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VEHICULO ELECTRICO\Prototipo General\"/>
    </mc:Choice>
  </mc:AlternateContent>
  <xr:revisionPtr revIDLastSave="0" documentId="13_ncr:1_{DA896A78-F332-4EAA-BB1D-DE5D7EBB2B6C}" xr6:coauthVersionLast="47" xr6:coauthVersionMax="47" xr10:uidLastSave="{00000000-0000-0000-0000-000000000000}"/>
  <bookViews>
    <workbookView xWindow="13550" yWindow="-1670" windowWidth="19420" windowHeight="10420" activeTab="1" xr2:uid="{E2EA3554-E1DF-474A-9D3A-BF7246890B57}"/>
  </bookViews>
  <sheets>
    <sheet name="Freno" sheetId="1" r:id="rId1"/>
    <sheet name="Aceler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6" i="1" l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AA87" i="1"/>
  <c r="Z87" i="1"/>
  <c r="AA66" i="1"/>
  <c r="Z66" i="1"/>
  <c r="Z44" i="1"/>
  <c r="AA25" i="1"/>
  <c r="Z2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3" i="1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87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6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44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3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87" i="2"/>
  <c r="S66" i="2"/>
  <c r="S4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25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3" i="2"/>
  <c r="E105" i="2"/>
  <c r="E106" i="2"/>
  <c r="D105" i="2"/>
  <c r="D106" i="2"/>
  <c r="B88" i="2"/>
  <c r="D88" i="2" s="1"/>
  <c r="D87" i="2"/>
  <c r="C87" i="2"/>
  <c r="E87" i="2" s="1"/>
  <c r="D66" i="2"/>
  <c r="B45" i="2"/>
  <c r="C45" i="2" s="1"/>
  <c r="D44" i="2"/>
  <c r="C44" i="2"/>
  <c r="E44" i="2" s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B27" i="2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26" i="2"/>
  <c r="C26" i="2"/>
  <c r="D25" i="2"/>
  <c r="C2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E3" i="2"/>
  <c r="D3" i="2"/>
  <c r="B5" i="2"/>
  <c r="C4" i="2"/>
  <c r="C5" i="2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4" i="2"/>
  <c r="C3" i="2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D88" i="1"/>
  <c r="B88" i="1"/>
  <c r="C88" i="1" s="1"/>
  <c r="E87" i="1"/>
  <c r="D87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X66" i="1" s="1"/>
  <c r="D66" i="1"/>
  <c r="W66" i="1" s="1"/>
  <c r="C67" i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67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X44" i="1"/>
  <c r="W44" i="1"/>
  <c r="B45" i="1"/>
  <c r="D45" i="1" s="1"/>
  <c r="E44" i="1"/>
  <c r="D44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X25" i="1"/>
  <c r="W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E25" i="1"/>
  <c r="D25" i="1"/>
  <c r="C30" i="1"/>
  <c r="B30" i="1"/>
  <c r="B31" i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26" i="1"/>
  <c r="C26" i="1" s="1"/>
  <c r="B27" i="1" s="1"/>
  <c r="C27" i="1" s="1"/>
  <c r="B28" i="1" s="1"/>
  <c r="C28" i="1" s="1"/>
  <c r="B29" i="1" s="1"/>
  <c r="C29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5" i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5" i="1"/>
  <c r="C4" i="1"/>
  <c r="B4" i="1"/>
  <c r="X3" i="1"/>
  <c r="W3" i="1"/>
  <c r="E3" i="1"/>
  <c r="D3" i="1"/>
  <c r="C88" i="2" l="1"/>
  <c r="C66" i="2"/>
  <c r="E45" i="2"/>
  <c r="B46" i="2"/>
  <c r="D45" i="2"/>
  <c r="E88" i="1"/>
  <c r="B89" i="1"/>
  <c r="C45" i="1"/>
  <c r="E88" i="2" l="1"/>
  <c r="B67" i="2"/>
  <c r="E66" i="2"/>
  <c r="D46" i="2"/>
  <c r="C46" i="2"/>
  <c r="C89" i="1"/>
  <c r="D89" i="1"/>
  <c r="E45" i="1"/>
  <c r="B46" i="1"/>
  <c r="D89" i="2" l="1"/>
  <c r="D67" i="2"/>
  <c r="C67" i="2"/>
  <c r="E46" i="2"/>
  <c r="B47" i="2"/>
  <c r="E89" i="1"/>
  <c r="B90" i="1"/>
  <c r="D46" i="1"/>
  <c r="C46" i="1"/>
  <c r="E89" i="2" l="1"/>
  <c r="B90" i="2"/>
  <c r="B68" i="2"/>
  <c r="E67" i="2"/>
  <c r="C47" i="2"/>
  <c r="D47" i="2"/>
  <c r="C90" i="1"/>
  <c r="D90" i="1"/>
  <c r="B47" i="1"/>
  <c r="E46" i="1"/>
  <c r="D90" i="2" l="1"/>
  <c r="C90" i="2"/>
  <c r="D68" i="2"/>
  <c r="C68" i="2"/>
  <c r="E47" i="2"/>
  <c r="B48" i="2"/>
  <c r="B91" i="1"/>
  <c r="E90" i="1"/>
  <c r="D47" i="1"/>
  <c r="C47" i="1"/>
  <c r="E90" i="2" l="1"/>
  <c r="B91" i="2"/>
  <c r="B69" i="2"/>
  <c r="E68" i="2"/>
  <c r="D48" i="2"/>
  <c r="C48" i="2"/>
  <c r="D91" i="1"/>
  <c r="C91" i="1"/>
  <c r="B48" i="1"/>
  <c r="E47" i="1"/>
  <c r="C91" i="2" l="1"/>
  <c r="D91" i="2"/>
  <c r="D69" i="2"/>
  <c r="C69" i="2"/>
  <c r="E48" i="2"/>
  <c r="B49" i="2"/>
  <c r="B92" i="1"/>
  <c r="E91" i="1"/>
  <c r="D48" i="1"/>
  <c r="C48" i="1"/>
  <c r="E91" i="2" l="1"/>
  <c r="B92" i="2"/>
  <c r="B70" i="2"/>
  <c r="E69" i="2"/>
  <c r="C49" i="2"/>
  <c r="D49" i="2"/>
  <c r="D92" i="1"/>
  <c r="C92" i="1"/>
  <c r="E48" i="1"/>
  <c r="B49" i="1"/>
  <c r="D92" i="2" l="1"/>
  <c r="C92" i="2"/>
  <c r="D70" i="2"/>
  <c r="C70" i="2"/>
  <c r="E49" i="2"/>
  <c r="B50" i="2"/>
  <c r="E92" i="1"/>
  <c r="B93" i="1"/>
  <c r="D49" i="1"/>
  <c r="C49" i="1"/>
  <c r="E92" i="2" l="1"/>
  <c r="B93" i="2"/>
  <c r="B71" i="2"/>
  <c r="E70" i="2"/>
  <c r="D50" i="2"/>
  <c r="C50" i="2"/>
  <c r="D93" i="1"/>
  <c r="C93" i="1"/>
  <c r="B50" i="1"/>
  <c r="E49" i="1"/>
  <c r="C93" i="2" l="1"/>
  <c r="D93" i="2"/>
  <c r="D71" i="2"/>
  <c r="C71" i="2"/>
  <c r="E50" i="2"/>
  <c r="B51" i="2"/>
  <c r="B94" i="1"/>
  <c r="E93" i="1"/>
  <c r="D50" i="1"/>
  <c r="C50" i="1"/>
  <c r="E93" i="2" l="1"/>
  <c r="B94" i="2"/>
  <c r="B72" i="2"/>
  <c r="E71" i="2"/>
  <c r="C51" i="2"/>
  <c r="D51" i="2"/>
  <c r="D94" i="1"/>
  <c r="C94" i="1"/>
  <c r="B51" i="1"/>
  <c r="E50" i="1"/>
  <c r="C94" i="2" l="1"/>
  <c r="D94" i="2"/>
  <c r="D72" i="2"/>
  <c r="C72" i="2"/>
  <c r="E51" i="2"/>
  <c r="B52" i="2"/>
  <c r="E94" i="1"/>
  <c r="B95" i="1"/>
  <c r="D51" i="1"/>
  <c r="C51" i="1"/>
  <c r="E94" i="2" l="1"/>
  <c r="B95" i="2"/>
  <c r="B73" i="2"/>
  <c r="E72" i="2"/>
  <c r="D52" i="2"/>
  <c r="C52" i="2"/>
  <c r="D95" i="1"/>
  <c r="C95" i="1"/>
  <c r="E51" i="1"/>
  <c r="B52" i="1"/>
  <c r="D95" i="2" l="1"/>
  <c r="C95" i="2"/>
  <c r="D73" i="2"/>
  <c r="C73" i="2"/>
  <c r="E52" i="2"/>
  <c r="B53" i="2"/>
  <c r="B96" i="1"/>
  <c r="E95" i="1"/>
  <c r="D52" i="1"/>
  <c r="C52" i="1"/>
  <c r="E95" i="2" l="1"/>
  <c r="B96" i="2"/>
  <c r="B74" i="2"/>
  <c r="E73" i="2"/>
  <c r="C53" i="2"/>
  <c r="D53" i="2"/>
  <c r="C96" i="1"/>
  <c r="D96" i="1"/>
  <c r="E52" i="1"/>
  <c r="B53" i="1"/>
  <c r="C96" i="2" l="1"/>
  <c r="D96" i="2"/>
  <c r="D74" i="2"/>
  <c r="C74" i="2"/>
  <c r="E53" i="2"/>
  <c r="B54" i="2"/>
  <c r="E96" i="1"/>
  <c r="B97" i="1"/>
  <c r="D53" i="1"/>
  <c r="C53" i="1"/>
  <c r="E96" i="2" l="1"/>
  <c r="B97" i="2"/>
  <c r="B75" i="2"/>
  <c r="E74" i="2"/>
  <c r="D54" i="2"/>
  <c r="C54" i="2"/>
  <c r="D97" i="1"/>
  <c r="C97" i="1"/>
  <c r="B54" i="1"/>
  <c r="E53" i="1"/>
  <c r="C97" i="2" l="1"/>
  <c r="D97" i="2"/>
  <c r="D75" i="2"/>
  <c r="C75" i="2"/>
  <c r="E54" i="2"/>
  <c r="B55" i="2"/>
  <c r="B98" i="1"/>
  <c r="E97" i="1"/>
  <c r="D54" i="1"/>
  <c r="C54" i="1"/>
  <c r="E97" i="2" l="1"/>
  <c r="B98" i="2"/>
  <c r="B76" i="2"/>
  <c r="E75" i="2"/>
  <c r="C55" i="2"/>
  <c r="D55" i="2"/>
  <c r="C98" i="1"/>
  <c r="D98" i="1"/>
  <c r="B55" i="1"/>
  <c r="E54" i="1"/>
  <c r="C98" i="2" l="1"/>
  <c r="D98" i="2"/>
  <c r="D76" i="2"/>
  <c r="C76" i="2"/>
  <c r="E55" i="2"/>
  <c r="B56" i="2"/>
  <c r="E98" i="1"/>
  <c r="B99" i="1"/>
  <c r="D55" i="1"/>
  <c r="C55" i="1"/>
  <c r="E98" i="2" l="1"/>
  <c r="B99" i="2"/>
  <c r="B77" i="2"/>
  <c r="E76" i="2"/>
  <c r="C56" i="2"/>
  <c r="D56" i="2"/>
  <c r="C99" i="1"/>
  <c r="D99" i="1"/>
  <c r="B56" i="1"/>
  <c r="E55" i="1"/>
  <c r="C99" i="2" l="1"/>
  <c r="D99" i="2"/>
  <c r="D77" i="2"/>
  <c r="C77" i="2"/>
  <c r="E56" i="2"/>
  <c r="B57" i="2"/>
  <c r="B100" i="1"/>
  <c r="E99" i="1"/>
  <c r="D56" i="1"/>
  <c r="C56" i="1"/>
  <c r="E99" i="2" l="1"/>
  <c r="B100" i="2"/>
  <c r="B78" i="2"/>
  <c r="E77" i="2"/>
  <c r="C57" i="2"/>
  <c r="D57" i="2"/>
  <c r="D100" i="1"/>
  <c r="C100" i="1"/>
  <c r="E56" i="1"/>
  <c r="B57" i="1"/>
  <c r="C100" i="2" l="1"/>
  <c r="D100" i="2"/>
  <c r="D78" i="2"/>
  <c r="C78" i="2"/>
  <c r="E57" i="2"/>
  <c r="B58" i="2"/>
  <c r="E100" i="1"/>
  <c r="B101" i="1"/>
  <c r="D57" i="1"/>
  <c r="C57" i="1"/>
  <c r="E100" i="2" l="1"/>
  <c r="B101" i="2"/>
  <c r="B79" i="2"/>
  <c r="E78" i="2"/>
  <c r="C58" i="2"/>
  <c r="D58" i="2"/>
  <c r="D101" i="1"/>
  <c r="C101" i="1"/>
  <c r="B58" i="1"/>
  <c r="E57" i="1"/>
  <c r="C101" i="2" l="1"/>
  <c r="D101" i="2"/>
  <c r="D79" i="2"/>
  <c r="C79" i="2"/>
  <c r="E58" i="2"/>
  <c r="B59" i="2"/>
  <c r="B102" i="1"/>
  <c r="E101" i="1"/>
  <c r="D58" i="1"/>
  <c r="C58" i="1"/>
  <c r="E101" i="2" l="1"/>
  <c r="B102" i="2"/>
  <c r="B80" i="2"/>
  <c r="E79" i="2"/>
  <c r="D59" i="2"/>
  <c r="C59" i="2"/>
  <c r="C102" i="1"/>
  <c r="D102" i="1"/>
  <c r="E58" i="1"/>
  <c r="B59" i="1"/>
  <c r="C102" i="2" l="1"/>
  <c r="D102" i="2"/>
  <c r="D80" i="2"/>
  <c r="C80" i="2"/>
  <c r="E59" i="2"/>
  <c r="B60" i="2"/>
  <c r="E102" i="1"/>
  <c r="B103" i="1"/>
  <c r="D59" i="1"/>
  <c r="C59" i="1"/>
  <c r="E102" i="2" l="1"/>
  <c r="B103" i="2"/>
  <c r="B81" i="2"/>
  <c r="E80" i="2"/>
  <c r="C60" i="2"/>
  <c r="D60" i="2"/>
  <c r="C103" i="1"/>
  <c r="D103" i="1"/>
  <c r="B60" i="1"/>
  <c r="E59" i="1"/>
  <c r="D103" i="2" l="1"/>
  <c r="C103" i="2"/>
  <c r="D81" i="2"/>
  <c r="C81" i="2"/>
  <c r="E60" i="2"/>
  <c r="B61" i="2"/>
  <c r="B104" i="1"/>
  <c r="E103" i="1"/>
  <c r="D60" i="1"/>
  <c r="C60" i="1"/>
  <c r="E103" i="2" l="1"/>
  <c r="B104" i="2"/>
  <c r="B82" i="2"/>
  <c r="E81" i="2"/>
  <c r="D61" i="2"/>
  <c r="C61" i="2"/>
  <c r="E61" i="2" s="1"/>
  <c r="D104" i="1"/>
  <c r="C104" i="1"/>
  <c r="E104" i="1" s="1"/>
  <c r="B61" i="1"/>
  <c r="E60" i="1"/>
  <c r="C104" i="2" l="1"/>
  <c r="E104" i="2" s="1"/>
  <c r="D104" i="2"/>
  <c r="D82" i="2"/>
  <c r="C82" i="2"/>
  <c r="E82" i="2" s="1"/>
  <c r="D61" i="1"/>
  <c r="C61" i="1"/>
  <c r="E61" i="1" s="1"/>
</calcChain>
</file>

<file path=xl/sharedStrings.xml><?xml version="1.0" encoding="utf-8"?>
<sst xmlns="http://schemas.openxmlformats.org/spreadsheetml/2006/main" count="235" uniqueCount="48">
  <si>
    <t>Archivo</t>
  </si>
  <si>
    <t>IDEAL alto</t>
  </si>
  <si>
    <t>IDEAL bajo</t>
  </si>
  <si>
    <t>P alto</t>
  </si>
  <si>
    <t>P bajo</t>
  </si>
  <si>
    <t>Pico Negativo P</t>
  </si>
  <si>
    <t>Q antes</t>
  </si>
  <si>
    <t>Q despues</t>
  </si>
  <si>
    <t>tiempo_regeneracion</t>
  </si>
  <si>
    <t>energia_regenerativa</t>
  </si>
  <si>
    <t>energia_h</t>
  </si>
  <si>
    <t>energia_l</t>
  </si>
  <si>
    <t>rege_h</t>
  </si>
  <si>
    <t>rege_l</t>
  </si>
  <si>
    <t>Ref Alto</t>
  </si>
  <si>
    <t>Ref Bajo</t>
  </si>
  <si>
    <t>Vel alto</t>
  </si>
  <si>
    <t>Vel bajo</t>
  </si>
  <si>
    <t>Vel ideal alto</t>
  </si>
  <si>
    <t>vel ideal bajo</t>
  </si>
  <si>
    <t>Error % alto</t>
  </si>
  <si>
    <t>Error % bajo</t>
  </si>
  <si>
    <t xml:space="preserve">NOTA: </t>
  </si>
  <si>
    <t>En vacio, se realizo la prueba. Las medidas de este cuadro son de freno</t>
  </si>
  <si>
    <t>0.5 NM, se realizo la prueba. Las medidas de este cuadro son de freno</t>
  </si>
  <si>
    <t>Menos 0.5 NM, se realizo la prueba. Las medidas de este cuadro son de freno (RECORDANDO QUE LA MAYORIA DE TIEMPO ESTA EN MODO GENERADOR) El calculo de energia_h, energia_l, rege_h, rege_l no es valido, en velocidades medias puede estar bien</t>
  </si>
  <si>
    <t>0.1 NM, se realizo la prueba. Las medidas de este cuadro son de freno</t>
  </si>
  <si>
    <t>Menos 0.1 NM, se realizo la prueba. Las medidas de este cuadro son de freno</t>
  </si>
  <si>
    <t>En vacio, se realizo la prueba. Las medidas de este cuadro son de aceleracion</t>
  </si>
  <si>
    <t>Ref antes</t>
  </si>
  <si>
    <t>Ref despues</t>
  </si>
  <si>
    <t>Vel antes</t>
  </si>
  <si>
    <t>Vel despues</t>
  </si>
  <si>
    <t>P antes</t>
  </si>
  <si>
    <t>P depues</t>
  </si>
  <si>
    <t>Pico Positivo Acti</t>
  </si>
  <si>
    <t>Pico_negativo_Velocidad</t>
  </si>
  <si>
    <t>Pico_positivo_Velocidad</t>
  </si>
  <si>
    <t>0.5 NM, se realizo la prueba. Las medidas de este cuadro son de aceleracion</t>
  </si>
  <si>
    <t>menos 0.5 NM, se realizo la prueba. Las medidas de este cuadro son de aceleracion</t>
  </si>
  <si>
    <t>0.1 NM, se realizo la prueba. Las medidas de este cuadro son de aceleracion</t>
  </si>
  <si>
    <t>menos 0.1 NM, se realizo la prueba. Las medidas de este cuadro son de aceleracion</t>
  </si>
  <si>
    <t>IDEAL antes</t>
  </si>
  <si>
    <t>IDEAL despues</t>
  </si>
  <si>
    <t>Vel ideal antes</t>
  </si>
  <si>
    <t>vel ideal despues</t>
  </si>
  <si>
    <t>% Overshoot Pact</t>
  </si>
  <si>
    <t>% Deslizamiento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</si>
</sst>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ADDB-6ECD-4721-B5DB-7D4171054928}">
  <dimension ref="A1:AA104"/>
  <sheetViews>
    <sheetView zoomScale="80" zoomScaleNormal="80" workbookViewId="0">
      <selection activeCell="AA20" sqref="AA20"/>
    </sheetView>
  </sheetViews>
  <sheetFormatPr baseColWidth="10" defaultRowHeight="15" x14ac:dyDescent="0.25"/>
  <cols>
    <col min="1" max="1" width="7.7109375" bestFit="1" customWidth="1"/>
    <col min="2" max="2" width="9.85546875" customWidth="1"/>
    <col min="3" max="3" width="10.28515625" customWidth="1"/>
    <col min="4" max="4" width="12.7109375" customWidth="1"/>
    <col min="5" max="5" width="12.85546875" customWidth="1"/>
    <col min="6" max="6" width="12" bestFit="1" customWidth="1"/>
    <col min="7" max="7" width="8.28515625" bestFit="1" customWidth="1"/>
    <col min="8" max="9" width="12" bestFit="1" customWidth="1"/>
    <col min="10" max="10" width="6" bestFit="1" customWidth="1"/>
    <col min="11" max="11" width="6.42578125" bestFit="1" customWidth="1"/>
    <col min="12" max="12" width="14.7109375" bestFit="1" customWidth="1"/>
    <col min="13" max="13" width="7.7109375" bestFit="1" customWidth="1"/>
    <col min="14" max="14" width="10.28515625" bestFit="1" customWidth="1"/>
    <col min="15" max="15" width="20.28515625" bestFit="1" customWidth="1"/>
    <col min="16" max="16" width="21.5703125" bestFit="1" customWidth="1"/>
    <col min="17" max="20" width="13.28515625" bestFit="1" customWidth="1"/>
    <col min="23" max="23" width="12" bestFit="1" customWidth="1"/>
    <col min="26" max="27" width="17.28515625" bestFit="1" customWidth="1"/>
  </cols>
  <sheetData>
    <row r="1" spans="1:27" x14ac:dyDescent="0.25">
      <c r="A1" t="s">
        <v>22</v>
      </c>
      <c r="B1" s="2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7" x14ac:dyDescent="0.25">
      <c r="A2" t="s">
        <v>0</v>
      </c>
      <c r="B2" t="s">
        <v>1</v>
      </c>
      <c r="C2" t="s">
        <v>2</v>
      </c>
      <c r="D2" t="s">
        <v>18</v>
      </c>
      <c r="E2" t="s">
        <v>19</v>
      </c>
      <c r="F2" t="s">
        <v>14</v>
      </c>
      <c r="G2" t="s">
        <v>15</v>
      </c>
      <c r="H2" t="s">
        <v>16</v>
      </c>
      <c r="I2" t="s">
        <v>17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W2" t="s">
        <v>20</v>
      </c>
      <c r="X2" t="s">
        <v>21</v>
      </c>
      <c r="Z2" t="s">
        <v>46</v>
      </c>
      <c r="AA2" t="s">
        <v>47</v>
      </c>
    </row>
    <row r="3" spans="1:27" x14ac:dyDescent="0.25">
      <c r="A3">
        <v>35</v>
      </c>
      <c r="B3">
        <v>190</v>
      </c>
      <c r="C3">
        <v>180</v>
      </c>
      <c r="D3">
        <f>(120*B3/8)</f>
        <v>2850</v>
      </c>
      <c r="E3">
        <f>(120*C3/8)</f>
        <v>2700</v>
      </c>
      <c r="F3">
        <v>2823.5376279065399</v>
      </c>
      <c r="G3">
        <v>2671.4378806750501</v>
      </c>
      <c r="H3">
        <v>2700.9774506608401</v>
      </c>
      <c r="I3">
        <v>2556.0805093527447</v>
      </c>
      <c r="J3">
        <v>145.51283529864401</v>
      </c>
      <c r="K3">
        <v>133.15054539405699</v>
      </c>
      <c r="L3">
        <v>-86.950661491884603</v>
      </c>
      <c r="M3">
        <v>-629.220565828497</v>
      </c>
      <c r="N3">
        <v>-565.10867981566901</v>
      </c>
      <c r="O3">
        <v>2.1999999999999999E-2</v>
      </c>
      <c r="P3">
        <v>-1.2165072827911401</v>
      </c>
      <c r="Q3">
        <v>3.2184794243678998</v>
      </c>
      <c r="R3">
        <v>2.9447647089353102</v>
      </c>
      <c r="S3">
        <v>37.797578371347299</v>
      </c>
      <c r="T3">
        <v>41.310848337046799</v>
      </c>
      <c r="W3">
        <f>ABS(F3-D3)*100/D3</f>
        <v>0.92850428398105578</v>
      </c>
      <c r="X3">
        <f>ABS(G3-E3)*100/E3</f>
        <v>1.0578562712944404</v>
      </c>
      <c r="Z3">
        <f>(L3-K3)*100/ABS(K3)</f>
        <v>-165.30251996682063</v>
      </c>
      <c r="AA3">
        <f>100*(E3-I3)/E3</f>
        <v>5.3303515054539004</v>
      </c>
    </row>
    <row r="4" spans="1:27" x14ac:dyDescent="0.25">
      <c r="A4">
        <v>36</v>
      </c>
      <c r="B4">
        <f>(C3)</f>
        <v>180</v>
      </c>
      <c r="C4">
        <f>(B4-10)</f>
        <v>170</v>
      </c>
      <c r="D4">
        <f t="shared" ref="D4:D20" si="0">(120*B4/8)</f>
        <v>2700</v>
      </c>
      <c r="E4">
        <f t="shared" ref="E4:E20" si="1">(120*C4/8)</f>
        <v>2550</v>
      </c>
      <c r="F4">
        <v>2670.3650522530802</v>
      </c>
      <c r="G4">
        <v>2524.0779112842301</v>
      </c>
      <c r="H4">
        <v>2461.0490626452302</v>
      </c>
      <c r="I4">
        <v>2404.354989762061</v>
      </c>
      <c r="J4">
        <v>134.23572254469201</v>
      </c>
      <c r="K4">
        <v>124.771265519628</v>
      </c>
      <c r="L4">
        <v>-90.584640435631897</v>
      </c>
      <c r="M4">
        <v>-564.54696576131005</v>
      </c>
      <c r="N4">
        <v>-426.12021914570499</v>
      </c>
      <c r="O4">
        <v>2.3500000000000101E-2</v>
      </c>
      <c r="P4">
        <v>-1.38642129990457</v>
      </c>
      <c r="Q4">
        <v>3.1222669669090002</v>
      </c>
      <c r="R4">
        <v>2.9233636484058101</v>
      </c>
      <c r="S4">
        <v>44.4043163060174</v>
      </c>
      <c r="T4">
        <v>47.425550381343001</v>
      </c>
      <c r="W4">
        <f t="shared" ref="W4:W20" si="2">ABS(F4-D4)*100/D4</f>
        <v>1.0975906572933261</v>
      </c>
      <c r="X4">
        <f t="shared" ref="X4:X20" si="3">ABS(G4-E4)*100/E4</f>
        <v>1.0165524986576415</v>
      </c>
      <c r="Z4">
        <f t="shared" ref="Z4:Z20" si="4">(L4-K4)*100/ABS(K4)</f>
        <v>-172.60056236376144</v>
      </c>
      <c r="AA4">
        <f t="shared" ref="AA4:AA20" si="5">100*(E4-I4)/E4</f>
        <v>5.7115690289387846</v>
      </c>
    </row>
    <row r="5" spans="1:27" x14ac:dyDescent="0.25">
      <c r="A5">
        <v>37</v>
      </c>
      <c r="B5">
        <f t="shared" ref="B5:B20" si="6">(C4)</f>
        <v>170</v>
      </c>
      <c r="C5">
        <f t="shared" ref="C5:C20" si="7">(B5-10)</f>
        <v>160</v>
      </c>
      <c r="D5">
        <f t="shared" si="0"/>
        <v>2550</v>
      </c>
      <c r="E5">
        <f t="shared" si="1"/>
        <v>2400</v>
      </c>
      <c r="F5">
        <v>2527.53296439216</v>
      </c>
      <c r="G5">
        <v>2376.3044386613501</v>
      </c>
      <c r="H5">
        <v>2399.2035062099499</v>
      </c>
      <c r="I5">
        <v>2309.7965614611594</v>
      </c>
      <c r="J5">
        <v>125.203948902582</v>
      </c>
      <c r="K5">
        <v>115.439136376001</v>
      </c>
      <c r="L5">
        <v>-92.412086825161495</v>
      </c>
      <c r="M5">
        <v>-563.87580983425698</v>
      </c>
      <c r="N5">
        <v>-409.81874187260797</v>
      </c>
      <c r="O5">
        <v>2.30000000000001E-2</v>
      </c>
      <c r="P5">
        <v>-1.41125061083812</v>
      </c>
      <c r="Q5">
        <v>2.9041388137408601</v>
      </c>
      <c r="R5">
        <v>2.6960310910451901</v>
      </c>
      <c r="S5">
        <v>48.594461262004003</v>
      </c>
      <c r="T5">
        <v>52.345487243287401</v>
      </c>
      <c r="W5">
        <f t="shared" si="2"/>
        <v>0.88106021991529371</v>
      </c>
      <c r="X5">
        <f t="shared" si="3"/>
        <v>0.98731505577707901</v>
      </c>
      <c r="Z5">
        <f t="shared" si="4"/>
        <v>-180.05264915025242</v>
      </c>
      <c r="AA5">
        <f t="shared" si="5"/>
        <v>3.7584766057850252</v>
      </c>
    </row>
    <row r="6" spans="1:27" x14ac:dyDescent="0.25">
      <c r="A6">
        <v>38</v>
      </c>
      <c r="B6">
        <f t="shared" si="6"/>
        <v>160</v>
      </c>
      <c r="C6">
        <f t="shared" si="7"/>
        <v>150</v>
      </c>
      <c r="D6">
        <f t="shared" si="0"/>
        <v>2400</v>
      </c>
      <c r="E6">
        <f t="shared" si="1"/>
        <v>2250</v>
      </c>
      <c r="F6">
        <v>2383.4255337570398</v>
      </c>
      <c r="G6">
        <v>2232.70148033335</v>
      </c>
      <c r="H6">
        <v>2328.0910435156802</v>
      </c>
      <c r="I6">
        <v>2177.4715124715362</v>
      </c>
      <c r="J6">
        <v>116.333756241662</v>
      </c>
      <c r="K6">
        <v>108.404486607216</v>
      </c>
      <c r="L6">
        <v>-89.655272531570205</v>
      </c>
      <c r="M6">
        <v>-304.86651290809101</v>
      </c>
      <c r="N6">
        <v>-204.97000770682601</v>
      </c>
      <c r="O6">
        <v>2.4E-2</v>
      </c>
      <c r="P6">
        <v>-1.4109147951585801</v>
      </c>
      <c r="Q6">
        <v>2.7874402031552301</v>
      </c>
      <c r="R6">
        <v>2.6193238603373601</v>
      </c>
      <c r="S6">
        <v>50.616863226752201</v>
      </c>
      <c r="T6">
        <v>53.865610760208398</v>
      </c>
      <c r="W6">
        <f t="shared" si="2"/>
        <v>0.69060276012334043</v>
      </c>
      <c r="X6">
        <f t="shared" si="3"/>
        <v>0.7688230962955559</v>
      </c>
      <c r="Z6">
        <f t="shared" si="4"/>
        <v>-182.70439290619015</v>
      </c>
      <c r="AA6">
        <f t="shared" si="5"/>
        <v>3.2234883345983891</v>
      </c>
    </row>
    <row r="7" spans="1:27" x14ac:dyDescent="0.25">
      <c r="A7">
        <v>39</v>
      </c>
      <c r="B7">
        <f t="shared" si="6"/>
        <v>150</v>
      </c>
      <c r="C7">
        <f t="shared" si="7"/>
        <v>140</v>
      </c>
      <c r="D7">
        <f t="shared" si="0"/>
        <v>2250</v>
      </c>
      <c r="E7">
        <f t="shared" si="1"/>
        <v>2100</v>
      </c>
      <c r="F7">
        <v>2232.7719685652301</v>
      </c>
      <c r="G7">
        <v>2076.8619182632301</v>
      </c>
      <c r="H7">
        <v>2175.7028423752799</v>
      </c>
      <c r="I7">
        <v>2021.8309519469135</v>
      </c>
      <c r="J7">
        <v>107.871371927968</v>
      </c>
      <c r="K7">
        <v>100.835787320088</v>
      </c>
      <c r="L7">
        <v>-76.344900252131097</v>
      </c>
      <c r="M7">
        <v>-205.794143577103</v>
      </c>
      <c r="N7">
        <v>-118.267139579838</v>
      </c>
      <c r="O7">
        <v>2.5000000000000099E-2</v>
      </c>
      <c r="P7">
        <v>-1.23592316818313</v>
      </c>
      <c r="Q7">
        <v>2.7082904266646799</v>
      </c>
      <c r="R7">
        <v>2.4976166751584401</v>
      </c>
      <c r="S7">
        <v>45.634809177581197</v>
      </c>
      <c r="T7">
        <v>49.4841014025791</v>
      </c>
      <c r="W7">
        <f t="shared" si="2"/>
        <v>0.7656902859897754</v>
      </c>
      <c r="X7">
        <f t="shared" si="3"/>
        <v>1.1018134160366615</v>
      </c>
      <c r="Z7">
        <f t="shared" si="4"/>
        <v>-175.71210805325072</v>
      </c>
      <c r="AA7">
        <f t="shared" si="5"/>
        <v>3.7223356215755476</v>
      </c>
    </row>
    <row r="8" spans="1:27" x14ac:dyDescent="0.25">
      <c r="A8">
        <v>40</v>
      </c>
      <c r="B8">
        <f t="shared" si="6"/>
        <v>140</v>
      </c>
      <c r="C8">
        <f t="shared" si="7"/>
        <v>130</v>
      </c>
      <c r="D8">
        <f t="shared" si="0"/>
        <v>2100</v>
      </c>
      <c r="E8">
        <f t="shared" si="1"/>
        <v>1950</v>
      </c>
      <c r="F8">
        <v>2080.9951593351798</v>
      </c>
      <c r="G8">
        <v>1933.6458564699001</v>
      </c>
      <c r="H8">
        <v>1978.3731636002301</v>
      </c>
      <c r="I8">
        <v>1815.4068562709554</v>
      </c>
      <c r="J8">
        <v>125.65683100418499</v>
      </c>
      <c r="K8">
        <v>116.272702557833</v>
      </c>
      <c r="L8">
        <v>-94.559869366453398</v>
      </c>
      <c r="M8">
        <v>-221.54587311415</v>
      </c>
      <c r="N8">
        <v>-93.403015541354904</v>
      </c>
      <c r="O8">
        <v>2.5500000000000099E-2</v>
      </c>
      <c r="P8">
        <v>-1.56405845391798</v>
      </c>
      <c r="Q8">
        <v>3.2459022447286698</v>
      </c>
      <c r="R8">
        <v>2.8494597182566901</v>
      </c>
      <c r="S8">
        <v>48.185630249894302</v>
      </c>
      <c r="T8">
        <v>54.889649567493301</v>
      </c>
      <c r="W8">
        <f t="shared" si="2"/>
        <v>0.9049924126104868</v>
      </c>
      <c r="X8">
        <f t="shared" si="3"/>
        <v>0.83867402718461115</v>
      </c>
      <c r="Z8">
        <f t="shared" si="4"/>
        <v>-181.32594090123621</v>
      </c>
      <c r="AA8">
        <f t="shared" si="5"/>
        <v>6.9022124989253664</v>
      </c>
    </row>
    <row r="9" spans="1:27" x14ac:dyDescent="0.25">
      <c r="A9">
        <v>41</v>
      </c>
      <c r="B9">
        <f t="shared" si="6"/>
        <v>130</v>
      </c>
      <c r="C9">
        <f t="shared" si="7"/>
        <v>120</v>
      </c>
      <c r="D9">
        <f t="shared" si="0"/>
        <v>1950</v>
      </c>
      <c r="E9">
        <f t="shared" si="1"/>
        <v>1800</v>
      </c>
      <c r="F9">
        <v>1929.7206532586099</v>
      </c>
      <c r="G9">
        <v>1776.7073372703201</v>
      </c>
      <c r="H9">
        <v>1857.2995498115799</v>
      </c>
      <c r="I9">
        <v>1723.4062655245962</v>
      </c>
      <c r="J9">
        <v>92.485270434529795</v>
      </c>
      <c r="K9">
        <v>85.455708446484195</v>
      </c>
      <c r="L9">
        <v>-63.574893946318703</v>
      </c>
      <c r="M9">
        <v>-51.313885227884001</v>
      </c>
      <c r="N9">
        <v>7.4975028408722997</v>
      </c>
      <c r="O9">
        <v>2.5999999999999801E-2</v>
      </c>
      <c r="P9">
        <v>-1.1189527257216501</v>
      </c>
      <c r="Q9">
        <v>2.3602806911804501</v>
      </c>
      <c r="R9">
        <v>2.2288323970523498</v>
      </c>
      <c r="S9">
        <v>47.407612573487</v>
      </c>
      <c r="T9">
        <v>50.203538283159801</v>
      </c>
      <c r="W9">
        <f t="shared" si="2"/>
        <v>1.0399664995584668</v>
      </c>
      <c r="X9">
        <f t="shared" si="3"/>
        <v>1.2940368183155517</v>
      </c>
      <c r="Z9">
        <f t="shared" si="4"/>
        <v>-174.39514001119289</v>
      </c>
      <c r="AA9">
        <f t="shared" si="5"/>
        <v>4.255207470855769</v>
      </c>
    </row>
    <row r="10" spans="1:27" x14ac:dyDescent="0.25">
      <c r="A10">
        <v>41</v>
      </c>
      <c r="B10">
        <f t="shared" si="6"/>
        <v>120</v>
      </c>
      <c r="C10">
        <f t="shared" si="7"/>
        <v>110</v>
      </c>
      <c r="D10">
        <f t="shared" si="0"/>
        <v>1800</v>
      </c>
      <c r="E10">
        <f t="shared" si="1"/>
        <v>1650</v>
      </c>
      <c r="F10">
        <v>1772.5873835063601</v>
      </c>
      <c r="G10">
        <v>1621.4786324586701</v>
      </c>
      <c r="H10">
        <v>1723.97464805972</v>
      </c>
      <c r="I10">
        <v>1586.2526147308645</v>
      </c>
      <c r="J10">
        <v>84.869810221122606</v>
      </c>
      <c r="K10">
        <v>76.965287721029796</v>
      </c>
      <c r="L10">
        <v>-58.0004125079696</v>
      </c>
      <c r="M10">
        <v>6.5542317526383602</v>
      </c>
      <c r="N10">
        <v>50.811058601915299</v>
      </c>
      <c r="O10">
        <v>2.6999999999999899E-2</v>
      </c>
      <c r="P10">
        <v>-1.04294916322177</v>
      </c>
      <c r="Q10">
        <v>2.2768490108006598</v>
      </c>
      <c r="R10">
        <v>2.07744733510168</v>
      </c>
      <c r="S10">
        <v>45.806689783746798</v>
      </c>
      <c r="T10">
        <v>50.203398449603498</v>
      </c>
      <c r="W10">
        <f t="shared" si="2"/>
        <v>1.5229231385355508</v>
      </c>
      <c r="X10">
        <f t="shared" si="3"/>
        <v>1.7285677297775719</v>
      </c>
      <c r="Z10">
        <f t="shared" si="4"/>
        <v>-175.35918363379511</v>
      </c>
      <c r="AA10">
        <f t="shared" si="5"/>
        <v>3.8634778950991224</v>
      </c>
    </row>
    <row r="11" spans="1:27" x14ac:dyDescent="0.25">
      <c r="A11" s="1">
        <v>43</v>
      </c>
      <c r="B11">
        <f t="shared" si="6"/>
        <v>110</v>
      </c>
      <c r="C11">
        <f t="shared" si="7"/>
        <v>100</v>
      </c>
      <c r="D11">
        <f t="shared" si="0"/>
        <v>1650</v>
      </c>
      <c r="E11">
        <f t="shared" si="1"/>
        <v>1500</v>
      </c>
      <c r="F11">
        <v>4064.1602104717299</v>
      </c>
      <c r="G11">
        <v>3709.45237700093</v>
      </c>
      <c r="H11">
        <v>3040.0129536076402</v>
      </c>
      <c r="I11">
        <v>2743.0017651380131</v>
      </c>
      <c r="J11">
        <v>156.501009899439</v>
      </c>
      <c r="K11">
        <v>146.43580994816699</v>
      </c>
      <c r="L11">
        <v>-92.443074613867907</v>
      </c>
      <c r="M11">
        <v>103.755639297145</v>
      </c>
      <c r="N11">
        <v>167.51860111264801</v>
      </c>
      <c r="O11">
        <v>2.74999999999999E-2</v>
      </c>
      <c r="P11">
        <v>-1.7762016713328801</v>
      </c>
      <c r="Q11">
        <v>4.2339827318289904</v>
      </c>
      <c r="R11">
        <v>3.8836299752843102</v>
      </c>
      <c r="S11">
        <v>41.951084447753502</v>
      </c>
      <c r="T11">
        <v>45.7356051590072</v>
      </c>
      <c r="W11">
        <f t="shared" si="2"/>
        <v>146.31274002858967</v>
      </c>
      <c r="X11">
        <f t="shared" si="3"/>
        <v>147.29682513339534</v>
      </c>
      <c r="Z11">
        <f t="shared" si="4"/>
        <v>-163.12873514107611</v>
      </c>
      <c r="AA11">
        <f t="shared" si="5"/>
        <v>-82.866784342534203</v>
      </c>
    </row>
    <row r="12" spans="1:27" x14ac:dyDescent="0.25">
      <c r="A12">
        <v>44</v>
      </c>
      <c r="B12">
        <f t="shared" si="6"/>
        <v>100</v>
      </c>
      <c r="C12">
        <f t="shared" si="7"/>
        <v>90</v>
      </c>
      <c r="D12">
        <f t="shared" si="0"/>
        <v>1500</v>
      </c>
      <c r="E12">
        <f t="shared" si="1"/>
        <v>1350</v>
      </c>
      <c r="F12">
        <v>1491.7869448613401</v>
      </c>
      <c r="G12">
        <v>1352.2011032906</v>
      </c>
      <c r="H12">
        <v>1419.8111763069801</v>
      </c>
      <c r="I12">
        <v>1259.0300450939872</v>
      </c>
      <c r="J12">
        <v>32.737812866825301</v>
      </c>
      <c r="K12">
        <v>32.580952600304002</v>
      </c>
      <c r="L12">
        <v>-20.905870147446102</v>
      </c>
      <c r="M12">
        <v>41.175230077772397</v>
      </c>
      <c r="N12">
        <v>50.6938318170005</v>
      </c>
      <c r="O12">
        <v>0.03</v>
      </c>
      <c r="P12">
        <v>-0.43383468739078601</v>
      </c>
      <c r="Q12">
        <v>0.96100313359360501</v>
      </c>
      <c r="R12">
        <v>0.92846142620600502</v>
      </c>
      <c r="S12">
        <v>45.143940974312002</v>
      </c>
      <c r="T12">
        <v>46.726194017943797</v>
      </c>
      <c r="W12">
        <f t="shared" si="2"/>
        <v>0.54753700924399407</v>
      </c>
      <c r="X12">
        <f t="shared" si="3"/>
        <v>0.16304468819259488</v>
      </c>
      <c r="Z12">
        <f t="shared" si="4"/>
        <v>-164.16592665019573</v>
      </c>
      <c r="AA12">
        <f t="shared" si="5"/>
        <v>6.7385151782231736</v>
      </c>
    </row>
    <row r="13" spans="1:27" x14ac:dyDescent="0.25">
      <c r="A13">
        <v>45</v>
      </c>
      <c r="B13">
        <f t="shared" si="6"/>
        <v>90</v>
      </c>
      <c r="C13">
        <f t="shared" si="7"/>
        <v>80</v>
      </c>
      <c r="D13">
        <f t="shared" si="0"/>
        <v>1350</v>
      </c>
      <c r="E13">
        <f t="shared" si="1"/>
        <v>1200</v>
      </c>
      <c r="F13">
        <v>1344.83199175305</v>
      </c>
      <c r="G13">
        <v>1196.5624801654001</v>
      </c>
      <c r="H13">
        <v>1277.7096263451599</v>
      </c>
      <c r="I13">
        <v>1103.5545300611288</v>
      </c>
      <c r="J13">
        <v>64.0541964131599</v>
      </c>
      <c r="K13">
        <v>67.899724667599799</v>
      </c>
      <c r="L13">
        <v>-30.853810327103599</v>
      </c>
      <c r="M13">
        <v>103.725934246939</v>
      </c>
      <c r="N13">
        <v>114.199758413813</v>
      </c>
      <c r="O13">
        <v>2.4500000000000199E-2</v>
      </c>
      <c r="P13">
        <v>-0.484425233025227</v>
      </c>
      <c r="Q13">
        <v>1.39986839330228</v>
      </c>
      <c r="R13">
        <v>1.86346583902846</v>
      </c>
      <c r="S13">
        <v>34.605055399705897</v>
      </c>
      <c r="T13">
        <v>25.995927742779902</v>
      </c>
      <c r="W13">
        <f t="shared" si="2"/>
        <v>0.38281542569999755</v>
      </c>
      <c r="X13">
        <f t="shared" si="3"/>
        <v>0.28645998621666041</v>
      </c>
      <c r="Z13">
        <f t="shared" si="4"/>
        <v>-145.44025837828815</v>
      </c>
      <c r="AA13">
        <f t="shared" si="5"/>
        <v>8.0371224949059297</v>
      </c>
    </row>
    <row r="14" spans="1:27" x14ac:dyDescent="0.25">
      <c r="A14">
        <v>46</v>
      </c>
      <c r="B14">
        <f t="shared" si="6"/>
        <v>80</v>
      </c>
      <c r="C14">
        <f t="shared" si="7"/>
        <v>70</v>
      </c>
      <c r="D14">
        <f t="shared" si="0"/>
        <v>1200</v>
      </c>
      <c r="E14">
        <f t="shared" si="1"/>
        <v>1050</v>
      </c>
      <c r="F14">
        <v>1199.1744774155</v>
      </c>
      <c r="G14">
        <v>1051.8514387964999</v>
      </c>
      <c r="H14">
        <v>1157.91899145906</v>
      </c>
      <c r="I14">
        <v>1000.3423683517965</v>
      </c>
      <c r="J14">
        <v>59.864904289819698</v>
      </c>
      <c r="K14">
        <v>59.948532046619697</v>
      </c>
      <c r="L14">
        <v>-16.0915584760359</v>
      </c>
      <c r="M14">
        <v>114.46423400246699</v>
      </c>
      <c r="N14">
        <v>124.172237367975</v>
      </c>
      <c r="O14">
        <v>2.4E-2</v>
      </c>
      <c r="P14">
        <v>-0.24621008346342299</v>
      </c>
      <c r="Q14">
        <v>1.4200828748055101</v>
      </c>
      <c r="R14">
        <v>1.6964738688555201</v>
      </c>
      <c r="S14">
        <v>17.337726398337399</v>
      </c>
      <c r="T14">
        <v>14.513048976670699</v>
      </c>
      <c r="W14">
        <f t="shared" si="2"/>
        <v>6.8793548708337468E-2</v>
      </c>
      <c r="X14">
        <f t="shared" si="3"/>
        <v>0.17632750442856246</v>
      </c>
      <c r="Z14">
        <f t="shared" si="4"/>
        <v>-126.84228942173614</v>
      </c>
      <c r="AA14">
        <f t="shared" si="5"/>
        <v>4.7292982522098574</v>
      </c>
    </row>
    <row r="15" spans="1:27" x14ac:dyDescent="0.25">
      <c r="A15">
        <v>47</v>
      </c>
      <c r="B15">
        <f t="shared" si="6"/>
        <v>70</v>
      </c>
      <c r="C15">
        <f t="shared" si="7"/>
        <v>60</v>
      </c>
      <c r="D15">
        <f t="shared" si="0"/>
        <v>1050</v>
      </c>
      <c r="E15">
        <f t="shared" si="1"/>
        <v>900</v>
      </c>
      <c r="F15">
        <v>1053.0599840405901</v>
      </c>
      <c r="G15">
        <v>905.17613301018298</v>
      </c>
      <c r="H15">
        <v>978.10448827022606</v>
      </c>
      <c r="I15">
        <v>839.82239132991617</v>
      </c>
      <c r="J15">
        <v>57.255738054231102</v>
      </c>
      <c r="K15">
        <v>60.012084687609999</v>
      </c>
      <c r="L15">
        <v>-0.43888128375395902</v>
      </c>
      <c r="M15">
        <v>114.424555620593</v>
      </c>
      <c r="N15">
        <v>107.917369868657</v>
      </c>
      <c r="O15">
        <v>3.5000000000000599E-3</v>
      </c>
      <c r="P15">
        <v>-1.1148752563799999E-3</v>
      </c>
      <c r="Q15">
        <v>0.215329874876029</v>
      </c>
      <c r="R15">
        <v>0.23377323601944999</v>
      </c>
      <c r="S15">
        <v>0.51775224270290499</v>
      </c>
      <c r="T15">
        <v>0.47690457443436501</v>
      </c>
      <c r="W15">
        <f t="shared" si="2"/>
        <v>0.29142705148476689</v>
      </c>
      <c r="X15">
        <f t="shared" si="3"/>
        <v>0.5751258900203311</v>
      </c>
      <c r="Z15">
        <f t="shared" si="4"/>
        <v>-100.73132150972347</v>
      </c>
      <c r="AA15">
        <f t="shared" si="5"/>
        <v>6.6864009633426473</v>
      </c>
    </row>
    <row r="16" spans="1:27" x14ac:dyDescent="0.25">
      <c r="A16">
        <v>48</v>
      </c>
      <c r="B16">
        <f t="shared" si="6"/>
        <v>60</v>
      </c>
      <c r="C16">
        <f t="shared" si="7"/>
        <v>50</v>
      </c>
      <c r="D16">
        <f t="shared" si="0"/>
        <v>900</v>
      </c>
      <c r="E16">
        <f t="shared" si="1"/>
        <v>750</v>
      </c>
      <c r="F16">
        <v>901.68654999328305</v>
      </c>
      <c r="G16">
        <v>750.37887526726195</v>
      </c>
      <c r="H16">
        <v>807.08814160592306</v>
      </c>
      <c r="I16">
        <v>727.01391274549667</v>
      </c>
      <c r="J16">
        <v>51.887207401532898</v>
      </c>
      <c r="K16">
        <v>42.527874741671802</v>
      </c>
      <c r="L16">
        <v>0.25496499167291098</v>
      </c>
      <c r="M16">
        <v>104.69840192287</v>
      </c>
      <c r="N16">
        <v>108.513104274938</v>
      </c>
      <c r="W16">
        <f t="shared" si="2"/>
        <v>0.18739444369811686</v>
      </c>
      <c r="X16">
        <f t="shared" si="3"/>
        <v>5.0516702301592886E-2</v>
      </c>
      <c r="Z16">
        <f t="shared" si="4"/>
        <v>-99.40047558637329</v>
      </c>
      <c r="AA16">
        <f t="shared" si="5"/>
        <v>3.0648116339337776</v>
      </c>
    </row>
    <row r="17" spans="1:27" x14ac:dyDescent="0.25">
      <c r="A17">
        <v>49</v>
      </c>
      <c r="B17">
        <f t="shared" si="6"/>
        <v>50</v>
      </c>
      <c r="C17">
        <f t="shared" si="7"/>
        <v>40</v>
      </c>
      <c r="D17">
        <f t="shared" si="0"/>
        <v>750</v>
      </c>
      <c r="E17">
        <f t="shared" si="1"/>
        <v>600</v>
      </c>
      <c r="F17">
        <v>752.52549358883505</v>
      </c>
      <c r="G17">
        <v>604.81931338143397</v>
      </c>
      <c r="H17">
        <v>695.50658148994296</v>
      </c>
      <c r="I17">
        <v>541.8440723124171</v>
      </c>
      <c r="J17">
        <v>43.005781068170201</v>
      </c>
      <c r="K17">
        <v>40.691986303387999</v>
      </c>
      <c r="L17">
        <v>0.22909901497638299</v>
      </c>
      <c r="M17">
        <v>105.780501163099</v>
      </c>
      <c r="N17">
        <v>86.955007428260302</v>
      </c>
      <c r="W17">
        <f t="shared" si="2"/>
        <v>0.33673247851133964</v>
      </c>
      <c r="X17">
        <f t="shared" si="3"/>
        <v>0.80321889690566195</v>
      </c>
      <c r="Z17">
        <f t="shared" si="4"/>
        <v>-99.436992302935806</v>
      </c>
      <c r="AA17">
        <f t="shared" si="5"/>
        <v>9.6926546145971493</v>
      </c>
    </row>
    <row r="18" spans="1:27" x14ac:dyDescent="0.25">
      <c r="A18">
        <v>50</v>
      </c>
      <c r="B18">
        <f t="shared" si="6"/>
        <v>40</v>
      </c>
      <c r="C18">
        <f t="shared" si="7"/>
        <v>30</v>
      </c>
      <c r="D18">
        <f t="shared" si="0"/>
        <v>600</v>
      </c>
      <c r="E18">
        <f t="shared" si="1"/>
        <v>450</v>
      </c>
      <c r="F18">
        <v>598.37844684401705</v>
      </c>
      <c r="G18">
        <v>450.595794798631</v>
      </c>
      <c r="H18">
        <v>553.00869833753995</v>
      </c>
      <c r="I18">
        <v>377.23683569937157</v>
      </c>
      <c r="J18">
        <v>39.644206552894602</v>
      </c>
      <c r="K18">
        <v>36.2157774536335</v>
      </c>
      <c r="L18">
        <v>0.23648928611436601</v>
      </c>
      <c r="M18">
        <v>86.478479649322793</v>
      </c>
      <c r="N18">
        <v>69.653101426122007</v>
      </c>
      <c r="W18">
        <f t="shared" si="2"/>
        <v>0.27025885933049193</v>
      </c>
      <c r="X18">
        <f t="shared" si="3"/>
        <v>0.13239884414022324</v>
      </c>
      <c r="Z18">
        <f t="shared" si="4"/>
        <v>-99.346999283897361</v>
      </c>
      <c r="AA18">
        <f t="shared" si="5"/>
        <v>16.169592066806317</v>
      </c>
    </row>
    <row r="19" spans="1:27" x14ac:dyDescent="0.25">
      <c r="A19">
        <v>51</v>
      </c>
      <c r="B19">
        <f t="shared" si="6"/>
        <v>30</v>
      </c>
      <c r="C19">
        <f t="shared" si="7"/>
        <v>20</v>
      </c>
      <c r="D19">
        <f t="shared" si="0"/>
        <v>450</v>
      </c>
      <c r="E19">
        <f t="shared" si="1"/>
        <v>300</v>
      </c>
      <c r="F19">
        <v>449.10836289558802</v>
      </c>
      <c r="G19">
        <v>303.082004454963</v>
      </c>
      <c r="H19">
        <v>390.63988260836499</v>
      </c>
      <c r="I19">
        <v>281.06488474974947</v>
      </c>
      <c r="J19">
        <v>35.656957961684903</v>
      </c>
      <c r="K19">
        <v>31.617160539753701</v>
      </c>
      <c r="L19">
        <v>0.21431841727324399</v>
      </c>
      <c r="M19">
        <v>63.620971838772803</v>
      </c>
      <c r="N19">
        <v>36.524782606275203</v>
      </c>
      <c r="W19">
        <f t="shared" si="2"/>
        <v>0.19814157875821869</v>
      </c>
      <c r="X19">
        <f t="shared" si="3"/>
        <v>1.0273348183209994</v>
      </c>
      <c r="Z19">
        <f t="shared" si="4"/>
        <v>-99.322145272964107</v>
      </c>
      <c r="AA19">
        <f t="shared" si="5"/>
        <v>6.311705083416844</v>
      </c>
    </row>
    <row r="20" spans="1:27" x14ac:dyDescent="0.25">
      <c r="A20">
        <v>52</v>
      </c>
      <c r="B20">
        <f t="shared" si="6"/>
        <v>20</v>
      </c>
      <c r="C20">
        <f t="shared" si="7"/>
        <v>10</v>
      </c>
      <c r="D20">
        <f t="shared" si="0"/>
        <v>300</v>
      </c>
      <c r="E20">
        <f t="shared" si="1"/>
        <v>150</v>
      </c>
      <c r="F20">
        <v>302.77739626701799</v>
      </c>
      <c r="G20">
        <v>148.280511992078</v>
      </c>
      <c r="H20">
        <v>287.20576641615298</v>
      </c>
      <c r="I20">
        <v>88.630293242088499</v>
      </c>
      <c r="J20">
        <v>32.443869809741301</v>
      </c>
      <c r="K20">
        <v>23.926377520141902</v>
      </c>
      <c r="L20">
        <v>0.18845238514954299</v>
      </c>
      <c r="M20">
        <v>46.911880118796503</v>
      </c>
      <c r="N20">
        <v>16.3077517653334</v>
      </c>
      <c r="W20">
        <f t="shared" si="2"/>
        <v>0.92579875567266379</v>
      </c>
      <c r="X20">
        <f t="shared" si="3"/>
        <v>1.1463253386146637</v>
      </c>
      <c r="Z20">
        <f t="shared" si="4"/>
        <v>-99.212365578571621</v>
      </c>
      <c r="AA20">
        <f t="shared" si="5"/>
        <v>40.913137838607668</v>
      </c>
    </row>
    <row r="23" spans="1:27" x14ac:dyDescent="0.25">
      <c r="A23" t="s">
        <v>22</v>
      </c>
      <c r="B23" s="2" t="s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7" x14ac:dyDescent="0.25">
      <c r="A24" t="s">
        <v>0</v>
      </c>
      <c r="B24" t="s">
        <v>1</v>
      </c>
      <c r="C24" t="s">
        <v>2</v>
      </c>
      <c r="D24" t="s">
        <v>18</v>
      </c>
      <c r="E24" t="s">
        <v>19</v>
      </c>
      <c r="F24" t="s">
        <v>14</v>
      </c>
      <c r="G24" t="s">
        <v>15</v>
      </c>
      <c r="H24" t="s">
        <v>16</v>
      </c>
      <c r="I24" t="s">
        <v>17</v>
      </c>
      <c r="J24" t="s">
        <v>3</v>
      </c>
      <c r="K24" t="s">
        <v>4</v>
      </c>
      <c r="L24" t="s">
        <v>5</v>
      </c>
      <c r="M24" t="s">
        <v>6</v>
      </c>
      <c r="N24" t="s">
        <v>7</v>
      </c>
      <c r="O24" t="s">
        <v>8</v>
      </c>
      <c r="P24" t="s">
        <v>9</v>
      </c>
      <c r="Q24" t="s">
        <v>10</v>
      </c>
      <c r="R24" t="s">
        <v>11</v>
      </c>
      <c r="S24" t="s">
        <v>12</v>
      </c>
      <c r="T24" t="s">
        <v>13</v>
      </c>
      <c r="W24" t="s">
        <v>20</v>
      </c>
      <c r="X24" t="s">
        <v>21</v>
      </c>
      <c r="Z24" t="s">
        <v>46</v>
      </c>
      <c r="AA24" t="s">
        <v>47</v>
      </c>
    </row>
    <row r="25" spans="1:27" x14ac:dyDescent="0.25">
      <c r="A25">
        <v>60</v>
      </c>
      <c r="B25">
        <v>190</v>
      </c>
      <c r="C25">
        <v>180</v>
      </c>
      <c r="D25">
        <f>(120*B25/8)</f>
        <v>2850</v>
      </c>
      <c r="E25">
        <f>(120*C25/8)</f>
        <v>2700</v>
      </c>
      <c r="F25">
        <v>2821.0146524205102</v>
      </c>
      <c r="G25">
        <v>2671.64433588271</v>
      </c>
      <c r="H25">
        <v>2701.9816161056501</v>
      </c>
      <c r="I25">
        <v>2470.7828009650125</v>
      </c>
      <c r="J25">
        <v>421.95887839677999</v>
      </c>
      <c r="K25">
        <v>457.42167516478901</v>
      </c>
      <c r="L25">
        <v>2.1801358055582201</v>
      </c>
      <c r="M25">
        <v>-612.69367993998696</v>
      </c>
      <c r="N25">
        <v>-556.06591427082299</v>
      </c>
      <c r="W25">
        <f t="shared" ref="W25" si="8">ABS(F25-D25)*100/D25</f>
        <v>1.017029739631222</v>
      </c>
      <c r="X25">
        <f t="shared" ref="X25" si="9">ABS(G25-E25)*100/E25</f>
        <v>1.0502097821218503</v>
      </c>
      <c r="Z25">
        <f>(L25-K25)*100/ABS(K25)</f>
        <v>-99.523385986295295</v>
      </c>
      <c r="AA25">
        <f>100*(E25-I25)/E25</f>
        <v>8.4895258901847228</v>
      </c>
    </row>
    <row r="26" spans="1:27" x14ac:dyDescent="0.25">
      <c r="A26">
        <v>61</v>
      </c>
      <c r="B26">
        <f>(C25)</f>
        <v>180</v>
      </c>
      <c r="C26">
        <f>(B26-10)</f>
        <v>170</v>
      </c>
      <c r="D26">
        <f t="shared" ref="D26:D39" si="10">(120*B26/8)</f>
        <v>2700</v>
      </c>
      <c r="E26">
        <f t="shared" ref="E26:E39" si="11">(120*C26/8)</f>
        <v>2550</v>
      </c>
      <c r="F26">
        <v>2668.2593839393799</v>
      </c>
      <c r="G26">
        <v>2521.9691763781202</v>
      </c>
      <c r="H26">
        <v>2502.8802040098399</v>
      </c>
      <c r="I26">
        <v>2241.7343761842117</v>
      </c>
      <c r="J26">
        <v>449.94197199201898</v>
      </c>
      <c r="K26">
        <v>428.65036575874399</v>
      </c>
      <c r="L26">
        <v>2.54964991672911</v>
      </c>
      <c r="M26">
        <v>-559.89178379697296</v>
      </c>
      <c r="N26">
        <v>-419.782985414856</v>
      </c>
      <c r="W26">
        <f t="shared" ref="W26:W39" si="12">ABS(F26-D26)*100/D26</f>
        <v>1.1755783726155609</v>
      </c>
      <c r="X26">
        <f t="shared" ref="X26:X39" si="13">ABS(G26-E26)*100/E26</f>
        <v>1.0992479851717565</v>
      </c>
      <c r="Z26">
        <f t="shared" ref="Z26:Z39" si="14">(L26-K26)*100/ABS(K26)</f>
        <v>-99.405191242000697</v>
      </c>
      <c r="AA26">
        <f t="shared" ref="AA26:AA39" si="15">100*(E26-I26)/E26</f>
        <v>12.088847992776014</v>
      </c>
    </row>
    <row r="27" spans="1:27" x14ac:dyDescent="0.25">
      <c r="A27">
        <v>62</v>
      </c>
      <c r="B27">
        <f t="shared" ref="B27:B39" si="16">(C26)</f>
        <v>170</v>
      </c>
      <c r="C27">
        <f t="shared" ref="C27:C39" si="17">(B27-10)</f>
        <v>160</v>
      </c>
      <c r="D27">
        <f t="shared" si="10"/>
        <v>2550</v>
      </c>
      <c r="E27">
        <f t="shared" si="11"/>
        <v>2400</v>
      </c>
      <c r="F27">
        <v>2527.1065848759099</v>
      </c>
      <c r="G27">
        <v>2379.0639930034599</v>
      </c>
      <c r="H27">
        <v>2386.54696085977</v>
      </c>
      <c r="I27">
        <v>2272.625203008502</v>
      </c>
      <c r="J27">
        <v>421.98762223037602</v>
      </c>
      <c r="K27">
        <v>401.30590662546899</v>
      </c>
      <c r="L27">
        <v>2.2540385169380501</v>
      </c>
      <c r="M27">
        <v>-418.382717338063</v>
      </c>
      <c r="N27">
        <v>-304.83407242602402</v>
      </c>
      <c r="W27">
        <f t="shared" si="12"/>
        <v>0.89778098525843519</v>
      </c>
      <c r="X27">
        <f t="shared" si="13"/>
        <v>0.87233362485583632</v>
      </c>
      <c r="Z27">
        <f t="shared" si="14"/>
        <v>-99.438324111426112</v>
      </c>
      <c r="AA27">
        <f t="shared" si="15"/>
        <v>5.3072832079790828</v>
      </c>
    </row>
    <row r="28" spans="1:27" x14ac:dyDescent="0.25">
      <c r="A28">
        <v>63</v>
      </c>
      <c r="B28">
        <f t="shared" si="16"/>
        <v>160</v>
      </c>
      <c r="C28">
        <f t="shared" si="17"/>
        <v>150</v>
      </c>
      <c r="D28">
        <f t="shared" si="10"/>
        <v>2400</v>
      </c>
      <c r="E28">
        <f t="shared" si="11"/>
        <v>2250</v>
      </c>
      <c r="F28">
        <v>2379.4369266939698</v>
      </c>
      <c r="G28">
        <v>2228.1291118162599</v>
      </c>
      <c r="H28">
        <v>2121.3296522442201</v>
      </c>
      <c r="I28">
        <v>2125.1698089318952</v>
      </c>
      <c r="J28">
        <v>397.34387120651002</v>
      </c>
      <c r="K28">
        <v>366.57289919012499</v>
      </c>
      <c r="L28">
        <v>2.1431841727324401</v>
      </c>
      <c r="M28">
        <v>-303.34165403836403</v>
      </c>
      <c r="N28">
        <v>-203.02755919217401</v>
      </c>
      <c r="W28">
        <f t="shared" si="12"/>
        <v>0.85679472108459243</v>
      </c>
      <c r="X28">
        <f t="shared" si="13"/>
        <v>0.97203947483289488</v>
      </c>
      <c r="Z28">
        <f t="shared" si="14"/>
        <v>-99.415345712280569</v>
      </c>
      <c r="AA28">
        <f t="shared" si="15"/>
        <v>5.5480084919157688</v>
      </c>
    </row>
    <row r="29" spans="1:27" x14ac:dyDescent="0.25">
      <c r="A29">
        <v>64</v>
      </c>
      <c r="B29">
        <f t="shared" si="16"/>
        <v>150</v>
      </c>
      <c r="C29">
        <f t="shared" si="17"/>
        <v>140</v>
      </c>
      <c r="D29">
        <f t="shared" si="10"/>
        <v>2250</v>
      </c>
      <c r="E29">
        <f t="shared" si="11"/>
        <v>2100</v>
      </c>
      <c r="F29">
        <v>2230.8513960609098</v>
      </c>
      <c r="G29">
        <v>2082.6362663045902</v>
      </c>
      <c r="H29">
        <v>2101.0284767012799</v>
      </c>
      <c r="I29">
        <v>1976.9193647880879</v>
      </c>
      <c r="J29">
        <v>363.45854859279598</v>
      </c>
      <c r="K29">
        <v>343.492481173606</v>
      </c>
      <c r="L29">
        <v>-4.4287919054921803</v>
      </c>
      <c r="M29">
        <v>-204.65480064511701</v>
      </c>
      <c r="N29">
        <v>-119.975596570223</v>
      </c>
      <c r="O29">
        <v>1.54999999999998E-2</v>
      </c>
      <c r="P29">
        <v>-4.9887524991119502E-2</v>
      </c>
      <c r="Q29">
        <v>5.7234502620198198</v>
      </c>
      <c r="R29">
        <v>5.3320778386941896</v>
      </c>
      <c r="S29">
        <v>0.87163376472697895</v>
      </c>
      <c r="T29">
        <v>0.93561134140038804</v>
      </c>
      <c r="W29">
        <f t="shared" si="12"/>
        <v>0.85104906395956481</v>
      </c>
      <c r="X29">
        <f t="shared" si="13"/>
        <v>0.82684446168618053</v>
      </c>
      <c r="Z29">
        <f t="shared" si="14"/>
        <v>-101.28934173183657</v>
      </c>
      <c r="AA29">
        <f t="shared" si="15"/>
        <v>5.86098262913867</v>
      </c>
    </row>
    <row r="30" spans="1:27" x14ac:dyDescent="0.25">
      <c r="A30">
        <v>65</v>
      </c>
      <c r="B30">
        <f t="shared" si="16"/>
        <v>140</v>
      </c>
      <c r="C30">
        <f t="shared" si="17"/>
        <v>130</v>
      </c>
      <c r="D30">
        <f t="shared" si="10"/>
        <v>2100</v>
      </c>
      <c r="E30">
        <f t="shared" si="11"/>
        <v>1950</v>
      </c>
      <c r="F30">
        <v>2079.3312870199902</v>
      </c>
      <c r="G30">
        <v>1933.50250349263</v>
      </c>
      <c r="H30">
        <v>1929.09917529318</v>
      </c>
      <c r="I30">
        <v>1819.0501935890402</v>
      </c>
      <c r="J30">
        <v>340.933116553849</v>
      </c>
      <c r="K30">
        <v>316.99201974399301</v>
      </c>
      <c r="L30">
        <v>-15.685824215800899</v>
      </c>
      <c r="M30">
        <v>-121.392660247525</v>
      </c>
      <c r="N30">
        <v>-53.667460330146803</v>
      </c>
      <c r="O30">
        <v>5.1500000000000101E-2</v>
      </c>
      <c r="P30">
        <v>-0.168024300246611</v>
      </c>
      <c r="Q30">
        <v>17.647877149767002</v>
      </c>
      <c r="R30">
        <v>16.411790849260299</v>
      </c>
      <c r="S30">
        <v>0.95209355108656801</v>
      </c>
      <c r="T30">
        <v>1.0238023491152699</v>
      </c>
      <c r="W30">
        <f t="shared" si="12"/>
        <v>0.98422442761951368</v>
      </c>
      <c r="X30">
        <f t="shared" si="13"/>
        <v>0.84602546191640959</v>
      </c>
      <c r="Z30">
        <f t="shared" si="14"/>
        <v>-104.94833410269096</v>
      </c>
      <c r="AA30">
        <f t="shared" si="15"/>
        <v>6.7153746877415283</v>
      </c>
    </row>
    <row r="31" spans="1:27" x14ac:dyDescent="0.25">
      <c r="A31">
        <v>66</v>
      </c>
      <c r="B31">
        <f t="shared" si="16"/>
        <v>130</v>
      </c>
      <c r="C31">
        <f t="shared" si="17"/>
        <v>120</v>
      </c>
      <c r="D31">
        <f t="shared" si="10"/>
        <v>1950</v>
      </c>
      <c r="E31">
        <f t="shared" si="11"/>
        <v>1800</v>
      </c>
      <c r="F31">
        <v>1931.32900096001</v>
      </c>
      <c r="G31">
        <v>1780.5709942651499</v>
      </c>
      <c r="H31">
        <v>1815.3372510505901</v>
      </c>
      <c r="I31">
        <v>1698.230049945141</v>
      </c>
      <c r="J31">
        <v>311.591223842435</v>
      </c>
      <c r="K31">
        <v>293.60979775756499</v>
      </c>
      <c r="L31">
        <v>-17.400109836553199</v>
      </c>
      <c r="M31">
        <v>-55.278438729281199</v>
      </c>
      <c r="N31">
        <v>-3.6784894456706998</v>
      </c>
      <c r="O31">
        <v>5.75000000000001E-2</v>
      </c>
      <c r="P31">
        <v>-0.43085631825068699</v>
      </c>
      <c r="Q31">
        <v>18.055126027051099</v>
      </c>
      <c r="R31">
        <v>17.0075932753488</v>
      </c>
      <c r="S31">
        <v>2.3863379164740102</v>
      </c>
      <c r="T31">
        <v>2.53331739109248</v>
      </c>
      <c r="W31">
        <f t="shared" si="12"/>
        <v>0.9574871302558956</v>
      </c>
      <c r="X31">
        <f t="shared" si="13"/>
        <v>1.0793892074916711</v>
      </c>
      <c r="Z31">
        <f t="shared" si="14"/>
        <v>-105.92627016177455</v>
      </c>
      <c r="AA31">
        <f t="shared" si="15"/>
        <v>5.6538861141588335</v>
      </c>
    </row>
    <row r="32" spans="1:27" x14ac:dyDescent="0.25">
      <c r="A32">
        <v>67</v>
      </c>
      <c r="B32">
        <f t="shared" si="16"/>
        <v>120</v>
      </c>
      <c r="C32">
        <f t="shared" si="17"/>
        <v>110</v>
      </c>
      <c r="D32">
        <f t="shared" si="10"/>
        <v>1800</v>
      </c>
      <c r="E32">
        <f t="shared" si="11"/>
        <v>1650</v>
      </c>
      <c r="F32">
        <v>1777.71634470871</v>
      </c>
      <c r="G32">
        <v>1624.91019022353</v>
      </c>
      <c r="H32">
        <v>1649.2357143362101</v>
      </c>
      <c r="I32">
        <v>1516.4052401481053</v>
      </c>
      <c r="J32">
        <v>292.91270776381998</v>
      </c>
      <c r="K32">
        <v>260.73450447570201</v>
      </c>
      <c r="L32">
        <v>-9.9228361030560706</v>
      </c>
      <c r="M32">
        <v>-2.91728476231755</v>
      </c>
      <c r="N32">
        <v>39.2491942892079</v>
      </c>
      <c r="O32">
        <v>5.3500000000000103E-2</v>
      </c>
      <c r="P32">
        <v>-0.17504252186456301</v>
      </c>
      <c r="Q32">
        <v>15.579211012274101</v>
      </c>
      <c r="R32">
        <v>14.0886656398893</v>
      </c>
      <c r="S32">
        <v>1.1235647410299301</v>
      </c>
      <c r="T32">
        <v>1.2424350633247001</v>
      </c>
      <c r="W32">
        <f t="shared" si="12"/>
        <v>1.2379808495161089</v>
      </c>
      <c r="X32">
        <f t="shared" si="13"/>
        <v>1.520594531907274</v>
      </c>
      <c r="Z32">
        <f t="shared" si="14"/>
        <v>-103.80572418790885</v>
      </c>
      <c r="AA32">
        <f t="shared" si="15"/>
        <v>8.0966521122360398</v>
      </c>
    </row>
    <row r="33" spans="1:27" x14ac:dyDescent="0.25">
      <c r="A33">
        <v>68</v>
      </c>
      <c r="B33">
        <f t="shared" si="16"/>
        <v>110</v>
      </c>
      <c r="C33">
        <f t="shared" si="17"/>
        <v>100</v>
      </c>
      <c r="D33">
        <f t="shared" si="10"/>
        <v>1650</v>
      </c>
      <c r="E33">
        <f t="shared" si="11"/>
        <v>1500</v>
      </c>
      <c r="F33">
        <v>1625.3714190221399</v>
      </c>
      <c r="G33">
        <v>1476.56606162106</v>
      </c>
      <c r="H33">
        <v>1496.21739755678</v>
      </c>
      <c r="I33">
        <v>1351.0815638222959</v>
      </c>
      <c r="J33">
        <v>260.339994041875</v>
      </c>
      <c r="K33">
        <v>240.88386881075601</v>
      </c>
      <c r="L33">
        <v>-13.6491085503186</v>
      </c>
      <c r="M33">
        <v>38.499817685266699</v>
      </c>
      <c r="N33">
        <v>71.202205932714406</v>
      </c>
      <c r="O33">
        <v>6.1499999999999902E-2</v>
      </c>
      <c r="P33">
        <v>-0.30925631735374198</v>
      </c>
      <c r="Q33">
        <v>16.117042819909901</v>
      </c>
      <c r="R33">
        <v>14.7916389795617</v>
      </c>
      <c r="S33">
        <v>1.91881550982608</v>
      </c>
      <c r="T33">
        <v>2.0907508476988701</v>
      </c>
      <c r="W33">
        <f t="shared" si="12"/>
        <v>1.4926412713854613</v>
      </c>
      <c r="X33">
        <f t="shared" si="13"/>
        <v>1.5622625585959971</v>
      </c>
      <c r="Z33">
        <f t="shared" si="14"/>
        <v>-105.66626093216797</v>
      </c>
      <c r="AA33">
        <f t="shared" si="15"/>
        <v>9.9278957451802707</v>
      </c>
    </row>
    <row r="34" spans="1:27" x14ac:dyDescent="0.25">
      <c r="A34">
        <v>69</v>
      </c>
      <c r="B34">
        <f t="shared" si="16"/>
        <v>100</v>
      </c>
      <c r="C34">
        <f t="shared" si="17"/>
        <v>90</v>
      </c>
      <c r="D34">
        <f t="shared" si="10"/>
        <v>1500</v>
      </c>
      <c r="E34">
        <f t="shared" si="11"/>
        <v>1350</v>
      </c>
      <c r="F34">
        <v>1481.89625055224</v>
      </c>
      <c r="G34">
        <v>1331.6295545181399</v>
      </c>
      <c r="H34">
        <v>1322.0182185896799</v>
      </c>
      <c r="I34">
        <v>1249.1734086200479</v>
      </c>
      <c r="J34">
        <v>242.67660940364399</v>
      </c>
      <c r="K34">
        <v>221.008964976725</v>
      </c>
      <c r="L34">
        <v>-4.7237048965485204</v>
      </c>
      <c r="M34">
        <v>70.181145133499498</v>
      </c>
      <c r="N34">
        <v>87.9717076663851</v>
      </c>
      <c r="O34">
        <v>4.4999999999999901E-2</v>
      </c>
      <c r="P34">
        <v>-6.6794947506022898E-3</v>
      </c>
      <c r="Q34">
        <v>10.812896226736299</v>
      </c>
      <c r="R34">
        <v>9.9036302723882503</v>
      </c>
      <c r="S34">
        <v>6.1773410292113501E-2</v>
      </c>
      <c r="T34">
        <v>6.74449122886282E-2</v>
      </c>
      <c r="W34">
        <f t="shared" si="12"/>
        <v>1.2069166298506693</v>
      </c>
      <c r="X34">
        <f t="shared" si="13"/>
        <v>1.3607737393970436</v>
      </c>
      <c r="Z34">
        <f t="shared" si="14"/>
        <v>-102.13733632798379</v>
      </c>
      <c r="AA34">
        <f t="shared" si="15"/>
        <v>7.4686363985149713</v>
      </c>
    </row>
    <row r="35" spans="1:27" x14ac:dyDescent="0.25">
      <c r="A35">
        <v>70</v>
      </c>
      <c r="B35">
        <f t="shared" si="16"/>
        <v>90</v>
      </c>
      <c r="C35">
        <f t="shared" si="17"/>
        <v>80</v>
      </c>
      <c r="D35">
        <f t="shared" si="10"/>
        <v>1350</v>
      </c>
      <c r="E35">
        <f t="shared" si="11"/>
        <v>1200</v>
      </c>
      <c r="F35">
        <v>1326.6588744061</v>
      </c>
      <c r="G35">
        <v>1179.47919178961</v>
      </c>
      <c r="H35">
        <v>1237.5073979588601</v>
      </c>
      <c r="I35">
        <v>1064.6750877141305</v>
      </c>
      <c r="J35">
        <v>218.49806885830901</v>
      </c>
      <c r="K35">
        <v>208.27606257055501</v>
      </c>
      <c r="L35">
        <v>-0.73589655433602297</v>
      </c>
      <c r="M35">
        <v>86.521471128665098</v>
      </c>
      <c r="N35">
        <v>98.191312117224797</v>
      </c>
      <c r="O35">
        <v>5.9999999999997798E-3</v>
      </c>
      <c r="P35">
        <v>-3.0711707325963501E-3</v>
      </c>
      <c r="Q35">
        <v>1.33124291179492</v>
      </c>
      <c r="R35">
        <v>1.26212525861617</v>
      </c>
      <c r="S35">
        <v>0.23069949934647799</v>
      </c>
      <c r="T35">
        <v>0.24333327549150499</v>
      </c>
      <c r="W35">
        <f t="shared" si="12"/>
        <v>1.7289722662148119</v>
      </c>
      <c r="X35">
        <f t="shared" si="13"/>
        <v>1.7100673508658322</v>
      </c>
      <c r="Z35">
        <f t="shared" si="14"/>
        <v>-100.35332747568469</v>
      </c>
      <c r="AA35">
        <f t="shared" si="15"/>
        <v>11.277076023822456</v>
      </c>
    </row>
    <row r="36" spans="1:27" x14ac:dyDescent="0.25">
      <c r="A36">
        <v>71</v>
      </c>
      <c r="B36">
        <f t="shared" si="16"/>
        <v>80</v>
      </c>
      <c r="C36">
        <f t="shared" si="17"/>
        <v>70</v>
      </c>
      <c r="D36">
        <f t="shared" si="10"/>
        <v>1200</v>
      </c>
      <c r="E36">
        <f t="shared" si="11"/>
        <v>1050</v>
      </c>
      <c r="F36">
        <v>1185.28697739989</v>
      </c>
      <c r="G36">
        <v>1029.1709701217401</v>
      </c>
      <c r="H36">
        <v>1042.8448538304399</v>
      </c>
      <c r="I36">
        <v>906.36715508872351</v>
      </c>
      <c r="J36">
        <v>209.35143942634301</v>
      </c>
      <c r="K36">
        <v>187.36276681474999</v>
      </c>
      <c r="L36">
        <v>1.1639706141589401</v>
      </c>
      <c r="M36">
        <v>99.565289948848005</v>
      </c>
      <c r="N36">
        <v>99.482781800284997</v>
      </c>
      <c r="W36">
        <f t="shared" si="12"/>
        <v>1.2260852166758316</v>
      </c>
      <c r="X36">
        <f t="shared" si="13"/>
        <v>1.9837171312628492</v>
      </c>
      <c r="Z36">
        <f t="shared" si="14"/>
        <v>-99.378760981198695</v>
      </c>
      <c r="AA36">
        <f t="shared" si="15"/>
        <v>13.679318562978715</v>
      </c>
    </row>
    <row r="37" spans="1:27" x14ac:dyDescent="0.25">
      <c r="A37">
        <v>72</v>
      </c>
      <c r="B37">
        <f t="shared" si="16"/>
        <v>70</v>
      </c>
      <c r="C37">
        <f t="shared" si="17"/>
        <v>60</v>
      </c>
      <c r="D37">
        <f t="shared" si="10"/>
        <v>1050</v>
      </c>
      <c r="E37">
        <f t="shared" si="11"/>
        <v>900</v>
      </c>
      <c r="F37">
        <v>1035.01436469539</v>
      </c>
      <c r="G37">
        <v>883.11246790532505</v>
      </c>
      <c r="H37">
        <v>921.60055476221396</v>
      </c>
      <c r="I37">
        <v>764.01936193076983</v>
      </c>
      <c r="J37">
        <v>187.372367609783</v>
      </c>
      <c r="K37">
        <v>180.28861110430199</v>
      </c>
      <c r="L37">
        <v>1.0346407306762999</v>
      </c>
      <c r="M37">
        <v>100.98330886786199</v>
      </c>
      <c r="N37">
        <v>92.917025802844805</v>
      </c>
      <c r="W37">
        <f t="shared" si="12"/>
        <v>1.427203362343811</v>
      </c>
      <c r="X37">
        <f t="shared" si="13"/>
        <v>1.8763924549638835</v>
      </c>
      <c r="Z37">
        <f t="shared" si="14"/>
        <v>-99.426119750804602</v>
      </c>
      <c r="AA37">
        <f t="shared" si="15"/>
        <v>15.108959785470018</v>
      </c>
    </row>
    <row r="38" spans="1:27" x14ac:dyDescent="0.25">
      <c r="A38">
        <v>73</v>
      </c>
      <c r="B38">
        <f t="shared" si="16"/>
        <v>60</v>
      </c>
      <c r="C38">
        <f t="shared" si="17"/>
        <v>50</v>
      </c>
      <c r="D38">
        <f t="shared" si="10"/>
        <v>900</v>
      </c>
      <c r="E38">
        <f t="shared" si="11"/>
        <v>750</v>
      </c>
      <c r="F38">
        <v>883.59724552722105</v>
      </c>
      <c r="G38">
        <v>741.00515835471299</v>
      </c>
      <c r="H38">
        <v>740.36151857487005</v>
      </c>
      <c r="I38">
        <v>579.00077639055712</v>
      </c>
      <c r="J38">
        <v>167.56543947157999</v>
      </c>
      <c r="K38">
        <v>176.25795803230801</v>
      </c>
      <c r="L38">
        <v>0.94226192574771594</v>
      </c>
      <c r="M38">
        <v>93.110892001044405</v>
      </c>
      <c r="N38">
        <v>83.467080642958095</v>
      </c>
      <c r="W38">
        <f t="shared" si="12"/>
        <v>1.8225282747532168</v>
      </c>
      <c r="X38">
        <f t="shared" si="13"/>
        <v>1.1993122193716015</v>
      </c>
      <c r="Z38">
        <f t="shared" si="14"/>
        <v>-99.465407442440124</v>
      </c>
      <c r="AA38">
        <f t="shared" si="15"/>
        <v>22.799896481259051</v>
      </c>
    </row>
    <row r="39" spans="1:27" x14ac:dyDescent="0.25">
      <c r="A39">
        <v>74</v>
      </c>
      <c r="B39">
        <f t="shared" si="16"/>
        <v>50</v>
      </c>
      <c r="C39">
        <f t="shared" si="17"/>
        <v>40</v>
      </c>
      <c r="D39">
        <f t="shared" si="10"/>
        <v>750</v>
      </c>
      <c r="E39">
        <f t="shared" si="11"/>
        <v>600</v>
      </c>
      <c r="F39">
        <v>734.47879566093002</v>
      </c>
      <c r="G39">
        <v>581.93947602952903</v>
      </c>
      <c r="H39">
        <v>581.009565847511</v>
      </c>
      <c r="I39">
        <v>393.85734018521902</v>
      </c>
      <c r="J39">
        <v>169.063909924467</v>
      </c>
      <c r="K39">
        <v>153.427802809517</v>
      </c>
      <c r="L39">
        <v>0.99768909785052295</v>
      </c>
      <c r="M39">
        <v>81.255278749361395</v>
      </c>
      <c r="N39">
        <v>63.230033917300801</v>
      </c>
      <c r="W39">
        <f t="shared" si="12"/>
        <v>2.0694939118759974</v>
      </c>
      <c r="X39">
        <f t="shared" si="13"/>
        <v>3.0100873284118279</v>
      </c>
      <c r="Z39">
        <f t="shared" si="14"/>
        <v>-99.349733829474715</v>
      </c>
      <c r="AA39">
        <f t="shared" si="15"/>
        <v>34.357109969130164</v>
      </c>
    </row>
    <row r="42" spans="1:27" x14ac:dyDescent="0.25">
      <c r="A42" t="s">
        <v>22</v>
      </c>
      <c r="B42" s="2" t="s">
        <v>25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7" x14ac:dyDescent="0.25">
      <c r="A43" t="s">
        <v>0</v>
      </c>
      <c r="B43" t="s">
        <v>1</v>
      </c>
      <c r="C43" t="s">
        <v>2</v>
      </c>
      <c r="D43" t="s">
        <v>18</v>
      </c>
      <c r="E43" t="s">
        <v>19</v>
      </c>
      <c r="F43" t="s">
        <v>14</v>
      </c>
      <c r="G43" t="s">
        <v>15</v>
      </c>
      <c r="H43" t="s">
        <v>16</v>
      </c>
      <c r="I43" t="s">
        <v>17</v>
      </c>
      <c r="J43" t="s">
        <v>3</v>
      </c>
      <c r="K43" t="s">
        <v>4</v>
      </c>
      <c r="L43" t="s">
        <v>5</v>
      </c>
      <c r="M43" t="s">
        <v>6</v>
      </c>
      <c r="N43" t="s">
        <v>7</v>
      </c>
      <c r="O43" t="s">
        <v>8</v>
      </c>
      <c r="P43" t="s">
        <v>9</v>
      </c>
      <c r="Q43" t="s">
        <v>10</v>
      </c>
      <c r="R43" t="s">
        <v>11</v>
      </c>
      <c r="S43" t="s">
        <v>12</v>
      </c>
      <c r="T43" t="s">
        <v>13</v>
      </c>
      <c r="W43" t="s">
        <v>20</v>
      </c>
      <c r="X43" t="s">
        <v>21</v>
      </c>
      <c r="Z43" t="s">
        <v>46</v>
      </c>
      <c r="AA43" t="s">
        <v>47</v>
      </c>
    </row>
    <row r="44" spans="1:27" x14ac:dyDescent="0.25">
      <c r="A44">
        <v>102</v>
      </c>
      <c r="B44">
        <v>190</v>
      </c>
      <c r="C44">
        <v>180</v>
      </c>
      <c r="D44">
        <f>(120*B44/8)</f>
        <v>2850</v>
      </c>
      <c r="E44">
        <f>(120*C44/8)</f>
        <v>2700</v>
      </c>
      <c r="F44">
        <v>2820.3353773211902</v>
      </c>
      <c r="G44">
        <v>2670.8892488060201</v>
      </c>
      <c r="H44">
        <v>2852.9565682682601</v>
      </c>
      <c r="I44">
        <v>2655.0717562303203</v>
      </c>
      <c r="J44">
        <v>-134.91435432197201</v>
      </c>
      <c r="K44">
        <v>-7.9440068623094904</v>
      </c>
      <c r="L44">
        <v>-368.57959556038099</v>
      </c>
      <c r="M44">
        <v>-674.06919503428503</v>
      </c>
      <c r="N44">
        <v>-535.27837100729903</v>
      </c>
      <c r="W44">
        <f t="shared" ref="W44:W61" si="18">ABS(F44-D44)*100/D44</f>
        <v>1.0408639536424489</v>
      </c>
      <c r="X44">
        <f t="shared" ref="X44:X61" si="19">ABS(G44-E44)*100/E44</f>
        <v>1.0781759701474045</v>
      </c>
      <c r="Z44">
        <f>(L44-K44)*100/ABS(K44)</f>
        <v>-4539.7189975894244</v>
      </c>
      <c r="AA44">
        <f>100*(E44-I44)/E44</f>
        <v>1.6640090285066569</v>
      </c>
    </row>
    <row r="45" spans="1:27" x14ac:dyDescent="0.25">
      <c r="A45">
        <v>105</v>
      </c>
      <c r="B45">
        <f>(C44)</f>
        <v>180</v>
      </c>
      <c r="C45">
        <f>(B45-10)</f>
        <v>170</v>
      </c>
      <c r="D45">
        <f t="shared" ref="D45:D61" si="20">(120*B45/8)</f>
        <v>2700</v>
      </c>
      <c r="E45">
        <f t="shared" ref="E45:E61" si="21">(120*C45/8)</f>
        <v>2550</v>
      </c>
      <c r="F45">
        <v>2669.1265898544998</v>
      </c>
      <c r="G45">
        <v>2527.1126757636898</v>
      </c>
      <c r="H45">
        <v>2681.16087959162</v>
      </c>
      <c r="I45">
        <v>2487.0536478235299</v>
      </c>
      <c r="J45">
        <v>-117.497925337848</v>
      </c>
      <c r="K45">
        <v>9.9271123383689801</v>
      </c>
      <c r="L45">
        <v>-329.52597855625299</v>
      </c>
      <c r="M45">
        <v>-512.40945123503798</v>
      </c>
      <c r="N45">
        <v>-407.20388758223601</v>
      </c>
      <c r="O45">
        <v>3.96</v>
      </c>
      <c r="P45">
        <v>-397.03204374759599</v>
      </c>
      <c r="Q45">
        <v>-391.527703476684</v>
      </c>
      <c r="R45">
        <v>-212.323723087491</v>
      </c>
      <c r="S45">
        <v>-101.405862272844</v>
      </c>
      <c r="T45">
        <v>-186.993727301962</v>
      </c>
      <c r="W45">
        <f t="shared" si="18"/>
        <v>1.143459635018526</v>
      </c>
      <c r="X45">
        <f t="shared" si="19"/>
        <v>0.89754212691412461</v>
      </c>
      <c r="Z45">
        <f t="shared" ref="Z45:Z61" si="22">(L45-K45)*100/ABS(K45)</f>
        <v>-3419.4545132990202</v>
      </c>
      <c r="AA45">
        <f>100*(E45-I45)/E45</f>
        <v>2.4684843990772589</v>
      </c>
    </row>
    <row r="46" spans="1:27" x14ac:dyDescent="0.25">
      <c r="A46">
        <v>106</v>
      </c>
      <c r="B46">
        <f t="shared" ref="B46:B61" si="23">(C45)</f>
        <v>170</v>
      </c>
      <c r="C46">
        <f t="shared" ref="C46:C61" si="24">(B46-10)</f>
        <v>160</v>
      </c>
      <c r="D46">
        <f t="shared" si="20"/>
        <v>2550</v>
      </c>
      <c r="E46">
        <f t="shared" si="21"/>
        <v>2400</v>
      </c>
      <c r="F46">
        <v>2526.6675902216102</v>
      </c>
      <c r="G46">
        <v>2383.6586516668799</v>
      </c>
      <c r="H46">
        <v>2497.9230348842598</v>
      </c>
      <c r="I46">
        <v>2343.7235750159898</v>
      </c>
      <c r="J46">
        <v>5.9818104114355899</v>
      </c>
      <c r="K46">
        <v>-0.42648668226923198</v>
      </c>
      <c r="L46">
        <v>-205.60927726139499</v>
      </c>
      <c r="M46">
        <v>-408.075058484495</v>
      </c>
      <c r="N46">
        <v>-289.73825807877699</v>
      </c>
      <c r="O46">
        <v>4.2984999999999998</v>
      </c>
      <c r="P46">
        <v>-205.934763317201</v>
      </c>
      <c r="Q46">
        <v>-201.64531764507299</v>
      </c>
      <c r="R46">
        <v>-205.934763317201</v>
      </c>
      <c r="S46">
        <v>-102.127223047985</v>
      </c>
      <c r="T46">
        <v>-100</v>
      </c>
      <c r="W46">
        <f t="shared" si="18"/>
        <v>0.91499646189763817</v>
      </c>
      <c r="X46">
        <f t="shared" si="19"/>
        <v>0.68088951388000396</v>
      </c>
      <c r="Z46">
        <f t="shared" si="22"/>
        <v>-48110.011193643375</v>
      </c>
      <c r="AA46">
        <f t="shared" ref="AA46:AA61" si="25">100*(E46-I46)/E46</f>
        <v>2.3448510410004246</v>
      </c>
    </row>
    <row r="47" spans="1:27" x14ac:dyDescent="0.25">
      <c r="A47">
        <v>107</v>
      </c>
      <c r="B47">
        <f t="shared" si="23"/>
        <v>160</v>
      </c>
      <c r="C47">
        <f t="shared" si="24"/>
        <v>150</v>
      </c>
      <c r="D47">
        <f t="shared" si="20"/>
        <v>2400</v>
      </c>
      <c r="E47">
        <f t="shared" si="21"/>
        <v>2250</v>
      </c>
      <c r="F47">
        <v>2382.1216689611401</v>
      </c>
      <c r="G47">
        <v>2229.0671589273802</v>
      </c>
      <c r="H47">
        <v>2345.92154165292</v>
      </c>
      <c r="I47">
        <v>2203.7127927906899</v>
      </c>
      <c r="J47">
        <v>-6.4568497700197698</v>
      </c>
      <c r="K47">
        <v>-10.3708752912212</v>
      </c>
      <c r="L47">
        <v>-208.89402647425399</v>
      </c>
      <c r="M47">
        <v>-287.24329241249399</v>
      </c>
      <c r="N47">
        <v>-180.70704311778201</v>
      </c>
      <c r="W47">
        <f t="shared" si="18"/>
        <v>0.74493045995249452</v>
      </c>
      <c r="X47">
        <f t="shared" si="19"/>
        <v>0.93034849211643533</v>
      </c>
      <c r="Z47">
        <f t="shared" si="22"/>
        <v>-1914.2371845034127</v>
      </c>
      <c r="AA47">
        <f t="shared" si="25"/>
        <v>2.0572092093026693</v>
      </c>
    </row>
    <row r="48" spans="1:27" x14ac:dyDescent="0.25">
      <c r="A48">
        <v>108</v>
      </c>
      <c r="B48">
        <f t="shared" si="23"/>
        <v>150</v>
      </c>
      <c r="C48">
        <f t="shared" si="24"/>
        <v>140</v>
      </c>
      <c r="D48">
        <f t="shared" si="20"/>
        <v>2250</v>
      </c>
      <c r="E48">
        <f t="shared" si="21"/>
        <v>2100</v>
      </c>
      <c r="F48">
        <v>2228.2069736937001</v>
      </c>
      <c r="G48">
        <v>2079.7921679576302</v>
      </c>
      <c r="H48">
        <v>2205.1140606240501</v>
      </c>
      <c r="I48">
        <v>2051.8210677882798</v>
      </c>
      <c r="J48">
        <v>-18.739961637257998</v>
      </c>
      <c r="K48">
        <v>-6.8902271215075501</v>
      </c>
      <c r="L48">
        <v>-213.42037503384699</v>
      </c>
      <c r="M48">
        <v>-183.133153457481</v>
      </c>
      <c r="N48">
        <v>-97.408626602630406</v>
      </c>
      <c r="W48">
        <f t="shared" si="18"/>
        <v>0.96857894694666258</v>
      </c>
      <c r="X48">
        <f t="shared" si="19"/>
        <v>0.96227771630332248</v>
      </c>
      <c r="Z48">
        <f t="shared" si="22"/>
        <v>-2997.4359955082523</v>
      </c>
      <c r="AA48">
        <f t="shared" si="25"/>
        <v>2.2942348672247697</v>
      </c>
    </row>
    <row r="49" spans="1:27" x14ac:dyDescent="0.25">
      <c r="A49">
        <v>109</v>
      </c>
      <c r="B49">
        <f t="shared" si="23"/>
        <v>140</v>
      </c>
      <c r="C49">
        <f t="shared" si="24"/>
        <v>130</v>
      </c>
      <c r="D49">
        <f t="shared" si="20"/>
        <v>2100</v>
      </c>
      <c r="E49">
        <f t="shared" si="21"/>
        <v>1950</v>
      </c>
      <c r="F49">
        <v>2073.8902961860999</v>
      </c>
      <c r="G49">
        <v>1931.62418902285</v>
      </c>
      <c r="H49">
        <v>2075.6835037199698</v>
      </c>
      <c r="I49">
        <v>1895.1478023465502</v>
      </c>
      <c r="J49">
        <v>-13.5838988129572</v>
      </c>
      <c r="K49">
        <v>9.4688399529384792</v>
      </c>
      <c r="L49">
        <v>-210.773714721977</v>
      </c>
      <c r="M49">
        <v>-96.857787215412301</v>
      </c>
      <c r="N49">
        <v>-31.1957042988513</v>
      </c>
      <c r="O49">
        <v>3.1669999999999998</v>
      </c>
      <c r="P49">
        <v>-137.874815632099</v>
      </c>
      <c r="Q49">
        <v>-137.03643851412099</v>
      </c>
      <c r="R49">
        <v>-4.85318761152869</v>
      </c>
      <c r="S49">
        <v>-100.611791379773</v>
      </c>
      <c r="T49">
        <v>-2840.9125438418801</v>
      </c>
      <c r="W49">
        <f t="shared" si="18"/>
        <v>1.2433192292333366</v>
      </c>
      <c r="X49">
        <f t="shared" si="19"/>
        <v>0.94234928087948555</v>
      </c>
      <c r="Z49">
        <f t="shared" si="22"/>
        <v>-2325.9718800777414</v>
      </c>
      <c r="AA49">
        <f t="shared" si="25"/>
        <v>2.8129332129974265</v>
      </c>
    </row>
    <row r="50" spans="1:27" x14ac:dyDescent="0.25">
      <c r="A50">
        <v>110</v>
      </c>
      <c r="B50">
        <f t="shared" si="23"/>
        <v>130</v>
      </c>
      <c r="C50">
        <f t="shared" si="24"/>
        <v>120</v>
      </c>
      <c r="D50">
        <f t="shared" si="20"/>
        <v>1950</v>
      </c>
      <c r="E50">
        <f t="shared" si="21"/>
        <v>1800</v>
      </c>
      <c r="F50">
        <v>1935.3504627826501</v>
      </c>
      <c r="G50">
        <v>1777.17666150888</v>
      </c>
      <c r="H50">
        <v>1918.22399478427</v>
      </c>
      <c r="I50">
        <v>1730.8773596419201</v>
      </c>
      <c r="J50">
        <v>2.1613532056363001</v>
      </c>
      <c r="K50">
        <v>25.826578938762299</v>
      </c>
      <c r="L50">
        <v>-197.871916959478</v>
      </c>
      <c r="M50">
        <v>-31.631821973370101</v>
      </c>
      <c r="N50">
        <v>18.490787904077099</v>
      </c>
      <c r="O50">
        <v>2.1924999999999999</v>
      </c>
      <c r="P50">
        <v>-92.782533682280302</v>
      </c>
      <c r="Q50">
        <v>-92.793349369031802</v>
      </c>
      <c r="R50">
        <v>51.785953001660097</v>
      </c>
      <c r="S50">
        <v>-99.988344329819896</v>
      </c>
      <c r="T50">
        <v>179.16544604152801</v>
      </c>
      <c r="W50">
        <f t="shared" si="18"/>
        <v>0.75125831883845728</v>
      </c>
      <c r="X50">
        <f t="shared" si="19"/>
        <v>1.2679632495066673</v>
      </c>
      <c r="Z50">
        <f t="shared" si="22"/>
        <v>-866.15612709935147</v>
      </c>
      <c r="AA50">
        <f t="shared" si="25"/>
        <v>3.8401466865599962</v>
      </c>
    </row>
    <row r="51" spans="1:27" x14ac:dyDescent="0.25">
      <c r="A51" s="1">
        <v>111</v>
      </c>
      <c r="B51">
        <f t="shared" si="23"/>
        <v>120</v>
      </c>
      <c r="C51">
        <f t="shared" si="24"/>
        <v>110</v>
      </c>
      <c r="D51">
        <f t="shared" si="20"/>
        <v>1800</v>
      </c>
      <c r="E51">
        <f t="shared" si="21"/>
        <v>1650</v>
      </c>
      <c r="F51">
        <v>1784.0144897411999</v>
      </c>
      <c r="G51">
        <v>1625.6278902296201</v>
      </c>
      <c r="H51">
        <v>3349.77392541892</v>
      </c>
      <c r="I51">
        <v>3079.3982015292099</v>
      </c>
      <c r="J51">
        <v>16.3974829360161</v>
      </c>
      <c r="K51">
        <v>31.4848427169891</v>
      </c>
      <c r="L51">
        <v>-171.84231136557099</v>
      </c>
      <c r="M51">
        <v>23.743326987036799</v>
      </c>
      <c r="N51">
        <v>59.7914417963365</v>
      </c>
      <c r="O51">
        <v>1.159</v>
      </c>
      <c r="P51">
        <v>-79.573854154169595</v>
      </c>
      <c r="Q51">
        <v>19.423505529986201</v>
      </c>
      <c r="R51">
        <v>35.841328486412102</v>
      </c>
      <c r="S51">
        <v>409.67812958027997</v>
      </c>
      <c r="T51">
        <v>222.017033169787</v>
      </c>
      <c r="W51">
        <f t="shared" si="18"/>
        <v>0.88808390326667253</v>
      </c>
      <c r="X51">
        <f t="shared" si="19"/>
        <v>1.4770975618412057</v>
      </c>
      <c r="Z51">
        <f t="shared" si="22"/>
        <v>-645.79377419867353</v>
      </c>
      <c r="AA51">
        <f t="shared" si="25"/>
        <v>-86.630194032073334</v>
      </c>
    </row>
    <row r="52" spans="1:27" x14ac:dyDescent="0.25">
      <c r="A52">
        <v>112</v>
      </c>
      <c r="B52">
        <f t="shared" si="23"/>
        <v>110</v>
      </c>
      <c r="C52">
        <f t="shared" si="24"/>
        <v>100</v>
      </c>
      <c r="D52">
        <f t="shared" si="20"/>
        <v>1650</v>
      </c>
      <c r="E52">
        <f t="shared" si="21"/>
        <v>1500</v>
      </c>
      <c r="F52">
        <v>1646.38973457469</v>
      </c>
      <c r="G52">
        <v>1497.0193088880701</v>
      </c>
      <c r="H52">
        <v>1589.5861162004601</v>
      </c>
      <c r="I52">
        <v>1458.1067680092301</v>
      </c>
      <c r="J52">
        <v>51.433260763639801</v>
      </c>
      <c r="K52">
        <v>58.598914079908297</v>
      </c>
      <c r="L52">
        <v>-289.849716058333</v>
      </c>
      <c r="M52">
        <v>301.11724486423202</v>
      </c>
      <c r="N52">
        <v>446.79762901538498</v>
      </c>
      <c r="O52">
        <v>1.1245000000000001</v>
      </c>
      <c r="P52">
        <v>-133.48496874041101</v>
      </c>
      <c r="Q52">
        <v>56.700804251238303</v>
      </c>
      <c r="R52">
        <v>62.475166851978003</v>
      </c>
      <c r="S52">
        <v>235.41988601950999</v>
      </c>
      <c r="T52">
        <v>213.66084392647701</v>
      </c>
      <c r="W52">
        <f t="shared" si="18"/>
        <v>0.21880396517030243</v>
      </c>
      <c r="X52">
        <f t="shared" si="19"/>
        <v>0.19871274079532669</v>
      </c>
      <c r="Z52">
        <f t="shared" si="22"/>
        <v>-594.63325491506544</v>
      </c>
      <c r="AA52">
        <f t="shared" si="25"/>
        <v>2.7928821327179927</v>
      </c>
    </row>
    <row r="53" spans="1:27" x14ac:dyDescent="0.25">
      <c r="A53">
        <v>113</v>
      </c>
      <c r="B53">
        <f t="shared" si="23"/>
        <v>100</v>
      </c>
      <c r="C53">
        <f t="shared" si="24"/>
        <v>90</v>
      </c>
      <c r="D53">
        <f t="shared" si="20"/>
        <v>1500</v>
      </c>
      <c r="E53">
        <f t="shared" si="21"/>
        <v>1350</v>
      </c>
      <c r="F53">
        <v>1494.38117234935</v>
      </c>
      <c r="G53">
        <v>1348.66849136472</v>
      </c>
      <c r="H53">
        <v>1456.6301856586099</v>
      </c>
      <c r="I53">
        <v>1309.9074432930699</v>
      </c>
      <c r="J53">
        <v>16.447936215110001</v>
      </c>
      <c r="K53">
        <v>21.447277180942201</v>
      </c>
      <c r="L53">
        <v>-131.408980887414</v>
      </c>
      <c r="M53">
        <v>93.324717058582294</v>
      </c>
      <c r="N53">
        <v>113.76185443599999</v>
      </c>
      <c r="O53">
        <v>1.2689999999999999</v>
      </c>
      <c r="P53">
        <v>-65.604471234198598</v>
      </c>
      <c r="Q53">
        <v>20.2824821013971</v>
      </c>
      <c r="R53">
        <v>26.146465196409199</v>
      </c>
      <c r="S53">
        <v>323.45385986895297</v>
      </c>
      <c r="T53">
        <v>250.91143579595001</v>
      </c>
      <c r="W53">
        <f t="shared" si="18"/>
        <v>0.3745885100433346</v>
      </c>
      <c r="X53">
        <f t="shared" si="19"/>
        <v>9.8630269279999114E-2</v>
      </c>
      <c r="Z53">
        <f t="shared" si="22"/>
        <v>-712.70705730507586</v>
      </c>
      <c r="AA53">
        <f t="shared" si="25"/>
        <v>2.9698190153281523</v>
      </c>
    </row>
    <row r="54" spans="1:27" x14ac:dyDescent="0.25">
      <c r="A54">
        <v>114</v>
      </c>
      <c r="B54">
        <f t="shared" si="23"/>
        <v>90</v>
      </c>
      <c r="C54">
        <f t="shared" si="24"/>
        <v>80</v>
      </c>
      <c r="D54">
        <f t="shared" si="20"/>
        <v>1350</v>
      </c>
      <c r="E54">
        <f t="shared" si="21"/>
        <v>1200</v>
      </c>
      <c r="F54">
        <v>1348.1191733635601</v>
      </c>
      <c r="G54">
        <v>1200.6386992861201</v>
      </c>
      <c r="H54">
        <v>1316.77515081417</v>
      </c>
      <c r="I54">
        <v>1153.84489497901</v>
      </c>
      <c r="J54">
        <v>20.176985662546802</v>
      </c>
      <c r="K54">
        <v>20.947343769104101</v>
      </c>
      <c r="L54">
        <v>-114.969493188204</v>
      </c>
      <c r="M54">
        <v>112.98290729961199</v>
      </c>
      <c r="N54">
        <v>124.435731777863</v>
      </c>
      <c r="O54">
        <v>1.2725</v>
      </c>
      <c r="P54">
        <v>-53.561528994308603</v>
      </c>
      <c r="Q54">
        <v>24.636954512403101</v>
      </c>
      <c r="R54">
        <v>25.990320610633901</v>
      </c>
      <c r="S54">
        <v>217.403206095721</v>
      </c>
      <c r="T54">
        <v>206.08260204529401</v>
      </c>
      <c r="W54">
        <f t="shared" si="18"/>
        <v>0.13932049158814119</v>
      </c>
      <c r="X54">
        <f t="shared" si="19"/>
        <v>5.3224940510006036E-2</v>
      </c>
      <c r="Z54">
        <f t="shared" si="22"/>
        <v>-648.84998525577328</v>
      </c>
      <c r="AA54">
        <f t="shared" si="25"/>
        <v>3.8462587517491706</v>
      </c>
    </row>
    <row r="55" spans="1:27" x14ac:dyDescent="0.25">
      <c r="A55">
        <v>115</v>
      </c>
      <c r="B55">
        <f t="shared" si="23"/>
        <v>80</v>
      </c>
      <c r="C55">
        <f t="shared" si="24"/>
        <v>70</v>
      </c>
      <c r="D55">
        <f t="shared" si="20"/>
        <v>1200</v>
      </c>
      <c r="E55">
        <f t="shared" si="21"/>
        <v>1050</v>
      </c>
      <c r="F55">
        <v>1200.7977274013001</v>
      </c>
      <c r="G55">
        <v>1054.06268188734</v>
      </c>
      <c r="H55">
        <v>1156.5032206453</v>
      </c>
      <c r="I55">
        <v>1011.71034737382</v>
      </c>
      <c r="J55">
        <v>21.177809267537601</v>
      </c>
      <c r="K55">
        <v>17.491355554593099</v>
      </c>
      <c r="L55">
        <v>-86.440573729321699</v>
      </c>
      <c r="M55">
        <v>125.807368590937</v>
      </c>
      <c r="N55">
        <v>129.36439779569301</v>
      </c>
      <c r="O55">
        <v>1.2250000000000001</v>
      </c>
      <c r="P55">
        <v>-43.362619776168302</v>
      </c>
      <c r="Q55">
        <v>-2.5714890948587001</v>
      </c>
      <c r="R55">
        <v>21.546993063983098</v>
      </c>
      <c r="S55">
        <v>-1686.28441251667</v>
      </c>
      <c r="T55">
        <v>201.24673381294701</v>
      </c>
      <c r="W55">
        <f t="shared" si="18"/>
        <v>6.6477283441675653E-2</v>
      </c>
      <c r="X55">
        <f t="shared" si="19"/>
        <v>0.38692208450856924</v>
      </c>
      <c r="Z55">
        <f t="shared" si="22"/>
        <v>-594.19024991818344</v>
      </c>
      <c r="AA55">
        <f t="shared" si="25"/>
        <v>3.6466335834457131</v>
      </c>
    </row>
    <row r="56" spans="1:27" x14ac:dyDescent="0.25">
      <c r="A56">
        <v>116</v>
      </c>
      <c r="B56">
        <f t="shared" si="23"/>
        <v>70</v>
      </c>
      <c r="C56">
        <f t="shared" si="24"/>
        <v>60</v>
      </c>
      <c r="D56">
        <f t="shared" si="20"/>
        <v>1050</v>
      </c>
      <c r="E56">
        <f t="shared" si="21"/>
        <v>900</v>
      </c>
      <c r="F56">
        <v>1056.0912218697199</v>
      </c>
      <c r="G56">
        <v>903.28108768292202</v>
      </c>
      <c r="H56">
        <v>1063.44859744266</v>
      </c>
      <c r="I56">
        <v>870.48837385550803</v>
      </c>
      <c r="J56">
        <v>15.5350923925433</v>
      </c>
      <c r="K56">
        <v>18.553692858242901</v>
      </c>
      <c r="L56">
        <v>-67.867808277852603</v>
      </c>
      <c r="M56">
        <v>130.89798165432799</v>
      </c>
      <c r="N56">
        <v>124.11083324583301</v>
      </c>
      <c r="O56">
        <v>1.3294999999999999</v>
      </c>
      <c r="P56">
        <v>-30.264355580427001</v>
      </c>
      <c r="Q56">
        <v>2.9678982883428202</v>
      </c>
      <c r="R56">
        <v>22.296614271225501</v>
      </c>
      <c r="S56">
        <v>1019.7234756763</v>
      </c>
      <c r="T56">
        <v>135.735207203562</v>
      </c>
      <c r="W56">
        <f t="shared" si="18"/>
        <v>0.58011636854475257</v>
      </c>
      <c r="X56">
        <f t="shared" si="19"/>
        <v>0.36456529810244676</v>
      </c>
      <c r="Z56">
        <f t="shared" si="22"/>
        <v>-465.79137531481115</v>
      </c>
      <c r="AA56">
        <f t="shared" si="25"/>
        <v>3.2790695716102189</v>
      </c>
    </row>
    <row r="57" spans="1:27" x14ac:dyDescent="0.25">
      <c r="A57">
        <v>117</v>
      </c>
      <c r="B57">
        <f t="shared" si="23"/>
        <v>60</v>
      </c>
      <c r="C57">
        <f t="shared" si="24"/>
        <v>50</v>
      </c>
      <c r="D57">
        <f t="shared" si="20"/>
        <v>900</v>
      </c>
      <c r="E57">
        <f t="shared" si="21"/>
        <v>750</v>
      </c>
      <c r="F57">
        <v>913.98009522039695</v>
      </c>
      <c r="G57">
        <v>752.30735084877006</v>
      </c>
      <c r="H57">
        <v>827.72400863089297</v>
      </c>
      <c r="I57">
        <v>699.25875087644397</v>
      </c>
      <c r="J57">
        <v>22.9876180898958</v>
      </c>
      <c r="K57">
        <v>17.3901288474095</v>
      </c>
      <c r="L57">
        <v>-46.146145093741602</v>
      </c>
      <c r="M57">
        <v>128.70007685497799</v>
      </c>
      <c r="N57">
        <v>112.613472001433</v>
      </c>
      <c r="O57">
        <v>1.0145</v>
      </c>
      <c r="P57">
        <v>-16.000532373031302</v>
      </c>
      <c r="Q57">
        <v>21.033633574092502</v>
      </c>
      <c r="R57">
        <v>18.9946905782027</v>
      </c>
      <c r="S57">
        <v>76.071175798837601</v>
      </c>
      <c r="T57">
        <v>84.236867703402396</v>
      </c>
      <c r="W57">
        <f t="shared" si="18"/>
        <v>1.5533439133774385</v>
      </c>
      <c r="X57">
        <f t="shared" si="19"/>
        <v>0.30764677983600752</v>
      </c>
      <c r="Z57">
        <f t="shared" si="22"/>
        <v>-365.35827019255072</v>
      </c>
      <c r="AA57">
        <f t="shared" si="25"/>
        <v>6.7654998831408033</v>
      </c>
    </row>
    <row r="58" spans="1:27" x14ac:dyDescent="0.25">
      <c r="A58">
        <v>118</v>
      </c>
      <c r="B58">
        <f t="shared" si="23"/>
        <v>50</v>
      </c>
      <c r="C58">
        <f t="shared" si="24"/>
        <v>40</v>
      </c>
      <c r="D58">
        <f t="shared" si="20"/>
        <v>750</v>
      </c>
      <c r="E58">
        <f t="shared" si="21"/>
        <v>600</v>
      </c>
      <c r="F58">
        <v>754.10439983873096</v>
      </c>
      <c r="G58">
        <v>599.21817428725603</v>
      </c>
      <c r="H58">
        <v>710.51242460223898</v>
      </c>
      <c r="I58">
        <v>597.03746114466503</v>
      </c>
      <c r="J58">
        <v>83.0977438540083</v>
      </c>
      <c r="K58">
        <v>97.018170674188397</v>
      </c>
      <c r="L58">
        <v>-124.546680578047</v>
      </c>
      <c r="M58">
        <v>113.69618414133301</v>
      </c>
      <c r="N58">
        <v>94.957874887902307</v>
      </c>
      <c r="O58">
        <v>0.9</v>
      </c>
      <c r="P58">
        <v>-38.925488410331603</v>
      </c>
      <c r="Q58">
        <v>77.260561203365</v>
      </c>
      <c r="R58">
        <v>90.109809946971097</v>
      </c>
      <c r="S58">
        <v>50.382093792811098</v>
      </c>
      <c r="T58">
        <v>43.1978365432564</v>
      </c>
      <c r="W58">
        <f t="shared" si="18"/>
        <v>0.54725331183079406</v>
      </c>
      <c r="X58">
        <f t="shared" si="19"/>
        <v>0.13030428545732775</v>
      </c>
      <c r="Z58">
        <f t="shared" si="22"/>
        <v>-228.37459180332962</v>
      </c>
      <c r="AA58">
        <f t="shared" si="25"/>
        <v>0.49375647588916155</v>
      </c>
    </row>
    <row r="59" spans="1:27" x14ac:dyDescent="0.25">
      <c r="A59">
        <v>119</v>
      </c>
      <c r="B59">
        <f t="shared" si="23"/>
        <v>40</v>
      </c>
      <c r="C59">
        <f t="shared" si="24"/>
        <v>30</v>
      </c>
      <c r="D59">
        <f t="shared" si="20"/>
        <v>600</v>
      </c>
      <c r="E59">
        <f t="shared" si="21"/>
        <v>450</v>
      </c>
      <c r="F59">
        <v>601.34825951723997</v>
      </c>
      <c r="G59">
        <v>449.24225260925999</v>
      </c>
      <c r="H59">
        <v>519.90422849740196</v>
      </c>
      <c r="I59">
        <v>347.39331814561399</v>
      </c>
      <c r="J59">
        <v>19.84352110183</v>
      </c>
      <c r="K59">
        <v>20.654563945806299</v>
      </c>
      <c r="L59">
        <v>-9.8102026965220102</v>
      </c>
      <c r="M59">
        <v>95.743554109586299</v>
      </c>
      <c r="N59">
        <v>75.513044456577006</v>
      </c>
      <c r="O59">
        <v>0.61950000000000005</v>
      </c>
      <c r="P59">
        <v>1.06889617419863</v>
      </c>
      <c r="Q59">
        <v>12.5475331678091</v>
      </c>
      <c r="R59">
        <v>12.4019475680259</v>
      </c>
      <c r="S59">
        <v>8.5187754429763398</v>
      </c>
      <c r="T59">
        <v>8.6187767553090406</v>
      </c>
      <c r="W59">
        <f t="shared" si="18"/>
        <v>0.2247099195399945</v>
      </c>
      <c r="X59">
        <f t="shared" si="19"/>
        <v>0.16838830905333502</v>
      </c>
      <c r="Z59">
        <f t="shared" si="22"/>
        <v>-147.49653743483591</v>
      </c>
      <c r="AA59">
        <f t="shared" si="25"/>
        <v>22.801484856530223</v>
      </c>
    </row>
    <row r="60" spans="1:27" x14ac:dyDescent="0.25">
      <c r="A60" s="1">
        <v>120</v>
      </c>
      <c r="B60">
        <f t="shared" si="23"/>
        <v>30</v>
      </c>
      <c r="C60">
        <f t="shared" si="24"/>
        <v>20</v>
      </c>
      <c r="D60">
        <f t="shared" si="20"/>
        <v>450</v>
      </c>
      <c r="E60">
        <f t="shared" si="21"/>
        <v>300</v>
      </c>
      <c r="F60">
        <v>908.53672278016302</v>
      </c>
      <c r="G60">
        <v>612.01004401247496</v>
      </c>
      <c r="H60">
        <v>686.45012991676401</v>
      </c>
      <c r="I60">
        <v>392.80916779255898</v>
      </c>
      <c r="J60">
        <v>21.588844782799502</v>
      </c>
      <c r="K60">
        <v>18.196600056479401</v>
      </c>
      <c r="L60">
        <v>9.1639572734249899E-2</v>
      </c>
      <c r="M60">
        <v>77.1957590829482</v>
      </c>
      <c r="N60">
        <v>46.982602076973699</v>
      </c>
      <c r="W60">
        <f t="shared" si="18"/>
        <v>101.8970495067029</v>
      </c>
      <c r="X60">
        <f t="shared" si="19"/>
        <v>104.00334800415833</v>
      </c>
      <c r="Z60">
        <f t="shared" si="22"/>
        <v>-99.496391785004818</v>
      </c>
      <c r="AA60">
        <f t="shared" si="25"/>
        <v>-30.936389264186328</v>
      </c>
    </row>
    <row r="61" spans="1:27" x14ac:dyDescent="0.25">
      <c r="A61">
        <v>121</v>
      </c>
      <c r="B61">
        <f t="shared" si="23"/>
        <v>20</v>
      </c>
      <c r="C61">
        <f t="shared" si="24"/>
        <v>10</v>
      </c>
      <c r="D61">
        <f t="shared" si="20"/>
        <v>300</v>
      </c>
      <c r="E61">
        <f t="shared" si="21"/>
        <v>150</v>
      </c>
      <c r="F61">
        <v>296.584896524491</v>
      </c>
      <c r="G61">
        <v>149.00089414406901</v>
      </c>
      <c r="H61">
        <v>284.03683187469301</v>
      </c>
      <c r="I61">
        <v>175.53905064346</v>
      </c>
      <c r="J61">
        <v>22.406098721490501</v>
      </c>
      <c r="K61">
        <v>16.447151223954702</v>
      </c>
      <c r="L61">
        <v>9.9029899299405602E-2</v>
      </c>
      <c r="M61">
        <v>59.436239943661597</v>
      </c>
      <c r="N61">
        <v>15.8332172683262</v>
      </c>
      <c r="W61">
        <f t="shared" si="18"/>
        <v>1.1383678251696665</v>
      </c>
      <c r="X61">
        <f t="shared" si="19"/>
        <v>0.66607057062066133</v>
      </c>
      <c r="Z61">
        <f t="shared" si="22"/>
        <v>-99.397890261049142</v>
      </c>
      <c r="AA61">
        <f t="shared" si="25"/>
        <v>-17.026033762306668</v>
      </c>
    </row>
    <row r="64" spans="1:27" x14ac:dyDescent="0.25">
      <c r="A64" t="s">
        <v>22</v>
      </c>
      <c r="B64" s="2" t="s">
        <v>26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7" x14ac:dyDescent="0.25">
      <c r="A65" t="s">
        <v>0</v>
      </c>
      <c r="B65" t="s">
        <v>1</v>
      </c>
      <c r="C65" t="s">
        <v>2</v>
      </c>
      <c r="D65" t="s">
        <v>18</v>
      </c>
      <c r="E65" t="s">
        <v>19</v>
      </c>
      <c r="F65" t="s">
        <v>14</v>
      </c>
      <c r="G65" t="s">
        <v>15</v>
      </c>
      <c r="H65" t="s">
        <v>16</v>
      </c>
      <c r="I65" t="s">
        <v>17</v>
      </c>
      <c r="J65" t="s">
        <v>3</v>
      </c>
      <c r="K65" t="s">
        <v>4</v>
      </c>
      <c r="L65" t="s">
        <v>5</v>
      </c>
      <c r="M65" t="s">
        <v>6</v>
      </c>
      <c r="N65" t="s">
        <v>7</v>
      </c>
      <c r="O65" t="s">
        <v>8</v>
      </c>
      <c r="P65" t="s">
        <v>9</v>
      </c>
      <c r="Q65" t="s">
        <v>10</v>
      </c>
      <c r="R65" t="s">
        <v>11</v>
      </c>
      <c r="S65" t="s">
        <v>12</v>
      </c>
      <c r="T65" t="s">
        <v>13</v>
      </c>
      <c r="W65" t="s">
        <v>20</v>
      </c>
      <c r="X65" t="s">
        <v>21</v>
      </c>
      <c r="Z65" t="s">
        <v>46</v>
      </c>
      <c r="AA65" t="s">
        <v>47</v>
      </c>
    </row>
    <row r="66" spans="1:27" x14ac:dyDescent="0.25">
      <c r="A66">
        <v>139</v>
      </c>
      <c r="B66">
        <v>190</v>
      </c>
      <c r="C66">
        <v>180</v>
      </c>
      <c r="D66">
        <f>(120*B66/8)</f>
        <v>2850</v>
      </c>
      <c r="E66">
        <f>(120*C66/8)</f>
        <v>2700</v>
      </c>
      <c r="F66">
        <v>2820.0445201852599</v>
      </c>
      <c r="G66">
        <v>2671.9935358593698</v>
      </c>
      <c r="H66">
        <v>2763.2047940076</v>
      </c>
      <c r="I66">
        <v>2592.1040669211902</v>
      </c>
      <c r="J66">
        <v>142.028007409092</v>
      </c>
      <c r="K66">
        <v>244.10570420066199</v>
      </c>
      <c r="L66">
        <v>-105.606229476393</v>
      </c>
      <c r="M66">
        <v>-667.36650532951205</v>
      </c>
      <c r="N66">
        <v>-563.50486458030605</v>
      </c>
      <c r="O66">
        <v>0.377</v>
      </c>
      <c r="P66">
        <v>-22.6906145070969</v>
      </c>
      <c r="Q66">
        <v>32.358222538308503</v>
      </c>
      <c r="R66">
        <v>92.086791294362001</v>
      </c>
      <c r="S66">
        <v>70.123179603680995</v>
      </c>
      <c r="T66">
        <v>24.6404660083819</v>
      </c>
      <c r="W66">
        <f t="shared" ref="W66:W82" si="26">ABS(F66-D66)*100/D66</f>
        <v>1.0510694671838632</v>
      </c>
      <c r="X66">
        <f t="shared" ref="X66:X82" si="27">ABS(G66-E66)*100/E66</f>
        <v>1.0372764496529709</v>
      </c>
      <c r="Z66">
        <f>(L66-K66)*100/ABS(K66)</f>
        <v>-143.26249967087276</v>
      </c>
      <c r="AA66">
        <f>100*(E66-I66)/E66</f>
        <v>3.9961456695855473</v>
      </c>
    </row>
    <row r="67" spans="1:27" x14ac:dyDescent="0.25">
      <c r="A67">
        <v>140</v>
      </c>
      <c r="B67">
        <f>(C66)</f>
        <v>180</v>
      </c>
      <c r="C67">
        <f>(B67-10)</f>
        <v>170</v>
      </c>
      <c r="D67">
        <f t="shared" ref="D67:D82" si="28">(120*B67/8)</f>
        <v>2700</v>
      </c>
      <c r="E67">
        <f t="shared" ref="E67:E82" si="29">(120*C67/8)</f>
        <v>2550</v>
      </c>
      <c r="F67">
        <v>2668.0211338648301</v>
      </c>
      <c r="G67">
        <v>2527.0093493212398</v>
      </c>
      <c r="H67">
        <v>2611.1774688708101</v>
      </c>
      <c r="I67">
        <v>2462.8218520297701</v>
      </c>
      <c r="J67">
        <v>233.63789442781101</v>
      </c>
      <c r="K67">
        <v>226.64133821396399</v>
      </c>
      <c r="L67">
        <v>-113.49236696107</v>
      </c>
      <c r="M67">
        <v>-567.57919122471196</v>
      </c>
      <c r="N67">
        <v>-432.34874079167099</v>
      </c>
      <c r="O67">
        <v>0.23549999999999999</v>
      </c>
      <c r="P67">
        <v>-12.183646221113399</v>
      </c>
      <c r="Q67">
        <v>55.552794708106099</v>
      </c>
      <c r="R67">
        <v>52.911179941502503</v>
      </c>
      <c r="S67">
        <v>21.931653097077401</v>
      </c>
      <c r="T67">
        <v>23.026600870710801</v>
      </c>
      <c r="W67">
        <f t="shared" si="26"/>
        <v>1.1844024494507384</v>
      </c>
      <c r="X67">
        <f t="shared" si="27"/>
        <v>0.90159414426510498</v>
      </c>
      <c r="Z67">
        <f t="shared" ref="Z67:Z82" si="30">(L67-K67)*100/ABS(K67)</f>
        <v>-150.07575751865969</v>
      </c>
      <c r="AA67">
        <f t="shared" ref="AA67:AA82" si="31">100*(E67-I67)/E67</f>
        <v>3.4187509007933308</v>
      </c>
    </row>
    <row r="68" spans="1:27" x14ac:dyDescent="0.25">
      <c r="A68">
        <v>141</v>
      </c>
      <c r="B68">
        <f t="shared" ref="B68:B82" si="32">(C67)</f>
        <v>170</v>
      </c>
      <c r="C68">
        <f t="shared" ref="C68:C82" si="33">(B68-10)</f>
        <v>160</v>
      </c>
      <c r="D68">
        <f t="shared" si="28"/>
        <v>2550</v>
      </c>
      <c r="E68">
        <f t="shared" si="29"/>
        <v>2400</v>
      </c>
      <c r="F68">
        <v>2530.6856089664602</v>
      </c>
      <c r="G68">
        <v>2382.2493219360999</v>
      </c>
      <c r="H68">
        <v>2487.0006078761498</v>
      </c>
      <c r="I68">
        <v>2292.96535240597</v>
      </c>
      <c r="J68">
        <v>225.46885166572201</v>
      </c>
      <c r="K68">
        <v>211.52736676695201</v>
      </c>
      <c r="L68">
        <v>-120.877747698709</v>
      </c>
      <c r="M68">
        <v>-432.60622734530199</v>
      </c>
      <c r="N68">
        <v>-309.72602780302202</v>
      </c>
      <c r="O68">
        <v>0.23849999999999999</v>
      </c>
      <c r="P68">
        <v>-13.2488224136835</v>
      </c>
      <c r="Q68">
        <v>53.981257977301802</v>
      </c>
      <c r="R68">
        <v>50.639860670325</v>
      </c>
      <c r="S68">
        <v>24.5433747010016</v>
      </c>
      <c r="T68">
        <v>26.162833464206798</v>
      </c>
      <c r="W68">
        <f t="shared" si="26"/>
        <v>0.75742709935450103</v>
      </c>
      <c r="X68">
        <f t="shared" si="27"/>
        <v>0.73961158599583621</v>
      </c>
      <c r="Z68">
        <f t="shared" si="30"/>
        <v>-157.14520515536165</v>
      </c>
      <c r="AA68">
        <f t="shared" si="31"/>
        <v>4.459776983084585</v>
      </c>
    </row>
    <row r="69" spans="1:27" x14ac:dyDescent="0.25">
      <c r="A69">
        <v>142</v>
      </c>
      <c r="B69">
        <f t="shared" si="32"/>
        <v>160</v>
      </c>
      <c r="C69">
        <f t="shared" si="33"/>
        <v>150</v>
      </c>
      <c r="D69">
        <f t="shared" si="28"/>
        <v>2400</v>
      </c>
      <c r="E69">
        <f t="shared" si="29"/>
        <v>2250</v>
      </c>
      <c r="F69">
        <v>2379.5347898492801</v>
      </c>
      <c r="G69">
        <v>2225.7386247362801</v>
      </c>
      <c r="H69">
        <v>2334.3099707756601</v>
      </c>
      <c r="I69">
        <v>2168.4852159928701</v>
      </c>
      <c r="J69">
        <v>212.22746898332099</v>
      </c>
      <c r="K69">
        <v>193.901457422302</v>
      </c>
      <c r="L69">
        <v>-133.15765795402999</v>
      </c>
      <c r="M69">
        <v>-314.48565969690901</v>
      </c>
      <c r="N69">
        <v>-209.66801430947001</v>
      </c>
      <c r="O69">
        <v>0.26750000000000002</v>
      </c>
      <c r="P69">
        <v>-15.880343132905701</v>
      </c>
      <c r="Q69">
        <v>56.970096483479701</v>
      </c>
      <c r="R69">
        <v>52.214404670915897</v>
      </c>
      <c r="S69">
        <v>27.874874913562302</v>
      </c>
      <c r="T69">
        <v>30.413720568093201</v>
      </c>
      <c r="W69">
        <f t="shared" si="26"/>
        <v>0.85271708961333081</v>
      </c>
      <c r="X69">
        <f t="shared" si="27"/>
        <v>1.0782833450542157</v>
      </c>
      <c r="Z69">
        <f t="shared" si="30"/>
        <v>-168.67285049024832</v>
      </c>
      <c r="AA69">
        <f t="shared" si="31"/>
        <v>3.6228792892057755</v>
      </c>
    </row>
    <row r="70" spans="1:27" x14ac:dyDescent="0.25">
      <c r="A70">
        <v>143</v>
      </c>
      <c r="B70">
        <f t="shared" si="32"/>
        <v>150</v>
      </c>
      <c r="C70">
        <f t="shared" si="33"/>
        <v>140</v>
      </c>
      <c r="D70">
        <f t="shared" si="28"/>
        <v>2250</v>
      </c>
      <c r="E70">
        <f t="shared" si="29"/>
        <v>2100</v>
      </c>
      <c r="F70">
        <v>2229.8127520723701</v>
      </c>
      <c r="G70">
        <v>2073.0400016759299</v>
      </c>
      <c r="H70">
        <v>2132.3215365882702</v>
      </c>
      <c r="I70">
        <v>2023.1422780456901</v>
      </c>
      <c r="J70">
        <v>199.25696469976899</v>
      </c>
      <c r="K70">
        <v>185.91052191922</v>
      </c>
      <c r="L70">
        <v>-127.844727891115</v>
      </c>
      <c r="M70">
        <v>-211.45658915515</v>
      </c>
      <c r="N70">
        <v>-127.590815567212</v>
      </c>
      <c r="O70">
        <v>0.27150000000000002</v>
      </c>
      <c r="P70">
        <v>-16.056805455835399</v>
      </c>
      <c r="Q70">
        <v>54.109984030179803</v>
      </c>
      <c r="R70">
        <v>50.337408696756903</v>
      </c>
      <c r="S70">
        <v>29.6743858709692</v>
      </c>
      <c r="T70">
        <v>31.8983552621172</v>
      </c>
      <c r="W70">
        <f t="shared" si="26"/>
        <v>0.89721101900577194</v>
      </c>
      <c r="X70">
        <f t="shared" si="27"/>
        <v>1.2838094440033361</v>
      </c>
      <c r="Z70">
        <f t="shared" si="30"/>
        <v>-168.76680597274898</v>
      </c>
      <c r="AA70">
        <f t="shared" si="31"/>
        <v>3.659891521633805</v>
      </c>
    </row>
    <row r="71" spans="1:27" x14ac:dyDescent="0.25">
      <c r="A71">
        <v>144</v>
      </c>
      <c r="B71">
        <f t="shared" si="32"/>
        <v>140</v>
      </c>
      <c r="C71">
        <f t="shared" si="33"/>
        <v>130</v>
      </c>
      <c r="D71">
        <f t="shared" si="28"/>
        <v>2100</v>
      </c>
      <c r="E71">
        <f t="shared" si="29"/>
        <v>1950</v>
      </c>
      <c r="F71">
        <v>2076.8783247588999</v>
      </c>
      <c r="G71">
        <v>1933.0822565991</v>
      </c>
      <c r="H71">
        <v>1996.28163587831</v>
      </c>
      <c r="I71">
        <v>1866.6336092650199</v>
      </c>
      <c r="J71">
        <v>189.45598115332001</v>
      </c>
      <c r="K71">
        <v>165.01752342516301</v>
      </c>
      <c r="L71">
        <v>-120.72225656666799</v>
      </c>
      <c r="M71">
        <v>-123.486720274501</v>
      </c>
      <c r="N71">
        <v>-52.869496493971702</v>
      </c>
      <c r="O71">
        <v>0.26950000000000002</v>
      </c>
      <c r="P71">
        <v>-15.6110209070177</v>
      </c>
      <c r="Q71">
        <v>24.521963866023601</v>
      </c>
      <c r="R71">
        <v>44.147786905304599</v>
      </c>
      <c r="S71">
        <v>63.6613812511468</v>
      </c>
      <c r="T71">
        <v>35.360823274115198</v>
      </c>
      <c r="W71">
        <f t="shared" si="26"/>
        <v>1.1010321543380996</v>
      </c>
      <c r="X71">
        <f t="shared" si="27"/>
        <v>0.86757658466153886</v>
      </c>
      <c r="Z71">
        <f t="shared" si="30"/>
        <v>-173.15723449298807</v>
      </c>
      <c r="AA71">
        <f t="shared" si="31"/>
        <v>4.2751995248707733</v>
      </c>
    </row>
    <row r="72" spans="1:27" x14ac:dyDescent="0.25">
      <c r="A72">
        <v>145</v>
      </c>
      <c r="B72">
        <f t="shared" si="32"/>
        <v>130</v>
      </c>
      <c r="C72">
        <f t="shared" si="33"/>
        <v>120</v>
      </c>
      <c r="D72">
        <f t="shared" si="28"/>
        <v>1950</v>
      </c>
      <c r="E72">
        <f t="shared" si="29"/>
        <v>1800</v>
      </c>
      <c r="F72">
        <v>1936.11115543399</v>
      </c>
      <c r="G72">
        <v>1783.7849723514801</v>
      </c>
      <c r="H72">
        <v>1849.05587586564</v>
      </c>
      <c r="I72">
        <v>1721.18346861343</v>
      </c>
      <c r="J72">
        <v>177.987718335816</v>
      </c>
      <c r="K72">
        <v>142.71732304548701</v>
      </c>
      <c r="L72">
        <v>-104.15006790205</v>
      </c>
      <c r="M72">
        <v>-54.934341583476403</v>
      </c>
      <c r="N72">
        <v>-1.2564745560647199</v>
      </c>
      <c r="O72">
        <v>0.27800000000000002</v>
      </c>
      <c r="P72">
        <v>-13.763806567264</v>
      </c>
      <c r="Q72">
        <v>30.157213189011799</v>
      </c>
      <c r="R72">
        <v>39.580792429185799</v>
      </c>
      <c r="S72">
        <v>45.640180612839501</v>
      </c>
      <c r="T72">
        <v>34.7739540381586</v>
      </c>
      <c r="W72">
        <f t="shared" si="26"/>
        <v>0.71224843928256376</v>
      </c>
      <c r="X72">
        <f t="shared" si="27"/>
        <v>0.90083486936221868</v>
      </c>
      <c r="Z72">
        <f t="shared" si="30"/>
        <v>-172.97647242784618</v>
      </c>
      <c r="AA72">
        <f t="shared" si="31"/>
        <v>4.3786961881427766</v>
      </c>
    </row>
    <row r="73" spans="1:27" x14ac:dyDescent="0.25">
      <c r="A73">
        <v>146</v>
      </c>
      <c r="B73">
        <f t="shared" si="32"/>
        <v>120</v>
      </c>
      <c r="C73">
        <f t="shared" si="33"/>
        <v>110</v>
      </c>
      <c r="D73">
        <f t="shared" si="28"/>
        <v>1800</v>
      </c>
      <c r="E73">
        <f t="shared" si="29"/>
        <v>1650</v>
      </c>
      <c r="F73">
        <v>1779.88802719404</v>
      </c>
      <c r="G73">
        <v>1625.7029782305799</v>
      </c>
      <c r="H73">
        <v>1713.5507674016301</v>
      </c>
      <c r="I73">
        <v>1563.08765689853</v>
      </c>
      <c r="J73">
        <v>147.54431941696501</v>
      </c>
      <c r="K73">
        <v>183.28296814136999</v>
      </c>
      <c r="L73">
        <v>-93.621685961117805</v>
      </c>
      <c r="M73">
        <v>-2.30186860065242</v>
      </c>
      <c r="N73">
        <v>38.156320086322999</v>
      </c>
      <c r="O73">
        <v>0.29449999999999998</v>
      </c>
      <c r="P73">
        <v>-13.758096280515201</v>
      </c>
      <c r="Q73">
        <v>43.758793587878202</v>
      </c>
      <c r="R73">
        <v>53.518195080658899</v>
      </c>
      <c r="S73">
        <v>31.4407577368092</v>
      </c>
      <c r="T73">
        <v>25.707324882275898</v>
      </c>
      <c r="W73">
        <f t="shared" si="26"/>
        <v>1.1173318225533346</v>
      </c>
      <c r="X73">
        <f t="shared" si="27"/>
        <v>1.4725467739042484</v>
      </c>
      <c r="Z73">
        <f t="shared" si="30"/>
        <v>-151.08040693061315</v>
      </c>
      <c r="AA73">
        <f t="shared" si="31"/>
        <v>5.2674147334224255</v>
      </c>
    </row>
    <row r="74" spans="1:27" x14ac:dyDescent="0.25">
      <c r="A74">
        <v>147</v>
      </c>
      <c r="B74">
        <f t="shared" si="32"/>
        <v>110</v>
      </c>
      <c r="C74">
        <f t="shared" si="33"/>
        <v>100</v>
      </c>
      <c r="D74">
        <f t="shared" si="28"/>
        <v>1650</v>
      </c>
      <c r="E74">
        <f t="shared" si="29"/>
        <v>1500</v>
      </c>
      <c r="F74">
        <v>1620.1738646331</v>
      </c>
      <c r="G74">
        <v>1474.1400561709299</v>
      </c>
      <c r="H74">
        <v>1572.0643100027701</v>
      </c>
      <c r="I74">
        <v>1382.0248269078199</v>
      </c>
      <c r="J74">
        <v>170.43412016727501</v>
      </c>
      <c r="K74">
        <v>162.73151756352399</v>
      </c>
      <c r="L74">
        <v>-84.304592412565</v>
      </c>
      <c r="M74">
        <v>37.861436698029998</v>
      </c>
      <c r="N74">
        <v>68.009302195880693</v>
      </c>
      <c r="O74">
        <v>0.2475</v>
      </c>
      <c r="P74">
        <v>-9.4216108363295898</v>
      </c>
      <c r="Q74">
        <v>42.107633136674899</v>
      </c>
      <c r="R74">
        <v>40.502852439303197</v>
      </c>
      <c r="S74">
        <v>22.375066311014201</v>
      </c>
      <c r="T74">
        <v>23.261598304585199</v>
      </c>
      <c r="W74">
        <f t="shared" si="26"/>
        <v>1.8076445676909068</v>
      </c>
      <c r="X74">
        <f t="shared" si="27"/>
        <v>1.7239962552713375</v>
      </c>
      <c r="Z74">
        <f t="shared" si="30"/>
        <v>-151.80594003841682</v>
      </c>
      <c r="AA74">
        <f t="shared" si="31"/>
        <v>7.8650115394786697</v>
      </c>
    </row>
    <row r="75" spans="1:27" x14ac:dyDescent="0.25">
      <c r="A75">
        <v>148</v>
      </c>
      <c r="B75">
        <f t="shared" si="32"/>
        <v>100</v>
      </c>
      <c r="C75">
        <f t="shared" si="33"/>
        <v>90</v>
      </c>
      <c r="D75">
        <f t="shared" si="28"/>
        <v>1500</v>
      </c>
      <c r="E75">
        <f t="shared" si="29"/>
        <v>1350</v>
      </c>
      <c r="F75">
        <v>1480.41412913882</v>
      </c>
      <c r="G75">
        <v>1329.2222426688099</v>
      </c>
      <c r="H75">
        <v>1377.72033889617</v>
      </c>
      <c r="I75">
        <v>1234.8533623204401</v>
      </c>
      <c r="J75">
        <v>158.36114518799801</v>
      </c>
      <c r="K75">
        <v>157.12200853325399</v>
      </c>
      <c r="L75">
        <v>-62.384143118187701</v>
      </c>
      <c r="M75">
        <v>67.989274075359006</v>
      </c>
      <c r="N75">
        <v>90.840846299961797</v>
      </c>
      <c r="O75">
        <v>0.2175</v>
      </c>
      <c r="P75">
        <v>-6.9091009511486901</v>
      </c>
      <c r="Q75">
        <v>34.431748851878801</v>
      </c>
      <c r="R75">
        <v>34.236961609456202</v>
      </c>
      <c r="S75">
        <v>20.066076169615499</v>
      </c>
      <c r="T75">
        <v>20.1802397945278</v>
      </c>
      <c r="W75">
        <f t="shared" si="26"/>
        <v>1.3057247240786638</v>
      </c>
      <c r="X75">
        <f t="shared" si="27"/>
        <v>1.5390931356437081</v>
      </c>
      <c r="Z75">
        <f t="shared" si="30"/>
        <v>-139.70426784926471</v>
      </c>
      <c r="AA75">
        <f t="shared" si="31"/>
        <v>8.5293805688562916</v>
      </c>
    </row>
    <row r="76" spans="1:27" x14ac:dyDescent="0.25">
      <c r="A76">
        <v>149</v>
      </c>
      <c r="B76">
        <f t="shared" si="32"/>
        <v>90</v>
      </c>
      <c r="C76">
        <f t="shared" si="33"/>
        <v>80</v>
      </c>
      <c r="D76">
        <f t="shared" si="28"/>
        <v>1350</v>
      </c>
      <c r="E76">
        <f t="shared" si="29"/>
        <v>1200</v>
      </c>
      <c r="F76">
        <v>1328.5872191973101</v>
      </c>
      <c r="G76">
        <v>1178.9679290701299</v>
      </c>
      <c r="H76">
        <v>1252.47199205521</v>
      </c>
      <c r="I76">
        <v>1098.75914981905</v>
      </c>
      <c r="J76">
        <v>147.55142887319201</v>
      </c>
      <c r="K76">
        <v>143.810319850714</v>
      </c>
      <c r="L76">
        <v>-47.208155545387697</v>
      </c>
      <c r="M76">
        <v>90.395020492399098</v>
      </c>
      <c r="N76">
        <v>99.272413587741198</v>
      </c>
      <c r="O76">
        <v>0.214</v>
      </c>
      <c r="P76">
        <v>-4.9471779689447501</v>
      </c>
      <c r="Q76">
        <v>31.561464241562799</v>
      </c>
      <c r="R76">
        <v>30.707752669633599</v>
      </c>
      <c r="S76">
        <v>15.674741612367599</v>
      </c>
      <c r="T76">
        <v>16.110517829710599</v>
      </c>
      <c r="W76">
        <f t="shared" si="26"/>
        <v>1.5861319113103625</v>
      </c>
      <c r="X76">
        <f t="shared" si="27"/>
        <v>1.752672577489174</v>
      </c>
      <c r="Z76">
        <f t="shared" si="30"/>
        <v>-132.82668141924259</v>
      </c>
      <c r="AA76">
        <f t="shared" si="31"/>
        <v>8.4367375150791677</v>
      </c>
    </row>
    <row r="77" spans="1:27" x14ac:dyDescent="0.25">
      <c r="A77">
        <v>150</v>
      </c>
      <c r="B77">
        <f t="shared" si="32"/>
        <v>80</v>
      </c>
      <c r="C77">
        <f t="shared" si="33"/>
        <v>70</v>
      </c>
      <c r="D77">
        <f t="shared" si="28"/>
        <v>1200</v>
      </c>
      <c r="E77">
        <f t="shared" si="29"/>
        <v>1050</v>
      </c>
      <c r="F77">
        <v>1183.1751405826301</v>
      </c>
      <c r="G77">
        <v>1029.3788839583899</v>
      </c>
      <c r="H77">
        <v>1039.4611671959401</v>
      </c>
      <c r="I77">
        <v>874.95584148370006</v>
      </c>
      <c r="J77">
        <v>136.392010007773</v>
      </c>
      <c r="K77">
        <v>125.726387421371</v>
      </c>
      <c r="L77">
        <v>-32.966426173791398</v>
      </c>
      <c r="M77">
        <v>100.36277045954699</v>
      </c>
      <c r="N77">
        <v>103.751574243692</v>
      </c>
      <c r="O77">
        <v>0.16950000000000001</v>
      </c>
      <c r="P77">
        <v>-2.9976768756635801</v>
      </c>
      <c r="Q77">
        <v>23.078526052383602</v>
      </c>
      <c r="R77">
        <v>21.316064082164001</v>
      </c>
      <c r="S77">
        <v>12.989030880306</v>
      </c>
      <c r="T77">
        <v>14.062994294391601</v>
      </c>
      <c r="W77">
        <f t="shared" si="26"/>
        <v>1.402071618114159</v>
      </c>
      <c r="X77">
        <f t="shared" si="27"/>
        <v>1.9639158134866757</v>
      </c>
      <c r="Z77">
        <f t="shared" si="30"/>
        <v>-126.22076944222113</v>
      </c>
      <c r="AA77">
        <f t="shared" si="31"/>
        <v>16.670872239647615</v>
      </c>
    </row>
    <row r="78" spans="1:27" x14ac:dyDescent="0.25">
      <c r="A78" s="1">
        <v>151</v>
      </c>
      <c r="B78">
        <f t="shared" si="32"/>
        <v>70</v>
      </c>
      <c r="C78">
        <f t="shared" si="33"/>
        <v>60</v>
      </c>
      <c r="D78">
        <f t="shared" si="28"/>
        <v>1050</v>
      </c>
      <c r="E78">
        <f t="shared" si="29"/>
        <v>900</v>
      </c>
      <c r="F78">
        <v>2582.1151073688902</v>
      </c>
      <c r="G78">
        <v>2210.66005059501</v>
      </c>
      <c r="H78">
        <v>959.42753644228401</v>
      </c>
      <c r="I78">
        <v>779.27115784217403</v>
      </c>
      <c r="J78">
        <v>241.82632201497299</v>
      </c>
      <c r="K78">
        <v>236.54687898674399</v>
      </c>
      <c r="L78">
        <v>-36.467382435872999</v>
      </c>
      <c r="M78">
        <v>265.32400465261901</v>
      </c>
      <c r="N78">
        <v>246.77468495852699</v>
      </c>
      <c r="O78">
        <v>0.13950000000000001</v>
      </c>
      <c r="P78">
        <v>-2.4785655645507001</v>
      </c>
      <c r="Q78">
        <v>33.748986560151998</v>
      </c>
      <c r="R78">
        <v>32.538265790778198</v>
      </c>
      <c r="S78">
        <v>7.3441184971082398</v>
      </c>
      <c r="T78">
        <v>7.61738680385713</v>
      </c>
      <c r="W78">
        <f t="shared" si="26"/>
        <v>145.91572451132288</v>
      </c>
      <c r="X78">
        <f t="shared" si="27"/>
        <v>145.62889451055668</v>
      </c>
      <c r="Z78">
        <f t="shared" si="30"/>
        <v>-115.41655615668327</v>
      </c>
      <c r="AA78">
        <f t="shared" si="31"/>
        <v>13.414315795313996</v>
      </c>
    </row>
    <row r="79" spans="1:27" x14ac:dyDescent="0.25">
      <c r="A79">
        <v>152</v>
      </c>
      <c r="B79">
        <f t="shared" si="32"/>
        <v>60</v>
      </c>
      <c r="C79">
        <f t="shared" si="33"/>
        <v>50</v>
      </c>
      <c r="D79">
        <f t="shared" si="28"/>
        <v>900</v>
      </c>
      <c r="E79">
        <f t="shared" si="29"/>
        <v>750</v>
      </c>
      <c r="F79">
        <v>903.33987322261896</v>
      </c>
      <c r="G79">
        <v>756.18396850474505</v>
      </c>
      <c r="H79">
        <v>770.23301644120204</v>
      </c>
      <c r="I79">
        <v>679.31839796628299</v>
      </c>
      <c r="J79">
        <v>99.816204152868096</v>
      </c>
      <c r="K79">
        <v>94.269338433446094</v>
      </c>
      <c r="L79">
        <v>-15.354478741060399</v>
      </c>
      <c r="M79">
        <v>101.360188801879</v>
      </c>
      <c r="N79">
        <v>89.808498629754595</v>
      </c>
      <c r="O79">
        <v>0.13850000000000001</v>
      </c>
      <c r="P79">
        <v>-0.75659808342493395</v>
      </c>
      <c r="Q79">
        <v>13.9927819743857</v>
      </c>
      <c r="R79">
        <v>12.90048793035</v>
      </c>
      <c r="S79">
        <v>5.4070597598813004</v>
      </c>
      <c r="T79">
        <v>5.8648795883521796</v>
      </c>
      <c r="W79">
        <f t="shared" si="26"/>
        <v>0.37109702473544026</v>
      </c>
      <c r="X79">
        <f t="shared" si="27"/>
        <v>0.82452913396600702</v>
      </c>
      <c r="Z79">
        <f t="shared" si="30"/>
        <v>-116.28788214303702</v>
      </c>
      <c r="AA79">
        <f t="shared" si="31"/>
        <v>9.424213604495602</v>
      </c>
    </row>
    <row r="80" spans="1:27" x14ac:dyDescent="0.25">
      <c r="A80">
        <v>154</v>
      </c>
      <c r="B80">
        <f t="shared" si="32"/>
        <v>50</v>
      </c>
      <c r="C80">
        <f t="shared" si="33"/>
        <v>40</v>
      </c>
      <c r="D80">
        <f t="shared" si="28"/>
        <v>750</v>
      </c>
      <c r="E80">
        <f t="shared" si="29"/>
        <v>600</v>
      </c>
      <c r="F80">
        <v>753.70730902832599</v>
      </c>
      <c r="G80">
        <v>602.445411393021</v>
      </c>
      <c r="H80">
        <v>680.35825136583105</v>
      </c>
      <c r="I80">
        <v>499.93363261541703</v>
      </c>
      <c r="J80">
        <v>56.0399144183978</v>
      </c>
      <c r="K80">
        <v>77.433925635438499</v>
      </c>
      <c r="L80">
        <v>-10.7404097193171</v>
      </c>
      <c r="M80">
        <v>97.8177144991772</v>
      </c>
      <c r="N80">
        <v>70.935684416182994</v>
      </c>
      <c r="O80">
        <v>0.16750000000000001</v>
      </c>
      <c r="P80">
        <v>-0.891039850796152</v>
      </c>
      <c r="Q80">
        <v>9.5199294063885809</v>
      </c>
      <c r="R80">
        <v>12.9284023219502</v>
      </c>
      <c r="S80">
        <v>9.3597317034535799</v>
      </c>
      <c r="T80">
        <v>6.8921110946812103</v>
      </c>
      <c r="W80">
        <f t="shared" si="26"/>
        <v>0.49430787044346591</v>
      </c>
      <c r="X80">
        <f t="shared" si="27"/>
        <v>0.40756856550350068</v>
      </c>
      <c r="Z80">
        <f t="shared" si="30"/>
        <v>-113.87041872303273</v>
      </c>
      <c r="AA80">
        <f t="shared" si="31"/>
        <v>16.677727897430497</v>
      </c>
    </row>
    <row r="81" spans="1:27" x14ac:dyDescent="0.25">
      <c r="A81">
        <v>155</v>
      </c>
      <c r="B81">
        <f t="shared" si="32"/>
        <v>40</v>
      </c>
      <c r="C81">
        <f t="shared" si="33"/>
        <v>30</v>
      </c>
      <c r="D81">
        <f t="shared" si="28"/>
        <v>600</v>
      </c>
      <c r="E81">
        <f t="shared" si="29"/>
        <v>450</v>
      </c>
      <c r="F81">
        <v>600.642355431689</v>
      </c>
      <c r="G81">
        <v>454.15935940874101</v>
      </c>
      <c r="H81">
        <v>479.77837057019002</v>
      </c>
      <c r="I81">
        <v>362.15230007180497</v>
      </c>
      <c r="J81">
        <v>75.150791468256102</v>
      </c>
      <c r="K81">
        <v>59.500645761721302</v>
      </c>
      <c r="L81">
        <v>0.43972226896704902</v>
      </c>
      <c r="M81">
        <v>70.134263133488602</v>
      </c>
      <c r="N81">
        <v>50.2939438659009</v>
      </c>
      <c r="W81">
        <f t="shared" si="26"/>
        <v>0.10705923861483295</v>
      </c>
      <c r="X81">
        <f t="shared" si="27"/>
        <v>0.92430209083133574</v>
      </c>
      <c r="Z81">
        <f t="shared" si="30"/>
        <v>-99.260978997223035</v>
      </c>
      <c r="AA81">
        <f t="shared" si="31"/>
        <v>19.521711095154451</v>
      </c>
    </row>
    <row r="82" spans="1:27" x14ac:dyDescent="0.25">
      <c r="A82">
        <v>156</v>
      </c>
      <c r="B82">
        <f t="shared" si="32"/>
        <v>30</v>
      </c>
      <c r="C82">
        <f t="shared" si="33"/>
        <v>20</v>
      </c>
      <c r="D82">
        <f t="shared" si="28"/>
        <v>450</v>
      </c>
      <c r="E82">
        <f t="shared" si="29"/>
        <v>300</v>
      </c>
      <c r="F82">
        <v>458.074775074917</v>
      </c>
      <c r="G82">
        <v>307.18827295206103</v>
      </c>
      <c r="H82">
        <v>369.96472223922802</v>
      </c>
      <c r="I82">
        <v>204.91511583595599</v>
      </c>
      <c r="J82">
        <v>59.605683592542398</v>
      </c>
      <c r="K82">
        <v>40.2467766840292</v>
      </c>
      <c r="L82">
        <v>0.32147759819628002</v>
      </c>
      <c r="M82">
        <v>55.286284150033502</v>
      </c>
      <c r="N82">
        <v>32.403813663111002</v>
      </c>
      <c r="W82">
        <f t="shared" si="26"/>
        <v>1.7943944610926665</v>
      </c>
      <c r="X82">
        <f t="shared" si="27"/>
        <v>2.3960909840203422</v>
      </c>
      <c r="Z82">
        <f t="shared" si="30"/>
        <v>-99.201233925588255</v>
      </c>
      <c r="AA82">
        <f t="shared" si="31"/>
        <v>31.694961388014672</v>
      </c>
    </row>
    <row r="85" spans="1:27" x14ac:dyDescent="0.25">
      <c r="A85" t="s">
        <v>22</v>
      </c>
      <c r="B85" s="2" t="s">
        <v>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7" x14ac:dyDescent="0.25">
      <c r="A86" t="s">
        <v>0</v>
      </c>
      <c r="B86" t="s">
        <v>1</v>
      </c>
      <c r="C86" t="s">
        <v>2</v>
      </c>
      <c r="D86" t="s">
        <v>18</v>
      </c>
      <c r="E86" t="s">
        <v>19</v>
      </c>
      <c r="F86" t="s">
        <v>14</v>
      </c>
      <c r="G86" t="s">
        <v>15</v>
      </c>
      <c r="H86" t="s">
        <v>16</v>
      </c>
      <c r="I86" t="s">
        <v>17</v>
      </c>
      <c r="J86" t="s">
        <v>3</v>
      </c>
      <c r="K86" t="s">
        <v>4</v>
      </c>
      <c r="L86" t="s">
        <v>5</v>
      </c>
      <c r="M86" t="s">
        <v>6</v>
      </c>
      <c r="N86" t="s">
        <v>7</v>
      </c>
      <c r="O86" t="s">
        <v>8</v>
      </c>
      <c r="P86" t="s">
        <v>9</v>
      </c>
      <c r="Q86" t="s">
        <v>10</v>
      </c>
      <c r="R86" t="s">
        <v>11</v>
      </c>
      <c r="S86" t="s">
        <v>12</v>
      </c>
      <c r="T86" t="s">
        <v>13</v>
      </c>
      <c r="W86" t="s">
        <v>20</v>
      </c>
      <c r="X86" t="s">
        <v>21</v>
      </c>
      <c r="Z86" t="s">
        <v>46</v>
      </c>
      <c r="AA86" t="s">
        <v>47</v>
      </c>
    </row>
    <row r="87" spans="1:27" x14ac:dyDescent="0.25">
      <c r="A87">
        <v>178</v>
      </c>
      <c r="B87">
        <v>190</v>
      </c>
      <c r="C87">
        <v>180</v>
      </c>
      <c r="D87">
        <f>(120*B87/8)</f>
        <v>2850</v>
      </c>
      <c r="E87">
        <f>(120*C87/8)</f>
        <v>2700</v>
      </c>
      <c r="F87">
        <v>2823.9386222403</v>
      </c>
      <c r="G87">
        <v>2673.4733545476402</v>
      </c>
      <c r="H87">
        <v>2775.48336050431</v>
      </c>
      <c r="I87">
        <v>2487.2979658306199</v>
      </c>
      <c r="J87">
        <v>56.239060906299102</v>
      </c>
      <c r="K87">
        <v>188.45628628428301</v>
      </c>
      <c r="L87">
        <v>-180.573857066605</v>
      </c>
      <c r="M87">
        <v>-675.29945229175496</v>
      </c>
      <c r="N87">
        <v>-561.13599738509697</v>
      </c>
      <c r="O87">
        <v>0.69</v>
      </c>
      <c r="P87">
        <v>-54.244261617188002</v>
      </c>
      <c r="Q87">
        <v>39.742216616663399</v>
      </c>
      <c r="R87">
        <v>131.04985496918701</v>
      </c>
      <c r="S87">
        <v>136.49027717906401</v>
      </c>
      <c r="T87">
        <v>41.3920806169087</v>
      </c>
      <c r="W87">
        <f t="shared" ref="W87:W104" si="34">ABS(F87-D87)*100/D87</f>
        <v>0.91443430735789499</v>
      </c>
      <c r="X87">
        <f t="shared" ref="X87:X104" si="35">ABS(G87-E87)*100/E87</f>
        <v>0.98246835008740163</v>
      </c>
      <c r="Z87">
        <f>(L87-K87)*100/ABS(K87)</f>
        <v>-195.8173699731154</v>
      </c>
      <c r="AA87">
        <f>100*(E87-I87)/E87</f>
        <v>7.8778531173844497</v>
      </c>
    </row>
    <row r="88" spans="1:27" x14ac:dyDescent="0.25">
      <c r="A88">
        <v>179</v>
      </c>
      <c r="B88">
        <f>(C87)</f>
        <v>180</v>
      </c>
      <c r="C88">
        <f>(B88-10)</f>
        <v>170</v>
      </c>
      <c r="D88">
        <f t="shared" ref="D88:D104" si="36">(120*B88/8)</f>
        <v>2700</v>
      </c>
      <c r="E88">
        <f t="shared" ref="E88:E104" si="37">(120*C88/8)</f>
        <v>2550</v>
      </c>
      <c r="F88">
        <v>2673.4527167695301</v>
      </c>
      <c r="G88">
        <v>2530.98003377737</v>
      </c>
      <c r="H88">
        <v>2605.2585492462199</v>
      </c>
      <c r="I88">
        <v>2432.6975793834999</v>
      </c>
      <c r="J88">
        <v>165.81616779140299</v>
      </c>
      <c r="K88">
        <v>163.51235064110799</v>
      </c>
      <c r="L88">
        <v>-91.226338018097806</v>
      </c>
      <c r="M88">
        <v>-560.01980268746502</v>
      </c>
      <c r="N88">
        <v>-426.69533076322801</v>
      </c>
      <c r="O88">
        <v>0.48549999999999999</v>
      </c>
      <c r="P88">
        <v>-23.3957324783145</v>
      </c>
      <c r="Q88">
        <v>80.117217680963407</v>
      </c>
      <c r="R88">
        <v>78.891771093369201</v>
      </c>
      <c r="S88">
        <v>29.201878392081898</v>
      </c>
      <c r="T88">
        <v>29.655478833939899</v>
      </c>
      <c r="W88">
        <f t="shared" si="34"/>
        <v>0.98323271223962705</v>
      </c>
      <c r="X88">
        <f t="shared" si="35"/>
        <v>0.74588102833843317</v>
      </c>
      <c r="Z88">
        <f t="shared" ref="Z88:Z104" si="38">(L88-K88)*100/ABS(K88)</f>
        <v>-155.7917109382947</v>
      </c>
      <c r="AA88">
        <f t="shared" ref="AA88:AA104" si="39">100*(E88-I88)/E88</f>
        <v>4.600094926137257</v>
      </c>
    </row>
    <row r="89" spans="1:27" x14ac:dyDescent="0.25">
      <c r="A89">
        <v>180</v>
      </c>
      <c r="B89">
        <f t="shared" ref="B89:B104" si="40">(C88)</f>
        <v>170</v>
      </c>
      <c r="C89">
        <f t="shared" ref="C89:C104" si="41">(B89-10)</f>
        <v>160</v>
      </c>
      <c r="D89">
        <f t="shared" si="36"/>
        <v>2550</v>
      </c>
      <c r="E89">
        <f t="shared" si="37"/>
        <v>2400</v>
      </c>
      <c r="F89">
        <v>2524.4035305583102</v>
      </c>
      <c r="G89">
        <v>2381.82235278705</v>
      </c>
      <c r="H89">
        <v>2300.9320413564801</v>
      </c>
      <c r="I89">
        <v>2222.2785143034098</v>
      </c>
      <c r="J89">
        <v>163.340795911355</v>
      </c>
      <c r="K89">
        <v>152.701898602233</v>
      </c>
      <c r="L89">
        <v>-96.680023682903695</v>
      </c>
      <c r="M89">
        <v>-429.12248967592399</v>
      </c>
      <c r="N89">
        <v>-308.69914887733199</v>
      </c>
      <c r="O89">
        <v>0.48749999999999999</v>
      </c>
      <c r="P89">
        <v>-23.301611720457199</v>
      </c>
      <c r="Q89">
        <v>79.214311987096593</v>
      </c>
      <c r="R89">
        <v>74.214451477452897</v>
      </c>
      <c r="S89">
        <v>29.415911261405402</v>
      </c>
      <c r="T89">
        <v>31.397674248844201</v>
      </c>
      <c r="W89">
        <f t="shared" si="34"/>
        <v>1.0037831153603844</v>
      </c>
      <c r="X89">
        <f t="shared" si="35"/>
        <v>0.75740196720624908</v>
      </c>
      <c r="Z89">
        <f t="shared" si="38"/>
        <v>-163.31291527339917</v>
      </c>
      <c r="AA89">
        <f t="shared" si="39"/>
        <v>7.405061904024592</v>
      </c>
    </row>
    <row r="90" spans="1:27" x14ac:dyDescent="0.25">
      <c r="A90">
        <v>181</v>
      </c>
      <c r="B90">
        <f t="shared" si="40"/>
        <v>160</v>
      </c>
      <c r="C90">
        <f t="shared" si="41"/>
        <v>150</v>
      </c>
      <c r="D90">
        <f t="shared" si="36"/>
        <v>2400</v>
      </c>
      <c r="E90">
        <f t="shared" si="37"/>
        <v>2250</v>
      </c>
      <c r="F90">
        <v>2384.2378945093701</v>
      </c>
      <c r="G90">
        <v>2231.8379215773998</v>
      </c>
      <c r="H90">
        <v>2291.8052877013802</v>
      </c>
      <c r="I90">
        <v>2193.5984603463498</v>
      </c>
      <c r="J90">
        <v>153.837013239463</v>
      </c>
      <c r="K90">
        <v>145.93713697462101</v>
      </c>
      <c r="L90">
        <v>-109.50781545089799</v>
      </c>
      <c r="M90">
        <v>-309.27188845552399</v>
      </c>
      <c r="N90">
        <v>-209.99270187239301</v>
      </c>
      <c r="O90">
        <v>0.50600000000000001</v>
      </c>
      <c r="P90">
        <v>-27.1493960692572</v>
      </c>
      <c r="Q90">
        <v>77.933625235194299</v>
      </c>
      <c r="R90">
        <v>74.005111091536094</v>
      </c>
      <c r="S90">
        <v>34.836562507292101</v>
      </c>
      <c r="T90">
        <v>36.685839219505297</v>
      </c>
      <c r="W90">
        <f t="shared" si="34"/>
        <v>0.65675439544291214</v>
      </c>
      <c r="X90">
        <f t="shared" si="35"/>
        <v>0.80720348544889731</v>
      </c>
      <c r="Z90">
        <f t="shared" si="38"/>
        <v>-175.0376619146241</v>
      </c>
      <c r="AA90">
        <f t="shared" si="39"/>
        <v>2.5067350957177847</v>
      </c>
    </row>
    <row r="91" spans="1:27" x14ac:dyDescent="0.25">
      <c r="A91">
        <v>182</v>
      </c>
      <c r="B91">
        <f t="shared" si="40"/>
        <v>150</v>
      </c>
      <c r="C91">
        <f t="shared" si="41"/>
        <v>140</v>
      </c>
      <c r="D91">
        <f t="shared" si="36"/>
        <v>2250</v>
      </c>
      <c r="E91">
        <f t="shared" si="37"/>
        <v>2100</v>
      </c>
      <c r="F91">
        <v>2232.30206996994</v>
      </c>
      <c r="G91">
        <v>2078.4344547056598</v>
      </c>
      <c r="H91">
        <v>2175.2557133358901</v>
      </c>
      <c r="I91">
        <v>2029.89780351073</v>
      </c>
      <c r="J91">
        <v>144.028405289429</v>
      </c>
      <c r="K91">
        <v>133.12373449442401</v>
      </c>
      <c r="L91">
        <v>-116.76065880595</v>
      </c>
      <c r="M91">
        <v>-209.75324147078001</v>
      </c>
      <c r="N91">
        <v>-120.20887392579</v>
      </c>
      <c r="O91">
        <v>0.49049999999999999</v>
      </c>
      <c r="P91">
        <v>-28.359068208201698</v>
      </c>
      <c r="Q91">
        <v>70.478013574066694</v>
      </c>
      <c r="R91">
        <v>64.820230731838706</v>
      </c>
      <c r="S91">
        <v>40.238177511059597</v>
      </c>
      <c r="T91">
        <v>43.750335177798299</v>
      </c>
      <c r="W91">
        <f t="shared" si="34"/>
        <v>0.78657466800266573</v>
      </c>
      <c r="X91">
        <f t="shared" si="35"/>
        <v>1.026930728301912</v>
      </c>
      <c r="Z91">
        <f t="shared" si="38"/>
        <v>-187.70837089973662</v>
      </c>
      <c r="AA91">
        <f t="shared" si="39"/>
        <v>3.3381998328223808</v>
      </c>
    </row>
    <row r="92" spans="1:27" x14ac:dyDescent="0.25">
      <c r="A92">
        <v>183</v>
      </c>
      <c r="B92">
        <f t="shared" si="40"/>
        <v>140</v>
      </c>
      <c r="C92">
        <f t="shared" si="41"/>
        <v>130</v>
      </c>
      <c r="D92">
        <f t="shared" si="36"/>
        <v>2100</v>
      </c>
      <c r="E92">
        <f t="shared" si="37"/>
        <v>1950</v>
      </c>
      <c r="F92">
        <v>2079.16162309213</v>
      </c>
      <c r="G92">
        <v>1933.9081789366401</v>
      </c>
      <c r="H92">
        <v>2025.2513643397699</v>
      </c>
      <c r="I92">
        <v>1893.9968621759599</v>
      </c>
      <c r="J92">
        <v>128.812581629633</v>
      </c>
      <c r="K92">
        <v>121.393525280126</v>
      </c>
      <c r="L92">
        <v>-129.32202387660701</v>
      </c>
      <c r="M92">
        <v>-121.950418378997</v>
      </c>
      <c r="N92">
        <v>-48.568993338444102</v>
      </c>
      <c r="O92">
        <v>0.48199999999999998</v>
      </c>
      <c r="P92">
        <v>-30.891785816236101</v>
      </c>
      <c r="Q92">
        <v>62.097732562413697</v>
      </c>
      <c r="R92">
        <v>58.8466431602697</v>
      </c>
      <c r="S92">
        <v>49.747043155218499</v>
      </c>
      <c r="T92">
        <v>52.495408671148702</v>
      </c>
      <c r="W92">
        <f t="shared" si="34"/>
        <v>0.99230366227952582</v>
      </c>
      <c r="X92">
        <f t="shared" si="35"/>
        <v>0.82522159299281694</v>
      </c>
      <c r="Z92">
        <f t="shared" si="38"/>
        <v>-206.53123680046798</v>
      </c>
      <c r="AA92">
        <f t="shared" si="39"/>
        <v>2.8719557858482099</v>
      </c>
    </row>
    <row r="93" spans="1:27" x14ac:dyDescent="0.25">
      <c r="A93">
        <v>184</v>
      </c>
      <c r="B93">
        <f t="shared" si="40"/>
        <v>130</v>
      </c>
      <c r="C93">
        <f t="shared" si="41"/>
        <v>120</v>
      </c>
      <c r="D93">
        <f t="shared" si="36"/>
        <v>1950</v>
      </c>
      <c r="E93">
        <f t="shared" si="37"/>
        <v>1800</v>
      </c>
      <c r="F93">
        <v>1931.8893712218601</v>
      </c>
      <c r="G93">
        <v>1778.04476977779</v>
      </c>
      <c r="H93">
        <v>1866.0624017999201</v>
      </c>
      <c r="I93">
        <v>1727.79394821204</v>
      </c>
      <c r="J93">
        <v>115.067620951514</v>
      </c>
      <c r="K93">
        <v>107.72580570987</v>
      </c>
      <c r="L93">
        <v>-128.19225974971201</v>
      </c>
      <c r="M93">
        <v>-51.874251286411898</v>
      </c>
      <c r="N93">
        <v>3.7669962544206799</v>
      </c>
      <c r="O93">
        <v>0.46050000000000002</v>
      </c>
      <c r="P93">
        <v>-29.2535229185989</v>
      </c>
      <c r="Q93">
        <v>52.9732375745917</v>
      </c>
      <c r="R93">
        <v>49.366630859299498</v>
      </c>
      <c r="S93">
        <v>55.223211300625202</v>
      </c>
      <c r="T93">
        <v>59.257685625690797</v>
      </c>
      <c r="W93">
        <f t="shared" si="34"/>
        <v>0.9287501937507654</v>
      </c>
      <c r="X93">
        <f t="shared" si="35"/>
        <v>1.2197350123450026</v>
      </c>
      <c r="Z93">
        <f t="shared" si="38"/>
        <v>-218.99865487658806</v>
      </c>
      <c r="AA93">
        <f t="shared" si="39"/>
        <v>4.0114473215533302</v>
      </c>
    </row>
    <row r="94" spans="1:27" x14ac:dyDescent="0.25">
      <c r="A94">
        <v>185</v>
      </c>
      <c r="B94">
        <f t="shared" si="40"/>
        <v>120</v>
      </c>
      <c r="C94">
        <f t="shared" si="41"/>
        <v>110</v>
      </c>
      <c r="D94">
        <f t="shared" si="36"/>
        <v>1800</v>
      </c>
      <c r="E94">
        <f t="shared" si="37"/>
        <v>1650</v>
      </c>
      <c r="F94">
        <v>1781.00574187448</v>
      </c>
      <c r="G94">
        <v>1628.00151022911</v>
      </c>
      <c r="H94">
        <v>1737.6842606845901</v>
      </c>
      <c r="I94">
        <v>1585.0235978390299</v>
      </c>
      <c r="J94">
        <v>102.027117858015</v>
      </c>
      <c r="K94">
        <v>96.836635941351304</v>
      </c>
      <c r="L94">
        <v>-119.20461504428501</v>
      </c>
      <c r="M94">
        <v>3.9059213077655199</v>
      </c>
      <c r="N94">
        <v>48.289913946840699</v>
      </c>
      <c r="O94">
        <v>0.46</v>
      </c>
      <c r="P94">
        <v>-27.341536181917601</v>
      </c>
      <c r="Q94">
        <v>47.219807187532197</v>
      </c>
      <c r="R94">
        <v>44.3703213456321</v>
      </c>
      <c r="S94">
        <v>57.9026849333192</v>
      </c>
      <c r="T94">
        <v>61.6212264250575</v>
      </c>
      <c r="W94">
        <f t="shared" si="34"/>
        <v>1.0552365625288884</v>
      </c>
      <c r="X94">
        <f t="shared" si="35"/>
        <v>1.3332418042963665</v>
      </c>
      <c r="Z94">
        <f t="shared" si="38"/>
        <v>-223.09867426258052</v>
      </c>
      <c r="AA94">
        <f t="shared" si="39"/>
        <v>3.9379637673315218</v>
      </c>
    </row>
    <row r="95" spans="1:27" x14ac:dyDescent="0.25">
      <c r="A95">
        <v>186</v>
      </c>
      <c r="B95">
        <f t="shared" si="40"/>
        <v>110</v>
      </c>
      <c r="C95">
        <f t="shared" si="41"/>
        <v>100</v>
      </c>
      <c r="D95">
        <f t="shared" si="36"/>
        <v>1650</v>
      </c>
      <c r="E95">
        <f t="shared" si="37"/>
        <v>1500</v>
      </c>
      <c r="F95">
        <v>1628.9975085599399</v>
      </c>
      <c r="G95">
        <v>1476.8875301969799</v>
      </c>
      <c r="H95">
        <v>1483.6462847677401</v>
      </c>
      <c r="I95">
        <v>1342.7872583523499</v>
      </c>
      <c r="J95">
        <v>80.394771747292793</v>
      </c>
      <c r="K95">
        <v>77.715544121844303</v>
      </c>
      <c r="L95">
        <v>-117.959011218957</v>
      </c>
      <c r="M95">
        <v>51.416411642453497</v>
      </c>
      <c r="N95">
        <v>80.573899064358002</v>
      </c>
      <c r="O95">
        <v>0.46850000000000003</v>
      </c>
      <c r="P95">
        <v>-26.756862078867702</v>
      </c>
      <c r="Q95">
        <v>37.391373950841803</v>
      </c>
      <c r="R95">
        <v>36.201087166750497</v>
      </c>
      <c r="S95">
        <v>71.558916540602993</v>
      </c>
      <c r="T95">
        <v>73.911763908137502</v>
      </c>
      <c r="W95">
        <f t="shared" si="34"/>
        <v>1.2728782690945522</v>
      </c>
      <c r="X95">
        <f t="shared" si="35"/>
        <v>1.5408313202013384</v>
      </c>
      <c r="Z95">
        <f t="shared" si="38"/>
        <v>-251.78303459346307</v>
      </c>
      <c r="AA95">
        <f t="shared" si="39"/>
        <v>10.480849443176673</v>
      </c>
    </row>
    <row r="96" spans="1:27" x14ac:dyDescent="0.25">
      <c r="A96">
        <v>187</v>
      </c>
      <c r="B96">
        <f t="shared" si="40"/>
        <v>100</v>
      </c>
      <c r="C96">
        <f t="shared" si="41"/>
        <v>90</v>
      </c>
      <c r="D96">
        <f t="shared" si="36"/>
        <v>1500</v>
      </c>
      <c r="E96">
        <f t="shared" si="37"/>
        <v>1350</v>
      </c>
      <c r="F96">
        <v>1474.1654033211601</v>
      </c>
      <c r="G96">
        <v>1338.7037140023101</v>
      </c>
      <c r="H96">
        <v>1485.6926855684201</v>
      </c>
      <c r="I96">
        <v>1289.39463928388</v>
      </c>
      <c r="J96">
        <v>74.304676751582505</v>
      </c>
      <c r="K96">
        <v>73.366204085670901</v>
      </c>
      <c r="L96">
        <v>-93.921411954168306</v>
      </c>
      <c r="M96">
        <v>83.591934408687706</v>
      </c>
      <c r="N96">
        <v>104.653317254714</v>
      </c>
      <c r="O96">
        <v>0.49249999999999999</v>
      </c>
      <c r="P96">
        <v>-21.807946478218199</v>
      </c>
      <c r="Q96">
        <v>37.055539575748398</v>
      </c>
      <c r="R96">
        <v>35.9508873845134</v>
      </c>
      <c r="S96">
        <v>58.852054855762503</v>
      </c>
      <c r="T96">
        <v>60.660384387653401</v>
      </c>
      <c r="W96">
        <f t="shared" si="34"/>
        <v>1.7223064452559962</v>
      </c>
      <c r="X96">
        <f t="shared" si="35"/>
        <v>0.8367619257548069</v>
      </c>
      <c r="Z96">
        <f t="shared" si="38"/>
        <v>-228.01727051939983</v>
      </c>
      <c r="AA96">
        <f t="shared" si="39"/>
        <v>4.4892859789718518</v>
      </c>
    </row>
    <row r="97" spans="1:27" x14ac:dyDescent="0.25">
      <c r="A97">
        <v>188</v>
      </c>
      <c r="B97">
        <f t="shared" si="40"/>
        <v>90</v>
      </c>
      <c r="C97">
        <f t="shared" si="41"/>
        <v>80</v>
      </c>
      <c r="D97">
        <f t="shared" si="36"/>
        <v>1350</v>
      </c>
      <c r="E97">
        <f t="shared" si="37"/>
        <v>1200</v>
      </c>
      <c r="F97">
        <v>1334.2078872290699</v>
      </c>
      <c r="G97">
        <v>1184.6329761709101</v>
      </c>
      <c r="H97">
        <v>1284.1760470527799</v>
      </c>
      <c r="I97">
        <v>1152.16059755315</v>
      </c>
      <c r="J97">
        <v>96.956685144817001</v>
      </c>
      <c r="K97">
        <v>66.332320635395007</v>
      </c>
      <c r="L97">
        <v>-63.491148370909599</v>
      </c>
      <c r="M97">
        <v>116.063493016556</v>
      </c>
      <c r="N97">
        <v>117.20941106654899</v>
      </c>
      <c r="O97">
        <v>0.47399999999999998</v>
      </c>
      <c r="P97">
        <v>-12.871962254125799</v>
      </c>
      <c r="Q97">
        <v>46.859816522593199</v>
      </c>
      <c r="R97">
        <v>31.282988984070901</v>
      </c>
      <c r="S97">
        <v>27.4690837680076</v>
      </c>
      <c r="T97">
        <v>41.146842652024397</v>
      </c>
      <c r="W97">
        <f t="shared" si="34"/>
        <v>1.1697861311800066</v>
      </c>
      <c r="X97">
        <f t="shared" si="35"/>
        <v>1.2805853190908276</v>
      </c>
      <c r="Z97">
        <f t="shared" si="38"/>
        <v>-195.71676034055508</v>
      </c>
      <c r="AA97">
        <f t="shared" si="39"/>
        <v>3.9866168705708369</v>
      </c>
    </row>
    <row r="98" spans="1:27" x14ac:dyDescent="0.25">
      <c r="A98">
        <v>189</v>
      </c>
      <c r="B98">
        <f t="shared" si="40"/>
        <v>80</v>
      </c>
      <c r="C98">
        <f t="shared" si="41"/>
        <v>70</v>
      </c>
      <c r="D98">
        <f t="shared" si="36"/>
        <v>1200</v>
      </c>
      <c r="E98">
        <f t="shared" si="37"/>
        <v>1050</v>
      </c>
      <c r="F98">
        <v>1180.8851027754399</v>
      </c>
      <c r="G98">
        <v>1031.77269729664</v>
      </c>
      <c r="H98">
        <v>1187.5169410779199</v>
      </c>
      <c r="I98">
        <v>1025.18595120128</v>
      </c>
      <c r="J98">
        <v>98.974180071308297</v>
      </c>
      <c r="K98">
        <v>66.747063337815703</v>
      </c>
      <c r="L98">
        <v>-38.225700827978898</v>
      </c>
      <c r="M98">
        <v>125.05354918414</v>
      </c>
      <c r="N98">
        <v>112.689842241549</v>
      </c>
      <c r="O98">
        <v>0.35</v>
      </c>
      <c r="P98">
        <v>-7.2499719112660204</v>
      </c>
      <c r="Q98">
        <v>35.990010811688997</v>
      </c>
      <c r="R98">
        <v>23.2317043827993</v>
      </c>
      <c r="S98">
        <v>20.144400481567299</v>
      </c>
      <c r="T98">
        <v>31.207232116098599</v>
      </c>
      <c r="W98">
        <f t="shared" si="34"/>
        <v>1.5929081020466735</v>
      </c>
      <c r="X98">
        <f t="shared" si="35"/>
        <v>1.7359335907961915</v>
      </c>
      <c r="Z98">
        <f t="shared" si="38"/>
        <v>-157.26948710014938</v>
      </c>
      <c r="AA98">
        <f t="shared" si="39"/>
        <v>2.3632427427352405</v>
      </c>
    </row>
    <row r="99" spans="1:27" x14ac:dyDescent="0.25">
      <c r="A99" s="1">
        <v>190</v>
      </c>
      <c r="B99">
        <f t="shared" si="40"/>
        <v>70</v>
      </c>
      <c r="C99">
        <f t="shared" si="41"/>
        <v>60</v>
      </c>
      <c r="D99">
        <f t="shared" si="36"/>
        <v>1050</v>
      </c>
      <c r="E99">
        <f t="shared" si="37"/>
        <v>900</v>
      </c>
      <c r="F99">
        <v>2578.13971364912</v>
      </c>
      <c r="G99">
        <v>2212.1645167834599</v>
      </c>
      <c r="H99">
        <v>3643.6059907824902</v>
      </c>
      <c r="I99">
        <v>3074.9399916635798</v>
      </c>
      <c r="J99">
        <v>259.85250637310702</v>
      </c>
      <c r="K99">
        <v>254.31820765844699</v>
      </c>
      <c r="L99">
        <v>-146.38366906934601</v>
      </c>
      <c r="M99">
        <v>564.68277308243501</v>
      </c>
      <c r="N99">
        <v>554.63234661077399</v>
      </c>
      <c r="O99">
        <v>0.35799999999999998</v>
      </c>
      <c r="P99">
        <v>-29.350985566034399</v>
      </c>
      <c r="Q99">
        <v>93.714475428803894</v>
      </c>
      <c r="R99">
        <v>95.179156929341204</v>
      </c>
      <c r="S99">
        <v>31.319585828907201</v>
      </c>
      <c r="T99">
        <v>30.837618773849702</v>
      </c>
      <c r="W99">
        <f t="shared" si="34"/>
        <v>145.53711558563046</v>
      </c>
      <c r="X99">
        <f t="shared" si="35"/>
        <v>145.79605742038444</v>
      </c>
      <c r="Z99">
        <f t="shared" si="38"/>
        <v>-157.55925634154411</v>
      </c>
      <c r="AA99">
        <f t="shared" si="39"/>
        <v>-241.65999907373109</v>
      </c>
    </row>
    <row r="100" spans="1:27" x14ac:dyDescent="0.25">
      <c r="A100">
        <v>191</v>
      </c>
      <c r="B100">
        <f t="shared" si="40"/>
        <v>60</v>
      </c>
      <c r="C100">
        <f t="shared" si="41"/>
        <v>50</v>
      </c>
      <c r="D100">
        <f t="shared" si="36"/>
        <v>900</v>
      </c>
      <c r="E100">
        <f t="shared" si="37"/>
        <v>750</v>
      </c>
      <c r="F100">
        <v>908.99675126691704</v>
      </c>
      <c r="G100">
        <v>755.101503895561</v>
      </c>
      <c r="H100">
        <v>793.43933565915495</v>
      </c>
      <c r="I100">
        <v>679.79208889280403</v>
      </c>
      <c r="J100">
        <v>89.1808922968671</v>
      </c>
      <c r="K100">
        <v>48.1813383180667</v>
      </c>
      <c r="L100">
        <v>-17.430191609207</v>
      </c>
      <c r="M100">
        <v>120.32416901102999</v>
      </c>
      <c r="N100">
        <v>99.2863514540566</v>
      </c>
      <c r="O100">
        <v>0.33700000000000002</v>
      </c>
      <c r="P100">
        <v>-3.17349012314431</v>
      </c>
      <c r="Q100">
        <v>30.996117872816999</v>
      </c>
      <c r="R100">
        <v>16.584467828049299</v>
      </c>
      <c r="S100">
        <v>10.2383470606408</v>
      </c>
      <c r="T100">
        <v>19.1353147779453</v>
      </c>
      <c r="W100">
        <f t="shared" si="34"/>
        <v>0.99963902965744944</v>
      </c>
      <c r="X100">
        <f t="shared" si="35"/>
        <v>0.68020051940813275</v>
      </c>
      <c r="Z100">
        <f t="shared" si="38"/>
        <v>-136.17622967245629</v>
      </c>
      <c r="AA100">
        <f t="shared" si="39"/>
        <v>9.3610548142927961</v>
      </c>
    </row>
    <row r="101" spans="1:27" x14ac:dyDescent="0.25">
      <c r="A101">
        <v>192</v>
      </c>
      <c r="B101">
        <f t="shared" si="40"/>
        <v>50</v>
      </c>
      <c r="C101">
        <f t="shared" si="41"/>
        <v>40</v>
      </c>
      <c r="D101">
        <f t="shared" si="36"/>
        <v>750</v>
      </c>
      <c r="E101">
        <f t="shared" si="37"/>
        <v>600</v>
      </c>
      <c r="F101">
        <v>755.15546207953901</v>
      </c>
      <c r="G101">
        <v>604.40581404604802</v>
      </c>
      <c r="H101">
        <v>694.46411250838605</v>
      </c>
      <c r="I101">
        <v>520.01322574924097</v>
      </c>
      <c r="J101">
        <v>47.731795188472901</v>
      </c>
      <c r="K101">
        <v>43.756210564658403</v>
      </c>
      <c r="L101">
        <v>-16.2893270617543</v>
      </c>
      <c r="M101">
        <v>99.222810309031004</v>
      </c>
      <c r="N101">
        <v>82.556926061216998</v>
      </c>
      <c r="O101">
        <v>0.28949999999999998</v>
      </c>
      <c r="P101">
        <v>-2.0441639938535698</v>
      </c>
      <c r="Q101">
        <v>13.7938300985955</v>
      </c>
      <c r="R101">
        <v>12.650040573576501</v>
      </c>
      <c r="S101">
        <v>14.8194082371778</v>
      </c>
      <c r="T101">
        <v>16.15934733145</v>
      </c>
      <c r="W101">
        <f t="shared" si="34"/>
        <v>0.68739494393853418</v>
      </c>
      <c r="X101">
        <f t="shared" si="35"/>
        <v>0.73430234100800362</v>
      </c>
      <c r="Z101">
        <f t="shared" si="38"/>
        <v>-137.22746291679812</v>
      </c>
      <c r="AA101">
        <f t="shared" si="39"/>
        <v>13.33112904179317</v>
      </c>
    </row>
    <row r="102" spans="1:27" x14ac:dyDescent="0.25">
      <c r="A102">
        <v>193</v>
      </c>
      <c r="B102">
        <f t="shared" si="40"/>
        <v>40</v>
      </c>
      <c r="C102">
        <f t="shared" si="41"/>
        <v>30</v>
      </c>
      <c r="D102">
        <f t="shared" si="36"/>
        <v>600</v>
      </c>
      <c r="E102">
        <f t="shared" si="37"/>
        <v>450</v>
      </c>
      <c r="F102">
        <v>605.01186415320899</v>
      </c>
      <c r="G102">
        <v>454.874118694137</v>
      </c>
      <c r="H102">
        <v>540.82356021984504</v>
      </c>
      <c r="I102">
        <v>410.347693010569</v>
      </c>
      <c r="J102">
        <v>42.641199125552298</v>
      </c>
      <c r="K102">
        <v>39.450800062231501</v>
      </c>
      <c r="L102">
        <v>-0.46708455869392002</v>
      </c>
      <c r="M102">
        <v>82.941455607081707</v>
      </c>
      <c r="N102">
        <v>60.756671661456501</v>
      </c>
      <c r="O102">
        <v>8.9999999999999004E-3</v>
      </c>
      <c r="P102">
        <v>-2.8730347849376999E-3</v>
      </c>
      <c r="Q102">
        <v>0.35615315557627902</v>
      </c>
      <c r="R102">
        <v>0.359624982010608</v>
      </c>
      <c r="S102">
        <v>0.80668519707173203</v>
      </c>
      <c r="T102">
        <v>0.79889744279582597</v>
      </c>
      <c r="W102">
        <f t="shared" si="34"/>
        <v>0.83531069220149823</v>
      </c>
      <c r="X102">
        <f t="shared" si="35"/>
        <v>1.0831374875859991</v>
      </c>
      <c r="Z102">
        <f t="shared" si="38"/>
        <v>-101.18396726544739</v>
      </c>
      <c r="AA102">
        <f t="shared" si="39"/>
        <v>8.8116237754291102</v>
      </c>
    </row>
    <row r="103" spans="1:27" x14ac:dyDescent="0.25">
      <c r="A103">
        <v>194</v>
      </c>
      <c r="B103">
        <f t="shared" si="40"/>
        <v>30</v>
      </c>
      <c r="C103">
        <f t="shared" si="41"/>
        <v>20</v>
      </c>
      <c r="D103">
        <f t="shared" si="36"/>
        <v>450</v>
      </c>
      <c r="E103">
        <f t="shared" si="37"/>
        <v>300</v>
      </c>
      <c r="F103">
        <v>458.24853838795002</v>
      </c>
      <c r="G103">
        <v>305.92435825670299</v>
      </c>
      <c r="H103">
        <v>370.92574376554302</v>
      </c>
      <c r="I103">
        <v>212.89513473713501</v>
      </c>
      <c r="J103">
        <v>39.3785174746492</v>
      </c>
      <c r="K103">
        <v>25.523670707892801</v>
      </c>
      <c r="L103">
        <v>0.199537819570105</v>
      </c>
      <c r="M103">
        <v>64.087161604507301</v>
      </c>
      <c r="N103">
        <v>32.494308826211501</v>
      </c>
      <c r="W103">
        <f t="shared" si="34"/>
        <v>1.8330085306555601</v>
      </c>
      <c r="X103">
        <f t="shared" si="35"/>
        <v>1.9747860855676624</v>
      </c>
      <c r="Z103">
        <f t="shared" si="38"/>
        <v>-99.218224440153108</v>
      </c>
      <c r="AA103">
        <f t="shared" si="39"/>
        <v>29.034955087621661</v>
      </c>
    </row>
    <row r="104" spans="1:27" x14ac:dyDescent="0.25">
      <c r="A104">
        <v>195</v>
      </c>
      <c r="B104">
        <f t="shared" si="40"/>
        <v>20</v>
      </c>
      <c r="C104">
        <f t="shared" si="41"/>
        <v>10</v>
      </c>
      <c r="D104">
        <f t="shared" si="36"/>
        <v>300</v>
      </c>
      <c r="E104">
        <f t="shared" si="37"/>
        <v>150</v>
      </c>
      <c r="F104">
        <v>306.55666266451902</v>
      </c>
      <c r="G104">
        <v>156.36068256912901</v>
      </c>
      <c r="H104">
        <v>250.05855556153</v>
      </c>
      <c r="I104">
        <v>93.113880227200596</v>
      </c>
      <c r="J104">
        <v>30.3961320728129</v>
      </c>
      <c r="K104">
        <v>12.757485030815401</v>
      </c>
      <c r="L104">
        <v>0.15519608188785899</v>
      </c>
      <c r="M104">
        <v>43.844123608899103</v>
      </c>
      <c r="N104">
        <v>12.656476065784</v>
      </c>
      <c r="W104">
        <f t="shared" si="34"/>
        <v>2.1855542215063415</v>
      </c>
      <c r="X104">
        <f t="shared" si="35"/>
        <v>4.2404550460860078</v>
      </c>
      <c r="Z104">
        <f t="shared" si="38"/>
        <v>-98.783489994203507</v>
      </c>
      <c r="AA104">
        <f t="shared" si="39"/>
        <v>37.924079848532934</v>
      </c>
    </row>
  </sheetData>
  <mergeCells count="5">
    <mergeCell ref="B1:T1"/>
    <mergeCell ref="B23:T23"/>
    <mergeCell ref="B42:T42"/>
    <mergeCell ref="B64:T64"/>
    <mergeCell ref="B85:T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28A7-E01B-47C6-8C41-16D03FACAD5C}">
  <dimension ref="A1:Y106"/>
  <sheetViews>
    <sheetView tabSelected="1" topLeftCell="A28" zoomScale="60" zoomScaleNormal="60" workbookViewId="0">
      <selection activeCell="S25" sqref="S25:S39"/>
    </sheetView>
  </sheetViews>
  <sheetFormatPr baseColWidth="10" defaultRowHeight="15" x14ac:dyDescent="0.25"/>
  <cols>
    <col min="2" max="2" width="11.28515625" bestFit="1" customWidth="1"/>
    <col min="3" max="3" width="13.85546875" bestFit="1" customWidth="1"/>
    <col min="4" max="4" width="14.140625" bestFit="1" customWidth="1"/>
    <col min="5" max="5" width="16.5703125" bestFit="1" customWidth="1"/>
    <col min="6" max="11" width="12" bestFit="1" customWidth="1"/>
    <col min="12" max="12" width="14.7109375" bestFit="1" customWidth="1"/>
    <col min="13" max="13" width="17.140625" bestFit="1" customWidth="1"/>
    <col min="14" max="15" width="12" bestFit="1" customWidth="1"/>
    <col min="16" max="16" width="23.5703125" bestFit="1" customWidth="1"/>
    <col min="17" max="17" width="24.5703125" bestFit="1" customWidth="1"/>
    <col min="19" max="19" width="17.28515625" bestFit="1" customWidth="1"/>
    <col min="20" max="20" width="15.7109375" bestFit="1" customWidth="1"/>
  </cols>
  <sheetData>
    <row r="1" spans="1:25" x14ac:dyDescent="0.25">
      <c r="F1" t="s">
        <v>22</v>
      </c>
      <c r="G1" s="2" t="s">
        <v>28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t="s">
        <v>0</v>
      </c>
      <c r="B2" t="s">
        <v>42</v>
      </c>
      <c r="C2" t="s">
        <v>43</v>
      </c>
      <c r="D2" t="s">
        <v>44</v>
      </c>
      <c r="E2" t="s">
        <v>45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5</v>
      </c>
      <c r="M2" t="s">
        <v>35</v>
      </c>
      <c r="N2" t="s">
        <v>6</v>
      </c>
      <c r="O2" t="s">
        <v>7</v>
      </c>
      <c r="P2" t="s">
        <v>36</v>
      </c>
      <c r="Q2" t="s">
        <v>37</v>
      </c>
      <c r="S2" t="s">
        <v>46</v>
      </c>
      <c r="T2" t="s">
        <v>47</v>
      </c>
    </row>
    <row r="3" spans="1:25" x14ac:dyDescent="0.25">
      <c r="A3">
        <v>4</v>
      </c>
      <c r="B3">
        <v>10</v>
      </c>
      <c r="C3">
        <f>(B3+10)</f>
        <v>20</v>
      </c>
      <c r="D3">
        <f>(120*B3/8)</f>
        <v>150</v>
      </c>
      <c r="E3">
        <f>(120*C3/8)</f>
        <v>300</v>
      </c>
      <c r="F3">
        <v>159.56213067535401</v>
      </c>
      <c r="G3">
        <v>309.54452579451601</v>
      </c>
      <c r="H3">
        <v>65.504079304357504</v>
      </c>
      <c r="I3">
        <v>237.92429971222899</v>
      </c>
      <c r="J3">
        <v>12.381347533604901</v>
      </c>
      <c r="K3">
        <v>28.7197348781255</v>
      </c>
      <c r="L3">
        <v>6.6789736841165001E-2</v>
      </c>
      <c r="M3">
        <v>55.743394042548402</v>
      </c>
      <c r="N3">
        <v>2.3112172665035602</v>
      </c>
      <c r="O3">
        <v>41.276159455877902</v>
      </c>
      <c r="P3">
        <v>-85.348804401416601</v>
      </c>
      <c r="Q3">
        <v>376.85008397713699</v>
      </c>
      <c r="S3">
        <f>(M3-K3)*100/ABS(K3)</f>
        <v>94.094389377548111</v>
      </c>
      <c r="T3">
        <f>100*(E3-I3)/E3</f>
        <v>20.691900095923671</v>
      </c>
    </row>
    <row r="4" spans="1:25" x14ac:dyDescent="0.25">
      <c r="A4">
        <v>5</v>
      </c>
      <c r="B4">
        <f>C3</f>
        <v>20</v>
      </c>
      <c r="C4">
        <f t="shared" ref="C4:C20" si="0">(B4+10)</f>
        <v>30</v>
      </c>
      <c r="D4">
        <f t="shared" ref="D4:D20" si="1">(120*B4/8)</f>
        <v>300</v>
      </c>
      <c r="E4">
        <f t="shared" ref="E4:E20" si="2">(120*C4/8)</f>
        <v>450</v>
      </c>
      <c r="F4">
        <v>302.60216669057797</v>
      </c>
      <c r="G4">
        <v>471.182222285884</v>
      </c>
      <c r="H4">
        <v>207.16327734922501</v>
      </c>
      <c r="I4">
        <v>349.44085636541502</v>
      </c>
      <c r="J4">
        <v>24.446361946800899</v>
      </c>
      <c r="K4">
        <v>32.049201051992199</v>
      </c>
      <c r="L4">
        <v>7.4641932488736101E-2</v>
      </c>
      <c r="M4">
        <v>55.410520493104499</v>
      </c>
      <c r="N4">
        <v>30.855287234910399</v>
      </c>
      <c r="O4">
        <v>67.743722659428997</v>
      </c>
      <c r="P4">
        <v>63.996657455451697</v>
      </c>
      <c r="Q4">
        <v>633.27471187907599</v>
      </c>
      <c r="S4">
        <f t="shared" ref="S4:S20" si="3">(M4-K4)*100/ABS(K4)</f>
        <v>72.892049331320678</v>
      </c>
      <c r="T4">
        <f t="shared" ref="T4:T20" si="4">100*(E4-I4)/E4</f>
        <v>22.346476363241106</v>
      </c>
    </row>
    <row r="5" spans="1:25" x14ac:dyDescent="0.25">
      <c r="A5">
        <v>6</v>
      </c>
      <c r="B5">
        <f t="shared" ref="B5:B20" si="5">C4</f>
        <v>30</v>
      </c>
      <c r="C5">
        <f t="shared" si="0"/>
        <v>40</v>
      </c>
      <c r="D5">
        <f t="shared" si="1"/>
        <v>450</v>
      </c>
      <c r="E5">
        <f t="shared" si="2"/>
        <v>600</v>
      </c>
      <c r="F5">
        <v>473.90961256471701</v>
      </c>
      <c r="G5">
        <v>623.25043757603601</v>
      </c>
      <c r="H5">
        <v>392.12556707486198</v>
      </c>
      <c r="I5">
        <v>557.82175708607701</v>
      </c>
      <c r="J5">
        <v>31.1235437013762</v>
      </c>
      <c r="K5">
        <v>36.289600553025998</v>
      </c>
      <c r="L5">
        <v>9.5889016051931605E-2</v>
      </c>
      <c r="M5">
        <v>79.738674024753493</v>
      </c>
      <c r="N5">
        <v>64.006754615459499</v>
      </c>
      <c r="O5">
        <v>87.637164200193297</v>
      </c>
      <c r="P5">
        <v>100.781754036249</v>
      </c>
      <c r="Q5">
        <v>647.75947965238197</v>
      </c>
      <c r="S5">
        <f t="shared" si="3"/>
        <v>119.72871789602685</v>
      </c>
      <c r="T5">
        <f t="shared" si="4"/>
        <v>7.0297071523204977</v>
      </c>
    </row>
    <row r="6" spans="1:25" x14ac:dyDescent="0.25">
      <c r="A6">
        <v>7</v>
      </c>
      <c r="B6">
        <f t="shared" si="5"/>
        <v>40</v>
      </c>
      <c r="C6">
        <f t="shared" si="0"/>
        <v>50</v>
      </c>
      <c r="D6">
        <f t="shared" si="1"/>
        <v>600</v>
      </c>
      <c r="E6">
        <f t="shared" si="2"/>
        <v>750</v>
      </c>
      <c r="F6">
        <v>618.17710414157796</v>
      </c>
      <c r="G6">
        <v>775.68577279941405</v>
      </c>
      <c r="H6">
        <v>521.731342547189</v>
      </c>
      <c r="I6">
        <v>663.15264288073502</v>
      </c>
      <c r="J6">
        <v>36.136129907068003</v>
      </c>
      <c r="K6">
        <v>39.391036021584902</v>
      </c>
      <c r="L6">
        <v>0.107621097118548</v>
      </c>
      <c r="M6">
        <v>94.183514706045202</v>
      </c>
      <c r="N6">
        <v>87.4413334970411</v>
      </c>
      <c r="O6">
        <v>99.770245830187093</v>
      </c>
      <c r="P6">
        <v>101.405309750119</v>
      </c>
      <c r="Q6">
        <v>798.42201048688298</v>
      </c>
      <c r="S6">
        <f t="shared" si="3"/>
        <v>139.09885146061137</v>
      </c>
      <c r="T6">
        <f t="shared" si="4"/>
        <v>11.579647615901997</v>
      </c>
    </row>
    <row r="7" spans="1:25" x14ac:dyDescent="0.25">
      <c r="A7">
        <v>8</v>
      </c>
      <c r="B7">
        <f t="shared" si="5"/>
        <v>50</v>
      </c>
      <c r="C7">
        <f t="shared" si="0"/>
        <v>60</v>
      </c>
      <c r="D7">
        <f t="shared" si="1"/>
        <v>750</v>
      </c>
      <c r="E7">
        <f t="shared" si="2"/>
        <v>900</v>
      </c>
      <c r="F7">
        <v>755.85088042535403</v>
      </c>
      <c r="G7">
        <v>915.44475937973198</v>
      </c>
      <c r="H7">
        <v>673.25561139240097</v>
      </c>
      <c r="I7">
        <v>826.59243584216802</v>
      </c>
      <c r="J7">
        <v>40.570801128862399</v>
      </c>
      <c r="K7">
        <v>55.340717597268302</v>
      </c>
      <c r="L7">
        <v>0.16369492695284299</v>
      </c>
      <c r="M7">
        <v>145.982280452748</v>
      </c>
      <c r="N7">
        <v>111.38655183810501</v>
      </c>
      <c r="O7">
        <v>105.289482790848</v>
      </c>
      <c r="P7">
        <v>101.65819616741101</v>
      </c>
      <c r="Q7">
        <v>962.55716188526401</v>
      </c>
      <c r="S7">
        <f t="shared" si="3"/>
        <v>163.78819572797497</v>
      </c>
      <c r="T7">
        <f t="shared" si="4"/>
        <v>8.1563960175368866</v>
      </c>
    </row>
    <row r="8" spans="1:25" x14ac:dyDescent="0.25">
      <c r="A8">
        <v>9</v>
      </c>
      <c r="B8">
        <f t="shared" si="5"/>
        <v>60</v>
      </c>
      <c r="C8">
        <f t="shared" si="0"/>
        <v>70</v>
      </c>
      <c r="D8">
        <f t="shared" si="1"/>
        <v>900</v>
      </c>
      <c r="E8">
        <f t="shared" si="2"/>
        <v>1050</v>
      </c>
      <c r="F8">
        <v>928.24179411206103</v>
      </c>
      <c r="G8">
        <v>1070.46236531504</v>
      </c>
      <c r="H8">
        <v>828.98687291521503</v>
      </c>
      <c r="I8">
        <v>962.91947291145402</v>
      </c>
      <c r="J8">
        <v>46.320904885794299</v>
      </c>
      <c r="K8">
        <v>54.006590465960898</v>
      </c>
      <c r="L8">
        <v>0.19695123575724499</v>
      </c>
      <c r="M8">
        <v>189.070203104071</v>
      </c>
      <c r="N8">
        <v>117.45562242229801</v>
      </c>
      <c r="O8">
        <v>116.466990771797</v>
      </c>
      <c r="P8">
        <v>101.845262956398</v>
      </c>
      <c r="Q8">
        <v>1147.3936817952599</v>
      </c>
      <c r="S8">
        <f t="shared" si="3"/>
        <v>250.08727911316225</v>
      </c>
      <c r="T8">
        <f t="shared" si="4"/>
        <v>8.2933835322424727</v>
      </c>
    </row>
    <row r="9" spans="1:25" x14ac:dyDescent="0.25">
      <c r="A9">
        <v>10</v>
      </c>
      <c r="B9">
        <f t="shared" si="5"/>
        <v>70</v>
      </c>
      <c r="C9">
        <f t="shared" si="0"/>
        <v>80</v>
      </c>
      <c r="D9">
        <f t="shared" si="1"/>
        <v>1050</v>
      </c>
      <c r="E9">
        <f t="shared" si="2"/>
        <v>1200</v>
      </c>
      <c r="F9">
        <v>1071.8438764847001</v>
      </c>
      <c r="G9">
        <v>1225.53409409284</v>
      </c>
      <c r="H9">
        <v>979.07608054034097</v>
      </c>
      <c r="I9">
        <v>1147.0987973230101</v>
      </c>
      <c r="J9">
        <v>55.213519415141</v>
      </c>
      <c r="K9">
        <v>57.972780564438402</v>
      </c>
      <c r="L9">
        <v>0.23870636745576199</v>
      </c>
      <c r="M9">
        <v>199.81659953124301</v>
      </c>
      <c r="N9">
        <v>115.919000278089</v>
      </c>
      <c r="O9">
        <v>122.31489011265499</v>
      </c>
      <c r="P9">
        <v>102.652420983864</v>
      </c>
      <c r="Q9">
        <v>1247.48644051524</v>
      </c>
      <c r="S9">
        <f t="shared" si="3"/>
        <v>244.67313381517238</v>
      </c>
      <c r="T9">
        <f t="shared" si="4"/>
        <v>4.408433556415825</v>
      </c>
    </row>
    <row r="10" spans="1:25" x14ac:dyDescent="0.25">
      <c r="A10">
        <v>11</v>
      </c>
      <c r="B10">
        <f t="shared" si="5"/>
        <v>80</v>
      </c>
      <c r="C10">
        <f t="shared" si="0"/>
        <v>90</v>
      </c>
      <c r="D10">
        <f t="shared" si="1"/>
        <v>1200</v>
      </c>
      <c r="E10">
        <f t="shared" si="2"/>
        <v>1350</v>
      </c>
      <c r="F10">
        <v>1227.05035658375</v>
      </c>
      <c r="G10">
        <v>1373.3396511088599</v>
      </c>
      <c r="H10">
        <v>1141.79010692222</v>
      </c>
      <c r="I10">
        <v>1276.4629363696199</v>
      </c>
      <c r="J10">
        <v>58.627922177022903</v>
      </c>
      <c r="K10">
        <v>66.384411783344504</v>
      </c>
      <c r="L10">
        <v>0.20471103708027899</v>
      </c>
      <c r="M10">
        <v>174.27622873236501</v>
      </c>
      <c r="N10">
        <v>117.94026444097101</v>
      </c>
      <c r="O10">
        <v>107.178196764701</v>
      </c>
      <c r="P10">
        <v>103.027709192975</v>
      </c>
      <c r="Q10">
        <v>1341.53497383994</v>
      </c>
      <c r="S10">
        <f t="shared" si="3"/>
        <v>162.52583106579547</v>
      </c>
      <c r="T10">
        <f t="shared" si="4"/>
        <v>5.4471898985466733</v>
      </c>
    </row>
    <row r="11" spans="1:25" x14ac:dyDescent="0.25">
      <c r="A11">
        <v>12</v>
      </c>
      <c r="B11">
        <f t="shared" si="5"/>
        <v>90</v>
      </c>
      <c r="C11">
        <f t="shared" si="0"/>
        <v>100</v>
      </c>
      <c r="D11">
        <f t="shared" si="1"/>
        <v>1350</v>
      </c>
      <c r="E11">
        <f t="shared" si="2"/>
        <v>1500</v>
      </c>
      <c r="F11">
        <v>1368.6250000176601</v>
      </c>
      <c r="G11">
        <v>1521.3237682034</v>
      </c>
      <c r="H11">
        <v>1273.19151613394</v>
      </c>
      <c r="I11">
        <v>1423.2164109827099</v>
      </c>
      <c r="J11">
        <v>68.387411673236599</v>
      </c>
      <c r="K11">
        <v>71.731510085775199</v>
      </c>
      <c r="L11">
        <v>0.19436462977351601</v>
      </c>
      <c r="M11">
        <v>228.973215117888</v>
      </c>
      <c r="N11">
        <v>107.49825498921101</v>
      </c>
      <c r="O11">
        <v>81.769007884206601</v>
      </c>
      <c r="P11">
        <v>103.637407892111</v>
      </c>
      <c r="Q11">
        <v>1484.3647306472401</v>
      </c>
      <c r="S11">
        <f t="shared" si="3"/>
        <v>219.20869202960611</v>
      </c>
      <c r="T11">
        <f t="shared" si="4"/>
        <v>5.1189059344860048</v>
      </c>
    </row>
    <row r="12" spans="1:25" x14ac:dyDescent="0.25">
      <c r="A12">
        <v>13</v>
      </c>
      <c r="B12">
        <f t="shared" si="5"/>
        <v>100</v>
      </c>
      <c r="C12">
        <f t="shared" si="0"/>
        <v>110</v>
      </c>
      <c r="D12">
        <f t="shared" si="1"/>
        <v>1500</v>
      </c>
      <c r="E12">
        <f t="shared" si="2"/>
        <v>1650</v>
      </c>
      <c r="F12">
        <v>1526.1869891101701</v>
      </c>
      <c r="G12">
        <v>1677.30534171575</v>
      </c>
      <c r="H12">
        <v>1416.5370495428101</v>
      </c>
      <c r="I12">
        <v>1555.2473844119099</v>
      </c>
      <c r="J12">
        <v>72.329252332588595</v>
      </c>
      <c r="K12">
        <v>78.502800991361298</v>
      </c>
      <c r="L12">
        <v>0.21967637077667801</v>
      </c>
      <c r="M12">
        <v>245.31946305233299</v>
      </c>
      <c r="N12">
        <v>85.114197131090805</v>
      </c>
      <c r="O12">
        <v>50.157226816274502</v>
      </c>
      <c r="P12">
        <v>104.043874190379</v>
      </c>
      <c r="Q12">
        <v>1606.3798730900201</v>
      </c>
      <c r="S12">
        <f t="shared" si="3"/>
        <v>212.49771976840512</v>
      </c>
      <c r="T12">
        <f t="shared" si="4"/>
        <v>5.7425827629145498</v>
      </c>
    </row>
    <row r="13" spans="1:25" x14ac:dyDescent="0.25">
      <c r="A13">
        <v>14</v>
      </c>
      <c r="B13">
        <f t="shared" si="5"/>
        <v>110</v>
      </c>
      <c r="C13">
        <f t="shared" si="0"/>
        <v>120</v>
      </c>
      <c r="D13">
        <f t="shared" si="1"/>
        <v>1650</v>
      </c>
      <c r="E13">
        <f t="shared" si="2"/>
        <v>1800</v>
      </c>
      <c r="F13">
        <v>1667.5293760837501</v>
      </c>
      <c r="G13">
        <v>1819.53998809165</v>
      </c>
      <c r="H13">
        <v>1574.7341653665901</v>
      </c>
      <c r="I13">
        <v>1673.26582400199</v>
      </c>
      <c r="J13">
        <v>77.962750068524201</v>
      </c>
      <c r="K13">
        <v>85.138046155124101</v>
      </c>
      <c r="L13">
        <v>0.246096655221897</v>
      </c>
      <c r="M13">
        <v>264.877020108507</v>
      </c>
      <c r="N13">
        <v>53.041548259432602</v>
      </c>
      <c r="O13">
        <v>5.74151343008596</v>
      </c>
      <c r="P13">
        <v>104.706690605351</v>
      </c>
      <c r="Q13">
        <v>1769.4443398524199</v>
      </c>
      <c r="S13">
        <f t="shared" si="3"/>
        <v>211.11475077298934</v>
      </c>
      <c r="T13">
        <f t="shared" si="4"/>
        <v>7.0407875554449975</v>
      </c>
    </row>
    <row r="14" spans="1:25" x14ac:dyDescent="0.25">
      <c r="A14">
        <v>28</v>
      </c>
      <c r="B14">
        <f t="shared" si="5"/>
        <v>120</v>
      </c>
      <c r="C14">
        <f t="shared" si="0"/>
        <v>130</v>
      </c>
      <c r="D14">
        <f t="shared" si="1"/>
        <v>1800</v>
      </c>
      <c r="E14">
        <f t="shared" si="2"/>
        <v>1950</v>
      </c>
      <c r="F14">
        <v>1777.5276154217099</v>
      </c>
      <c r="G14">
        <v>1933.4674792052599</v>
      </c>
      <c r="H14">
        <v>1737.1188795343101</v>
      </c>
      <c r="I14">
        <v>1886.6597696148101</v>
      </c>
      <c r="J14">
        <v>85.758787567096704</v>
      </c>
      <c r="K14">
        <v>94.098298020351095</v>
      </c>
      <c r="L14">
        <v>0.255704032643503</v>
      </c>
      <c r="M14">
        <v>280.04008439729199</v>
      </c>
      <c r="N14">
        <v>6.3469000157625297</v>
      </c>
      <c r="O14">
        <v>-48.278637042961698</v>
      </c>
      <c r="P14">
        <v>104.91569760300401</v>
      </c>
      <c r="Q14">
        <v>1921.4149764640299</v>
      </c>
      <c r="S14">
        <f t="shared" si="3"/>
        <v>197.60377210725574</v>
      </c>
      <c r="T14">
        <f t="shared" si="4"/>
        <v>3.248216942830251</v>
      </c>
    </row>
    <row r="15" spans="1:25" x14ac:dyDescent="0.25">
      <c r="A15">
        <v>29</v>
      </c>
      <c r="B15">
        <f t="shared" si="5"/>
        <v>130</v>
      </c>
      <c r="C15">
        <f t="shared" si="0"/>
        <v>140</v>
      </c>
      <c r="D15">
        <f t="shared" si="1"/>
        <v>1950</v>
      </c>
      <c r="E15">
        <f t="shared" si="2"/>
        <v>2100</v>
      </c>
      <c r="F15">
        <v>1929.71202356199</v>
      </c>
      <c r="G15">
        <v>2079.0911426044099</v>
      </c>
      <c r="H15">
        <v>1872.5857069066101</v>
      </c>
      <c r="I15">
        <v>1995.93438885867</v>
      </c>
      <c r="J15">
        <v>92.723408457038801</v>
      </c>
      <c r="K15">
        <v>100.804039712901</v>
      </c>
      <c r="L15">
        <v>0.29117742556065801</v>
      </c>
      <c r="M15">
        <v>296.06082807309099</v>
      </c>
      <c r="N15">
        <v>-50.554814460145003</v>
      </c>
      <c r="O15">
        <v>-116.620268430077</v>
      </c>
      <c r="P15">
        <v>105.394911510385</v>
      </c>
      <c r="Q15">
        <v>2048.4898444412802</v>
      </c>
      <c r="S15">
        <f t="shared" si="3"/>
        <v>193.69936851370139</v>
      </c>
      <c r="T15">
        <f t="shared" si="4"/>
        <v>4.9555052924442862</v>
      </c>
    </row>
    <row r="16" spans="1:25" x14ac:dyDescent="0.25">
      <c r="A16">
        <v>30</v>
      </c>
      <c r="B16">
        <f t="shared" si="5"/>
        <v>140</v>
      </c>
      <c r="C16">
        <f t="shared" si="0"/>
        <v>150</v>
      </c>
      <c r="D16">
        <f t="shared" si="1"/>
        <v>2100</v>
      </c>
      <c r="E16">
        <f t="shared" si="2"/>
        <v>2250</v>
      </c>
      <c r="F16">
        <v>2078.27443887548</v>
      </c>
      <c r="G16">
        <v>2229.8033819299199</v>
      </c>
      <c r="H16">
        <v>2018.03160226779</v>
      </c>
      <c r="I16">
        <v>2141.3216580317599</v>
      </c>
      <c r="J16">
        <v>100.468907498005</v>
      </c>
      <c r="K16">
        <v>107.940605030124</v>
      </c>
      <c r="L16">
        <v>0.30484941608049299</v>
      </c>
      <c r="M16">
        <v>320.10779666404102</v>
      </c>
      <c r="N16">
        <v>-120.175771028497</v>
      </c>
      <c r="O16">
        <v>-206.021081051675</v>
      </c>
      <c r="P16">
        <v>105.826781467308</v>
      </c>
      <c r="Q16">
        <v>2396.0915966121302</v>
      </c>
      <c r="S16">
        <f t="shared" si="3"/>
        <v>196.55920177092349</v>
      </c>
      <c r="T16">
        <f t="shared" si="4"/>
        <v>4.8301485319217843</v>
      </c>
    </row>
    <row r="17" spans="1:25" x14ac:dyDescent="0.25">
      <c r="A17">
        <v>31</v>
      </c>
      <c r="B17">
        <f t="shared" si="5"/>
        <v>150</v>
      </c>
      <c r="C17">
        <f t="shared" si="0"/>
        <v>160</v>
      </c>
      <c r="D17">
        <f t="shared" si="1"/>
        <v>2250</v>
      </c>
      <c r="E17">
        <f t="shared" si="2"/>
        <v>2400</v>
      </c>
      <c r="F17">
        <v>2230.9913906769002</v>
      </c>
      <c r="G17">
        <v>2385.58427775371</v>
      </c>
      <c r="H17">
        <v>2177.8874265340601</v>
      </c>
      <c r="I17">
        <v>2321.8350510432401</v>
      </c>
      <c r="J17">
        <v>109.45381101732499</v>
      </c>
      <c r="K17">
        <v>117.872409669204</v>
      </c>
      <c r="L17">
        <v>0.35173160554025701</v>
      </c>
      <c r="M17">
        <v>336.98476521995599</v>
      </c>
      <c r="N17">
        <v>-202.69319075940899</v>
      </c>
      <c r="O17">
        <v>-306.318744677925</v>
      </c>
      <c r="P17">
        <v>106.046180782593</v>
      </c>
      <c r="Q17">
        <v>2458.1944870546699</v>
      </c>
      <c r="S17">
        <f t="shared" si="3"/>
        <v>185.8894343177227</v>
      </c>
      <c r="T17">
        <f t="shared" si="4"/>
        <v>3.2568728731983279</v>
      </c>
    </row>
    <row r="18" spans="1:25" x14ac:dyDescent="0.25">
      <c r="A18">
        <v>32</v>
      </c>
      <c r="B18">
        <f t="shared" si="5"/>
        <v>160</v>
      </c>
      <c r="C18">
        <f t="shared" si="0"/>
        <v>170</v>
      </c>
      <c r="D18">
        <f t="shared" si="1"/>
        <v>2400</v>
      </c>
      <c r="E18">
        <f t="shared" si="2"/>
        <v>2550</v>
      </c>
      <c r="F18">
        <v>2375.43248736039</v>
      </c>
      <c r="G18">
        <v>2526.1003557481799</v>
      </c>
      <c r="H18">
        <v>2334.0656047130501</v>
      </c>
      <c r="I18">
        <v>2462.12668183505</v>
      </c>
      <c r="J18">
        <v>115.812948214158</v>
      </c>
      <c r="K18">
        <v>125.14461245893899</v>
      </c>
      <c r="L18">
        <v>0.347574595346133</v>
      </c>
      <c r="M18">
        <v>342.51903789395698</v>
      </c>
      <c r="N18">
        <v>-306.23949395647497</v>
      </c>
      <c r="O18">
        <v>-427.25747000284002</v>
      </c>
      <c r="P18">
        <v>106.79213795571999</v>
      </c>
      <c r="Q18">
        <v>2615.1552348554801</v>
      </c>
      <c r="S18">
        <f t="shared" si="3"/>
        <v>173.69858850802737</v>
      </c>
      <c r="T18">
        <f t="shared" si="4"/>
        <v>3.4460124770568621</v>
      </c>
    </row>
    <row r="19" spans="1:25" x14ac:dyDescent="0.25">
      <c r="A19">
        <v>33</v>
      </c>
      <c r="B19">
        <f t="shared" si="5"/>
        <v>170</v>
      </c>
      <c r="C19">
        <f t="shared" si="0"/>
        <v>180</v>
      </c>
      <c r="D19">
        <f t="shared" si="1"/>
        <v>2550</v>
      </c>
      <c r="E19">
        <f t="shared" si="2"/>
        <v>2700</v>
      </c>
      <c r="F19">
        <v>2525.7726386384802</v>
      </c>
      <c r="G19">
        <v>2673.98061381873</v>
      </c>
      <c r="H19">
        <v>2464.93701223688</v>
      </c>
      <c r="I19">
        <v>2643.4740629673602</v>
      </c>
      <c r="J19">
        <v>124.184106732125</v>
      </c>
      <c r="K19">
        <v>134.663938823753</v>
      </c>
      <c r="L19">
        <v>0.392840054565057</v>
      </c>
      <c r="M19">
        <v>359.26024560907598</v>
      </c>
      <c r="N19">
        <v>-425.99462736929001</v>
      </c>
      <c r="O19">
        <v>-566.40777535185703</v>
      </c>
      <c r="P19">
        <v>107.233245959416</v>
      </c>
      <c r="Q19">
        <v>2780.54663303389</v>
      </c>
      <c r="S19">
        <f t="shared" si="3"/>
        <v>166.78281412759856</v>
      </c>
      <c r="T19">
        <f t="shared" si="4"/>
        <v>2.0935532234311047</v>
      </c>
    </row>
    <row r="20" spans="1:25" x14ac:dyDescent="0.25">
      <c r="A20">
        <v>34</v>
      </c>
      <c r="B20">
        <f t="shared" si="5"/>
        <v>180</v>
      </c>
      <c r="C20">
        <f t="shared" si="0"/>
        <v>190</v>
      </c>
      <c r="D20">
        <f t="shared" si="1"/>
        <v>2700</v>
      </c>
      <c r="E20">
        <f t="shared" si="2"/>
        <v>2850</v>
      </c>
      <c r="F20">
        <v>2672.8132517972899</v>
      </c>
      <c r="G20">
        <v>2823.3286086990202</v>
      </c>
      <c r="H20">
        <v>2581.0478130793399</v>
      </c>
      <c r="I20">
        <v>2790.45184289299</v>
      </c>
      <c r="J20">
        <v>134.78815452024801</v>
      </c>
      <c r="K20">
        <v>145.877843337581</v>
      </c>
      <c r="L20">
        <v>0.42886771643188198</v>
      </c>
      <c r="M20">
        <v>359.94441091067603</v>
      </c>
      <c r="N20">
        <v>-565.31011508780296</v>
      </c>
      <c r="O20">
        <v>-628.74383853249196</v>
      </c>
      <c r="P20">
        <v>107.6558781467</v>
      </c>
      <c r="Q20">
        <v>2912.3445204181699</v>
      </c>
      <c r="S20">
        <f t="shared" si="3"/>
        <v>146.74371561534269</v>
      </c>
      <c r="T20">
        <f t="shared" si="4"/>
        <v>2.0894090212985947</v>
      </c>
    </row>
    <row r="23" spans="1:25" x14ac:dyDescent="0.25">
      <c r="F23" t="s">
        <v>22</v>
      </c>
      <c r="G23" s="2" t="s">
        <v>38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t="s">
        <v>0</v>
      </c>
      <c r="B24" t="s">
        <v>42</v>
      </c>
      <c r="C24" t="s">
        <v>43</v>
      </c>
      <c r="D24" t="s">
        <v>44</v>
      </c>
      <c r="E24" t="s">
        <v>45</v>
      </c>
      <c r="F24" t="s">
        <v>29</v>
      </c>
      <c r="G24" t="s">
        <v>30</v>
      </c>
      <c r="H24" t="s">
        <v>31</v>
      </c>
      <c r="I24" t="s">
        <v>32</v>
      </c>
      <c r="J24" t="s">
        <v>33</v>
      </c>
      <c r="K24" t="s">
        <v>34</v>
      </c>
      <c r="L24" t="s">
        <v>5</v>
      </c>
      <c r="M24" t="s">
        <v>35</v>
      </c>
      <c r="N24" t="s">
        <v>6</v>
      </c>
      <c r="O24" t="s">
        <v>7</v>
      </c>
      <c r="P24" t="s">
        <v>36</v>
      </c>
      <c r="Q24" t="s">
        <v>37</v>
      </c>
      <c r="S24" t="s">
        <v>46</v>
      </c>
      <c r="T24" t="s">
        <v>47</v>
      </c>
    </row>
    <row r="25" spans="1:25" x14ac:dyDescent="0.25">
      <c r="A25">
        <v>75</v>
      </c>
      <c r="B25">
        <v>40</v>
      </c>
      <c r="C25">
        <f>(B25+10)</f>
        <v>50</v>
      </c>
      <c r="D25">
        <f>(120*B25/8)</f>
        <v>600</v>
      </c>
      <c r="E25">
        <f>(120*C25/8)</f>
        <v>750</v>
      </c>
      <c r="F25">
        <v>581.63351423688903</v>
      </c>
      <c r="G25">
        <v>738.24917687623997</v>
      </c>
      <c r="H25">
        <v>345.20419463533398</v>
      </c>
      <c r="I25">
        <v>618.82462095522601</v>
      </c>
      <c r="J25">
        <v>164.301621374886</v>
      </c>
      <c r="K25">
        <v>135.96653846649301</v>
      </c>
      <c r="L25">
        <v>0.48406395122212198</v>
      </c>
      <c r="M25">
        <v>288.12762968354701</v>
      </c>
      <c r="N25">
        <v>63.180021909737903</v>
      </c>
      <c r="O25">
        <v>80.888363035920804</v>
      </c>
      <c r="P25">
        <v>100.74595733940799</v>
      </c>
      <c r="Q25">
        <v>647.83604701666502</v>
      </c>
      <c r="S25">
        <f>(M25-K25)*100/ABS(K25)</f>
        <v>111.91068988974217</v>
      </c>
      <c r="T25">
        <f>100*(E25-I25)/E25</f>
        <v>17.490050539303198</v>
      </c>
    </row>
    <row r="26" spans="1:25" x14ac:dyDescent="0.25">
      <c r="A26">
        <v>76</v>
      </c>
      <c r="B26">
        <f>C25</f>
        <v>50</v>
      </c>
      <c r="C26">
        <f t="shared" ref="C26:C39" si="6">(B26+10)</f>
        <v>60</v>
      </c>
      <c r="D26">
        <f t="shared" ref="D26:D39" si="7">(120*B26/8)</f>
        <v>750</v>
      </c>
      <c r="E26">
        <f t="shared" ref="E26:E39" si="8">(120*C26/8)</f>
        <v>900</v>
      </c>
      <c r="F26">
        <v>737.69238526727497</v>
      </c>
      <c r="G26">
        <v>891.02472894316099</v>
      </c>
      <c r="H26">
        <v>615.93544021237005</v>
      </c>
      <c r="I26">
        <v>771.04125696095696</v>
      </c>
      <c r="J26">
        <v>126.619147902357</v>
      </c>
      <c r="K26">
        <v>139.85813488495299</v>
      </c>
      <c r="L26">
        <v>0.39815186217635801</v>
      </c>
      <c r="M26">
        <v>275.51869331040598</v>
      </c>
      <c r="N26">
        <v>80.265013705546295</v>
      </c>
      <c r="O26">
        <v>92.716205571731507</v>
      </c>
      <c r="P26">
        <v>101.57101390928899</v>
      </c>
      <c r="Q26">
        <v>817.71935739713399</v>
      </c>
      <c r="S26">
        <f t="shared" ref="S26:S39" si="9">(M26-K26)*100/ABS(K26)</f>
        <v>96.998689805957355</v>
      </c>
      <c r="T26">
        <f t="shared" ref="T26:T39" si="10">100*(E26-I26)/E26</f>
        <v>14.328749226560337</v>
      </c>
    </row>
    <row r="27" spans="1:25" x14ac:dyDescent="0.25">
      <c r="A27">
        <v>77</v>
      </c>
      <c r="B27">
        <f t="shared" ref="B27:B39" si="11">C26</f>
        <v>60</v>
      </c>
      <c r="C27">
        <f t="shared" si="6"/>
        <v>70</v>
      </c>
      <c r="D27">
        <f t="shared" si="7"/>
        <v>900</v>
      </c>
      <c r="E27">
        <f t="shared" si="8"/>
        <v>1050</v>
      </c>
      <c r="F27">
        <v>963.53851266172705</v>
      </c>
      <c r="G27">
        <v>1039.5777620056101</v>
      </c>
      <c r="H27">
        <v>771.99550750501601</v>
      </c>
      <c r="I27">
        <v>928.64127020972501</v>
      </c>
      <c r="J27">
        <v>158.44843347826099</v>
      </c>
      <c r="K27">
        <v>175.15289307112801</v>
      </c>
      <c r="L27">
        <v>0.40738963181487198</v>
      </c>
      <c r="M27">
        <v>312.23580286994797</v>
      </c>
      <c r="N27">
        <v>88.9078946632022</v>
      </c>
      <c r="O27">
        <v>98.257869185644907</v>
      </c>
      <c r="P27">
        <v>102.00346130649</v>
      </c>
      <c r="Q27">
        <v>1006.98190460247</v>
      </c>
      <c r="S27">
        <f t="shared" si="9"/>
        <v>78.264713414212252</v>
      </c>
      <c r="T27">
        <f t="shared" si="10"/>
        <v>11.557974265740475</v>
      </c>
    </row>
    <row r="28" spans="1:25" x14ac:dyDescent="0.25">
      <c r="A28">
        <v>79</v>
      </c>
      <c r="B28">
        <f t="shared" si="11"/>
        <v>70</v>
      </c>
      <c r="C28">
        <f t="shared" si="6"/>
        <v>80</v>
      </c>
      <c r="D28">
        <f t="shared" si="7"/>
        <v>1050</v>
      </c>
      <c r="E28">
        <f t="shared" si="8"/>
        <v>1200</v>
      </c>
      <c r="F28">
        <v>1032.60459476043</v>
      </c>
      <c r="G28">
        <v>1183.1115623191299</v>
      </c>
      <c r="H28">
        <v>921.16749284754701</v>
      </c>
      <c r="I28">
        <v>1076.8506256365899</v>
      </c>
      <c r="J28">
        <v>187.184766600232</v>
      </c>
      <c r="K28">
        <v>193.10083550588899</v>
      </c>
      <c r="L28">
        <v>0.58568041493487699</v>
      </c>
      <c r="M28">
        <v>391.12552638690801</v>
      </c>
      <c r="N28">
        <v>97.959096091085598</v>
      </c>
      <c r="O28">
        <v>96.605043286971195</v>
      </c>
      <c r="P28">
        <v>102.526555298638</v>
      </c>
      <c r="Q28">
        <v>1140.38790290772</v>
      </c>
      <c r="S28">
        <f t="shared" si="9"/>
        <v>102.54988817745424</v>
      </c>
      <c r="T28">
        <f t="shared" si="10"/>
        <v>10.262447863617504</v>
      </c>
    </row>
    <row r="29" spans="1:25" x14ac:dyDescent="0.25">
      <c r="A29">
        <v>80</v>
      </c>
      <c r="B29">
        <f t="shared" si="11"/>
        <v>80</v>
      </c>
      <c r="C29">
        <f t="shared" si="6"/>
        <v>90</v>
      </c>
      <c r="D29">
        <f t="shared" si="7"/>
        <v>1200</v>
      </c>
      <c r="E29">
        <f t="shared" si="8"/>
        <v>1350</v>
      </c>
      <c r="F29">
        <v>1183.13536385926</v>
      </c>
      <c r="G29">
        <v>1332.8994835569499</v>
      </c>
      <c r="H29">
        <v>1058.5183364797001</v>
      </c>
      <c r="I29">
        <v>1197.8273752320699</v>
      </c>
      <c r="J29">
        <v>191.35161009065101</v>
      </c>
      <c r="K29">
        <v>211.49025936735299</v>
      </c>
      <c r="L29">
        <v>0.58106153011562001</v>
      </c>
      <c r="M29">
        <v>419.38017484611203</v>
      </c>
      <c r="N29">
        <v>95.443769366627194</v>
      </c>
      <c r="O29">
        <v>87.270143941413394</v>
      </c>
      <c r="P29">
        <v>102.825630979826</v>
      </c>
      <c r="Q29">
        <v>1272.3574902118</v>
      </c>
      <c r="S29">
        <f t="shared" si="9"/>
        <v>98.297631342755949</v>
      </c>
      <c r="T29">
        <f t="shared" si="10"/>
        <v>11.272046279105931</v>
      </c>
    </row>
    <row r="30" spans="1:25" x14ac:dyDescent="0.25">
      <c r="A30">
        <v>81</v>
      </c>
      <c r="B30">
        <f t="shared" si="11"/>
        <v>90</v>
      </c>
      <c r="C30">
        <f t="shared" si="6"/>
        <v>100</v>
      </c>
      <c r="D30">
        <f t="shared" si="7"/>
        <v>1350</v>
      </c>
      <c r="E30">
        <f t="shared" si="8"/>
        <v>1500</v>
      </c>
      <c r="F30">
        <v>1337.0361181241699</v>
      </c>
      <c r="G30">
        <v>1479.18968850959</v>
      </c>
      <c r="H30">
        <v>1212.6021400637501</v>
      </c>
      <c r="I30">
        <v>1366.9160806002301</v>
      </c>
      <c r="J30">
        <v>210.30323330542899</v>
      </c>
      <c r="K30">
        <v>222.50449244952301</v>
      </c>
      <c r="L30">
        <v>0.64665030424796499</v>
      </c>
      <c r="M30">
        <v>468.42277788713199</v>
      </c>
      <c r="N30">
        <v>87.953155234891497</v>
      </c>
      <c r="O30">
        <v>65.542044640889699</v>
      </c>
      <c r="P30">
        <v>103.330249349556</v>
      </c>
      <c r="Q30">
        <v>1433.5897227303999</v>
      </c>
      <c r="S30">
        <f t="shared" si="9"/>
        <v>110.52284056394842</v>
      </c>
      <c r="T30">
        <f t="shared" si="10"/>
        <v>8.8722612933179938</v>
      </c>
    </row>
    <row r="31" spans="1:25" x14ac:dyDescent="0.25">
      <c r="A31">
        <v>82</v>
      </c>
      <c r="B31">
        <f t="shared" si="11"/>
        <v>100</v>
      </c>
      <c r="C31">
        <f t="shared" si="6"/>
        <v>110</v>
      </c>
      <c r="D31">
        <f t="shared" si="7"/>
        <v>1500</v>
      </c>
      <c r="E31">
        <f t="shared" si="8"/>
        <v>1650</v>
      </c>
      <c r="F31">
        <v>1483.1904568827499</v>
      </c>
      <c r="G31">
        <v>1629.56484358853</v>
      </c>
      <c r="H31">
        <v>1358.9921262887699</v>
      </c>
      <c r="I31">
        <v>1511.2864654054499</v>
      </c>
      <c r="J31">
        <v>223.55540511864999</v>
      </c>
      <c r="K31">
        <v>242.32411148159201</v>
      </c>
      <c r="L31">
        <v>0.70115372710050605</v>
      </c>
      <c r="M31">
        <v>509.77007747745199</v>
      </c>
      <c r="N31">
        <v>70.7277180790296</v>
      </c>
      <c r="O31">
        <v>37.205317908950001</v>
      </c>
      <c r="P31">
        <v>103.88798554597599</v>
      </c>
      <c r="Q31">
        <v>1600.7306423678599</v>
      </c>
      <c r="S31">
        <f t="shared" si="9"/>
        <v>110.36704699366095</v>
      </c>
      <c r="T31">
        <f t="shared" si="10"/>
        <v>8.4068808845181859</v>
      </c>
    </row>
    <row r="32" spans="1:25" x14ac:dyDescent="0.25">
      <c r="A32">
        <v>83</v>
      </c>
      <c r="B32">
        <f t="shared" si="11"/>
        <v>110</v>
      </c>
      <c r="C32">
        <f t="shared" si="6"/>
        <v>120</v>
      </c>
      <c r="D32">
        <f t="shared" si="7"/>
        <v>1650</v>
      </c>
      <c r="E32">
        <f t="shared" si="8"/>
        <v>1800</v>
      </c>
      <c r="F32">
        <v>1625.69569527044</v>
      </c>
      <c r="G32">
        <v>1784.6637004607701</v>
      </c>
      <c r="H32">
        <v>1514.6023308388201</v>
      </c>
      <c r="I32">
        <v>1659.7071741760601</v>
      </c>
      <c r="J32">
        <v>240.44447805592199</v>
      </c>
      <c r="K32">
        <v>260.30229273121</v>
      </c>
      <c r="L32">
        <v>0.73163869947063598</v>
      </c>
      <c r="M32">
        <v>555.090085640079</v>
      </c>
      <c r="N32">
        <v>36.645221165659201</v>
      </c>
      <c r="O32">
        <v>-2.9016354287998598</v>
      </c>
      <c r="P32">
        <v>104.412233753555</v>
      </c>
      <c r="Q32">
        <v>1701.84624527251</v>
      </c>
      <c r="S32">
        <f t="shared" si="9"/>
        <v>113.24825064574785</v>
      </c>
      <c r="T32">
        <f t="shared" si="10"/>
        <v>7.794045879107772</v>
      </c>
    </row>
    <row r="33" spans="1:25" x14ac:dyDescent="0.25">
      <c r="A33">
        <v>53</v>
      </c>
      <c r="B33">
        <f t="shared" si="11"/>
        <v>120</v>
      </c>
      <c r="C33">
        <f t="shared" si="6"/>
        <v>130</v>
      </c>
      <c r="D33">
        <f t="shared" si="7"/>
        <v>1800</v>
      </c>
      <c r="E33">
        <f t="shared" si="8"/>
        <v>1950</v>
      </c>
      <c r="F33">
        <v>1787.0936804943101</v>
      </c>
      <c r="G33">
        <v>1937.2491539078101</v>
      </c>
      <c r="H33">
        <v>1678.86047088277</v>
      </c>
      <c r="I33">
        <v>1812.91174815302</v>
      </c>
      <c r="J33">
        <v>277.61036999863302</v>
      </c>
      <c r="K33">
        <v>288.21692525363602</v>
      </c>
      <c r="L33">
        <v>0.78637300420857204</v>
      </c>
      <c r="M33">
        <v>618.23532877778098</v>
      </c>
      <c r="N33">
        <v>-0.84028706421677801</v>
      </c>
      <c r="O33">
        <v>-52.281534927801303</v>
      </c>
      <c r="P33">
        <v>104.81292620330601</v>
      </c>
      <c r="Q33">
        <v>1856.1104224968899</v>
      </c>
      <c r="S33">
        <f t="shared" si="9"/>
        <v>114.50347797365575</v>
      </c>
      <c r="T33">
        <f t="shared" si="10"/>
        <v>7.0301667613835912</v>
      </c>
    </row>
    <row r="34" spans="1:25" x14ac:dyDescent="0.25">
      <c r="A34">
        <v>54</v>
      </c>
      <c r="B34">
        <f t="shared" si="11"/>
        <v>130</v>
      </c>
      <c r="C34">
        <f t="shared" si="6"/>
        <v>140</v>
      </c>
      <c r="D34">
        <f t="shared" si="7"/>
        <v>1950</v>
      </c>
      <c r="E34">
        <f t="shared" si="8"/>
        <v>2100</v>
      </c>
      <c r="F34">
        <v>1934.0099960376699</v>
      </c>
      <c r="G34">
        <v>2076.8318061374698</v>
      </c>
      <c r="H34">
        <v>1851.3329750115799</v>
      </c>
      <c r="I34">
        <v>1904.3620618525799</v>
      </c>
      <c r="J34">
        <v>290.43613668289902</v>
      </c>
      <c r="K34">
        <v>308.96370030900499</v>
      </c>
      <c r="L34">
        <v>0.85404035272194401</v>
      </c>
      <c r="M34">
        <v>639.21729102927304</v>
      </c>
      <c r="N34">
        <v>-49.708935688812403</v>
      </c>
      <c r="O34">
        <v>-127.320440651845</v>
      </c>
      <c r="P34">
        <v>105.78982983448201</v>
      </c>
      <c r="Q34">
        <v>2118.8885895772801</v>
      </c>
      <c r="S34">
        <f t="shared" si="9"/>
        <v>106.89074165993297</v>
      </c>
      <c r="T34">
        <f t="shared" si="10"/>
        <v>9.3160922927342895</v>
      </c>
    </row>
    <row r="35" spans="1:25" x14ac:dyDescent="0.25">
      <c r="A35">
        <v>55</v>
      </c>
      <c r="B35">
        <f t="shared" si="11"/>
        <v>140</v>
      </c>
      <c r="C35">
        <f t="shared" si="6"/>
        <v>150</v>
      </c>
      <c r="D35">
        <f t="shared" si="7"/>
        <v>2100</v>
      </c>
      <c r="E35">
        <f t="shared" si="8"/>
        <v>2250</v>
      </c>
      <c r="F35">
        <v>2080.7012251627798</v>
      </c>
      <c r="G35">
        <v>2231.8797125310002</v>
      </c>
      <c r="H35">
        <v>1960.8952457728899</v>
      </c>
      <c r="I35">
        <v>2109.98911832763</v>
      </c>
      <c r="J35">
        <v>317.46165425486299</v>
      </c>
      <c r="K35">
        <v>332.29306019280199</v>
      </c>
      <c r="L35">
        <v>0.97182314886758003</v>
      </c>
      <c r="M35">
        <v>694.58791917107999</v>
      </c>
      <c r="N35">
        <v>-121.82214486405699</v>
      </c>
      <c r="O35">
        <v>-205.86717973647899</v>
      </c>
      <c r="P35">
        <v>105.658190577873</v>
      </c>
      <c r="Q35">
        <v>2226.3534478444899</v>
      </c>
      <c r="S35">
        <f t="shared" si="9"/>
        <v>109.02871662985332</v>
      </c>
      <c r="T35">
        <f t="shared" si="10"/>
        <v>6.2227058521053351</v>
      </c>
    </row>
    <row r="36" spans="1:25" x14ac:dyDescent="0.25">
      <c r="A36">
        <v>56</v>
      </c>
      <c r="B36">
        <f t="shared" si="11"/>
        <v>150</v>
      </c>
      <c r="C36">
        <f t="shared" si="6"/>
        <v>160</v>
      </c>
      <c r="D36">
        <f t="shared" si="7"/>
        <v>2250</v>
      </c>
      <c r="E36">
        <f t="shared" si="8"/>
        <v>2400</v>
      </c>
      <c r="F36">
        <v>2229.8254355361901</v>
      </c>
      <c r="G36">
        <v>2382.76351661847</v>
      </c>
      <c r="H36">
        <v>2094.0709696126601</v>
      </c>
      <c r="I36">
        <v>2281.37315884805</v>
      </c>
      <c r="J36">
        <v>334.29932253268998</v>
      </c>
      <c r="K36">
        <v>349.13187452955799</v>
      </c>
      <c r="L36">
        <v>0.99584162706357804</v>
      </c>
      <c r="M36">
        <v>731.86836364296403</v>
      </c>
      <c r="N36">
        <v>-209.34043474956499</v>
      </c>
      <c r="O36">
        <v>-309.33837787627402</v>
      </c>
      <c r="P36">
        <v>106.090059980524</v>
      </c>
      <c r="Q36">
        <v>2412.7347429649199</v>
      </c>
      <c r="S36">
        <f t="shared" si="9"/>
        <v>109.62519238013688</v>
      </c>
      <c r="T36">
        <f t="shared" si="10"/>
        <v>4.9427850479979156</v>
      </c>
    </row>
    <row r="37" spans="1:25" x14ac:dyDescent="0.25">
      <c r="A37">
        <v>57</v>
      </c>
      <c r="B37">
        <f t="shared" si="11"/>
        <v>160</v>
      </c>
      <c r="C37">
        <f t="shared" si="6"/>
        <v>170</v>
      </c>
      <c r="D37">
        <f t="shared" si="7"/>
        <v>2400</v>
      </c>
      <c r="E37">
        <f t="shared" si="8"/>
        <v>2550</v>
      </c>
      <c r="F37">
        <v>2381.6748173470601</v>
      </c>
      <c r="G37">
        <v>2529.7036742094801</v>
      </c>
      <c r="H37">
        <v>2188.45191380098</v>
      </c>
      <c r="I37">
        <v>2385.3293694775998</v>
      </c>
      <c r="J37">
        <v>349.21743619732598</v>
      </c>
      <c r="K37">
        <v>370.70627141429702</v>
      </c>
      <c r="L37">
        <v>1.0651256476192601</v>
      </c>
      <c r="M37">
        <v>754.71219446266196</v>
      </c>
      <c r="N37">
        <v>-310.74063419300501</v>
      </c>
      <c r="O37">
        <v>-426.20182618915402</v>
      </c>
      <c r="P37">
        <v>105.99537252302299</v>
      </c>
      <c r="Q37">
        <v>2654.0660039156101</v>
      </c>
      <c r="S37">
        <f t="shared" si="9"/>
        <v>103.58765218169303</v>
      </c>
      <c r="T37">
        <f t="shared" si="10"/>
        <v>6.4576717851921632</v>
      </c>
    </row>
    <row r="38" spans="1:25" x14ac:dyDescent="0.25">
      <c r="A38">
        <v>58</v>
      </c>
      <c r="B38">
        <f t="shared" si="11"/>
        <v>170</v>
      </c>
      <c r="C38">
        <f t="shared" si="6"/>
        <v>180</v>
      </c>
      <c r="D38">
        <f t="shared" si="7"/>
        <v>2550</v>
      </c>
      <c r="E38">
        <f t="shared" si="8"/>
        <v>2700</v>
      </c>
      <c r="F38">
        <v>2526.3954347753802</v>
      </c>
      <c r="G38">
        <v>2669.4493188523902</v>
      </c>
      <c r="H38">
        <v>2389.0294213623902</v>
      </c>
      <c r="I38">
        <v>2569.7070963444298</v>
      </c>
      <c r="J38">
        <v>374.70400830966901</v>
      </c>
      <c r="K38">
        <v>392.60833631271601</v>
      </c>
      <c r="L38">
        <v>1.1482663503463</v>
      </c>
      <c r="M38">
        <v>782.41782123437497</v>
      </c>
      <c r="N38">
        <v>-425.87068282413901</v>
      </c>
      <c r="O38">
        <v>-564.78710699591204</v>
      </c>
      <c r="P38">
        <v>107.438788481676</v>
      </c>
      <c r="Q38">
        <v>2723.2221467996701</v>
      </c>
      <c r="S38">
        <f t="shared" si="9"/>
        <v>99.28711361115171</v>
      </c>
      <c r="T38">
        <f t="shared" si="10"/>
        <v>4.8256630983544504</v>
      </c>
    </row>
    <row r="39" spans="1:25" x14ac:dyDescent="0.25">
      <c r="A39">
        <v>59</v>
      </c>
      <c r="B39">
        <f t="shared" si="11"/>
        <v>180</v>
      </c>
      <c r="C39">
        <f t="shared" si="6"/>
        <v>190</v>
      </c>
      <c r="D39">
        <f t="shared" si="7"/>
        <v>2700</v>
      </c>
      <c r="E39">
        <f t="shared" si="8"/>
        <v>2850</v>
      </c>
      <c r="F39">
        <v>2670.52062966841</v>
      </c>
      <c r="G39">
        <v>2820.3007428744199</v>
      </c>
      <c r="H39">
        <v>2561.5804094957698</v>
      </c>
      <c r="I39">
        <v>2702.4112561961801</v>
      </c>
      <c r="J39">
        <v>394.23003740926902</v>
      </c>
      <c r="K39">
        <v>415.78110778653303</v>
      </c>
      <c r="L39">
        <v>1.2018459685214</v>
      </c>
      <c r="M39">
        <v>806.88752937637798</v>
      </c>
      <c r="N39">
        <v>-560.58791699787605</v>
      </c>
      <c r="O39">
        <v>-619.15953072260402</v>
      </c>
      <c r="P39">
        <v>107.443407227927</v>
      </c>
      <c r="Q39">
        <v>2824.85093904524</v>
      </c>
      <c r="S39">
        <f t="shared" si="9"/>
        <v>94.065462394853128</v>
      </c>
      <c r="T39">
        <f t="shared" si="10"/>
        <v>5.1785524141691175</v>
      </c>
    </row>
    <row r="42" spans="1:25" x14ac:dyDescent="0.25">
      <c r="F42" t="s">
        <v>22</v>
      </c>
      <c r="G42" s="2" t="s">
        <v>39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t="s">
        <v>0</v>
      </c>
      <c r="B43" t="s">
        <v>42</v>
      </c>
      <c r="C43" t="s">
        <v>43</v>
      </c>
      <c r="D43" t="s">
        <v>44</v>
      </c>
      <c r="E43" t="s">
        <v>45</v>
      </c>
      <c r="F43" t="s">
        <v>29</v>
      </c>
      <c r="G43" t="s">
        <v>30</v>
      </c>
      <c r="H43" t="s">
        <v>31</v>
      </c>
      <c r="I43" t="s">
        <v>32</v>
      </c>
      <c r="J43" t="s">
        <v>33</v>
      </c>
      <c r="K43" t="s">
        <v>34</v>
      </c>
      <c r="L43" t="s">
        <v>5</v>
      </c>
      <c r="M43" t="s">
        <v>35</v>
      </c>
      <c r="N43" t="s">
        <v>6</v>
      </c>
      <c r="O43" t="s">
        <v>7</v>
      </c>
      <c r="P43" t="s">
        <v>36</v>
      </c>
      <c r="Q43" t="s">
        <v>37</v>
      </c>
      <c r="S43" t="s">
        <v>46</v>
      </c>
      <c r="T43" t="s">
        <v>47</v>
      </c>
    </row>
    <row r="44" spans="1:25" x14ac:dyDescent="0.25">
      <c r="A44">
        <v>84</v>
      </c>
      <c r="B44">
        <v>10</v>
      </c>
      <c r="C44">
        <f>(B44+10)</f>
        <v>20</v>
      </c>
      <c r="D44">
        <f>(120*B44/8)</f>
        <v>150</v>
      </c>
      <c r="E44">
        <f>(120*C44/8)</f>
        <v>300</v>
      </c>
      <c r="F44">
        <v>148.50470109984801</v>
      </c>
      <c r="G44">
        <v>304.339674554439</v>
      </c>
      <c r="H44">
        <v>150.840724668033</v>
      </c>
      <c r="I44">
        <v>275.197794233308</v>
      </c>
      <c r="J44">
        <v>28.261378192553899</v>
      </c>
      <c r="K44">
        <v>29.187899589807198</v>
      </c>
      <c r="L44">
        <v>6.2078428043833997E-2</v>
      </c>
      <c r="M44">
        <v>56.148371335593701</v>
      </c>
      <c r="N44">
        <v>26.5908311622625</v>
      </c>
      <c r="O44">
        <v>64.918679899429904</v>
      </c>
      <c r="P44">
        <v>85.406240910817701</v>
      </c>
      <c r="Q44">
        <v>372.63044942577102</v>
      </c>
      <c r="S44">
        <f>(M44-K44)*100/ABS(K44)</f>
        <v>92.368660042949642</v>
      </c>
      <c r="T44">
        <f>100*(E44-I44)/E44</f>
        <v>8.2674019222306647</v>
      </c>
    </row>
    <row r="45" spans="1:25" x14ac:dyDescent="0.25">
      <c r="A45">
        <v>85</v>
      </c>
      <c r="B45">
        <f>C44</f>
        <v>20</v>
      </c>
      <c r="C45">
        <f t="shared" ref="C45:C61" si="12">(B45+10)</f>
        <v>30</v>
      </c>
      <c r="D45">
        <f t="shared" ref="D45:D61" si="13">(120*B45/8)</f>
        <v>300</v>
      </c>
      <c r="E45">
        <f t="shared" ref="E45:E61" si="14">(120*C45/8)</f>
        <v>450</v>
      </c>
      <c r="F45">
        <v>306.74713812690101</v>
      </c>
      <c r="G45">
        <v>454.27888255665601</v>
      </c>
      <c r="H45">
        <v>134.53227166123301</v>
      </c>
      <c r="I45">
        <v>171.18853673231399</v>
      </c>
      <c r="J45">
        <v>26.386929945651801</v>
      </c>
      <c r="K45">
        <v>13.692214993488101</v>
      </c>
      <c r="L45">
        <v>9.9768915327769506E-2</v>
      </c>
      <c r="M45">
        <v>59.112121508830903</v>
      </c>
      <c r="N45">
        <v>58.835643296823903</v>
      </c>
      <c r="O45">
        <v>97.647848484908394</v>
      </c>
      <c r="P45">
        <v>100.09841209695399</v>
      </c>
      <c r="Q45">
        <v>177.975169042435</v>
      </c>
      <c r="S45">
        <f t="shared" ref="S45:S61" si="15">(M45-K45)*100/ABS(K45)</f>
        <v>331.72066416532397</v>
      </c>
      <c r="T45">
        <f t="shared" ref="T45:T61" si="16">100*(E45-I45)/E45</f>
        <v>61.958102948374666</v>
      </c>
    </row>
    <row r="46" spans="1:25" x14ac:dyDescent="0.25">
      <c r="A46">
        <v>86</v>
      </c>
      <c r="B46">
        <f t="shared" ref="B46:B61" si="17">C45</f>
        <v>30</v>
      </c>
      <c r="C46">
        <f t="shared" si="12"/>
        <v>40</v>
      </c>
      <c r="D46">
        <f t="shared" si="13"/>
        <v>450</v>
      </c>
      <c r="E46">
        <f t="shared" si="14"/>
        <v>600</v>
      </c>
      <c r="F46">
        <v>450.96647224068698</v>
      </c>
      <c r="G46">
        <v>602.54569096383102</v>
      </c>
      <c r="H46">
        <v>469.46995621972599</v>
      </c>
      <c r="I46">
        <v>575.52873249140703</v>
      </c>
      <c r="J46">
        <v>13.8485697028703</v>
      </c>
      <c r="K46">
        <v>-1.34189849261573</v>
      </c>
      <c r="L46">
        <v>-3.5557205968701999</v>
      </c>
      <c r="M46">
        <v>63.748919642496602</v>
      </c>
      <c r="N46">
        <v>97.153960644600403</v>
      </c>
      <c r="O46">
        <v>124.152389477574</v>
      </c>
      <c r="P46">
        <v>101.11316235458899</v>
      </c>
      <c r="Q46">
        <v>700.06754411635598</v>
      </c>
      <c r="S46">
        <f t="shared" si="15"/>
        <v>4850.6514086793841</v>
      </c>
      <c r="T46">
        <f t="shared" si="16"/>
        <v>4.0785445847654955</v>
      </c>
    </row>
    <row r="47" spans="1:25" x14ac:dyDescent="0.25">
      <c r="A47">
        <v>87</v>
      </c>
      <c r="B47">
        <f t="shared" si="17"/>
        <v>40</v>
      </c>
      <c r="C47">
        <f t="shared" si="12"/>
        <v>50</v>
      </c>
      <c r="D47">
        <f t="shared" si="13"/>
        <v>600</v>
      </c>
      <c r="E47">
        <f t="shared" si="14"/>
        <v>750</v>
      </c>
      <c r="F47">
        <v>602.73380958039195</v>
      </c>
      <c r="G47">
        <v>756.13392995524805</v>
      </c>
      <c r="H47">
        <v>547.05081730353095</v>
      </c>
      <c r="I47">
        <v>797.32466541934798</v>
      </c>
      <c r="J47">
        <v>-0.88589400947809804</v>
      </c>
      <c r="K47">
        <v>-13.764856359053701</v>
      </c>
      <c r="L47">
        <v>-19.036443453420301</v>
      </c>
      <c r="M47">
        <v>72.0543978119629</v>
      </c>
      <c r="N47">
        <v>124.475295919655</v>
      </c>
      <c r="O47">
        <v>142.605289039773</v>
      </c>
      <c r="P47">
        <v>101.803692549608</v>
      </c>
      <c r="Q47">
        <v>882.46777236130197</v>
      </c>
      <c r="S47">
        <f t="shared" si="15"/>
        <v>623.46639828587695</v>
      </c>
      <c r="T47">
        <f t="shared" si="16"/>
        <v>-6.3099553892463982</v>
      </c>
    </row>
    <row r="48" spans="1:25" x14ac:dyDescent="0.25">
      <c r="A48">
        <v>88</v>
      </c>
      <c r="B48">
        <f t="shared" si="17"/>
        <v>50</v>
      </c>
      <c r="C48">
        <f t="shared" si="12"/>
        <v>60</v>
      </c>
      <c r="D48">
        <f t="shared" si="13"/>
        <v>750</v>
      </c>
      <c r="E48">
        <f t="shared" si="14"/>
        <v>900</v>
      </c>
      <c r="F48">
        <v>755.80205047639504</v>
      </c>
      <c r="G48">
        <v>905.62657425707198</v>
      </c>
      <c r="H48">
        <v>753.88355313629904</v>
      </c>
      <c r="I48">
        <v>901.74725683926101</v>
      </c>
      <c r="J48">
        <v>-14.8395122458478</v>
      </c>
      <c r="K48">
        <v>-25.773219208836899</v>
      </c>
      <c r="L48">
        <v>-31.748796495507001</v>
      </c>
      <c r="M48">
        <v>80.465759419902895</v>
      </c>
      <c r="N48">
        <v>145.54923597246599</v>
      </c>
      <c r="O48">
        <v>156.64389280507501</v>
      </c>
      <c r="P48">
        <v>102.095839945137</v>
      </c>
      <c r="Q48">
        <v>980.60239062229596</v>
      </c>
      <c r="S48">
        <f t="shared" si="15"/>
        <v>412.20686390745283</v>
      </c>
      <c r="T48">
        <f t="shared" si="16"/>
        <v>-0.1941396488067792</v>
      </c>
    </row>
    <row r="49" spans="1:25" x14ac:dyDescent="0.25">
      <c r="A49">
        <v>89</v>
      </c>
      <c r="B49">
        <f t="shared" si="17"/>
        <v>60</v>
      </c>
      <c r="C49">
        <f t="shared" si="12"/>
        <v>70</v>
      </c>
      <c r="D49">
        <f t="shared" si="13"/>
        <v>900</v>
      </c>
      <c r="E49">
        <f t="shared" si="14"/>
        <v>1050</v>
      </c>
      <c r="F49">
        <v>903.913345008992</v>
      </c>
      <c r="G49">
        <v>1052.29997476482</v>
      </c>
      <c r="H49">
        <v>894.30930533210505</v>
      </c>
      <c r="I49">
        <v>1051.3820050193301</v>
      </c>
      <c r="J49">
        <v>-26.208775509214298</v>
      </c>
      <c r="K49">
        <v>-41.6456429676184</v>
      </c>
      <c r="L49">
        <v>-50.416854899509097</v>
      </c>
      <c r="M49">
        <v>95.489753810544997</v>
      </c>
      <c r="N49">
        <v>157.046457812216</v>
      </c>
      <c r="O49">
        <v>164.495982299079</v>
      </c>
      <c r="P49">
        <v>102.33717905338401</v>
      </c>
      <c r="Q49">
        <v>1114.4372681498501</v>
      </c>
      <c r="S49">
        <f t="shared" si="15"/>
        <v>329.29110227639688</v>
      </c>
      <c r="T49">
        <f t="shared" si="16"/>
        <v>-0.13161952565048654</v>
      </c>
    </row>
    <row r="50" spans="1:25" x14ac:dyDescent="0.25">
      <c r="A50">
        <v>90</v>
      </c>
      <c r="B50">
        <f t="shared" si="17"/>
        <v>70</v>
      </c>
      <c r="C50">
        <f t="shared" si="12"/>
        <v>80</v>
      </c>
      <c r="D50">
        <f t="shared" si="13"/>
        <v>1050</v>
      </c>
      <c r="E50">
        <f t="shared" si="14"/>
        <v>1200</v>
      </c>
      <c r="F50">
        <v>1051.87044611326</v>
      </c>
      <c r="G50">
        <v>1203.49040601962</v>
      </c>
      <c r="H50">
        <v>982.88175677550498</v>
      </c>
      <c r="I50">
        <v>1197.51588319344</v>
      </c>
      <c r="J50">
        <v>-42.179889109946302</v>
      </c>
      <c r="K50">
        <v>-52.8929121687489</v>
      </c>
      <c r="L50">
        <v>-56.355085335684102</v>
      </c>
      <c r="M50">
        <v>104.80977551781299</v>
      </c>
      <c r="N50">
        <v>163.982490294229</v>
      </c>
      <c r="O50">
        <v>165.19799125843801</v>
      </c>
      <c r="P50">
        <v>102.84064248712799</v>
      </c>
      <c r="Q50">
        <v>1343.5652259655201</v>
      </c>
      <c r="S50">
        <f t="shared" si="15"/>
        <v>298.15466991764259</v>
      </c>
      <c r="T50">
        <f t="shared" si="16"/>
        <v>0.20700973387999966</v>
      </c>
    </row>
    <row r="51" spans="1:25" x14ac:dyDescent="0.25">
      <c r="A51">
        <v>91</v>
      </c>
      <c r="B51">
        <f t="shared" si="17"/>
        <v>80</v>
      </c>
      <c r="C51">
        <f t="shared" si="12"/>
        <v>90</v>
      </c>
      <c r="D51">
        <f t="shared" si="13"/>
        <v>1200</v>
      </c>
      <c r="E51">
        <f t="shared" si="14"/>
        <v>1350</v>
      </c>
      <c r="F51">
        <v>1201.62302142865</v>
      </c>
      <c r="G51">
        <v>1351.4252785707799</v>
      </c>
      <c r="H51">
        <v>1181.5565167119901</v>
      </c>
      <c r="I51">
        <v>1339.2786866667</v>
      </c>
      <c r="J51">
        <v>-55.266619126823898</v>
      </c>
      <c r="K51">
        <v>-66.254182869251096</v>
      </c>
      <c r="L51">
        <v>-67.541146615544505</v>
      </c>
      <c r="M51">
        <v>116.713033297783</v>
      </c>
      <c r="N51">
        <v>163.79188252136001</v>
      </c>
      <c r="O51">
        <v>155.31555753696901</v>
      </c>
      <c r="P51">
        <v>103.340641667189</v>
      </c>
      <c r="Q51">
        <v>1416.8975309861601</v>
      </c>
      <c r="S51">
        <f t="shared" si="15"/>
        <v>276.15949400222718</v>
      </c>
      <c r="T51">
        <f t="shared" si="16"/>
        <v>0.7941713580222246</v>
      </c>
    </row>
    <row r="52" spans="1:25" x14ac:dyDescent="0.25">
      <c r="A52">
        <v>92</v>
      </c>
      <c r="B52">
        <f t="shared" si="17"/>
        <v>90</v>
      </c>
      <c r="C52">
        <f t="shared" si="12"/>
        <v>100</v>
      </c>
      <c r="D52">
        <f t="shared" si="13"/>
        <v>1350</v>
      </c>
      <c r="E52">
        <f t="shared" si="14"/>
        <v>1500</v>
      </c>
      <c r="F52">
        <v>1351.1512320404199</v>
      </c>
      <c r="G52">
        <v>1494.88855133262</v>
      </c>
      <c r="H52">
        <v>1374.44262476841</v>
      </c>
      <c r="I52">
        <v>1456.38625278364</v>
      </c>
      <c r="J52">
        <v>-66.337459765206702</v>
      </c>
      <c r="K52">
        <v>-79.6047306739638</v>
      </c>
      <c r="L52">
        <v>-85.219635302290996</v>
      </c>
      <c r="M52">
        <v>129.995314028048</v>
      </c>
      <c r="N52">
        <v>154.349573947642</v>
      </c>
      <c r="O52">
        <v>133.76338044092799</v>
      </c>
      <c r="P52">
        <v>103.848723985753</v>
      </c>
      <c r="Q52">
        <v>1556.5837626534901</v>
      </c>
      <c r="S52">
        <f t="shared" si="15"/>
        <v>263.30099094294826</v>
      </c>
      <c r="T52">
        <f t="shared" si="16"/>
        <v>2.9075831477573351</v>
      </c>
    </row>
    <row r="53" spans="1:25" x14ac:dyDescent="0.25">
      <c r="A53">
        <v>93</v>
      </c>
      <c r="B53">
        <f t="shared" si="17"/>
        <v>100</v>
      </c>
      <c r="C53">
        <f t="shared" si="12"/>
        <v>110</v>
      </c>
      <c r="D53">
        <f t="shared" si="13"/>
        <v>1500</v>
      </c>
      <c r="E53">
        <f t="shared" si="14"/>
        <v>1650</v>
      </c>
      <c r="F53">
        <v>1498.2169164284101</v>
      </c>
      <c r="G53">
        <v>1642.3809893263301</v>
      </c>
      <c r="H53">
        <v>1488.8476358314599</v>
      </c>
      <c r="I53">
        <v>1646.2068505985901</v>
      </c>
      <c r="J53">
        <v>-73.977482875573102</v>
      </c>
      <c r="K53">
        <v>-88.573370142273802</v>
      </c>
      <c r="L53">
        <v>-91.979696100719195</v>
      </c>
      <c r="M53">
        <v>149.168277975888</v>
      </c>
      <c r="N53">
        <v>133.06018642728901</v>
      </c>
      <c r="O53">
        <v>103.89919056098201</v>
      </c>
      <c r="P53">
        <v>104.263273228529</v>
      </c>
      <c r="Q53">
        <v>1684.9456585553401</v>
      </c>
      <c r="S53">
        <f t="shared" si="15"/>
        <v>268.41210595947933</v>
      </c>
      <c r="T53">
        <f t="shared" si="16"/>
        <v>0.22988784250969041</v>
      </c>
    </row>
    <row r="54" spans="1:25" x14ac:dyDescent="0.25">
      <c r="A54">
        <v>94</v>
      </c>
      <c r="B54">
        <f t="shared" si="17"/>
        <v>110</v>
      </c>
      <c r="C54">
        <f t="shared" si="12"/>
        <v>120</v>
      </c>
      <c r="D54">
        <f t="shared" si="13"/>
        <v>1650</v>
      </c>
      <c r="E54">
        <f t="shared" si="14"/>
        <v>1800</v>
      </c>
      <c r="F54">
        <v>1627.58733223843</v>
      </c>
      <c r="G54">
        <v>1782.25643850851</v>
      </c>
      <c r="H54">
        <v>1646.5808296744899</v>
      </c>
      <c r="I54">
        <v>1791.3150728477301</v>
      </c>
      <c r="J54">
        <v>-86.139675065517096</v>
      </c>
      <c r="K54">
        <v>-93.713691458431498</v>
      </c>
      <c r="L54">
        <v>-95.432760673894506</v>
      </c>
      <c r="M54">
        <v>154.53866439161499</v>
      </c>
      <c r="N54">
        <v>103.95063059204</v>
      </c>
      <c r="O54">
        <v>60.859789407539402</v>
      </c>
      <c r="P54">
        <v>104.70091703396901</v>
      </c>
      <c r="Q54">
        <v>1834.26466053839</v>
      </c>
      <c r="S54">
        <f t="shared" si="15"/>
        <v>264.90510830017143</v>
      </c>
      <c r="T54">
        <f t="shared" si="16"/>
        <v>0.48249595290388292</v>
      </c>
    </row>
    <row r="55" spans="1:25" x14ac:dyDescent="0.25">
      <c r="A55">
        <v>95</v>
      </c>
      <c r="B55">
        <f t="shared" si="17"/>
        <v>120</v>
      </c>
      <c r="C55">
        <f t="shared" si="12"/>
        <v>130</v>
      </c>
      <c r="D55">
        <f t="shared" si="13"/>
        <v>1800</v>
      </c>
      <c r="E55">
        <f t="shared" si="14"/>
        <v>1950</v>
      </c>
      <c r="F55">
        <v>1787.64211287579</v>
      </c>
      <c r="G55">
        <v>1941.4970512806899</v>
      </c>
      <c r="H55">
        <v>1756.9273765298301</v>
      </c>
      <c r="I55">
        <v>1872.55512108266</v>
      </c>
      <c r="J55">
        <v>-90.810498868691099</v>
      </c>
      <c r="K55">
        <v>-92.805640432828596</v>
      </c>
      <c r="L55">
        <v>-99.580154691038601</v>
      </c>
      <c r="M55">
        <v>168.70961631155399</v>
      </c>
      <c r="N55">
        <v>58.425045888334402</v>
      </c>
      <c r="O55">
        <v>3.3710993024608702</v>
      </c>
      <c r="P55">
        <v>105.076204993658</v>
      </c>
      <c r="Q55">
        <v>1965.8751046360701</v>
      </c>
      <c r="S55">
        <f t="shared" si="15"/>
        <v>281.78810633138573</v>
      </c>
      <c r="T55">
        <f t="shared" si="16"/>
        <v>3.9715322521712833</v>
      </c>
    </row>
    <row r="56" spans="1:25" x14ac:dyDescent="0.25">
      <c r="A56">
        <v>96</v>
      </c>
      <c r="B56">
        <f t="shared" si="17"/>
        <v>130</v>
      </c>
      <c r="C56">
        <f t="shared" si="12"/>
        <v>140</v>
      </c>
      <c r="D56">
        <f t="shared" si="13"/>
        <v>1950</v>
      </c>
      <c r="E56">
        <f t="shared" si="14"/>
        <v>2100</v>
      </c>
      <c r="F56">
        <v>1934.53392995338</v>
      </c>
      <c r="G56">
        <v>2089.4099451662901</v>
      </c>
      <c r="H56">
        <v>1866.0202076944299</v>
      </c>
      <c r="I56">
        <v>2103.3138030250602</v>
      </c>
      <c r="J56">
        <v>-95.573904458606194</v>
      </c>
      <c r="K56">
        <v>-80.392989590167005</v>
      </c>
      <c r="L56">
        <v>-100.35845541608199</v>
      </c>
      <c r="M56">
        <v>167.70801851895399</v>
      </c>
      <c r="N56">
        <v>1.5040542743810999E-2</v>
      </c>
      <c r="O56">
        <v>-70.497226030462002</v>
      </c>
      <c r="P56">
        <v>105.704379980338</v>
      </c>
      <c r="Q56">
        <v>2231.4295903402499</v>
      </c>
      <c r="S56">
        <f t="shared" si="15"/>
        <v>308.61025242861052</v>
      </c>
      <c r="T56">
        <f t="shared" si="16"/>
        <v>-0.15780014405048687</v>
      </c>
    </row>
    <row r="57" spans="1:25" x14ac:dyDescent="0.25">
      <c r="A57">
        <v>97</v>
      </c>
      <c r="B57">
        <f t="shared" si="17"/>
        <v>140</v>
      </c>
      <c r="C57">
        <f t="shared" si="12"/>
        <v>150</v>
      </c>
      <c r="D57">
        <f t="shared" si="13"/>
        <v>2100</v>
      </c>
      <c r="E57">
        <f t="shared" si="14"/>
        <v>2250</v>
      </c>
      <c r="F57">
        <v>2079.0497665350999</v>
      </c>
      <c r="G57">
        <v>2232.1165453045201</v>
      </c>
      <c r="H57">
        <v>1925.4638471286501</v>
      </c>
      <c r="I57">
        <v>2215.1094971919001</v>
      </c>
      <c r="J57">
        <v>-84.065601686686094</v>
      </c>
      <c r="K57">
        <v>-95.206719387716802</v>
      </c>
      <c r="L57">
        <v>-99.610618602778402</v>
      </c>
      <c r="M57">
        <v>179.146120766438</v>
      </c>
      <c r="N57">
        <v>-76.997619348385101</v>
      </c>
      <c r="O57">
        <v>-156.25158498616</v>
      </c>
      <c r="P57">
        <v>106.66511744536299</v>
      </c>
      <c r="Q57">
        <v>2480.2546755711801</v>
      </c>
      <c r="S57">
        <f t="shared" si="15"/>
        <v>288.16541722952252</v>
      </c>
      <c r="T57">
        <f t="shared" si="16"/>
        <v>1.550689013693328</v>
      </c>
    </row>
    <row r="58" spans="1:25" x14ac:dyDescent="0.25">
      <c r="A58">
        <v>98</v>
      </c>
      <c r="B58">
        <f t="shared" si="17"/>
        <v>150</v>
      </c>
      <c r="C58">
        <f t="shared" si="12"/>
        <v>160</v>
      </c>
      <c r="D58">
        <f t="shared" si="13"/>
        <v>2250</v>
      </c>
      <c r="E58">
        <f t="shared" si="14"/>
        <v>2400</v>
      </c>
      <c r="F58">
        <v>2228.5087504472099</v>
      </c>
      <c r="G58">
        <v>2380.4057226763998</v>
      </c>
      <c r="H58">
        <v>2223.25572060593</v>
      </c>
      <c r="I58">
        <v>2394.3297927480198</v>
      </c>
      <c r="J58">
        <v>-99.798711148970796</v>
      </c>
      <c r="K58">
        <v>-120.347136903061</v>
      </c>
      <c r="L58">
        <v>-122.181973970999</v>
      </c>
      <c r="M58">
        <v>152.894099583507</v>
      </c>
      <c r="N58">
        <v>-159.44805670568201</v>
      </c>
      <c r="O58">
        <v>-254.582407378715</v>
      </c>
      <c r="P58">
        <v>106.43648063757399</v>
      </c>
      <c r="Q58">
        <v>2504.6058039958102</v>
      </c>
      <c r="S58">
        <f t="shared" si="15"/>
        <v>227.044235133456</v>
      </c>
      <c r="T58">
        <f t="shared" si="16"/>
        <v>0.23625863549917389</v>
      </c>
    </row>
    <row r="59" spans="1:25" x14ac:dyDescent="0.25">
      <c r="A59">
        <v>99</v>
      </c>
      <c r="B59">
        <f t="shared" si="17"/>
        <v>160</v>
      </c>
      <c r="C59">
        <f t="shared" si="12"/>
        <v>170</v>
      </c>
      <c r="D59">
        <f t="shared" si="13"/>
        <v>2400</v>
      </c>
      <c r="E59">
        <f t="shared" si="14"/>
        <v>2550</v>
      </c>
      <c r="F59">
        <v>2379.79605575406</v>
      </c>
      <c r="G59">
        <v>2527.79158388314</v>
      </c>
      <c r="H59">
        <v>2355.3666541969201</v>
      </c>
      <c r="I59">
        <v>2513.92833395051</v>
      </c>
      <c r="J59">
        <v>-123.12047508677701</v>
      </c>
      <c r="K59">
        <v>-115.598018069354</v>
      </c>
      <c r="L59">
        <v>-126.721440850771</v>
      </c>
      <c r="M59">
        <v>102.649520944331</v>
      </c>
      <c r="N59">
        <v>-254.49392662451501</v>
      </c>
      <c r="O59">
        <v>-377.82515066924799</v>
      </c>
      <c r="P59">
        <v>106.979204938702</v>
      </c>
      <c r="Q59">
        <v>2733.7728878939402</v>
      </c>
      <c r="S59">
        <f t="shared" si="15"/>
        <v>188.79868587603775</v>
      </c>
      <c r="T59">
        <f t="shared" si="16"/>
        <v>1.4145751391956853</v>
      </c>
    </row>
    <row r="60" spans="1:25" x14ac:dyDescent="0.25">
      <c r="A60">
        <v>100</v>
      </c>
      <c r="B60">
        <f t="shared" si="17"/>
        <v>170</v>
      </c>
      <c r="C60">
        <f t="shared" si="12"/>
        <v>180</v>
      </c>
      <c r="D60">
        <f t="shared" si="13"/>
        <v>2550</v>
      </c>
      <c r="E60">
        <f t="shared" si="14"/>
        <v>2700</v>
      </c>
      <c r="F60">
        <v>2532.1608304512602</v>
      </c>
      <c r="G60">
        <v>2676.50296030153</v>
      </c>
      <c r="H60">
        <v>2527.8108851279399</v>
      </c>
      <c r="I60">
        <v>2625.1848041456901</v>
      </c>
      <c r="J60">
        <v>-122.346761107021</v>
      </c>
      <c r="K60">
        <v>-111.789838877786</v>
      </c>
      <c r="L60">
        <v>-128.20757839297499</v>
      </c>
      <c r="M60">
        <v>105.39095619848</v>
      </c>
      <c r="N60">
        <v>-370.33283160184197</v>
      </c>
      <c r="O60">
        <v>-515.56228325992004</v>
      </c>
      <c r="P60">
        <v>107.374123262799</v>
      </c>
      <c r="Q60">
        <v>2809.7677199274299</v>
      </c>
      <c r="S60">
        <f t="shared" si="15"/>
        <v>194.27597110476066</v>
      </c>
      <c r="T60">
        <f t="shared" si="16"/>
        <v>2.7709331797892549</v>
      </c>
    </row>
    <row r="61" spans="1:25" x14ac:dyDescent="0.25">
      <c r="A61">
        <v>101</v>
      </c>
      <c r="B61">
        <f t="shared" si="17"/>
        <v>180</v>
      </c>
      <c r="C61">
        <f t="shared" si="12"/>
        <v>190</v>
      </c>
      <c r="D61">
        <f t="shared" si="13"/>
        <v>2700</v>
      </c>
      <c r="E61">
        <f t="shared" si="14"/>
        <v>2850</v>
      </c>
      <c r="F61">
        <v>2670.6654346406799</v>
      </c>
      <c r="G61">
        <v>2822.7851642136602</v>
      </c>
      <c r="H61">
        <v>2630.4599471798902</v>
      </c>
      <c r="I61">
        <v>2821.4283731989299</v>
      </c>
      <c r="J61">
        <v>1.1775770854780201</v>
      </c>
      <c r="K61">
        <v>-130.26247940210499</v>
      </c>
      <c r="L61">
        <v>-132.905828553492</v>
      </c>
      <c r="M61">
        <v>275.89451200827199</v>
      </c>
      <c r="N61">
        <v>-540.06921594569201</v>
      </c>
      <c r="O61">
        <v>-674.313829838836</v>
      </c>
      <c r="P61">
        <v>107.794446908365</v>
      </c>
      <c r="Q61">
        <v>2965.1242154492702</v>
      </c>
      <c r="S61">
        <f t="shared" si="15"/>
        <v>311.7989103804926</v>
      </c>
      <c r="T61">
        <f t="shared" si="16"/>
        <v>1.0025132210901797</v>
      </c>
    </row>
    <row r="64" spans="1:25" x14ac:dyDescent="0.25">
      <c r="F64" t="s">
        <v>22</v>
      </c>
      <c r="G64" s="2" t="s">
        <v>40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0" x14ac:dyDescent="0.25">
      <c r="A65" t="s">
        <v>0</v>
      </c>
      <c r="B65" t="s">
        <v>42</v>
      </c>
      <c r="C65" t="s">
        <v>43</v>
      </c>
      <c r="D65" t="s">
        <v>44</v>
      </c>
      <c r="E65" t="s">
        <v>45</v>
      </c>
      <c r="F65" t="s">
        <v>29</v>
      </c>
      <c r="G65" t="s">
        <v>30</v>
      </c>
      <c r="H65" t="s">
        <v>31</v>
      </c>
      <c r="I65" t="s">
        <v>32</v>
      </c>
      <c r="J65" t="s">
        <v>33</v>
      </c>
      <c r="K65" t="s">
        <v>34</v>
      </c>
      <c r="L65" t="s">
        <v>5</v>
      </c>
      <c r="M65" t="s">
        <v>35</v>
      </c>
      <c r="N65" t="s">
        <v>6</v>
      </c>
      <c r="O65" t="s">
        <v>7</v>
      </c>
      <c r="P65" t="s">
        <v>36</v>
      </c>
      <c r="Q65" t="s">
        <v>37</v>
      </c>
      <c r="S65" t="s">
        <v>46</v>
      </c>
      <c r="T65" t="s">
        <v>47</v>
      </c>
    </row>
    <row r="66" spans="1:20" x14ac:dyDescent="0.25">
      <c r="A66">
        <v>122</v>
      </c>
      <c r="B66">
        <v>20</v>
      </c>
      <c r="C66">
        <f t="shared" ref="C66:C82" si="18">(B66+10)</f>
        <v>30</v>
      </c>
      <c r="D66">
        <f t="shared" ref="D66:D82" si="19">(120*B66/8)</f>
        <v>300</v>
      </c>
      <c r="E66">
        <f t="shared" ref="E66:E82" si="20">(120*C66/8)</f>
        <v>450</v>
      </c>
      <c r="F66">
        <v>286.38138227243797</v>
      </c>
      <c r="G66">
        <v>433.145148192747</v>
      </c>
      <c r="H66">
        <v>239.161401434091</v>
      </c>
      <c r="I66">
        <v>388.19770906441698</v>
      </c>
      <c r="J66">
        <v>40.933507515104502</v>
      </c>
      <c r="K66">
        <v>41.7728552785549</v>
      </c>
      <c r="L66">
        <v>0.109283917824349</v>
      </c>
      <c r="M66">
        <v>119.192403180939</v>
      </c>
      <c r="N66">
        <v>33.416451766631901</v>
      </c>
      <c r="O66">
        <v>59.135821273785702</v>
      </c>
      <c r="P66">
        <v>-22.781052948329901</v>
      </c>
      <c r="Q66">
        <v>571.72916139416895</v>
      </c>
      <c r="S66">
        <f>(M66-K66)*100/ABS(K66)</f>
        <v>185.33458483056887</v>
      </c>
      <c r="T66">
        <f>100*(E66-I66)/E66</f>
        <v>13.733842430129558</v>
      </c>
    </row>
    <row r="67" spans="1:20" x14ac:dyDescent="0.25">
      <c r="A67">
        <v>123</v>
      </c>
      <c r="B67">
        <f t="shared" ref="B67:B82" si="21">C66</f>
        <v>30</v>
      </c>
      <c r="C67">
        <f t="shared" si="18"/>
        <v>40</v>
      </c>
      <c r="D67">
        <f t="shared" si="19"/>
        <v>450</v>
      </c>
      <c r="E67">
        <f t="shared" si="20"/>
        <v>600</v>
      </c>
      <c r="F67">
        <v>446.12886094337699</v>
      </c>
      <c r="G67">
        <v>589.09104985686599</v>
      </c>
      <c r="H67">
        <v>385.25879899645901</v>
      </c>
      <c r="I67">
        <v>478.19944205575399</v>
      </c>
      <c r="J67">
        <v>47.463589437874802</v>
      </c>
      <c r="K67">
        <v>48.255730201408497</v>
      </c>
      <c r="L67">
        <v>0.12591206668383201</v>
      </c>
      <c r="M67">
        <v>138.73882813945801</v>
      </c>
      <c r="N67">
        <v>65.740857964947295</v>
      </c>
      <c r="O67">
        <v>84.143313985142598</v>
      </c>
      <c r="P67">
        <v>100.95496397678301</v>
      </c>
      <c r="Q67">
        <v>683.801169993852</v>
      </c>
      <c r="S67">
        <f t="shared" ref="S67:S82" si="22">(M67-K67)*100/ABS(K67)</f>
        <v>187.50746815019383</v>
      </c>
      <c r="T67">
        <f t="shared" ref="T67:T82" si="23">100*(E67-I67)/E67</f>
        <v>20.300092990707668</v>
      </c>
    </row>
    <row r="68" spans="1:20" x14ac:dyDescent="0.25">
      <c r="A68">
        <v>124</v>
      </c>
      <c r="B68">
        <f t="shared" si="21"/>
        <v>40</v>
      </c>
      <c r="C68">
        <f t="shared" si="18"/>
        <v>50</v>
      </c>
      <c r="D68">
        <f t="shared" si="19"/>
        <v>600</v>
      </c>
      <c r="E68">
        <f t="shared" si="20"/>
        <v>750</v>
      </c>
      <c r="F68">
        <v>582.47373105507097</v>
      </c>
      <c r="G68">
        <v>732.00004226575004</v>
      </c>
      <c r="H68">
        <v>499.05027400125402</v>
      </c>
      <c r="I68">
        <v>690.12111936053702</v>
      </c>
      <c r="J68">
        <v>71.588883107461797</v>
      </c>
      <c r="K68">
        <v>51.301774896361898</v>
      </c>
      <c r="L68">
        <v>0.20415676535925101</v>
      </c>
      <c r="M68">
        <v>199.28714303892599</v>
      </c>
      <c r="N68">
        <v>70.881546520595094</v>
      </c>
      <c r="O68">
        <v>99.386264492702693</v>
      </c>
      <c r="P68">
        <v>101.191684144783</v>
      </c>
      <c r="Q68">
        <v>791.33397178522</v>
      </c>
      <c r="S68">
        <f t="shared" si="22"/>
        <v>288.46052293808367</v>
      </c>
      <c r="T68">
        <f t="shared" si="23"/>
        <v>7.9838507519283972</v>
      </c>
    </row>
    <row r="69" spans="1:20" x14ac:dyDescent="0.25">
      <c r="A69">
        <v>125</v>
      </c>
      <c r="B69">
        <f t="shared" si="21"/>
        <v>50</v>
      </c>
      <c r="C69">
        <f t="shared" si="18"/>
        <v>60</v>
      </c>
      <c r="D69">
        <f t="shared" si="19"/>
        <v>750</v>
      </c>
      <c r="E69">
        <f t="shared" si="20"/>
        <v>900</v>
      </c>
      <c r="F69">
        <v>731.75216774200601</v>
      </c>
      <c r="G69">
        <v>881.39676714780296</v>
      </c>
      <c r="H69">
        <v>680.48289894571201</v>
      </c>
      <c r="I69">
        <v>829.24175148108702</v>
      </c>
      <c r="J69">
        <v>53.687834498016699</v>
      </c>
      <c r="K69">
        <v>69.323492684623801</v>
      </c>
      <c r="L69">
        <v>0.15519609574465201</v>
      </c>
      <c r="M69">
        <v>197.87309618190801</v>
      </c>
      <c r="N69">
        <v>96.409890423532801</v>
      </c>
      <c r="O69">
        <v>120.85809339656301</v>
      </c>
      <c r="P69">
        <v>101.77366953500299</v>
      </c>
      <c r="Q69">
        <v>926.31970976703894</v>
      </c>
      <c r="S69">
        <f t="shared" si="22"/>
        <v>185.43440112300772</v>
      </c>
      <c r="T69">
        <f t="shared" si="23"/>
        <v>7.8620276132125531</v>
      </c>
    </row>
    <row r="70" spans="1:20" x14ac:dyDescent="0.25">
      <c r="A70">
        <v>126</v>
      </c>
      <c r="B70">
        <f t="shared" si="21"/>
        <v>60</v>
      </c>
      <c r="C70">
        <f t="shared" si="18"/>
        <v>70</v>
      </c>
      <c r="D70">
        <f t="shared" si="19"/>
        <v>900</v>
      </c>
      <c r="E70">
        <f t="shared" si="20"/>
        <v>1050</v>
      </c>
      <c r="F70">
        <v>887.69569673263697</v>
      </c>
      <c r="G70">
        <v>1037.9917681443801</v>
      </c>
      <c r="H70">
        <v>773.79076564409195</v>
      </c>
      <c r="I70">
        <v>976.44818007076401</v>
      </c>
      <c r="J70">
        <v>66.260904751807104</v>
      </c>
      <c r="K70">
        <v>33.043629181912401</v>
      </c>
      <c r="L70">
        <v>0.22115443054699199</v>
      </c>
      <c r="M70">
        <v>169.75614956529</v>
      </c>
      <c r="N70">
        <v>101.412194303737</v>
      </c>
      <c r="O70">
        <v>114.82014547117799</v>
      </c>
      <c r="P70">
        <v>102.05657900569901</v>
      </c>
      <c r="Q70">
        <v>1130.9565809691401</v>
      </c>
      <c r="S70">
        <f t="shared" si="22"/>
        <v>413.73336939095071</v>
      </c>
      <c r="T70">
        <f t="shared" si="23"/>
        <v>7.0049352313558089</v>
      </c>
    </row>
    <row r="71" spans="1:20" x14ac:dyDescent="0.25">
      <c r="A71">
        <v>127</v>
      </c>
      <c r="B71">
        <f t="shared" si="21"/>
        <v>70</v>
      </c>
      <c r="C71">
        <f t="shared" si="18"/>
        <v>80</v>
      </c>
      <c r="D71">
        <f t="shared" si="19"/>
        <v>1050</v>
      </c>
      <c r="E71">
        <f t="shared" si="20"/>
        <v>1200</v>
      </c>
      <c r="F71">
        <v>1025.2387011697499</v>
      </c>
      <c r="G71">
        <v>1179.03008386806</v>
      </c>
      <c r="H71">
        <v>1014.50300627126</v>
      </c>
      <c r="I71">
        <v>1061.8875720731301</v>
      </c>
      <c r="J71">
        <v>109.13739771292001</v>
      </c>
      <c r="K71">
        <v>77.790911020379497</v>
      </c>
      <c r="L71">
        <v>0.31556533971551398</v>
      </c>
      <c r="M71">
        <v>318.613094297727</v>
      </c>
      <c r="N71">
        <v>122.662944359273</v>
      </c>
      <c r="O71">
        <v>108.821230153779</v>
      </c>
      <c r="P71">
        <v>103.434175269535</v>
      </c>
      <c r="Q71">
        <v>1284.9213686621399</v>
      </c>
      <c r="S71">
        <f t="shared" si="22"/>
        <v>309.57624755706667</v>
      </c>
      <c r="T71">
        <f t="shared" si="23"/>
        <v>11.509368993905827</v>
      </c>
    </row>
    <row r="72" spans="1:20" x14ac:dyDescent="0.25">
      <c r="A72">
        <v>128</v>
      </c>
      <c r="B72">
        <f t="shared" si="21"/>
        <v>80</v>
      </c>
      <c r="C72">
        <f t="shared" si="18"/>
        <v>90</v>
      </c>
      <c r="D72">
        <f t="shared" si="19"/>
        <v>1200</v>
      </c>
      <c r="E72">
        <f t="shared" si="20"/>
        <v>1350</v>
      </c>
      <c r="F72">
        <v>1184.4515014322899</v>
      </c>
      <c r="G72">
        <v>1329.4946795435401</v>
      </c>
      <c r="H72">
        <v>1084.8878782017</v>
      </c>
      <c r="I72">
        <v>1279.6782601646801</v>
      </c>
      <c r="J72">
        <v>132.81195848169901</v>
      </c>
      <c r="K72">
        <v>73.581812547597707</v>
      </c>
      <c r="L72">
        <v>0.41607329601387499</v>
      </c>
      <c r="M72">
        <v>378.81782034462998</v>
      </c>
      <c r="N72">
        <v>110.544705068542</v>
      </c>
      <c r="O72">
        <v>102.830112436745</v>
      </c>
      <c r="P72">
        <v>102.840642570269</v>
      </c>
      <c r="Q72">
        <v>1338.9152015045699</v>
      </c>
      <c r="S72">
        <f t="shared" si="22"/>
        <v>414.82534505328323</v>
      </c>
      <c r="T72">
        <f t="shared" si="23"/>
        <v>5.2090177655792544</v>
      </c>
    </row>
    <row r="73" spans="1:20" x14ac:dyDescent="0.25">
      <c r="A73">
        <v>129</v>
      </c>
      <c r="B73">
        <f t="shared" si="21"/>
        <v>90</v>
      </c>
      <c r="C73">
        <f t="shared" si="18"/>
        <v>100</v>
      </c>
      <c r="D73">
        <f t="shared" si="19"/>
        <v>1350</v>
      </c>
      <c r="E73">
        <f t="shared" si="20"/>
        <v>1500</v>
      </c>
      <c r="F73">
        <v>1329.9797544151099</v>
      </c>
      <c r="G73">
        <v>1478.94634499984</v>
      </c>
      <c r="H73">
        <v>1265.5287663813499</v>
      </c>
      <c r="I73">
        <v>1426.0750367360199</v>
      </c>
      <c r="J73">
        <v>132.83131593993301</v>
      </c>
      <c r="K73">
        <v>92.244908543482396</v>
      </c>
      <c r="L73">
        <v>0.34586552620792899</v>
      </c>
      <c r="M73">
        <v>388.495757986836</v>
      </c>
      <c r="N73">
        <v>102.197313746519</v>
      </c>
      <c r="O73">
        <v>80.962796586396394</v>
      </c>
      <c r="P73">
        <v>103.684752673978</v>
      </c>
      <c r="Q73">
        <v>1477.95406156388</v>
      </c>
      <c r="S73">
        <f t="shared" si="22"/>
        <v>321.15685745810777</v>
      </c>
      <c r="T73">
        <f t="shared" si="23"/>
        <v>4.9283308842653391</v>
      </c>
    </row>
    <row r="74" spans="1:20" x14ac:dyDescent="0.25">
      <c r="A74">
        <v>130</v>
      </c>
      <c r="B74">
        <f t="shared" si="21"/>
        <v>100</v>
      </c>
      <c r="C74">
        <f t="shared" si="18"/>
        <v>110</v>
      </c>
      <c r="D74">
        <f t="shared" si="19"/>
        <v>1500</v>
      </c>
      <c r="E74">
        <f t="shared" si="20"/>
        <v>1650</v>
      </c>
      <c r="F74">
        <v>1482.6949738548301</v>
      </c>
      <c r="G74">
        <v>1629.1511962719901</v>
      </c>
      <c r="H74">
        <v>1432.0435354394999</v>
      </c>
      <c r="I74">
        <v>1571.60228911575</v>
      </c>
      <c r="J74">
        <v>129.74413383309999</v>
      </c>
      <c r="K74">
        <v>106.768423734211</v>
      </c>
      <c r="L74">
        <v>0.35658148309925303</v>
      </c>
      <c r="M74">
        <v>398.08317844366502</v>
      </c>
      <c r="N74">
        <v>80.023804015317594</v>
      </c>
      <c r="O74">
        <v>47.254408532008597</v>
      </c>
      <c r="P74">
        <v>103.99883933591001</v>
      </c>
      <c r="Q74">
        <v>1634.7935699546999</v>
      </c>
      <c r="S74">
        <f t="shared" si="22"/>
        <v>272.84729372295698</v>
      </c>
      <c r="T74">
        <f t="shared" si="23"/>
        <v>4.7513764172272754</v>
      </c>
    </row>
    <row r="75" spans="1:20" x14ac:dyDescent="0.25">
      <c r="A75">
        <v>131</v>
      </c>
      <c r="B75">
        <f t="shared" si="21"/>
        <v>110</v>
      </c>
      <c r="C75">
        <f t="shared" si="18"/>
        <v>120</v>
      </c>
      <c r="D75">
        <f t="shared" si="19"/>
        <v>1650</v>
      </c>
      <c r="E75">
        <f t="shared" si="20"/>
        <v>1800</v>
      </c>
      <c r="F75">
        <v>1628.064696228</v>
      </c>
      <c r="G75">
        <v>1782.75420289719</v>
      </c>
      <c r="H75">
        <v>833.86044363795895</v>
      </c>
      <c r="I75">
        <v>915.23823237876502</v>
      </c>
      <c r="J75">
        <v>126.519879624469</v>
      </c>
      <c r="K75">
        <v>96.536134967523907</v>
      </c>
      <c r="L75">
        <v>0.42789774092008298</v>
      </c>
      <c r="M75">
        <v>440.71190611118698</v>
      </c>
      <c r="N75">
        <v>46.0743066661705</v>
      </c>
      <c r="O75">
        <v>7.4350550731927001</v>
      </c>
      <c r="P75">
        <v>102.33025060144401</v>
      </c>
      <c r="Q75">
        <v>929.07631990608002</v>
      </c>
      <c r="S75">
        <f t="shared" si="22"/>
        <v>356.52532728749549</v>
      </c>
      <c r="T75">
        <f t="shared" si="23"/>
        <v>49.153431534513061</v>
      </c>
    </row>
    <row r="76" spans="1:20" x14ac:dyDescent="0.25">
      <c r="A76">
        <v>132</v>
      </c>
      <c r="B76">
        <f t="shared" si="21"/>
        <v>120</v>
      </c>
      <c r="C76">
        <f t="shared" si="18"/>
        <v>130</v>
      </c>
      <c r="D76">
        <f t="shared" si="19"/>
        <v>1800</v>
      </c>
      <c r="E76">
        <f t="shared" si="20"/>
        <v>1950</v>
      </c>
      <c r="F76">
        <v>1777.4365925702</v>
      </c>
      <c r="G76">
        <v>1930.9571624345001</v>
      </c>
      <c r="H76">
        <v>1729.29766344373</v>
      </c>
      <c r="I76">
        <v>1866.52953652991</v>
      </c>
      <c r="J76">
        <v>95.036686549705607</v>
      </c>
      <c r="K76">
        <v>104.578447972261</v>
      </c>
      <c r="L76">
        <v>0.28600422467863501</v>
      </c>
      <c r="M76">
        <v>420.22292146355198</v>
      </c>
      <c r="N76">
        <v>7.8524008159505696</v>
      </c>
      <c r="O76">
        <v>-50.140469069079998</v>
      </c>
      <c r="P76">
        <v>104.951493302155</v>
      </c>
      <c r="Q76">
        <v>1913.1386200310201</v>
      </c>
      <c r="S76">
        <f t="shared" si="22"/>
        <v>301.82554781747604</v>
      </c>
      <c r="T76">
        <f t="shared" si="23"/>
        <v>4.2805365882097419</v>
      </c>
    </row>
    <row r="77" spans="1:20" x14ac:dyDescent="0.25">
      <c r="A77">
        <v>133</v>
      </c>
      <c r="B77">
        <f t="shared" si="21"/>
        <v>130</v>
      </c>
      <c r="C77">
        <f t="shared" si="18"/>
        <v>140</v>
      </c>
      <c r="D77">
        <f t="shared" si="19"/>
        <v>1950</v>
      </c>
      <c r="E77">
        <f t="shared" si="20"/>
        <v>2100</v>
      </c>
      <c r="F77">
        <v>1933.13228480915</v>
      </c>
      <c r="G77">
        <v>2082.0071150704998</v>
      </c>
      <c r="H77">
        <v>1878.1557046590899</v>
      </c>
      <c r="I77">
        <v>2015.52200345443</v>
      </c>
      <c r="J77">
        <v>104.33286053248899</v>
      </c>
      <c r="K77">
        <v>113.844248666686</v>
      </c>
      <c r="L77">
        <v>0.32480328394961999</v>
      </c>
      <c r="M77">
        <v>452.88328834389603</v>
      </c>
      <c r="N77">
        <v>-244.653088972256</v>
      </c>
      <c r="O77">
        <v>-603.44271517922505</v>
      </c>
      <c r="P77">
        <v>105.38798339100801</v>
      </c>
      <c r="Q77">
        <v>2135.10144702453</v>
      </c>
      <c r="S77">
        <f t="shared" si="22"/>
        <v>297.80954562742204</v>
      </c>
      <c r="T77">
        <f t="shared" si="23"/>
        <v>4.0227617402652394</v>
      </c>
    </row>
    <row r="78" spans="1:20" x14ac:dyDescent="0.25">
      <c r="A78">
        <v>134</v>
      </c>
      <c r="B78">
        <f t="shared" si="21"/>
        <v>140</v>
      </c>
      <c r="C78">
        <f t="shared" si="18"/>
        <v>150</v>
      </c>
      <c r="D78">
        <f t="shared" si="19"/>
        <v>2100</v>
      </c>
      <c r="E78">
        <f t="shared" si="20"/>
        <v>2250</v>
      </c>
      <c r="F78">
        <v>2078.7787267666399</v>
      </c>
      <c r="G78">
        <v>2235.9730248559099</v>
      </c>
      <c r="H78">
        <v>2019.6518388485899</v>
      </c>
      <c r="I78">
        <v>2172.5730546565001</v>
      </c>
      <c r="J78">
        <v>113.67764738004099</v>
      </c>
      <c r="K78">
        <v>133.60719560134899</v>
      </c>
      <c r="L78">
        <v>0.348452201475622</v>
      </c>
      <c r="M78">
        <v>473.09214590526801</v>
      </c>
      <c r="N78">
        <v>-122.037806535472</v>
      </c>
      <c r="O78">
        <v>-208.285770340608</v>
      </c>
      <c r="P78">
        <v>106.08313213828301</v>
      </c>
      <c r="Q78">
        <v>2287.3610429746</v>
      </c>
      <c r="S78">
        <f t="shared" si="22"/>
        <v>254.09181651926789</v>
      </c>
      <c r="T78">
        <f t="shared" si="23"/>
        <v>3.4411975708222196</v>
      </c>
    </row>
    <row r="79" spans="1:20" x14ac:dyDescent="0.25">
      <c r="A79">
        <v>135</v>
      </c>
      <c r="B79">
        <f t="shared" si="21"/>
        <v>150</v>
      </c>
      <c r="C79">
        <f t="shared" si="18"/>
        <v>160</v>
      </c>
      <c r="D79">
        <f t="shared" si="19"/>
        <v>2250</v>
      </c>
      <c r="E79">
        <f t="shared" si="20"/>
        <v>2400</v>
      </c>
      <c r="F79">
        <v>2231.4377697326699</v>
      </c>
      <c r="G79">
        <v>2383.3872581175201</v>
      </c>
      <c r="H79">
        <v>1985.19796062196</v>
      </c>
      <c r="I79">
        <v>2613.1845256191</v>
      </c>
      <c r="J79">
        <v>142.707878935737</v>
      </c>
      <c r="K79">
        <v>134.54047109811199</v>
      </c>
      <c r="L79">
        <v>0.44009171878269998</v>
      </c>
      <c r="M79">
        <v>530.00482677353398</v>
      </c>
      <c r="N79">
        <v>-105.711834957402</v>
      </c>
      <c r="O79">
        <v>-155.89992561730401</v>
      </c>
      <c r="P79">
        <v>105.764425898692</v>
      </c>
      <c r="Q79">
        <v>2766.6339815541601</v>
      </c>
      <c r="S79">
        <f t="shared" si="22"/>
        <v>293.93709747532728</v>
      </c>
      <c r="T79">
        <f t="shared" si="23"/>
        <v>-8.8826885674625</v>
      </c>
    </row>
    <row r="80" spans="1:20" x14ac:dyDescent="0.25">
      <c r="A80">
        <v>136</v>
      </c>
      <c r="B80">
        <f t="shared" si="21"/>
        <v>160</v>
      </c>
      <c r="C80">
        <f t="shared" si="18"/>
        <v>170</v>
      </c>
      <c r="D80">
        <f t="shared" si="19"/>
        <v>2400</v>
      </c>
      <c r="E80">
        <f t="shared" si="20"/>
        <v>2550</v>
      </c>
      <c r="F80">
        <v>2383.6023828335401</v>
      </c>
      <c r="G80">
        <v>2526.0055988602799</v>
      </c>
      <c r="H80">
        <v>2321.1711230518399</v>
      </c>
      <c r="I80">
        <v>2440.3233225409299</v>
      </c>
      <c r="J80">
        <v>147.05621769686999</v>
      </c>
      <c r="K80">
        <v>146.78865517246501</v>
      </c>
      <c r="L80">
        <v>0.45671989812712799</v>
      </c>
      <c r="M80">
        <v>536.51032995992898</v>
      </c>
      <c r="N80">
        <v>-309.95166788804698</v>
      </c>
      <c r="O80">
        <v>-431.18613296512399</v>
      </c>
      <c r="P80">
        <v>106.797911527102</v>
      </c>
      <c r="Q80">
        <v>2523.4342526261999</v>
      </c>
      <c r="S80">
        <f t="shared" si="22"/>
        <v>265.49849804780342</v>
      </c>
      <c r="T80">
        <f t="shared" si="23"/>
        <v>4.301046174865494</v>
      </c>
    </row>
    <row r="81" spans="1:25" x14ac:dyDescent="0.25">
      <c r="A81">
        <v>137</v>
      </c>
      <c r="B81">
        <f t="shared" si="21"/>
        <v>170</v>
      </c>
      <c r="C81">
        <f t="shared" si="18"/>
        <v>180</v>
      </c>
      <c r="D81">
        <f t="shared" si="19"/>
        <v>2550</v>
      </c>
      <c r="E81">
        <f t="shared" si="20"/>
        <v>2700</v>
      </c>
      <c r="F81">
        <v>2528.7102184656301</v>
      </c>
      <c r="G81">
        <v>2670.7951828176101</v>
      </c>
      <c r="H81">
        <v>2446.14013136315</v>
      </c>
      <c r="I81">
        <v>2643.4865606634498</v>
      </c>
      <c r="J81">
        <v>166.46152717820399</v>
      </c>
      <c r="K81">
        <v>122.18271194815399</v>
      </c>
      <c r="L81">
        <v>0.51436412940046095</v>
      </c>
      <c r="M81">
        <v>581.52191991092502</v>
      </c>
      <c r="N81">
        <v>-428.90203854340803</v>
      </c>
      <c r="O81">
        <v>-565.04635478319699</v>
      </c>
      <c r="P81">
        <v>107.250567227834</v>
      </c>
      <c r="Q81">
        <v>2667.9254241805702</v>
      </c>
      <c r="S81">
        <f t="shared" si="22"/>
        <v>375.94451836826414</v>
      </c>
      <c r="T81">
        <f t="shared" si="23"/>
        <v>2.0930903457981542</v>
      </c>
    </row>
    <row r="82" spans="1:25" x14ac:dyDescent="0.25">
      <c r="A82">
        <v>138</v>
      </c>
      <c r="B82">
        <f t="shared" si="21"/>
        <v>180</v>
      </c>
      <c r="C82">
        <f t="shared" si="18"/>
        <v>190</v>
      </c>
      <c r="D82">
        <f t="shared" si="19"/>
        <v>2700</v>
      </c>
      <c r="E82">
        <f t="shared" si="20"/>
        <v>2850</v>
      </c>
      <c r="F82">
        <v>2668.8912871213101</v>
      </c>
      <c r="G82">
        <v>2819.6005844251599</v>
      </c>
      <c r="H82">
        <v>2606.50090916729</v>
      </c>
      <c r="I82">
        <v>2756.0100614220501</v>
      </c>
      <c r="J82">
        <v>173.69460669359401</v>
      </c>
      <c r="K82">
        <v>51.243546297686301</v>
      </c>
      <c r="L82">
        <v>0.51510319531327997</v>
      </c>
      <c r="M82">
        <v>594.01511650815996</v>
      </c>
      <c r="N82">
        <v>-563.91694425985804</v>
      </c>
      <c r="O82">
        <v>-672.08800336997399</v>
      </c>
      <c r="P82">
        <v>107.77827991080601</v>
      </c>
      <c r="Q82">
        <v>2806.1848401759098</v>
      </c>
      <c r="S82">
        <f t="shared" si="22"/>
        <v>1059.1998591537376</v>
      </c>
      <c r="T82">
        <f t="shared" si="23"/>
        <v>3.2978925816824542</v>
      </c>
    </row>
    <row r="85" spans="1:25" x14ac:dyDescent="0.25">
      <c r="F85" t="s">
        <v>22</v>
      </c>
      <c r="G85" s="2" t="s">
        <v>41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t="s">
        <v>0</v>
      </c>
      <c r="B86" t="s">
        <v>42</v>
      </c>
      <c r="C86" t="s">
        <v>43</v>
      </c>
      <c r="D86" t="s">
        <v>44</v>
      </c>
      <c r="E86" t="s">
        <v>45</v>
      </c>
      <c r="F86" t="s">
        <v>29</v>
      </c>
      <c r="G86" t="s">
        <v>30</v>
      </c>
      <c r="H86" t="s">
        <v>31</v>
      </c>
      <c r="I86" t="s">
        <v>32</v>
      </c>
      <c r="J86" t="s">
        <v>33</v>
      </c>
      <c r="K86" t="s">
        <v>34</v>
      </c>
      <c r="L86" t="s">
        <v>5</v>
      </c>
      <c r="M86" t="s">
        <v>35</v>
      </c>
      <c r="N86" t="s">
        <v>6</v>
      </c>
      <c r="O86" t="s">
        <v>7</v>
      </c>
      <c r="P86" t="s">
        <v>36</v>
      </c>
      <c r="Q86" t="s">
        <v>37</v>
      </c>
      <c r="S86" t="s">
        <v>46</v>
      </c>
      <c r="T86" t="s">
        <v>47</v>
      </c>
    </row>
    <row r="87" spans="1:25" x14ac:dyDescent="0.25">
      <c r="A87">
        <v>157</v>
      </c>
      <c r="B87">
        <v>10</v>
      </c>
      <c r="C87">
        <f>(B87+10)</f>
        <v>20</v>
      </c>
      <c r="D87">
        <f>(120*B87/8)</f>
        <v>150</v>
      </c>
      <c r="E87">
        <f>(120*C87/8)</f>
        <v>300</v>
      </c>
      <c r="F87">
        <v>148.67553331132399</v>
      </c>
      <c r="G87">
        <v>302.89130672591301</v>
      </c>
      <c r="H87">
        <v>130.95290914499</v>
      </c>
      <c r="I87">
        <v>264.29256953330599</v>
      </c>
      <c r="J87">
        <v>14.255798724823601</v>
      </c>
      <c r="K87">
        <v>22.8695951856809</v>
      </c>
      <c r="L87">
        <v>4.5080770338760998E-2</v>
      </c>
      <c r="M87">
        <v>63.241989482232597</v>
      </c>
      <c r="N87">
        <v>9.7114850329206508</v>
      </c>
      <c r="O87">
        <v>37.674619654834601</v>
      </c>
      <c r="P87">
        <v>-1.95788614761334</v>
      </c>
      <c r="Q87">
        <v>420.26605853146901</v>
      </c>
      <c r="S87">
        <f>(M87-K87)*100/ABS(K87)</f>
        <v>176.5330517167599</v>
      </c>
      <c r="T87">
        <f>100*(E87-I87)/E87</f>
        <v>11.902476822231336</v>
      </c>
    </row>
    <row r="88" spans="1:25" x14ac:dyDescent="0.25">
      <c r="A88">
        <v>158</v>
      </c>
      <c r="B88">
        <f>C87</f>
        <v>20</v>
      </c>
      <c r="C88">
        <f t="shared" ref="C88:C104" si="24">(B88+10)</f>
        <v>30</v>
      </c>
      <c r="D88">
        <f t="shared" ref="D88:D106" si="25">(120*B88/8)</f>
        <v>300</v>
      </c>
      <c r="E88">
        <f t="shared" ref="E88:E106" si="26">(120*C88/8)</f>
        <v>450</v>
      </c>
      <c r="F88">
        <v>307.32938922880101</v>
      </c>
      <c r="G88">
        <v>453.05214003537498</v>
      </c>
      <c r="H88">
        <v>284.50658114517699</v>
      </c>
      <c r="I88">
        <v>393.69957723261803</v>
      </c>
      <c r="J88">
        <v>28.808230719788799</v>
      </c>
      <c r="K88">
        <v>23.997272139002799</v>
      </c>
      <c r="L88">
        <v>7.8706595471420102E-2</v>
      </c>
      <c r="M88">
        <v>97.107055409048996</v>
      </c>
      <c r="N88">
        <v>48.850065236062598</v>
      </c>
      <c r="O88">
        <v>67.996201010994199</v>
      </c>
      <c r="P88">
        <v>100.759814129662</v>
      </c>
      <c r="Q88">
        <v>543.73418818115704</v>
      </c>
      <c r="S88">
        <f t="shared" ref="S88:S106" si="27">(M88-K88)*100/ABS(K88)</f>
        <v>304.65872473572011</v>
      </c>
      <c r="T88">
        <f t="shared" ref="T88:T106" si="28">100*(E88-I88)/E88</f>
        <v>12.511205059418215</v>
      </c>
    </row>
    <row r="89" spans="1:25" x14ac:dyDescent="0.25">
      <c r="A89">
        <v>159</v>
      </c>
      <c r="B89">
        <v>20</v>
      </c>
      <c r="C89">
        <v>30</v>
      </c>
      <c r="D89">
        <f t="shared" si="25"/>
        <v>300</v>
      </c>
      <c r="E89">
        <f t="shared" si="26"/>
        <v>450</v>
      </c>
      <c r="F89">
        <v>307.32938922880101</v>
      </c>
      <c r="G89">
        <v>453.05214003537498</v>
      </c>
      <c r="H89">
        <v>284.50658114517699</v>
      </c>
      <c r="I89">
        <v>393.69957723261803</v>
      </c>
      <c r="J89">
        <v>28.808230719788799</v>
      </c>
      <c r="K89">
        <v>23.997272139002799</v>
      </c>
      <c r="L89">
        <v>7.8706595471420102E-2</v>
      </c>
      <c r="M89">
        <v>97.107055409048996</v>
      </c>
      <c r="N89">
        <v>48.850065236062598</v>
      </c>
      <c r="O89">
        <v>67.996201010994199</v>
      </c>
      <c r="P89">
        <v>100.759814129662</v>
      </c>
      <c r="Q89">
        <v>543.73418818115704</v>
      </c>
      <c r="S89">
        <f t="shared" si="27"/>
        <v>304.65872473572011</v>
      </c>
      <c r="T89">
        <f t="shared" si="28"/>
        <v>12.511205059418215</v>
      </c>
    </row>
    <row r="90" spans="1:25" x14ac:dyDescent="0.25">
      <c r="A90">
        <v>160</v>
      </c>
      <c r="B90">
        <f t="shared" ref="B90:B104" si="29">C89</f>
        <v>30</v>
      </c>
      <c r="C90">
        <f t="shared" si="24"/>
        <v>40</v>
      </c>
      <c r="D90">
        <f t="shared" si="25"/>
        <v>450</v>
      </c>
      <c r="E90">
        <f t="shared" si="26"/>
        <v>600</v>
      </c>
      <c r="F90">
        <v>453.22959498162197</v>
      </c>
      <c r="G90">
        <v>601.44685713685601</v>
      </c>
      <c r="H90">
        <v>402.31405767168701</v>
      </c>
      <c r="I90">
        <v>587.86035944216496</v>
      </c>
      <c r="J90">
        <v>24.479833202495499</v>
      </c>
      <c r="K90">
        <v>25.021626358080098</v>
      </c>
      <c r="L90">
        <v>8.27712529113869E-2</v>
      </c>
      <c r="M90">
        <v>109.872941253411</v>
      </c>
      <c r="N90">
        <v>66.904118383759794</v>
      </c>
      <c r="O90">
        <v>93.119962372992902</v>
      </c>
      <c r="P90">
        <v>100.927250363018</v>
      </c>
      <c r="Q90">
        <v>672.46102386392795</v>
      </c>
      <c r="S90">
        <f t="shared" si="27"/>
        <v>339.11190935808349</v>
      </c>
      <c r="T90">
        <f t="shared" si="28"/>
        <v>2.0232734263058396</v>
      </c>
    </row>
    <row r="91" spans="1:25" x14ac:dyDescent="0.25">
      <c r="A91">
        <v>161</v>
      </c>
      <c r="B91">
        <f t="shared" si="29"/>
        <v>40</v>
      </c>
      <c r="C91">
        <f t="shared" si="24"/>
        <v>50</v>
      </c>
      <c r="D91">
        <f t="shared" si="25"/>
        <v>600</v>
      </c>
      <c r="E91">
        <f t="shared" si="26"/>
        <v>750</v>
      </c>
      <c r="F91">
        <v>604.64046230467397</v>
      </c>
      <c r="G91">
        <v>756.621224567274</v>
      </c>
      <c r="H91">
        <v>610.69174851128298</v>
      </c>
      <c r="I91">
        <v>680.67653043014002</v>
      </c>
      <c r="J91">
        <v>28.119215132069801</v>
      </c>
      <c r="K91">
        <v>27.7026335290643</v>
      </c>
      <c r="L91">
        <v>8.6466391251737301E-2</v>
      </c>
      <c r="M91">
        <v>143.71871040743801</v>
      </c>
      <c r="N91">
        <v>94.503609357364795</v>
      </c>
      <c r="O91">
        <v>109.660477058627</v>
      </c>
      <c r="P91">
        <v>101.52655671680699</v>
      </c>
      <c r="Q91">
        <v>849.41153369847405</v>
      </c>
      <c r="S91">
        <f t="shared" si="27"/>
        <v>418.79078664725182</v>
      </c>
      <c r="T91">
        <f t="shared" si="28"/>
        <v>9.2431292759813299</v>
      </c>
    </row>
    <row r="92" spans="1:25" x14ac:dyDescent="0.25">
      <c r="A92">
        <v>162</v>
      </c>
      <c r="B92">
        <f t="shared" si="29"/>
        <v>50</v>
      </c>
      <c r="C92">
        <f t="shared" si="24"/>
        <v>60</v>
      </c>
      <c r="D92">
        <f t="shared" si="25"/>
        <v>750</v>
      </c>
      <c r="E92">
        <f t="shared" si="26"/>
        <v>900</v>
      </c>
      <c r="F92">
        <v>753.96126366475198</v>
      </c>
      <c r="G92">
        <v>906.28879256585105</v>
      </c>
      <c r="H92">
        <v>761.31029327409999</v>
      </c>
      <c r="I92">
        <v>863.30367489654304</v>
      </c>
      <c r="J92">
        <v>26.632518539867402</v>
      </c>
      <c r="K92">
        <v>51.862329464632197</v>
      </c>
      <c r="L92">
        <v>8.92377443141604E-2</v>
      </c>
      <c r="M92">
        <v>161.947918255232</v>
      </c>
      <c r="N92">
        <v>109.144714258991</v>
      </c>
      <c r="O92">
        <v>115.291183118162</v>
      </c>
      <c r="P92">
        <v>101.74133692556499</v>
      </c>
      <c r="Q92">
        <v>994.93050276852705</v>
      </c>
      <c r="S92">
        <f t="shared" si="27"/>
        <v>212.26502921677144</v>
      </c>
      <c r="T92">
        <f t="shared" si="28"/>
        <v>4.077369455939662</v>
      </c>
    </row>
    <row r="93" spans="1:25" x14ac:dyDescent="0.25">
      <c r="A93">
        <v>163</v>
      </c>
      <c r="B93">
        <f t="shared" si="29"/>
        <v>60</v>
      </c>
      <c r="C93">
        <f t="shared" si="24"/>
        <v>70</v>
      </c>
      <c r="D93">
        <f t="shared" si="25"/>
        <v>900</v>
      </c>
      <c r="E93">
        <f t="shared" si="26"/>
        <v>1050</v>
      </c>
      <c r="F93">
        <v>906.61775255222301</v>
      </c>
      <c r="G93">
        <v>1055.7461117831101</v>
      </c>
      <c r="H93">
        <v>840.70959989859603</v>
      </c>
      <c r="I93">
        <v>995.67621997342201</v>
      </c>
      <c r="J93">
        <v>99.070013956230895</v>
      </c>
      <c r="K93">
        <v>42.145010342769702</v>
      </c>
      <c r="L93">
        <v>0.26771326065606699</v>
      </c>
      <c r="M93">
        <v>295.55910726729297</v>
      </c>
      <c r="N93">
        <v>120.671339918188</v>
      </c>
      <c r="O93">
        <v>126.00769016416299</v>
      </c>
      <c r="P93">
        <v>102.50230577227499</v>
      </c>
      <c r="Q93">
        <v>1145.2358301787899</v>
      </c>
      <c r="S93">
        <f t="shared" si="27"/>
        <v>601.29086424105822</v>
      </c>
      <c r="T93">
        <f t="shared" si="28"/>
        <v>5.17369333586457</v>
      </c>
    </row>
    <row r="94" spans="1:25" x14ac:dyDescent="0.25">
      <c r="A94">
        <v>164</v>
      </c>
      <c r="B94">
        <f t="shared" si="29"/>
        <v>70</v>
      </c>
      <c r="C94">
        <f t="shared" si="24"/>
        <v>80</v>
      </c>
      <c r="D94">
        <f t="shared" si="25"/>
        <v>1050</v>
      </c>
      <c r="E94">
        <f t="shared" si="26"/>
        <v>1200</v>
      </c>
      <c r="F94">
        <v>1052.3466956642901</v>
      </c>
      <c r="G94">
        <v>1200.17339547334</v>
      </c>
      <c r="H94">
        <v>978.38827756517003</v>
      </c>
      <c r="I94">
        <v>1157.7265528243399</v>
      </c>
      <c r="J94">
        <v>42.451481962441299</v>
      </c>
      <c r="K94">
        <v>32.188167570857203</v>
      </c>
      <c r="L94">
        <v>0.121016001662324</v>
      </c>
      <c r="M94">
        <v>231.36244247927999</v>
      </c>
      <c r="N94">
        <v>121.053666484508</v>
      </c>
      <c r="O94">
        <v>120.649954127063</v>
      </c>
      <c r="P94">
        <v>102.23094353857</v>
      </c>
      <c r="Q94">
        <v>1244.78836180641</v>
      </c>
      <c r="S94">
        <f t="shared" si="27"/>
        <v>618.78103023408164</v>
      </c>
      <c r="T94">
        <f t="shared" si="28"/>
        <v>3.5227872646383389</v>
      </c>
    </row>
    <row r="95" spans="1:25" x14ac:dyDescent="0.25">
      <c r="A95">
        <v>165</v>
      </c>
      <c r="B95">
        <f t="shared" si="29"/>
        <v>80</v>
      </c>
      <c r="C95">
        <f t="shared" si="24"/>
        <v>90</v>
      </c>
      <c r="D95">
        <f t="shared" si="25"/>
        <v>1200</v>
      </c>
      <c r="E95">
        <f t="shared" si="26"/>
        <v>1350</v>
      </c>
      <c r="F95">
        <v>1199.1114065899999</v>
      </c>
      <c r="G95">
        <v>1346.51808634126</v>
      </c>
      <c r="H95">
        <v>1155.1796498093199</v>
      </c>
      <c r="I95">
        <v>1336.9112054371501</v>
      </c>
      <c r="J95">
        <v>34.175377933418801</v>
      </c>
      <c r="K95">
        <v>33.154902242576803</v>
      </c>
      <c r="L95">
        <v>0.108637265635577</v>
      </c>
      <c r="M95">
        <v>247.22264931889299</v>
      </c>
      <c r="N95">
        <v>121.29065082809601</v>
      </c>
      <c r="O95">
        <v>111.77759341154</v>
      </c>
      <c r="P95">
        <v>103.226323401863</v>
      </c>
      <c r="Q95">
        <v>1408.3043925449399</v>
      </c>
      <c r="S95">
        <f t="shared" si="27"/>
        <v>645.6594126265137</v>
      </c>
      <c r="T95">
        <f t="shared" si="28"/>
        <v>0.9695403379888814</v>
      </c>
    </row>
    <row r="96" spans="1:25" x14ac:dyDescent="0.25">
      <c r="A96">
        <v>166</v>
      </c>
      <c r="B96">
        <f t="shared" si="29"/>
        <v>90</v>
      </c>
      <c r="C96">
        <f t="shared" si="24"/>
        <v>100</v>
      </c>
      <c r="D96">
        <f t="shared" si="25"/>
        <v>1350</v>
      </c>
      <c r="E96">
        <f t="shared" si="26"/>
        <v>1500</v>
      </c>
      <c r="F96">
        <v>1354.0020321542499</v>
      </c>
      <c r="G96">
        <v>1503.49639977368</v>
      </c>
      <c r="H96">
        <v>1224.4466426521401</v>
      </c>
      <c r="I96">
        <v>1429.0923295514201</v>
      </c>
      <c r="J96">
        <v>36.438420876116197</v>
      </c>
      <c r="K96">
        <v>39.8164493677804</v>
      </c>
      <c r="L96">
        <v>0.111962901504463</v>
      </c>
      <c r="M96">
        <v>276.24254802749101</v>
      </c>
      <c r="N96">
        <v>113.816172144257</v>
      </c>
      <c r="O96">
        <v>92.123467327013699</v>
      </c>
      <c r="P96">
        <v>103.65703881079</v>
      </c>
      <c r="Q96">
        <v>1524.671183827</v>
      </c>
      <c r="S96">
        <f t="shared" si="27"/>
        <v>593.7900099425425</v>
      </c>
      <c r="T96">
        <f t="shared" si="28"/>
        <v>4.7271780299053265</v>
      </c>
    </row>
    <row r="97" spans="1:20" x14ac:dyDescent="0.25">
      <c r="A97">
        <v>167</v>
      </c>
      <c r="B97">
        <f t="shared" si="29"/>
        <v>100</v>
      </c>
      <c r="C97">
        <f t="shared" si="24"/>
        <v>110</v>
      </c>
      <c r="D97">
        <f t="shared" si="25"/>
        <v>1500</v>
      </c>
      <c r="E97">
        <f t="shared" si="26"/>
        <v>1650</v>
      </c>
      <c r="F97">
        <v>1474.8511365321999</v>
      </c>
      <c r="G97">
        <v>1625.86618361261</v>
      </c>
      <c r="H97">
        <v>1425.74714311246</v>
      </c>
      <c r="I97">
        <v>1575.8701767877301</v>
      </c>
      <c r="J97">
        <v>97.586952293730107</v>
      </c>
      <c r="K97">
        <v>55.138716842588899</v>
      </c>
      <c r="L97">
        <v>0.28748228167758999</v>
      </c>
      <c r="M97">
        <v>363.64497684384401</v>
      </c>
      <c r="N97">
        <v>78.271722542352407</v>
      </c>
      <c r="O97">
        <v>57.327931442403298</v>
      </c>
      <c r="P97">
        <v>103.760964675342</v>
      </c>
      <c r="Q97">
        <v>1655.6573270046999</v>
      </c>
      <c r="S97">
        <f t="shared" si="27"/>
        <v>559.50932061401591</v>
      </c>
      <c r="T97">
        <f t="shared" si="28"/>
        <v>4.4927165583193887</v>
      </c>
    </row>
    <row r="98" spans="1:20" x14ac:dyDescent="0.25">
      <c r="A98">
        <v>168</v>
      </c>
      <c r="B98">
        <f t="shared" si="29"/>
        <v>110</v>
      </c>
      <c r="C98">
        <f t="shared" si="24"/>
        <v>120</v>
      </c>
      <c r="D98">
        <f t="shared" si="25"/>
        <v>1650</v>
      </c>
      <c r="E98">
        <f t="shared" si="26"/>
        <v>1800</v>
      </c>
      <c r="F98">
        <v>1627.13853961258</v>
      </c>
      <c r="G98">
        <v>1783.9434168366399</v>
      </c>
      <c r="H98">
        <v>1583.7765663718001</v>
      </c>
      <c r="I98">
        <v>1746.6108242269099</v>
      </c>
      <c r="J98">
        <v>60.6755512496973</v>
      </c>
      <c r="K98">
        <v>54.506221995692599</v>
      </c>
      <c r="L98">
        <v>0.18290967902469699</v>
      </c>
      <c r="M98">
        <v>356.38470900484799</v>
      </c>
      <c r="N98">
        <v>53.271267448728501</v>
      </c>
      <c r="O98">
        <v>11.927610852256301</v>
      </c>
      <c r="P98">
        <v>104.554266159205</v>
      </c>
      <c r="Q98">
        <v>1782.8740395657601</v>
      </c>
      <c r="S98">
        <f t="shared" si="27"/>
        <v>553.84225131767812</v>
      </c>
      <c r="T98">
        <f t="shared" si="28"/>
        <v>2.9660653207272265</v>
      </c>
    </row>
    <row r="99" spans="1:20" x14ac:dyDescent="0.25">
      <c r="A99">
        <v>169</v>
      </c>
      <c r="B99">
        <f t="shared" si="29"/>
        <v>120</v>
      </c>
      <c r="C99">
        <f t="shared" si="24"/>
        <v>130</v>
      </c>
      <c r="D99">
        <f t="shared" si="25"/>
        <v>1800</v>
      </c>
      <c r="E99">
        <f t="shared" si="26"/>
        <v>1950</v>
      </c>
      <c r="F99">
        <v>1778.9490195931401</v>
      </c>
      <c r="G99">
        <v>1931.7903679001699</v>
      </c>
      <c r="H99">
        <v>1714.23448939063</v>
      </c>
      <c r="I99">
        <v>1845.7808384861</v>
      </c>
      <c r="J99">
        <v>57.341963239334603</v>
      </c>
      <c r="K99">
        <v>64.443659212989402</v>
      </c>
      <c r="L99">
        <v>0.17588890204410201</v>
      </c>
      <c r="M99">
        <v>371.31696844730197</v>
      </c>
      <c r="N99">
        <v>13.500562739562</v>
      </c>
      <c r="O99">
        <v>-45.049641891740201</v>
      </c>
      <c r="P99">
        <v>104.989599482976</v>
      </c>
      <c r="Q99">
        <v>1926.1769281403101</v>
      </c>
      <c r="S99">
        <f t="shared" si="27"/>
        <v>476.18852340473319</v>
      </c>
      <c r="T99">
        <f t="shared" si="28"/>
        <v>5.3445723853282034</v>
      </c>
    </row>
    <row r="100" spans="1:20" x14ac:dyDescent="0.25">
      <c r="A100">
        <v>170</v>
      </c>
      <c r="B100">
        <f t="shared" si="29"/>
        <v>130</v>
      </c>
      <c r="C100">
        <f t="shared" si="24"/>
        <v>140</v>
      </c>
      <c r="D100">
        <f t="shared" si="25"/>
        <v>1950</v>
      </c>
      <c r="E100">
        <f t="shared" si="26"/>
        <v>2100</v>
      </c>
      <c r="F100">
        <v>1934.9406857271799</v>
      </c>
      <c r="G100">
        <v>2078.23237116769</v>
      </c>
      <c r="H100">
        <v>1978.0005096802699</v>
      </c>
      <c r="I100">
        <v>2029.20765092077</v>
      </c>
      <c r="J100">
        <v>68.161247397329205</v>
      </c>
      <c r="K100">
        <v>67.244690607414299</v>
      </c>
      <c r="L100">
        <v>0.20434152352338</v>
      </c>
      <c r="M100">
        <v>402.93273352740601</v>
      </c>
      <c r="N100">
        <v>-43.210353737469298</v>
      </c>
      <c r="O100">
        <v>-116.371671498545</v>
      </c>
      <c r="P100">
        <v>105.53578881376799</v>
      </c>
      <c r="Q100">
        <v>2224.62018204776</v>
      </c>
      <c r="S100">
        <f t="shared" si="27"/>
        <v>499.2037882660423</v>
      </c>
      <c r="T100">
        <f t="shared" si="28"/>
        <v>3.3710642418680954</v>
      </c>
    </row>
    <row r="101" spans="1:20" x14ac:dyDescent="0.25">
      <c r="A101">
        <v>171</v>
      </c>
      <c r="B101">
        <f t="shared" si="29"/>
        <v>140</v>
      </c>
      <c r="C101">
        <f t="shared" si="24"/>
        <v>150</v>
      </c>
      <c r="D101">
        <f t="shared" si="25"/>
        <v>2100</v>
      </c>
      <c r="E101">
        <f t="shared" si="26"/>
        <v>2250</v>
      </c>
      <c r="F101">
        <v>2082.9925510546</v>
      </c>
      <c r="G101">
        <v>2233.9378458507799</v>
      </c>
      <c r="H101">
        <v>2032.4314984336299</v>
      </c>
      <c r="I101">
        <v>2191.8271026980901</v>
      </c>
      <c r="J101">
        <v>138.70051270329</v>
      </c>
      <c r="K101">
        <v>72.169193776810701</v>
      </c>
      <c r="L101">
        <v>0.43122331581907902</v>
      </c>
      <c r="M101">
        <v>495.15228768113099</v>
      </c>
      <c r="N101">
        <v>-125.105102252737</v>
      </c>
      <c r="O101">
        <v>-199.27568488892001</v>
      </c>
      <c r="P101">
        <v>105.899529907828</v>
      </c>
      <c r="Q101">
        <v>2238.1757056763099</v>
      </c>
      <c r="S101">
        <f t="shared" si="27"/>
        <v>586.09923676358505</v>
      </c>
      <c r="T101">
        <f t="shared" si="28"/>
        <v>2.5854621023071052</v>
      </c>
    </row>
    <row r="102" spans="1:20" x14ac:dyDescent="0.25">
      <c r="A102">
        <v>172</v>
      </c>
      <c r="B102">
        <f t="shared" si="29"/>
        <v>150</v>
      </c>
      <c r="C102">
        <f t="shared" si="24"/>
        <v>160</v>
      </c>
      <c r="D102">
        <f t="shared" si="25"/>
        <v>2250</v>
      </c>
      <c r="E102">
        <f t="shared" si="26"/>
        <v>2400</v>
      </c>
      <c r="F102">
        <v>2232.39500693537</v>
      </c>
      <c r="G102">
        <v>2384.0837568572401</v>
      </c>
      <c r="H102">
        <v>2168.93069247427</v>
      </c>
      <c r="I102">
        <v>2313.89150484842</v>
      </c>
      <c r="J102">
        <v>75.082560043867602</v>
      </c>
      <c r="K102">
        <v>56.136528771306601</v>
      </c>
      <c r="L102">
        <v>0.232424625903041</v>
      </c>
      <c r="M102">
        <v>426.57150139798398</v>
      </c>
      <c r="N102">
        <v>-101.760622292123</v>
      </c>
      <c r="O102">
        <v>-152.085918519514</v>
      </c>
      <c r="P102">
        <v>106.280591716035</v>
      </c>
      <c r="Q102">
        <v>2334.3213132580699</v>
      </c>
      <c r="S102">
        <f t="shared" si="27"/>
        <v>659.88222060502619</v>
      </c>
      <c r="T102">
        <f t="shared" si="28"/>
        <v>3.5878539646491654</v>
      </c>
    </row>
    <row r="103" spans="1:20" x14ac:dyDescent="0.25">
      <c r="A103">
        <v>173</v>
      </c>
      <c r="B103">
        <f t="shared" si="29"/>
        <v>160</v>
      </c>
      <c r="C103">
        <f t="shared" si="24"/>
        <v>170</v>
      </c>
      <c r="D103">
        <f t="shared" si="25"/>
        <v>2400</v>
      </c>
      <c r="E103">
        <f t="shared" si="26"/>
        <v>2550</v>
      </c>
      <c r="F103">
        <v>2382.9040419657199</v>
      </c>
      <c r="G103">
        <v>2526.0661720704902</v>
      </c>
      <c r="H103">
        <v>2321.9589997888202</v>
      </c>
      <c r="I103">
        <v>2518.1493295410901</v>
      </c>
      <c r="J103">
        <v>159.89994449094499</v>
      </c>
      <c r="K103">
        <v>56.921953289227503</v>
      </c>
      <c r="L103">
        <v>0.49441034744345103</v>
      </c>
      <c r="M103">
        <v>529.79543683350403</v>
      </c>
      <c r="N103">
        <v>-310.97469846352101</v>
      </c>
      <c r="O103">
        <v>-415.75758421483698</v>
      </c>
      <c r="P103">
        <v>106.80253110476001</v>
      </c>
      <c r="Q103">
        <v>2550.80397276962</v>
      </c>
      <c r="S103">
        <f t="shared" si="27"/>
        <v>830.74008571270861</v>
      </c>
      <c r="T103">
        <f t="shared" si="28"/>
        <v>1.2490459003494085</v>
      </c>
    </row>
    <row r="104" spans="1:20" x14ac:dyDescent="0.25">
      <c r="A104">
        <v>174</v>
      </c>
      <c r="B104">
        <f t="shared" si="29"/>
        <v>170</v>
      </c>
      <c r="C104">
        <f t="shared" si="24"/>
        <v>180</v>
      </c>
      <c r="D104">
        <f t="shared" si="25"/>
        <v>2550</v>
      </c>
      <c r="E104">
        <f t="shared" si="26"/>
        <v>2700</v>
      </c>
      <c r="F104">
        <v>2526.2955030272001</v>
      </c>
      <c r="G104">
        <v>2673.21407576921</v>
      </c>
      <c r="H104">
        <v>2514.9549856874701</v>
      </c>
      <c r="I104">
        <v>2660.9264636687399</v>
      </c>
      <c r="J104">
        <v>60.297836137907098</v>
      </c>
      <c r="K104">
        <v>51.930732154058198</v>
      </c>
      <c r="L104">
        <v>0.18919142889149301</v>
      </c>
      <c r="M104">
        <v>415.88786114963</v>
      </c>
      <c r="N104">
        <v>-419.30671125388398</v>
      </c>
      <c r="O104">
        <v>-552.27827020278698</v>
      </c>
      <c r="P104">
        <v>107.466040082248</v>
      </c>
      <c r="Q104">
        <v>2702.8952802439198</v>
      </c>
      <c r="S104">
        <f t="shared" si="27"/>
        <v>700.85114131619241</v>
      </c>
      <c r="T104">
        <f t="shared" si="28"/>
        <v>1.4471680122688937</v>
      </c>
    </row>
    <row r="105" spans="1:20" x14ac:dyDescent="0.25">
      <c r="A105">
        <v>175</v>
      </c>
      <c r="B105">
        <v>170</v>
      </c>
      <c r="C105">
        <v>180</v>
      </c>
      <c r="D105">
        <f t="shared" si="25"/>
        <v>2550</v>
      </c>
      <c r="E105">
        <f t="shared" si="26"/>
        <v>2700</v>
      </c>
      <c r="F105">
        <v>2526.2955030272001</v>
      </c>
      <c r="G105">
        <v>2673.21407576921</v>
      </c>
      <c r="H105">
        <v>2514.9549856874701</v>
      </c>
      <c r="I105">
        <v>2660.9264636687399</v>
      </c>
      <c r="J105">
        <v>60.297836137907098</v>
      </c>
      <c r="K105">
        <v>51.930732154058198</v>
      </c>
      <c r="L105">
        <v>0.18919142889149301</v>
      </c>
      <c r="M105">
        <v>415.88786114963</v>
      </c>
      <c r="N105">
        <v>-419.30671125388398</v>
      </c>
      <c r="O105">
        <v>-552.27827020278698</v>
      </c>
      <c r="P105">
        <v>107.466040082248</v>
      </c>
      <c r="Q105">
        <v>2702.8952802439198</v>
      </c>
      <c r="S105">
        <f t="shared" si="27"/>
        <v>700.85114131619241</v>
      </c>
      <c r="T105">
        <f t="shared" si="28"/>
        <v>1.4471680122688937</v>
      </c>
    </row>
    <row r="106" spans="1:20" x14ac:dyDescent="0.25">
      <c r="A106">
        <v>177</v>
      </c>
      <c r="B106">
        <v>180</v>
      </c>
      <c r="C106">
        <v>190</v>
      </c>
      <c r="D106">
        <f t="shared" si="25"/>
        <v>2700</v>
      </c>
      <c r="E106">
        <f t="shared" si="26"/>
        <v>2850</v>
      </c>
      <c r="F106">
        <v>2676.90390963955</v>
      </c>
      <c r="G106">
        <v>2823.5890843818202</v>
      </c>
      <c r="H106">
        <v>2601.29459152049</v>
      </c>
      <c r="I106">
        <v>2785.5089940602602</v>
      </c>
      <c r="J106">
        <v>194.113344285832</v>
      </c>
      <c r="K106">
        <v>46.737872952270102</v>
      </c>
      <c r="L106">
        <v>0.58826703477539899</v>
      </c>
      <c r="M106">
        <v>606.00993797863805</v>
      </c>
      <c r="N106">
        <v>-563.41240375427503</v>
      </c>
      <c r="O106">
        <v>-674.55372469952204</v>
      </c>
      <c r="P106">
        <v>107.688210756139</v>
      </c>
      <c r="Q106">
        <v>2936.3271446078102</v>
      </c>
      <c r="S106">
        <f t="shared" si="27"/>
        <v>1196.6142866567991</v>
      </c>
      <c r="T106">
        <f t="shared" si="28"/>
        <v>2.262842313675081</v>
      </c>
    </row>
  </sheetData>
  <mergeCells count="5">
    <mergeCell ref="G1:Y1"/>
    <mergeCell ref="G23:Y23"/>
    <mergeCell ref="G42:Y42"/>
    <mergeCell ref="G64:Y64"/>
    <mergeCell ref="G85:Y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Freno</vt:lpstr>
      <vt:lpstr>Aceleracion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Ontibon Velasquez</dc:creator>
  <cp:lastModifiedBy>Julian</cp:lastModifiedBy>
  <dcterms:created xsi:type="dcterms:W3CDTF">2023-05-03T21:22:12Z</dcterms:created>
  <dcterms:modified xsi:type="dcterms:W3CDTF">2023-05-30T01:45:17Z</dcterms:modified>
</cp:coreProperties>
</file>