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cuments\data analysis\PROJECTS\"/>
    </mc:Choice>
  </mc:AlternateContent>
  <bookViews>
    <workbookView xWindow="0" yWindow="0" windowWidth="20490" windowHeight="7650"/>
  </bookViews>
  <sheets>
    <sheet name="Sheet1" sheetId="1" r:id="rId1"/>
    <sheet name="working sheet" sheetId="2" r:id="rId2"/>
    <sheet name="PIVOT TABLE" sheetId="3" r:id="rId3"/>
    <sheet name="DASHBOARD" sheetId="4" r:id="rId4"/>
  </sheets>
  <calcPr calcId="162913"/>
  <pivotCaches>
    <pivotCache cacheId="0" r:id="rId5"/>
    <pivotCache cacheId="1" r:id="rId6"/>
    <pivotCache cacheId="2" r:id="rId7"/>
  </pivotCaches>
</workbook>
</file>

<file path=xl/calcChain.xml><?xml version="1.0" encoding="utf-8"?>
<calcChain xmlns="http://schemas.openxmlformats.org/spreadsheetml/2006/main">
  <c r="M4" i="2" l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3" i="2"/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3" i="2"/>
  <c r="D19" i="2"/>
  <c r="E19" i="2"/>
  <c r="F19" i="2"/>
  <c r="G19" i="2"/>
  <c r="C19" i="2"/>
</calcChain>
</file>

<file path=xl/sharedStrings.xml><?xml version="1.0" encoding="utf-8"?>
<sst xmlns="http://schemas.openxmlformats.org/spreadsheetml/2006/main" count="188" uniqueCount="53">
  <si>
    <t>High</t>
  </si>
  <si>
    <t>Medium</t>
  </si>
  <si>
    <t>Low</t>
  </si>
  <si>
    <t>Male</t>
  </si>
  <si>
    <t>Female</t>
  </si>
  <si>
    <t>A</t>
  </si>
  <si>
    <t>B</t>
  </si>
  <si>
    <t>C</t>
  </si>
  <si>
    <t>Students Name</t>
  </si>
  <si>
    <t>Student_id</t>
  </si>
  <si>
    <t>First_test</t>
  </si>
  <si>
    <t>Midterm_test</t>
  </si>
  <si>
    <t>Project</t>
  </si>
  <si>
    <t>Assignment</t>
  </si>
  <si>
    <t>Class_work</t>
  </si>
  <si>
    <t>Parents_wealth</t>
  </si>
  <si>
    <t>Gender</t>
  </si>
  <si>
    <t>Age</t>
  </si>
  <si>
    <t>Grade</t>
  </si>
  <si>
    <t>Ema Ebuka</t>
  </si>
  <si>
    <t>Eze Chidinma</t>
  </si>
  <si>
    <t>Fadugba kingsley</t>
  </si>
  <si>
    <t>Fayemi James</t>
  </si>
  <si>
    <t>Fayemi Judith</t>
  </si>
  <si>
    <t>Femi Seun</t>
  </si>
  <si>
    <t>Godswill Toyin</t>
  </si>
  <si>
    <t>Godson Emmanuella</t>
  </si>
  <si>
    <t>Gbotemi Paul</t>
  </si>
  <si>
    <t>Gbolahun Emeka</t>
  </si>
  <si>
    <t>Hamson Gloria</t>
  </si>
  <si>
    <t>Hillary Ejike</t>
  </si>
  <si>
    <t>Igbagbo Cyril</t>
  </si>
  <si>
    <t>Igboka Petience</t>
  </si>
  <si>
    <t>Kamso Chisom</t>
  </si>
  <si>
    <t>Exam</t>
  </si>
  <si>
    <t>AVERAGE</t>
  </si>
  <si>
    <t>Weight</t>
  </si>
  <si>
    <t>Weighted Score</t>
  </si>
  <si>
    <t>Row Labels</t>
  </si>
  <si>
    <t>Grand Total</t>
  </si>
  <si>
    <t>Sum of Weighted Score</t>
  </si>
  <si>
    <t>Column Labels</t>
  </si>
  <si>
    <t>Average of First_test</t>
  </si>
  <si>
    <t>Average of Midterm_test</t>
  </si>
  <si>
    <t>Average of Exam</t>
  </si>
  <si>
    <t>Average of Assignment</t>
  </si>
  <si>
    <t>Average of Class_work</t>
  </si>
  <si>
    <t>Count of Students Name</t>
  </si>
  <si>
    <t>Max of Weighted Score</t>
  </si>
  <si>
    <t>average score</t>
  </si>
  <si>
    <t>Sum of average score</t>
  </si>
  <si>
    <t>STUDENTS PERFOMANCE IN MATHEMATICS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</si>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</sst>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2" fillId="2" borderId="0" xfId="0" applyFont="1" applyFill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[student_performance (Autosaved).xlsx]PIVOT TABLE!PivotTable2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TYPE PERFORMANCE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5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TABLE'!$A$2</c:f>
              <c:strCache>
                <c:ptCount val="1"/>
                <c:pt idx="0">
                  <c:v>Average of First_test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TABLE'!$A$3</c:f>
              <c:numCache>
                <c:formatCode>General</c:formatCode>
                <c:ptCount val="1"/>
                <c:pt idx="0">
                  <c:v>76.637500000000003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E8-4DAB-B186-4B5A236FDB6F}"/>
            </c:ext>
          </c:extLst>
        </c:ser>
        <c:ser>
          <c:idx val="1"/>
          <c:order val="1"/>
          <c:tx>
            <c:strRef>
              <c:f>'PIVOT TABLE'!$B$2</c:f>
              <c:strCache>
                <c:ptCount val="1"/>
                <c:pt idx="0">
                  <c:v>Average of Midterm_test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TABLE'!$B$3</c:f>
              <c:numCache>
                <c:formatCode>General</c:formatCode>
                <c:ptCount val="1"/>
                <c:pt idx="0">
                  <c:v>75.637500000000003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E8-4DAB-B186-4B5A236FDB6F}"/>
            </c:ext>
          </c:extLst>
        </c:ser>
        <c:ser>
          <c:idx val="2"/>
          <c:order val="2"/>
          <c:tx>
            <c:strRef>
              <c:f>'PIVOT TABLE'!$C$2</c:f>
              <c:strCache>
                <c:ptCount val="1"/>
                <c:pt idx="0">
                  <c:v>Average of Exam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TABLE'!$C$3</c:f>
              <c:numCache>
                <c:formatCode>General</c:formatCode>
                <c:ptCount val="1"/>
                <c:pt idx="0">
                  <c:v>68.206249999999997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E8-4DAB-B186-4B5A236FDB6F}"/>
            </c:ext>
          </c:extLst>
        </c:ser>
        <c:ser>
          <c:idx val="3"/>
          <c:order val="3"/>
          <c:tx>
            <c:strRef>
              <c:f>'PIVOT TABLE'!$D$2</c:f>
              <c:strCache>
                <c:ptCount val="1"/>
                <c:pt idx="0">
                  <c:v>Average of Assignment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TABLE'!$D$3</c:f>
              <c:numCache>
                <c:formatCode>General</c:formatCode>
                <c:ptCount val="1"/>
                <c:pt idx="0">
                  <c:v>77.571875000000006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E8-4DAB-B186-4B5A236FDB6F}"/>
            </c:ext>
          </c:extLst>
        </c:ser>
        <c:ser>
          <c:idx val="4"/>
          <c:order val="4"/>
          <c:tx>
            <c:strRef>
              <c:f>'PIVOT TABLE'!$E$2</c:f>
              <c:strCache>
                <c:ptCount val="1"/>
                <c:pt idx="0">
                  <c:v>Average of Class_work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TABLE'!$E$3</c:f>
              <c:numCache>
                <c:formatCode>General</c:formatCode>
                <c:ptCount val="1"/>
                <c:pt idx="0">
                  <c:v>78.196875000000006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E8-4DAB-B186-4B5A236FDB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60091328"/>
        <c:axId val="960094656"/>
      </c:barChart>
      <c:catAx>
        <c:axId val="960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094656"/>
        <c:crosses val="autoZero"/>
        <c:auto val="1"/>
        <c:lblAlgn val="ctr"/>
        <c:lblOffset val="100"/>
        <c:noMultiLvlLbl val="0"/>
      </c:catAx>
      <c:valAx>
        <c:axId val="9600946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6009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[student_performance (Autosaved).xlsx]PIVOT TABLE!PivotTable3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GRADE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7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</c:pivotFmt>
      <c:pivotFmt>
        <c:idx val="8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</c:pivotFmt>
    </c:pivotFmts>
    <c:plotArea>
      <c:layout>
        <c:manualLayout>
          <c:layoutTarget val="inner"/>
          <c:xMode val="edge"/>
          <c:yMode val="edge"/>
          <c:x val="9.284867260444904E-2"/>
          <c:y val="0.27717373869932921"/>
          <c:w val="0.5567247536680866"/>
          <c:h val="0.53774387576552929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TABLE'!$B$7:$B$8</c:f>
              <c:strCache>
                <c:ptCount val="1"/>
                <c:pt idx="0">
                  <c:v>Female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'PIVOT TABLE'!$A$9:$A$13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(blank)</c:v>
                </c:pt>
              </c:strCache>
            </c:strRef>
          </c:cat>
          <c:val>
            <c:numRef>
              <c:f>'PIVOT TABLE'!$B$9:$B$13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82-488C-A35F-34696FDC8452}"/>
            </c:ext>
          </c:extLst>
        </c:ser>
        <c:ser>
          <c:idx val="1"/>
          <c:order val="1"/>
          <c:tx>
            <c:strRef>
              <c:f>'PIVOT TABLE'!$C$7:$C$8</c:f>
              <c:strCache>
                <c:ptCount val="1"/>
                <c:pt idx="0">
                  <c:v>Male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'PIVOT TABLE'!$A$9:$A$13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(blank)</c:v>
                </c:pt>
              </c:strCache>
            </c:strRef>
          </c:cat>
          <c:val>
            <c:numRef>
              <c:f>'PIVOT TABLE'!$C$9:$C$13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46-482B-BD59-98287690CD23}"/>
            </c:ext>
          </c:extLst>
        </c:ser>
        <c:ser>
          <c:idx val="2"/>
          <c:order val="2"/>
          <c:tx>
            <c:strRef>
              <c:f>'PIVOT TABLE'!$D$7:$D$8</c:f>
              <c:strCache>
                <c:ptCount val="1"/>
                <c:pt idx="0">
                  <c:v>(blank)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'PIVOT TABLE'!$A$9:$A$13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(blank)</c:v>
                </c:pt>
              </c:strCache>
            </c:strRef>
          </c:cat>
          <c:val>
            <c:numRef>
              <c:f>'PIVOT TABLE'!$D$9:$D$13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46-482B-BD59-98287690C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5937296"/>
        <c:axId val="616688576"/>
      </c:lineChart>
      <c:catAx>
        <c:axId val="9559372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688576"/>
        <c:crosses val="autoZero"/>
        <c:auto val="1"/>
        <c:lblAlgn val="ctr"/>
        <c:lblOffset val="100"/>
        <c:noMultiLvlLbl val="0"/>
      </c:catAx>
      <c:valAx>
        <c:axId val="616688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93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[student_performance (Autosaved).xlsx]PIVOT TABLE!PivotTable4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  <a:r>
              <a:rPr lang="en-US" baseline="0"/>
              <a:t> - base Analysis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TABLE'!$I$2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TABLE'!$H$3:$H$5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TABLE'!$I$3:$I$5</c:f>
              <c:numCache>
                <c:formatCode>General</c:formatCode>
                <c:ptCount val="2"/>
                <c:pt idx="0">
                  <c:v>565.5</c:v>
                </c:pt>
                <c:pt idx="1">
                  <c:v>622.80000000000007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5B7-4A83-91D4-1120FA512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266752"/>
        <c:axId val="1044253024"/>
      </c:barChart>
      <c:catAx>
        <c:axId val="104426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253024"/>
        <c:crosses val="autoZero"/>
        <c:auto val="1"/>
        <c:lblAlgn val="ctr"/>
        <c:lblOffset val="100"/>
        <c:noMultiLvlLbl val="0"/>
      </c:catAx>
      <c:valAx>
        <c:axId val="104425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26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[student_performance (Autosaved).xlsx]PIVOT TABLE!PivotTable5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TABLE'!$I$13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'PIVOT TABLE'!$H$14:$H$17</c:f>
              <c:strCache>
                <c:ptCount val="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</c:strCache>
            </c:strRef>
          </c:cat>
          <c:val>
            <c:numRef>
              <c:f>'PIVOT TABLE'!$I$14:$I$17</c:f>
              <c:numCache>
                <c:formatCode>General</c:formatCode>
                <c:ptCount val="3"/>
                <c:pt idx="0">
                  <c:v>402.6</c:v>
                </c:pt>
                <c:pt idx="1">
                  <c:v>408.05</c:v>
                </c:pt>
                <c:pt idx="2">
                  <c:v>377.65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DF-4CD0-9053-338168FA0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260096"/>
        <c:axId val="1044260928"/>
      </c:lineChart>
      <c:catAx>
        <c:axId val="104426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260928"/>
        <c:crosses val="autoZero"/>
        <c:auto val="1"/>
        <c:lblAlgn val="ctr"/>
        <c:lblOffset val="100"/>
        <c:noMultiLvlLbl val="0"/>
      </c:catAx>
      <c:valAx>
        <c:axId val="104426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26009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[student_performance (Autosaved).xlsx]PIVOT TABLE!PivotTable1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TABLE'!$L$4:$L$5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TABLE'!$K$6:$K$9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'PIVOT TABLE'!$L$6:$L$9</c:f>
              <c:numCache>
                <c:formatCode>General</c:formatCode>
                <c:ptCount val="3"/>
                <c:pt idx="0">
                  <c:v>331</c:v>
                </c:pt>
                <c:pt idx="1">
                  <c:v>89</c:v>
                </c:pt>
                <c:pt idx="2">
                  <c:v>152.80000000000001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D-455F-843C-3764FFE9BE52}"/>
            </c:ext>
          </c:extLst>
        </c:ser>
        <c:ser>
          <c:idx val="1"/>
          <c:order val="1"/>
          <c:tx>
            <c:strRef>
              <c:f>'PIVOT TABLE'!$M$4:$M$5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TABLE'!$K$6:$K$9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'PIVOT TABLE'!$M$6:$M$9</c:f>
              <c:numCache>
                <c:formatCode>General</c:formatCode>
                <c:ptCount val="3"/>
                <c:pt idx="0">
                  <c:v>84.6</c:v>
                </c:pt>
                <c:pt idx="1">
                  <c:v>323.39999999999998</c:v>
                </c:pt>
                <c:pt idx="2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D-455F-843C-3764FFE9B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7136863"/>
        <c:axId val="1957135615"/>
      </c:lineChart>
      <c:catAx>
        <c:axId val="195713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135615"/>
        <c:crosses val="autoZero"/>
        <c:auto val="1"/>
        <c:lblAlgn val="ctr"/>
        <c:lblOffset val="100"/>
        <c:noMultiLvlLbl val="0"/>
      </c:catAx>
      <c:valAx>
        <c:axId val="195713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13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180975</xdr:rowOff>
    </xdr:from>
    <xdr:to>
      <xdr:col>4</xdr:col>
      <xdr:colOff>476250</xdr:colOff>
      <xdr:row>17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485775</xdr:colOff>
      <xdr:row>2</xdr:row>
      <xdr:rowOff>180975</xdr:rowOff>
    </xdr:from>
    <xdr:to>
      <xdr:col>9</xdr:col>
      <xdr:colOff>342900</xdr:colOff>
      <xdr:row>17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76200</xdr:rowOff>
    </xdr:from>
    <xdr:to>
      <xdr:col>4</xdr:col>
      <xdr:colOff>485775</xdr:colOff>
      <xdr:row>31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495300</xdr:colOff>
      <xdr:row>17</xdr:row>
      <xdr:rowOff>57150</xdr:rowOff>
    </xdr:from>
    <xdr:to>
      <xdr:col>9</xdr:col>
      <xdr:colOff>323850</xdr:colOff>
      <xdr:row>31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31</xdr:row>
      <xdr:rowOff>171451</xdr:rowOff>
    </xdr:from>
    <xdr:to>
      <xdr:col>9</xdr:col>
      <xdr:colOff>333375</xdr:colOff>
      <xdr:row>46</xdr:row>
      <xdr:rowOff>114301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464.594950694445" createdVersion="6" refreshedVersion="6" minRefreshableVersion="3" recordCount="16">
  <cacheSource type="worksheet">
    <worksheetSource ref="A1:L17" sheet="working sheet"/>
  </cacheSource>
  <cacheFields count="12">
    <cacheField name="Student_id" numFmtId="0">
      <sharedItems containsMixedTypes="1" containsNumber="1" containsInteger="1" minValue="1" maxValue="15"/>
    </cacheField>
    <cacheField name="Students Name" numFmtId="0">
      <sharedItems containsBlank="1" count="16">
        <m/>
        <s v="Ema Ebuka"/>
        <s v="Eze Chidinma"/>
        <s v="Fadugba kingsley"/>
        <s v="Fayemi James"/>
        <s v="Fayemi Judith"/>
        <s v="Femi Seun"/>
        <s v="Godswill Toyin"/>
        <s v="Godson Emmanuella"/>
        <s v="Gbotemi Paul"/>
        <s v="Gbolahun Emeka"/>
        <s v="Hamson Gloria"/>
        <s v="Hillary Ejike"/>
        <s v="Igbagbo Cyril"/>
        <s v="Igboka Petience"/>
        <s v="Kamso Chisom"/>
      </sharedItems>
    </cacheField>
    <cacheField name="First_test" numFmtId="0">
      <sharedItems containsSemiMixedTypes="0" containsString="0" containsNumber="1" minValue="0.2" maxValue="95" count="13">
        <n v="0.2"/>
        <n v="85"/>
        <n v="78"/>
        <n v="92"/>
        <n v="65"/>
        <n v="80"/>
        <n v="88"/>
        <n v="72"/>
        <n v="90"/>
        <n v="82"/>
        <n v="76"/>
        <n v="95"/>
        <n v="68"/>
      </sharedItems>
    </cacheField>
    <cacheField name="Midterm_test" numFmtId="0">
      <sharedItems containsSemiMixedTypes="0" containsString="0" containsNumber="1" minValue="0.2" maxValue="92"/>
    </cacheField>
    <cacheField name="Exam" numFmtId="0">
      <sharedItems containsSemiMixedTypes="0" containsString="0" containsNumber="1" minValue="0.3" maxValue="85"/>
    </cacheField>
    <cacheField name="Assignment" numFmtId="0">
      <sharedItems containsSemiMixedTypes="0" containsString="0" containsNumber="1" minValue="0.15" maxValue="95"/>
    </cacheField>
    <cacheField name="Class_work" numFmtId="0">
      <sharedItems containsSemiMixedTypes="0" containsString="0" containsNumber="1" minValue="0.15" maxValue="94"/>
    </cacheField>
    <cacheField name="Parents_wealth" numFmtId="0">
      <sharedItems containsBlank="1" count="4">
        <m/>
        <s v="High"/>
        <s v="Medium"/>
        <s v="Low"/>
      </sharedItems>
    </cacheField>
    <cacheField name="Gender" numFmtId="0">
      <sharedItems containsBlank="1" count="3">
        <m/>
        <s v="Male"/>
        <s v="Female"/>
      </sharedItems>
    </cacheField>
    <cacheField name="Age" numFmtId="0">
      <sharedItems containsString="0" containsBlank="1" containsNumber="1" containsInteger="1" minValue="15" maxValue="17" count="4">
        <m/>
        <n v="15"/>
        <n v="16"/>
        <n v="17"/>
      </sharedItems>
    </cacheField>
    <cacheField name="Grade" numFmtId="0">
      <sharedItems containsBlank="1" count="4">
        <m/>
        <s v="A"/>
        <s v="B"/>
        <s v="C"/>
      </sharedItems>
    </cacheField>
    <cacheField name="Weighted Score" numFmtId="0">
      <sharedItems containsSemiMixedTypes="0" containsString="0" containsNumber="1" minValue="68.099999999999994" maxValue="100" count="16">
        <n v="100"/>
        <n v="83.45"/>
        <n v="80.8"/>
        <n v="88.049999999999983"/>
        <n v="69.3"/>
        <n v="78.899999999999991"/>
        <n v="84.800000000000011"/>
        <n v="69"/>
        <n v="88.750000000000014"/>
        <n v="78.2"/>
        <n v="68.45"/>
        <n v="88.8"/>
        <n v="68.099999999999994"/>
        <n v="82.45"/>
        <n v="70.8"/>
        <n v="88.450000000000017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ndows User" refreshedDate="45464.645081712966" createdVersion="6" refreshedVersion="6" minRefreshableVersion="3" recordCount="18">
  <cacheSource type="worksheet">
    <worksheetSource ref="A1:L19" sheet="working sheet"/>
  </cacheSource>
  <cacheFields count="12">
    <cacheField name="Student_id" numFmtId="0">
      <sharedItems containsBlank="1" containsMixedTypes="1" containsNumber="1" containsInteger="1" minValue="1" maxValue="15"/>
    </cacheField>
    <cacheField name="Students Name" numFmtId="0">
      <sharedItems containsBlank="1"/>
    </cacheField>
    <cacheField name="First_test" numFmtId="0">
      <sharedItems containsString="0" containsBlank="1" containsNumber="1" minValue="0.2" maxValue="95"/>
    </cacheField>
    <cacheField name="Midterm_test" numFmtId="0">
      <sharedItems containsString="0" containsBlank="1" containsNumber="1" minValue="0.2" maxValue="92"/>
    </cacheField>
    <cacheField name="Exam" numFmtId="0">
      <sharedItems containsString="0" containsBlank="1" containsNumber="1" minValue="0.3" maxValue="85"/>
    </cacheField>
    <cacheField name="Assignment" numFmtId="0">
      <sharedItems containsString="0" containsBlank="1" containsNumber="1" minValue="0.15" maxValue="95"/>
    </cacheField>
    <cacheField name="Class_work" numFmtId="0">
      <sharedItems containsString="0" containsBlank="1" containsNumber="1" minValue="0.15" maxValue="94"/>
    </cacheField>
    <cacheField name="Parents_wealth" numFmtId="0">
      <sharedItems containsBlank="1" count="4">
        <m/>
        <s v="High"/>
        <s v="Medium"/>
        <s v="Low"/>
      </sharedItems>
    </cacheField>
    <cacheField name="Gender" numFmtId="0">
      <sharedItems containsBlank="1"/>
    </cacheField>
    <cacheField name="Age" numFmtId="0">
      <sharedItems containsString="0" containsBlank="1" containsNumber="1" containsInteger="1" minValue="15" maxValue="17"/>
    </cacheField>
    <cacheField name="Grade" numFmtId="0">
      <sharedItems containsBlank="1"/>
    </cacheField>
    <cacheField name="Weighted Score" numFmtId="0">
      <sharedItems containsString="0" containsBlank="1" containsNumber="1" minValue="68.099999999999994" maxValue="100" count="17">
        <n v="100"/>
        <n v="83.45"/>
        <n v="80.8"/>
        <n v="88.049999999999983"/>
        <n v="69.3"/>
        <n v="78.899999999999991"/>
        <n v="84.800000000000011"/>
        <n v="69"/>
        <n v="88.750000000000014"/>
        <n v="78.2"/>
        <n v="68.45"/>
        <n v="88.8"/>
        <n v="68.099999999999994"/>
        <n v="82.45"/>
        <n v="70.8"/>
        <n v="88.45000000000001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Windows User" refreshedDate="45464.666062384262" createdVersion="6" refreshedVersion="6" minRefreshableVersion="3" recordCount="16">
  <cacheSource type="worksheet">
    <worksheetSource ref="A1:M17" sheet="working sheet"/>
  </cacheSource>
  <cacheFields count="13">
    <cacheField name="Student_id" numFmtId="0">
      <sharedItems containsMixedTypes="1" containsNumber="1" containsInteger="1" minValue="1" maxValue="15"/>
    </cacheField>
    <cacheField name="Students Name" numFmtId="0">
      <sharedItems containsBlank="1"/>
    </cacheField>
    <cacheField name="First_test" numFmtId="0">
      <sharedItems containsSemiMixedTypes="0" containsString="0" containsNumber="1" minValue="0.2" maxValue="95"/>
    </cacheField>
    <cacheField name="Midterm_test" numFmtId="0">
      <sharedItems containsSemiMixedTypes="0" containsString="0" containsNumber="1" minValue="0.2" maxValue="92"/>
    </cacheField>
    <cacheField name="Exam" numFmtId="0">
      <sharedItems containsSemiMixedTypes="0" containsString="0" containsNumber="1" minValue="0.3" maxValue="85"/>
    </cacheField>
    <cacheField name="Assignment" numFmtId="0">
      <sharedItems containsSemiMixedTypes="0" containsString="0" containsNumber="1" minValue="0.15" maxValue="95"/>
    </cacheField>
    <cacheField name="Class_work" numFmtId="0">
      <sharedItems containsSemiMixedTypes="0" containsString="0" containsNumber="1" minValue="0.15" maxValue="94"/>
    </cacheField>
    <cacheField name="Parents_wealth" numFmtId="0">
      <sharedItems containsBlank="1" count="4">
        <m/>
        <s v="High"/>
        <s v="Medium"/>
        <s v="Low"/>
      </sharedItems>
    </cacheField>
    <cacheField name="Gender" numFmtId="0">
      <sharedItems containsBlank="1" count="3">
        <m/>
        <s v="Male"/>
        <s v="Female"/>
      </sharedItems>
    </cacheField>
    <cacheField name="Age" numFmtId="0">
      <sharedItems containsString="0" containsBlank="1" containsNumber="1" containsInteger="1" minValue="15" maxValue="17"/>
    </cacheField>
    <cacheField name="Grade" numFmtId="0">
      <sharedItems containsBlank="1"/>
    </cacheField>
    <cacheField name="Weighted Score" numFmtId="0">
      <sharedItems containsSemiMixedTypes="0" containsString="0" containsNumber="1" minValue="68.099999999999994" maxValue="100"/>
    </cacheField>
    <cacheField name="average score" numFmtId="0">
      <sharedItems containsSemiMixedTypes="0" containsString="0" containsNumber="1" minValue="68.599999999999994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s v="Weight"/>
    <x v="0"/>
    <x v="0"/>
    <n v="0.2"/>
    <n v="0.3"/>
    <n v="0.15"/>
    <n v="0.15"/>
    <x v="0"/>
    <x v="0"/>
    <x v="0"/>
    <x v="0"/>
    <x v="0"/>
  </r>
  <r>
    <n v="1"/>
    <x v="1"/>
    <x v="1"/>
    <n v="75"/>
    <n v="80"/>
    <n v="95"/>
    <n v="88"/>
    <x v="1"/>
    <x v="1"/>
    <x v="1"/>
    <x v="1"/>
    <x v="1"/>
  </r>
  <r>
    <n v="2"/>
    <x v="2"/>
    <x v="2"/>
    <n v="80"/>
    <n v="75"/>
    <n v="88"/>
    <n v="90"/>
    <x v="2"/>
    <x v="2"/>
    <x v="2"/>
    <x v="2"/>
    <x v="2"/>
  </r>
  <r>
    <n v="3"/>
    <x v="3"/>
    <x v="3"/>
    <n v="88"/>
    <n v="82"/>
    <n v="94"/>
    <n v="89"/>
    <x v="3"/>
    <x v="1"/>
    <x v="1"/>
    <x v="1"/>
    <x v="3"/>
  </r>
  <r>
    <n v="4"/>
    <x v="4"/>
    <x v="4"/>
    <n v="70"/>
    <n v="65"/>
    <n v="80"/>
    <n v="72"/>
    <x v="2"/>
    <x v="1"/>
    <x v="3"/>
    <x v="3"/>
    <x v="4"/>
  </r>
  <r>
    <n v="5"/>
    <x v="5"/>
    <x v="5"/>
    <n v="85"/>
    <n v="72"/>
    <n v="78"/>
    <n v="84"/>
    <x v="1"/>
    <x v="2"/>
    <x v="2"/>
    <x v="2"/>
    <x v="5"/>
  </r>
  <r>
    <n v="6"/>
    <x v="6"/>
    <x v="6"/>
    <n v="90"/>
    <n v="75"/>
    <n v="92"/>
    <n v="86"/>
    <x v="3"/>
    <x v="1"/>
    <x v="1"/>
    <x v="1"/>
    <x v="6"/>
  </r>
  <r>
    <n v="7"/>
    <x v="7"/>
    <x v="7"/>
    <n v="75"/>
    <n v="58"/>
    <n v="70"/>
    <n v="78"/>
    <x v="2"/>
    <x v="2"/>
    <x v="3"/>
    <x v="3"/>
    <x v="7"/>
  </r>
  <r>
    <n v="8"/>
    <x v="8"/>
    <x v="8"/>
    <n v="92"/>
    <n v="85"/>
    <n v="88"/>
    <n v="91"/>
    <x v="1"/>
    <x v="2"/>
    <x v="2"/>
    <x v="2"/>
    <x v="8"/>
  </r>
  <r>
    <n v="9"/>
    <x v="9"/>
    <x v="9"/>
    <n v="78"/>
    <n v="70"/>
    <n v="85"/>
    <n v="83"/>
    <x v="3"/>
    <x v="1"/>
    <x v="1"/>
    <x v="2"/>
    <x v="9"/>
  </r>
  <r>
    <n v="10"/>
    <x v="10"/>
    <x v="10"/>
    <n v="72"/>
    <n v="60"/>
    <n v="65"/>
    <n v="74"/>
    <x v="2"/>
    <x v="1"/>
    <x v="3"/>
    <x v="3"/>
    <x v="10"/>
  </r>
  <r>
    <n v="11"/>
    <x v="11"/>
    <x v="11"/>
    <n v="88"/>
    <n v="82"/>
    <n v="90"/>
    <n v="94"/>
    <x v="1"/>
    <x v="2"/>
    <x v="2"/>
    <x v="1"/>
    <x v="11"/>
  </r>
  <r>
    <n v="12"/>
    <x v="12"/>
    <x v="12"/>
    <n v="70"/>
    <n v="65"/>
    <n v="72"/>
    <n v="68"/>
    <x v="3"/>
    <x v="1"/>
    <x v="1"/>
    <x v="3"/>
    <x v="12"/>
  </r>
  <r>
    <n v="13"/>
    <x v="13"/>
    <x v="1"/>
    <n v="82"/>
    <n v="78"/>
    <n v="84"/>
    <n v="87"/>
    <x v="2"/>
    <x v="1"/>
    <x v="3"/>
    <x v="2"/>
    <x v="13"/>
  </r>
  <r>
    <n v="14"/>
    <x v="14"/>
    <x v="2"/>
    <n v="75"/>
    <n v="60"/>
    <n v="72"/>
    <n v="76"/>
    <x v="1"/>
    <x v="2"/>
    <x v="2"/>
    <x v="3"/>
    <x v="14"/>
  </r>
  <r>
    <n v="15"/>
    <x v="15"/>
    <x v="3"/>
    <n v="90"/>
    <n v="84"/>
    <n v="88"/>
    <n v="91"/>
    <x v="3"/>
    <x v="2"/>
    <x v="3"/>
    <x v="1"/>
    <x v="1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">
  <r>
    <s v="Weight"/>
    <m/>
    <n v="0.2"/>
    <n v="0.2"/>
    <n v="0.3"/>
    <n v="0.15"/>
    <n v="0.15"/>
    <x v="0"/>
    <m/>
    <m/>
    <m/>
    <x v="0"/>
  </r>
  <r>
    <n v="1"/>
    <s v="Ema Ebuka"/>
    <n v="85"/>
    <n v="75"/>
    <n v="80"/>
    <n v="95"/>
    <n v="88"/>
    <x v="1"/>
    <s v="Male"/>
    <n v="15"/>
    <s v="A"/>
    <x v="1"/>
  </r>
  <r>
    <n v="2"/>
    <s v="Eze Chidinma"/>
    <n v="78"/>
    <n v="80"/>
    <n v="75"/>
    <n v="88"/>
    <n v="90"/>
    <x v="2"/>
    <s v="Female"/>
    <n v="16"/>
    <s v="B"/>
    <x v="2"/>
  </r>
  <r>
    <n v="3"/>
    <s v="Fadugba kingsley"/>
    <n v="92"/>
    <n v="88"/>
    <n v="82"/>
    <n v="94"/>
    <n v="89"/>
    <x v="3"/>
    <s v="Male"/>
    <n v="15"/>
    <s v="A"/>
    <x v="3"/>
  </r>
  <r>
    <n v="4"/>
    <s v="Fayemi James"/>
    <n v="65"/>
    <n v="70"/>
    <n v="65"/>
    <n v="80"/>
    <n v="72"/>
    <x v="2"/>
    <s v="Male"/>
    <n v="17"/>
    <s v="C"/>
    <x v="4"/>
  </r>
  <r>
    <n v="5"/>
    <s v="Fayemi Judith"/>
    <n v="80"/>
    <n v="85"/>
    <n v="72"/>
    <n v="78"/>
    <n v="84"/>
    <x v="1"/>
    <s v="Female"/>
    <n v="16"/>
    <s v="B"/>
    <x v="5"/>
  </r>
  <r>
    <n v="6"/>
    <s v="Femi Seun"/>
    <n v="88"/>
    <n v="90"/>
    <n v="75"/>
    <n v="92"/>
    <n v="86"/>
    <x v="3"/>
    <s v="Male"/>
    <n v="15"/>
    <s v="A"/>
    <x v="6"/>
  </r>
  <r>
    <n v="7"/>
    <s v="Godswill Toyin"/>
    <n v="72"/>
    <n v="75"/>
    <n v="58"/>
    <n v="70"/>
    <n v="78"/>
    <x v="2"/>
    <s v="Female"/>
    <n v="17"/>
    <s v="C"/>
    <x v="7"/>
  </r>
  <r>
    <n v="8"/>
    <s v="Godson Emmanuella"/>
    <n v="90"/>
    <n v="92"/>
    <n v="85"/>
    <n v="88"/>
    <n v="91"/>
    <x v="1"/>
    <s v="Female"/>
    <n v="16"/>
    <s v="B"/>
    <x v="8"/>
  </r>
  <r>
    <n v="9"/>
    <s v="Gbotemi Paul"/>
    <n v="82"/>
    <n v="78"/>
    <n v="70"/>
    <n v="85"/>
    <n v="83"/>
    <x v="3"/>
    <s v="Male"/>
    <n v="15"/>
    <s v="B"/>
    <x v="9"/>
  </r>
  <r>
    <n v="10"/>
    <s v="Gbolahun Emeka"/>
    <n v="76"/>
    <n v="72"/>
    <n v="60"/>
    <n v="65"/>
    <n v="74"/>
    <x v="2"/>
    <s v="Male"/>
    <n v="17"/>
    <s v="C"/>
    <x v="10"/>
  </r>
  <r>
    <n v="11"/>
    <s v="Hamson Gloria"/>
    <n v="95"/>
    <n v="88"/>
    <n v="82"/>
    <n v="90"/>
    <n v="94"/>
    <x v="1"/>
    <s v="Female"/>
    <n v="16"/>
    <s v="A"/>
    <x v="11"/>
  </r>
  <r>
    <n v="12"/>
    <s v="Hillary Ejike"/>
    <n v="68"/>
    <n v="70"/>
    <n v="65"/>
    <n v="72"/>
    <n v="68"/>
    <x v="3"/>
    <s v="Male"/>
    <n v="15"/>
    <s v="C"/>
    <x v="12"/>
  </r>
  <r>
    <n v="13"/>
    <s v="Igbagbo Cyril"/>
    <n v="85"/>
    <n v="82"/>
    <n v="78"/>
    <n v="84"/>
    <n v="87"/>
    <x v="2"/>
    <s v="Male"/>
    <n v="17"/>
    <s v="B"/>
    <x v="13"/>
  </r>
  <r>
    <n v="14"/>
    <s v="Igboka Petience"/>
    <n v="78"/>
    <n v="75"/>
    <n v="60"/>
    <n v="72"/>
    <n v="76"/>
    <x v="1"/>
    <s v="Female"/>
    <n v="16"/>
    <s v="C"/>
    <x v="14"/>
  </r>
  <r>
    <n v="15"/>
    <s v="Kamso Chisom"/>
    <n v="92"/>
    <n v="90"/>
    <n v="84"/>
    <n v="88"/>
    <n v="91"/>
    <x v="3"/>
    <s v="Female"/>
    <n v="17"/>
    <s v="A"/>
    <x v="15"/>
  </r>
  <r>
    <m/>
    <m/>
    <m/>
    <m/>
    <m/>
    <m/>
    <m/>
    <x v="0"/>
    <m/>
    <m/>
    <m/>
    <x v="16"/>
  </r>
  <r>
    <m/>
    <s v="AVERAGE"/>
    <n v="81.733333333333334"/>
    <n v="80.666666666666671"/>
    <n v="72.733333333333334"/>
    <n v="82.733333333333334"/>
    <n v="83.4"/>
    <x v="0"/>
    <m/>
    <m/>
    <m/>
    <x v="1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6">
  <r>
    <s v="Weight"/>
    <m/>
    <n v="0.2"/>
    <n v="0.2"/>
    <n v="0.3"/>
    <n v="0.15"/>
    <n v="0.15"/>
    <x v="0"/>
    <x v="0"/>
    <m/>
    <m/>
    <n v="100"/>
    <n v="100"/>
  </r>
  <r>
    <n v="1"/>
    <s v="Ema Ebuka"/>
    <n v="85"/>
    <n v="75"/>
    <n v="80"/>
    <n v="95"/>
    <n v="88"/>
    <x v="1"/>
    <x v="1"/>
    <n v="15"/>
    <s v="A"/>
    <n v="83.45"/>
    <n v="84.6"/>
  </r>
  <r>
    <n v="2"/>
    <s v="Eze Chidinma"/>
    <n v="78"/>
    <n v="80"/>
    <n v="75"/>
    <n v="88"/>
    <n v="90"/>
    <x v="2"/>
    <x v="2"/>
    <n v="16"/>
    <s v="B"/>
    <n v="80.8"/>
    <n v="82.2"/>
  </r>
  <r>
    <n v="3"/>
    <s v="Fadugba kingsley"/>
    <n v="92"/>
    <n v="88"/>
    <n v="82"/>
    <n v="94"/>
    <n v="89"/>
    <x v="3"/>
    <x v="1"/>
    <n v="15"/>
    <s v="A"/>
    <n v="88.049999999999983"/>
    <n v="89"/>
  </r>
  <r>
    <n v="4"/>
    <s v="Fayemi James"/>
    <n v="65"/>
    <n v="70"/>
    <n v="65"/>
    <n v="80"/>
    <n v="72"/>
    <x v="2"/>
    <x v="1"/>
    <n v="17"/>
    <s v="C"/>
    <n v="69.3"/>
    <n v="70.400000000000006"/>
  </r>
  <r>
    <n v="5"/>
    <s v="Fayemi Judith"/>
    <n v="80"/>
    <n v="85"/>
    <n v="72"/>
    <n v="78"/>
    <n v="84"/>
    <x v="1"/>
    <x v="2"/>
    <n v="16"/>
    <s v="B"/>
    <n v="78.899999999999991"/>
    <n v="79.8"/>
  </r>
  <r>
    <n v="6"/>
    <s v="Femi Seun"/>
    <n v="88"/>
    <n v="90"/>
    <n v="75"/>
    <n v="92"/>
    <n v="86"/>
    <x v="3"/>
    <x v="1"/>
    <n v="15"/>
    <s v="A"/>
    <n v="84.800000000000011"/>
    <n v="86.2"/>
  </r>
  <r>
    <n v="7"/>
    <s v="Godswill Toyin"/>
    <n v="72"/>
    <n v="75"/>
    <n v="58"/>
    <n v="70"/>
    <n v="78"/>
    <x v="2"/>
    <x v="2"/>
    <n v="17"/>
    <s v="C"/>
    <n v="69"/>
    <n v="70.599999999999994"/>
  </r>
  <r>
    <n v="8"/>
    <s v="Godson Emmanuella"/>
    <n v="90"/>
    <n v="92"/>
    <n v="85"/>
    <n v="88"/>
    <n v="91"/>
    <x v="1"/>
    <x v="2"/>
    <n v="16"/>
    <s v="B"/>
    <n v="88.750000000000014"/>
    <n v="89.2"/>
  </r>
  <r>
    <n v="9"/>
    <s v="Gbotemi Paul"/>
    <n v="82"/>
    <n v="78"/>
    <n v="70"/>
    <n v="85"/>
    <n v="83"/>
    <x v="3"/>
    <x v="1"/>
    <n v="15"/>
    <s v="B"/>
    <n v="78.2"/>
    <n v="79.599999999999994"/>
  </r>
  <r>
    <n v="10"/>
    <s v="Gbolahun Emeka"/>
    <n v="76"/>
    <n v="72"/>
    <n v="60"/>
    <n v="65"/>
    <n v="74"/>
    <x v="2"/>
    <x v="1"/>
    <n v="17"/>
    <s v="C"/>
    <n v="68.45"/>
    <n v="69.400000000000006"/>
  </r>
  <r>
    <n v="11"/>
    <s v="Hamson Gloria"/>
    <n v="95"/>
    <n v="88"/>
    <n v="82"/>
    <n v="90"/>
    <n v="94"/>
    <x v="1"/>
    <x v="2"/>
    <n v="16"/>
    <s v="A"/>
    <n v="88.8"/>
    <n v="89.8"/>
  </r>
  <r>
    <n v="12"/>
    <s v="Hillary Ejike"/>
    <n v="68"/>
    <n v="70"/>
    <n v="65"/>
    <n v="72"/>
    <n v="68"/>
    <x v="3"/>
    <x v="1"/>
    <n v="15"/>
    <s v="C"/>
    <n v="68.099999999999994"/>
    <n v="68.599999999999994"/>
  </r>
  <r>
    <n v="13"/>
    <s v="Igbagbo Cyril"/>
    <n v="85"/>
    <n v="82"/>
    <n v="78"/>
    <n v="84"/>
    <n v="87"/>
    <x v="2"/>
    <x v="1"/>
    <n v="17"/>
    <s v="B"/>
    <n v="82.45"/>
    <n v="83.2"/>
  </r>
  <r>
    <n v="14"/>
    <s v="Igboka Petience"/>
    <n v="78"/>
    <n v="75"/>
    <n v="60"/>
    <n v="72"/>
    <n v="76"/>
    <x v="1"/>
    <x v="2"/>
    <n v="16"/>
    <s v="C"/>
    <n v="70.8"/>
    <n v="72.2"/>
  </r>
  <r>
    <n v="15"/>
    <s v="Kamso Chisom"/>
    <n v="92"/>
    <n v="90"/>
    <n v="84"/>
    <n v="88"/>
    <n v="91"/>
    <x v="3"/>
    <x v="2"/>
    <n v="17"/>
    <s v="A"/>
    <n v="88.450000000000017"/>
    <n v="8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H13:I17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1"/>
        <item x="3"/>
        <item x="2"/>
        <item h="1" x="0"/>
        <item t="default"/>
      </items>
    </pivotField>
    <pivotField showAll="0">
      <items count="4">
        <item x="2"/>
        <item h="1" x="1"/>
        <item h="1" x="0"/>
        <item t="default"/>
      </items>
    </pivotField>
    <pivotField axis="axisRow" showAll="0">
      <items count="5">
        <item x="1"/>
        <item x="2"/>
        <item x="3"/>
        <item h="1" x="0"/>
        <item t="default"/>
      </items>
    </pivotField>
    <pivotField showAll="0"/>
    <pivotField dataField="1" showAl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Weighted Score" fld="11" baseField="0" baseItem="0"/>
  </dataField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H2:I5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1"/>
        <item x="3"/>
        <item x="2"/>
        <item h="1" x="0"/>
        <item t="default"/>
      </items>
    </pivotField>
    <pivotField axis="axisRow" showAll="0">
      <items count="4">
        <item x="2"/>
        <item x="1"/>
        <item h="1" x="0"/>
        <item t="default"/>
      </items>
    </pivotField>
    <pivotField showAll="0">
      <items count="5">
        <item h="1" x="1"/>
        <item x="2"/>
        <item h="1" x="3"/>
        <item h="1" x="0"/>
        <item t="default"/>
      </items>
    </pivotField>
    <pivotField showAll="0"/>
    <pivotField dataField="1" showAll="0">
      <items count="17">
        <item x="12"/>
        <item x="10"/>
        <item x="7"/>
        <item x="4"/>
        <item x="14"/>
        <item x="9"/>
        <item x="5"/>
        <item x="2"/>
        <item x="13"/>
        <item x="1"/>
        <item x="6"/>
        <item x="3"/>
        <item x="15"/>
        <item x="8"/>
        <item x="11"/>
        <item x="0"/>
        <item t="default"/>
      </items>
    </pivotField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Sum of Weighted Score" fld="11" baseField="0" baseItem="0"/>
  </dataFields>
  <chartFormats count="2">
    <chartFormat chart="2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7:E13" firstHeaderRow="1" firstDataRow="2" firstDataCol="1"/>
  <pivotFields count="12">
    <pivotField showAll="0"/>
    <pivotField dataField="1" showAll="0"/>
    <pivotField showAll="0"/>
    <pivotField showAll="0"/>
    <pivotField showAll="0"/>
    <pivotField showAll="0"/>
    <pivotField showAll="0"/>
    <pivotField showAll="0">
      <items count="5">
        <item x="1"/>
        <item x="3"/>
        <item x="2"/>
        <item h="1" x="0"/>
        <item t="default"/>
      </items>
    </pivotField>
    <pivotField axis="axisCol" showAll="0">
      <items count="4">
        <item x="2"/>
        <item x="1"/>
        <item x="0"/>
        <item t="default"/>
      </items>
    </pivotField>
    <pivotField showAll="0">
      <items count="5">
        <item h="1" x="1"/>
        <item x="2"/>
        <item h="1" x="3"/>
        <item h="1" x="0"/>
        <item t="default"/>
      </items>
    </pivotField>
    <pivotField axis="axisRow" showAll="0">
      <items count="5">
        <item x="1"/>
        <item x="2"/>
        <item x="3"/>
        <item x="0"/>
        <item t="default"/>
      </items>
    </pivotField>
    <pivotField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Count of Students Name" fld="1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2:E3" firstHeaderRow="0" firstDataRow="1" firstDataCol="0"/>
  <pivotFields count="12">
    <pivotField showAll="0"/>
    <pivotField showAll="0">
      <items count="17">
        <item x="1"/>
        <item x="2"/>
        <item x="3"/>
        <item x="4"/>
        <item x="5"/>
        <item x="6"/>
        <item x="10"/>
        <item x="9"/>
        <item x="8"/>
        <item x="7"/>
        <item x="11"/>
        <item x="12"/>
        <item x="13"/>
        <item x="14"/>
        <item x="15"/>
        <item x="0"/>
        <item t="default"/>
      </items>
    </pivotField>
    <pivotField dataField="1" showAll="0">
      <items count="14">
        <item x="0"/>
        <item x="4"/>
        <item x="12"/>
        <item x="7"/>
        <item x="10"/>
        <item x="2"/>
        <item x="5"/>
        <item x="9"/>
        <item x="1"/>
        <item x="6"/>
        <item x="8"/>
        <item x="3"/>
        <item x="11"/>
        <item t="default"/>
      </items>
    </pivotField>
    <pivotField dataField="1" showAll="0"/>
    <pivotField dataField="1" showAll="0"/>
    <pivotField dataField="1" showAll="0"/>
    <pivotField dataField="1" showAll="0"/>
    <pivotField showAll="0">
      <items count="5">
        <item x="1"/>
        <item x="3"/>
        <item x="2"/>
        <item h="1" x="0"/>
        <item t="default"/>
      </items>
    </pivotField>
    <pivotField showAll="0">
      <items count="4">
        <item x="2"/>
        <item h="1" x="1"/>
        <item h="1" x="0"/>
        <item t="default"/>
      </items>
    </pivotField>
    <pivotField showAll="0">
      <items count="5">
        <item h="1" x="1"/>
        <item x="2"/>
        <item h="1" x="3"/>
        <item h="1" x="0"/>
        <item t="default"/>
      </items>
    </pivotField>
    <pivotField showAll="0"/>
    <pivotField showAll="0">
      <items count="17">
        <item x="12"/>
        <item x="10"/>
        <item x="7"/>
        <item x="4"/>
        <item x="14"/>
        <item x="9"/>
        <item x="5"/>
        <item x="2"/>
        <item x="13"/>
        <item x="1"/>
        <item x="6"/>
        <item x="3"/>
        <item x="15"/>
        <item x="8"/>
        <item x="11"/>
        <item x="0"/>
        <item t="default"/>
      </items>
    </pivotField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First_test" fld="2" subtotal="average" baseField="1" baseItem="10"/>
    <dataField name="Average of Midterm_test" fld="3" subtotal="average" baseField="1" baseItem="10"/>
    <dataField name="Average of Exam" fld="4" subtotal="average" baseField="1" baseItem="10"/>
    <dataField name="Average of Assignment" fld="5" subtotal="average" baseField="1" baseItem="10"/>
    <dataField name="Average of Class_work" fld="6" subtotal="average" baseField="1" baseItem="10"/>
  </dataFields>
  <chartFormats count="5">
    <chartFormat chart="2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9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8:C22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3"/>
        <item x="2"/>
        <item h="1" x="0"/>
        <item t="default"/>
      </items>
    </pivotField>
    <pivotField showAll="0"/>
    <pivotField showAll="0"/>
    <pivotField showAll="0"/>
    <pivotField dataField="1" showAll="0">
      <items count="18">
        <item x="12"/>
        <item x="10"/>
        <item x="7"/>
        <item x="4"/>
        <item x="14"/>
        <item x="9"/>
        <item x="5"/>
        <item x="2"/>
        <item x="13"/>
        <item x="1"/>
        <item x="6"/>
        <item x="3"/>
        <item x="15"/>
        <item x="8"/>
        <item x="11"/>
        <item x="0"/>
        <item x="16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ax of Weighted Score" fld="11" subtotal="max" baseField="7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K4:N9" firstHeaderRow="1" firstDataRow="2" firstDataCol="1"/>
  <pivotFields count="13"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3"/>
        <item x="2"/>
        <item h="1" x="0"/>
        <item t="default"/>
      </items>
    </pivotField>
    <pivotField axis="axisCol" showAll="0">
      <items count="4">
        <item x="2"/>
        <item x="1"/>
        <item x="0"/>
        <item t="default"/>
      </items>
    </pivotField>
    <pivotField showAll="0"/>
    <pivotField showAll="0"/>
    <pivotField showAll="0"/>
    <pivotField dataField="1"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Sum of average score" fld="12" baseField="0" baseItem="0"/>
  </dataFields>
  <chartFormats count="7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sqref="A1:K16"/>
    </sheetView>
  </sheetViews>
  <sheetFormatPr defaultRowHeight="15" x14ac:dyDescent="0.25"/>
  <cols>
    <col min="2" max="2" width="19.28515625" customWidth="1"/>
    <col min="3" max="3" width="10.42578125" customWidth="1"/>
    <col min="4" max="4" width="12.7109375" customWidth="1"/>
    <col min="6" max="6" width="13" customWidth="1"/>
    <col min="7" max="7" width="14" customWidth="1"/>
    <col min="8" max="8" width="14.85546875" customWidth="1"/>
  </cols>
  <sheetData>
    <row r="1" spans="1:11" x14ac:dyDescent="0.25">
      <c r="A1" s="1" t="s">
        <v>9</v>
      </c>
      <c r="B1" s="1" t="s">
        <v>8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</row>
    <row r="2" spans="1:11" x14ac:dyDescent="0.25">
      <c r="A2">
        <v>1</v>
      </c>
      <c r="B2" t="s">
        <v>19</v>
      </c>
      <c r="C2">
        <v>85</v>
      </c>
      <c r="D2">
        <v>75</v>
      </c>
      <c r="E2">
        <v>90</v>
      </c>
      <c r="F2">
        <v>95</v>
      </c>
      <c r="G2">
        <v>88</v>
      </c>
      <c r="H2" t="s">
        <v>0</v>
      </c>
      <c r="I2" t="s">
        <v>3</v>
      </c>
      <c r="J2">
        <v>15</v>
      </c>
      <c r="K2" t="s">
        <v>5</v>
      </c>
    </row>
    <row r="3" spans="1:11" x14ac:dyDescent="0.25">
      <c r="A3">
        <v>2</v>
      </c>
      <c r="B3" t="s">
        <v>20</v>
      </c>
      <c r="C3">
        <v>78</v>
      </c>
      <c r="D3">
        <v>80</v>
      </c>
      <c r="E3">
        <v>85</v>
      </c>
      <c r="F3">
        <v>88</v>
      </c>
      <c r="G3">
        <v>90</v>
      </c>
      <c r="H3" t="s">
        <v>1</v>
      </c>
      <c r="I3" t="s">
        <v>4</v>
      </c>
      <c r="J3">
        <v>16</v>
      </c>
      <c r="K3" t="s">
        <v>6</v>
      </c>
    </row>
    <row r="4" spans="1:11" x14ac:dyDescent="0.25">
      <c r="A4">
        <v>3</v>
      </c>
      <c r="B4" t="s">
        <v>21</v>
      </c>
      <c r="C4">
        <v>92</v>
      </c>
      <c r="D4">
        <v>88</v>
      </c>
      <c r="E4">
        <v>92</v>
      </c>
      <c r="F4">
        <v>94</v>
      </c>
      <c r="G4">
        <v>89</v>
      </c>
      <c r="H4" t="s">
        <v>2</v>
      </c>
      <c r="I4" t="s">
        <v>3</v>
      </c>
      <c r="J4">
        <v>15</v>
      </c>
      <c r="K4" t="s">
        <v>5</v>
      </c>
    </row>
    <row r="5" spans="1:11" x14ac:dyDescent="0.25">
      <c r="A5">
        <v>4</v>
      </c>
      <c r="B5" t="s">
        <v>22</v>
      </c>
      <c r="C5">
        <v>65</v>
      </c>
      <c r="D5">
        <v>70</v>
      </c>
      <c r="E5">
        <v>75</v>
      </c>
      <c r="F5">
        <v>80</v>
      </c>
      <c r="G5">
        <v>72</v>
      </c>
      <c r="H5" t="s">
        <v>1</v>
      </c>
      <c r="I5" t="s">
        <v>3</v>
      </c>
      <c r="J5">
        <v>17</v>
      </c>
      <c r="K5" t="s">
        <v>7</v>
      </c>
    </row>
    <row r="6" spans="1:11" x14ac:dyDescent="0.25">
      <c r="A6">
        <v>5</v>
      </c>
      <c r="B6" t="s">
        <v>23</v>
      </c>
      <c r="C6">
        <v>80</v>
      </c>
      <c r="D6">
        <v>85</v>
      </c>
      <c r="E6">
        <v>82</v>
      </c>
      <c r="F6">
        <v>78</v>
      </c>
      <c r="G6">
        <v>84</v>
      </c>
      <c r="H6" t="s">
        <v>0</v>
      </c>
      <c r="I6" t="s">
        <v>4</v>
      </c>
      <c r="J6">
        <v>16</v>
      </c>
      <c r="K6" t="s">
        <v>6</v>
      </c>
    </row>
    <row r="7" spans="1:11" x14ac:dyDescent="0.25">
      <c r="A7">
        <v>6</v>
      </c>
      <c r="B7" t="s">
        <v>24</v>
      </c>
      <c r="C7">
        <v>88</v>
      </c>
      <c r="D7">
        <v>90</v>
      </c>
      <c r="E7">
        <v>85</v>
      </c>
      <c r="F7">
        <v>92</v>
      </c>
      <c r="G7">
        <v>86</v>
      </c>
      <c r="H7" t="s">
        <v>2</v>
      </c>
      <c r="I7" t="s">
        <v>3</v>
      </c>
      <c r="J7">
        <v>15</v>
      </c>
      <c r="K7" t="s">
        <v>5</v>
      </c>
    </row>
    <row r="8" spans="1:11" x14ac:dyDescent="0.25">
      <c r="A8">
        <v>7</v>
      </c>
      <c r="B8" t="s">
        <v>25</v>
      </c>
      <c r="C8">
        <v>72</v>
      </c>
      <c r="D8">
        <v>75</v>
      </c>
      <c r="E8">
        <v>68</v>
      </c>
      <c r="F8">
        <v>70</v>
      </c>
      <c r="G8">
        <v>78</v>
      </c>
      <c r="H8" t="s">
        <v>1</v>
      </c>
      <c r="I8" t="s">
        <v>4</v>
      </c>
      <c r="J8">
        <v>17</v>
      </c>
      <c r="K8" t="s">
        <v>7</v>
      </c>
    </row>
    <row r="9" spans="1:11" x14ac:dyDescent="0.25">
      <c r="A9">
        <v>8</v>
      </c>
      <c r="B9" t="s">
        <v>26</v>
      </c>
      <c r="C9">
        <v>90</v>
      </c>
      <c r="D9">
        <v>92</v>
      </c>
      <c r="E9">
        <v>95</v>
      </c>
      <c r="F9">
        <v>88</v>
      </c>
      <c r="G9">
        <v>91</v>
      </c>
      <c r="H9" t="s">
        <v>0</v>
      </c>
      <c r="I9" t="s">
        <v>4</v>
      </c>
      <c r="J9">
        <v>16</v>
      </c>
      <c r="K9" t="s">
        <v>6</v>
      </c>
    </row>
    <row r="10" spans="1:11" x14ac:dyDescent="0.25">
      <c r="A10">
        <v>9</v>
      </c>
      <c r="B10" t="s">
        <v>27</v>
      </c>
      <c r="C10">
        <v>82</v>
      </c>
      <c r="D10">
        <v>78</v>
      </c>
      <c r="E10">
        <v>80</v>
      </c>
      <c r="F10">
        <v>85</v>
      </c>
      <c r="G10">
        <v>83</v>
      </c>
      <c r="H10" t="s">
        <v>2</v>
      </c>
      <c r="I10" t="s">
        <v>3</v>
      </c>
      <c r="J10">
        <v>15</v>
      </c>
      <c r="K10" t="s">
        <v>6</v>
      </c>
    </row>
    <row r="11" spans="1:11" x14ac:dyDescent="0.25">
      <c r="A11">
        <v>10</v>
      </c>
      <c r="B11" t="s">
        <v>28</v>
      </c>
      <c r="C11">
        <v>76</v>
      </c>
      <c r="D11">
        <v>72</v>
      </c>
      <c r="E11">
        <v>70</v>
      </c>
      <c r="F11">
        <v>65</v>
      </c>
      <c r="G11">
        <v>74</v>
      </c>
      <c r="H11" t="s">
        <v>1</v>
      </c>
      <c r="I11" t="s">
        <v>3</v>
      </c>
      <c r="J11">
        <v>17</v>
      </c>
      <c r="K11" t="s">
        <v>7</v>
      </c>
    </row>
    <row r="12" spans="1:11" x14ac:dyDescent="0.25">
      <c r="A12">
        <v>11</v>
      </c>
      <c r="B12" t="s">
        <v>29</v>
      </c>
      <c r="C12">
        <v>95</v>
      </c>
      <c r="D12">
        <v>88</v>
      </c>
      <c r="E12">
        <v>92</v>
      </c>
      <c r="F12">
        <v>90</v>
      </c>
      <c r="G12">
        <v>94</v>
      </c>
      <c r="H12" t="s">
        <v>0</v>
      </c>
      <c r="I12" t="s">
        <v>4</v>
      </c>
      <c r="J12">
        <v>16</v>
      </c>
      <c r="K12" t="s">
        <v>5</v>
      </c>
    </row>
    <row r="13" spans="1:11" x14ac:dyDescent="0.25">
      <c r="A13">
        <v>12</v>
      </c>
      <c r="B13" t="s">
        <v>30</v>
      </c>
      <c r="C13">
        <v>68</v>
      </c>
      <c r="D13">
        <v>70</v>
      </c>
      <c r="E13">
        <v>75</v>
      </c>
      <c r="F13">
        <v>72</v>
      </c>
      <c r="G13">
        <v>68</v>
      </c>
      <c r="H13" t="s">
        <v>2</v>
      </c>
      <c r="I13" t="s">
        <v>3</v>
      </c>
      <c r="J13">
        <v>15</v>
      </c>
      <c r="K13" t="s">
        <v>7</v>
      </c>
    </row>
    <row r="14" spans="1:11" x14ac:dyDescent="0.25">
      <c r="A14">
        <v>13</v>
      </c>
      <c r="B14" t="s">
        <v>31</v>
      </c>
      <c r="C14">
        <v>85</v>
      </c>
      <c r="D14">
        <v>82</v>
      </c>
      <c r="E14">
        <v>88</v>
      </c>
      <c r="F14">
        <v>84</v>
      </c>
      <c r="G14">
        <v>87</v>
      </c>
      <c r="H14" t="s">
        <v>1</v>
      </c>
      <c r="I14" t="s">
        <v>3</v>
      </c>
      <c r="J14">
        <v>17</v>
      </c>
      <c r="K14" t="s">
        <v>6</v>
      </c>
    </row>
    <row r="15" spans="1:11" x14ac:dyDescent="0.25">
      <c r="A15">
        <v>14</v>
      </c>
      <c r="B15" t="s">
        <v>32</v>
      </c>
      <c r="C15">
        <v>78</v>
      </c>
      <c r="D15">
        <v>75</v>
      </c>
      <c r="E15">
        <v>70</v>
      </c>
      <c r="F15">
        <v>72</v>
      </c>
      <c r="G15">
        <v>76</v>
      </c>
      <c r="H15" t="s">
        <v>0</v>
      </c>
      <c r="I15" t="s">
        <v>4</v>
      </c>
      <c r="J15">
        <v>16</v>
      </c>
      <c r="K15" t="s">
        <v>7</v>
      </c>
    </row>
    <row r="16" spans="1:11" x14ac:dyDescent="0.25">
      <c r="A16">
        <v>15</v>
      </c>
      <c r="B16" t="s">
        <v>33</v>
      </c>
      <c r="C16">
        <v>92</v>
      </c>
      <c r="D16">
        <v>90</v>
      </c>
      <c r="E16">
        <v>94</v>
      </c>
      <c r="F16">
        <v>88</v>
      </c>
      <c r="G16">
        <v>91</v>
      </c>
      <c r="H16" t="s">
        <v>2</v>
      </c>
      <c r="I16" t="s">
        <v>4</v>
      </c>
      <c r="J16">
        <v>17</v>
      </c>
      <c r="K16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P11" sqref="P11"/>
    </sheetView>
  </sheetViews>
  <sheetFormatPr defaultRowHeight="15" x14ac:dyDescent="0.25"/>
  <cols>
    <col min="2" max="2" width="19" customWidth="1"/>
    <col min="3" max="3" width="10.85546875" customWidth="1"/>
    <col min="4" max="4" width="13" customWidth="1"/>
    <col min="5" max="5" width="12.42578125" customWidth="1"/>
    <col min="6" max="6" width="13" customWidth="1"/>
    <col min="7" max="7" width="11.140625" customWidth="1"/>
    <col min="8" max="8" width="14" customWidth="1"/>
    <col min="12" max="12" width="16.7109375" customWidth="1"/>
    <col min="13" max="13" width="18.42578125" customWidth="1"/>
  </cols>
  <sheetData>
    <row r="1" spans="1:13" x14ac:dyDescent="0.25">
      <c r="A1" s="1" t="s">
        <v>9</v>
      </c>
      <c r="B1" s="1" t="s">
        <v>8</v>
      </c>
      <c r="C1" s="1" t="s">
        <v>10</v>
      </c>
      <c r="D1" s="1" t="s">
        <v>11</v>
      </c>
      <c r="E1" s="1" t="s">
        <v>34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4" t="s">
        <v>37</v>
      </c>
      <c r="M1" s="3" t="s">
        <v>49</v>
      </c>
    </row>
    <row r="2" spans="1:13" x14ac:dyDescent="0.25">
      <c r="A2" s="2" t="s">
        <v>36</v>
      </c>
      <c r="B2" s="2"/>
      <c r="C2" s="2">
        <v>0.2</v>
      </c>
      <c r="D2" s="2">
        <v>0.2</v>
      </c>
      <c r="E2" s="2">
        <v>0.3</v>
      </c>
      <c r="F2" s="2">
        <v>0.15</v>
      </c>
      <c r="G2" s="2">
        <v>0.15</v>
      </c>
      <c r="H2" s="2"/>
      <c r="I2" s="2"/>
      <c r="J2" s="2"/>
      <c r="K2" s="2"/>
      <c r="L2">
        <v>100</v>
      </c>
      <c r="M2">
        <v>100</v>
      </c>
    </row>
    <row r="3" spans="1:13" x14ac:dyDescent="0.25">
      <c r="A3">
        <v>1</v>
      </c>
      <c r="B3" t="s">
        <v>19</v>
      </c>
      <c r="C3">
        <v>85</v>
      </c>
      <c r="D3">
        <v>75</v>
      </c>
      <c r="E3">
        <v>80</v>
      </c>
      <c r="F3">
        <v>95</v>
      </c>
      <c r="G3">
        <v>88</v>
      </c>
      <c r="H3" t="s">
        <v>0</v>
      </c>
      <c r="I3" t="s">
        <v>3</v>
      </c>
      <c r="J3">
        <v>15</v>
      </c>
      <c r="K3" t="s">
        <v>5</v>
      </c>
      <c r="L3">
        <f xml:space="preserve"> C3*$C$2 + D3*$D$2 + E3*$E$2 + F3*$F$2 + G3*$G$2</f>
        <v>83.45</v>
      </c>
      <c r="M3">
        <f>AVERAGE(C3:G3)</f>
        <v>84.6</v>
      </c>
    </row>
    <row r="4" spans="1:13" x14ac:dyDescent="0.25">
      <c r="A4">
        <v>2</v>
      </c>
      <c r="B4" t="s">
        <v>20</v>
      </c>
      <c r="C4">
        <v>78</v>
      </c>
      <c r="D4">
        <v>80</v>
      </c>
      <c r="E4">
        <v>75</v>
      </c>
      <c r="F4">
        <v>88</v>
      </c>
      <c r="G4">
        <v>90</v>
      </c>
      <c r="H4" t="s">
        <v>1</v>
      </c>
      <c r="I4" t="s">
        <v>4</v>
      </c>
      <c r="J4">
        <v>16</v>
      </c>
      <c r="K4" t="s">
        <v>6</v>
      </c>
      <c r="L4">
        <f t="shared" ref="L4:L17" si="0" xml:space="preserve"> C4*$C$2 + D4*$D$2 + E4*$E$2 + F4*$F$2 + G4*$G$2</f>
        <v>80.8</v>
      </c>
      <c r="M4">
        <f t="shared" ref="M4:M17" si="1">AVERAGE(C4:G4)</f>
        <v>82.2</v>
      </c>
    </row>
    <row r="5" spans="1:13" x14ac:dyDescent="0.25">
      <c r="A5">
        <v>3</v>
      </c>
      <c r="B5" t="s">
        <v>21</v>
      </c>
      <c r="C5">
        <v>92</v>
      </c>
      <c r="D5">
        <v>88</v>
      </c>
      <c r="E5">
        <v>82</v>
      </c>
      <c r="F5">
        <v>94</v>
      </c>
      <c r="G5">
        <v>89</v>
      </c>
      <c r="H5" t="s">
        <v>2</v>
      </c>
      <c r="I5" t="s">
        <v>3</v>
      </c>
      <c r="J5">
        <v>15</v>
      </c>
      <c r="K5" t="s">
        <v>5</v>
      </c>
      <c r="L5">
        <f t="shared" si="0"/>
        <v>88.049999999999983</v>
      </c>
      <c r="M5">
        <f t="shared" si="1"/>
        <v>89</v>
      </c>
    </row>
    <row r="6" spans="1:13" x14ac:dyDescent="0.25">
      <c r="A6">
        <v>4</v>
      </c>
      <c r="B6" t="s">
        <v>22</v>
      </c>
      <c r="C6">
        <v>65</v>
      </c>
      <c r="D6">
        <v>70</v>
      </c>
      <c r="E6">
        <v>65</v>
      </c>
      <c r="F6">
        <v>80</v>
      </c>
      <c r="G6">
        <v>72</v>
      </c>
      <c r="H6" t="s">
        <v>1</v>
      </c>
      <c r="I6" t="s">
        <v>3</v>
      </c>
      <c r="J6">
        <v>17</v>
      </c>
      <c r="K6" t="s">
        <v>7</v>
      </c>
      <c r="L6">
        <f t="shared" si="0"/>
        <v>69.3</v>
      </c>
      <c r="M6">
        <f t="shared" si="1"/>
        <v>70.400000000000006</v>
      </c>
    </row>
    <row r="7" spans="1:13" x14ac:dyDescent="0.25">
      <c r="A7">
        <v>5</v>
      </c>
      <c r="B7" t="s">
        <v>23</v>
      </c>
      <c r="C7">
        <v>80</v>
      </c>
      <c r="D7">
        <v>85</v>
      </c>
      <c r="E7">
        <v>72</v>
      </c>
      <c r="F7">
        <v>78</v>
      </c>
      <c r="G7">
        <v>84</v>
      </c>
      <c r="H7" t="s">
        <v>0</v>
      </c>
      <c r="I7" t="s">
        <v>4</v>
      </c>
      <c r="J7">
        <v>16</v>
      </c>
      <c r="K7" t="s">
        <v>6</v>
      </c>
      <c r="L7">
        <f t="shared" si="0"/>
        <v>78.899999999999991</v>
      </c>
      <c r="M7">
        <f t="shared" si="1"/>
        <v>79.8</v>
      </c>
    </row>
    <row r="8" spans="1:13" x14ac:dyDescent="0.25">
      <c r="A8">
        <v>6</v>
      </c>
      <c r="B8" t="s">
        <v>24</v>
      </c>
      <c r="C8">
        <v>88</v>
      </c>
      <c r="D8">
        <v>90</v>
      </c>
      <c r="E8">
        <v>75</v>
      </c>
      <c r="F8">
        <v>92</v>
      </c>
      <c r="G8">
        <v>86</v>
      </c>
      <c r="H8" t="s">
        <v>2</v>
      </c>
      <c r="I8" t="s">
        <v>3</v>
      </c>
      <c r="J8">
        <v>15</v>
      </c>
      <c r="K8" t="s">
        <v>5</v>
      </c>
      <c r="L8">
        <f t="shared" si="0"/>
        <v>84.800000000000011</v>
      </c>
      <c r="M8">
        <f t="shared" si="1"/>
        <v>86.2</v>
      </c>
    </row>
    <row r="9" spans="1:13" x14ac:dyDescent="0.25">
      <c r="A9">
        <v>7</v>
      </c>
      <c r="B9" t="s">
        <v>25</v>
      </c>
      <c r="C9">
        <v>72</v>
      </c>
      <c r="D9">
        <v>75</v>
      </c>
      <c r="E9">
        <v>58</v>
      </c>
      <c r="F9">
        <v>70</v>
      </c>
      <c r="G9">
        <v>78</v>
      </c>
      <c r="H9" t="s">
        <v>1</v>
      </c>
      <c r="I9" t="s">
        <v>4</v>
      </c>
      <c r="J9">
        <v>17</v>
      </c>
      <c r="K9" t="s">
        <v>7</v>
      </c>
      <c r="L9">
        <f t="shared" si="0"/>
        <v>69</v>
      </c>
      <c r="M9">
        <f t="shared" si="1"/>
        <v>70.599999999999994</v>
      </c>
    </row>
    <row r="10" spans="1:13" x14ac:dyDescent="0.25">
      <c r="A10">
        <v>8</v>
      </c>
      <c r="B10" t="s">
        <v>26</v>
      </c>
      <c r="C10">
        <v>90</v>
      </c>
      <c r="D10">
        <v>92</v>
      </c>
      <c r="E10">
        <v>85</v>
      </c>
      <c r="F10">
        <v>88</v>
      </c>
      <c r="G10">
        <v>91</v>
      </c>
      <c r="H10" t="s">
        <v>0</v>
      </c>
      <c r="I10" t="s">
        <v>4</v>
      </c>
      <c r="J10">
        <v>16</v>
      </c>
      <c r="K10" t="s">
        <v>6</v>
      </c>
      <c r="L10">
        <f t="shared" si="0"/>
        <v>88.750000000000014</v>
      </c>
      <c r="M10">
        <f t="shared" si="1"/>
        <v>89.2</v>
      </c>
    </row>
    <row r="11" spans="1:13" x14ac:dyDescent="0.25">
      <c r="A11">
        <v>9</v>
      </c>
      <c r="B11" t="s">
        <v>27</v>
      </c>
      <c r="C11">
        <v>82</v>
      </c>
      <c r="D11">
        <v>78</v>
      </c>
      <c r="E11">
        <v>70</v>
      </c>
      <c r="F11">
        <v>85</v>
      </c>
      <c r="G11">
        <v>83</v>
      </c>
      <c r="H11" t="s">
        <v>2</v>
      </c>
      <c r="I11" t="s">
        <v>3</v>
      </c>
      <c r="J11">
        <v>15</v>
      </c>
      <c r="K11" t="s">
        <v>6</v>
      </c>
      <c r="L11">
        <f t="shared" si="0"/>
        <v>78.2</v>
      </c>
      <c r="M11">
        <f t="shared" si="1"/>
        <v>79.599999999999994</v>
      </c>
    </row>
    <row r="12" spans="1:13" x14ac:dyDescent="0.25">
      <c r="A12">
        <v>10</v>
      </c>
      <c r="B12" t="s">
        <v>28</v>
      </c>
      <c r="C12">
        <v>76</v>
      </c>
      <c r="D12">
        <v>72</v>
      </c>
      <c r="E12">
        <v>60</v>
      </c>
      <c r="F12">
        <v>65</v>
      </c>
      <c r="G12">
        <v>74</v>
      </c>
      <c r="H12" t="s">
        <v>1</v>
      </c>
      <c r="I12" t="s">
        <v>3</v>
      </c>
      <c r="J12">
        <v>17</v>
      </c>
      <c r="K12" t="s">
        <v>7</v>
      </c>
      <c r="L12">
        <f t="shared" si="0"/>
        <v>68.45</v>
      </c>
      <c r="M12">
        <f t="shared" si="1"/>
        <v>69.400000000000006</v>
      </c>
    </row>
    <row r="13" spans="1:13" x14ac:dyDescent="0.25">
      <c r="A13">
        <v>11</v>
      </c>
      <c r="B13" t="s">
        <v>29</v>
      </c>
      <c r="C13">
        <v>95</v>
      </c>
      <c r="D13">
        <v>88</v>
      </c>
      <c r="E13">
        <v>82</v>
      </c>
      <c r="F13">
        <v>90</v>
      </c>
      <c r="G13">
        <v>94</v>
      </c>
      <c r="H13" t="s">
        <v>0</v>
      </c>
      <c r="I13" t="s">
        <v>4</v>
      </c>
      <c r="J13">
        <v>16</v>
      </c>
      <c r="K13" t="s">
        <v>5</v>
      </c>
      <c r="L13">
        <f t="shared" si="0"/>
        <v>88.8</v>
      </c>
      <c r="M13">
        <f t="shared" si="1"/>
        <v>89.8</v>
      </c>
    </row>
    <row r="14" spans="1:13" x14ac:dyDescent="0.25">
      <c r="A14">
        <v>12</v>
      </c>
      <c r="B14" t="s">
        <v>30</v>
      </c>
      <c r="C14">
        <v>68</v>
      </c>
      <c r="D14">
        <v>70</v>
      </c>
      <c r="E14">
        <v>65</v>
      </c>
      <c r="F14">
        <v>72</v>
      </c>
      <c r="G14">
        <v>68</v>
      </c>
      <c r="H14" t="s">
        <v>2</v>
      </c>
      <c r="I14" t="s">
        <v>3</v>
      </c>
      <c r="J14">
        <v>15</v>
      </c>
      <c r="K14" t="s">
        <v>7</v>
      </c>
      <c r="L14">
        <f t="shared" si="0"/>
        <v>68.099999999999994</v>
      </c>
      <c r="M14">
        <f t="shared" si="1"/>
        <v>68.599999999999994</v>
      </c>
    </row>
    <row r="15" spans="1:13" x14ac:dyDescent="0.25">
      <c r="A15">
        <v>13</v>
      </c>
      <c r="B15" t="s">
        <v>31</v>
      </c>
      <c r="C15">
        <v>85</v>
      </c>
      <c r="D15">
        <v>82</v>
      </c>
      <c r="E15">
        <v>78</v>
      </c>
      <c r="F15">
        <v>84</v>
      </c>
      <c r="G15">
        <v>87</v>
      </c>
      <c r="H15" t="s">
        <v>1</v>
      </c>
      <c r="I15" t="s">
        <v>3</v>
      </c>
      <c r="J15">
        <v>17</v>
      </c>
      <c r="K15" t="s">
        <v>6</v>
      </c>
      <c r="L15">
        <f t="shared" si="0"/>
        <v>82.45</v>
      </c>
      <c r="M15">
        <f t="shared" si="1"/>
        <v>83.2</v>
      </c>
    </row>
    <row r="16" spans="1:13" x14ac:dyDescent="0.25">
      <c r="A16">
        <v>14</v>
      </c>
      <c r="B16" t="s">
        <v>32</v>
      </c>
      <c r="C16">
        <v>78</v>
      </c>
      <c r="D16">
        <v>75</v>
      </c>
      <c r="E16">
        <v>60</v>
      </c>
      <c r="F16">
        <v>72</v>
      </c>
      <c r="G16">
        <v>76</v>
      </c>
      <c r="H16" t="s">
        <v>0</v>
      </c>
      <c r="I16" t="s">
        <v>4</v>
      </c>
      <c r="J16">
        <v>16</v>
      </c>
      <c r="K16" t="s">
        <v>7</v>
      </c>
      <c r="L16">
        <f t="shared" si="0"/>
        <v>70.8</v>
      </c>
      <c r="M16">
        <f t="shared" si="1"/>
        <v>72.2</v>
      </c>
    </row>
    <row r="17" spans="1:13" x14ac:dyDescent="0.25">
      <c r="A17">
        <v>15</v>
      </c>
      <c r="B17" t="s">
        <v>33</v>
      </c>
      <c r="C17">
        <v>92</v>
      </c>
      <c r="D17">
        <v>90</v>
      </c>
      <c r="E17">
        <v>84</v>
      </c>
      <c r="F17">
        <v>88</v>
      </c>
      <c r="G17">
        <v>91</v>
      </c>
      <c r="H17" t="s">
        <v>2</v>
      </c>
      <c r="I17" t="s">
        <v>4</v>
      </c>
      <c r="J17">
        <v>17</v>
      </c>
      <c r="K17" t="s">
        <v>5</v>
      </c>
      <c r="L17">
        <f t="shared" si="0"/>
        <v>88.450000000000017</v>
      </c>
      <c r="M17">
        <f t="shared" si="1"/>
        <v>89</v>
      </c>
    </row>
    <row r="19" spans="1:13" x14ac:dyDescent="0.25">
      <c r="B19" t="s">
        <v>35</v>
      </c>
      <c r="C19">
        <f>AVERAGE(C3:C17)</f>
        <v>81.733333333333334</v>
      </c>
      <c r="D19">
        <f>AVERAGE(D3:D17)</f>
        <v>80.666666666666671</v>
      </c>
      <c r="E19">
        <f>AVERAGE(E3:E17)</f>
        <v>72.733333333333334</v>
      </c>
      <c r="F19">
        <f>AVERAGE(F3:F17)</f>
        <v>82.733333333333334</v>
      </c>
      <c r="G19">
        <f>AVERAGE(G3:G17)</f>
        <v>83.4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2"/>
  <sheetViews>
    <sheetView workbookViewId="0">
      <selection activeCell="L6" sqref="L6"/>
    </sheetView>
  </sheetViews>
  <sheetFormatPr defaultRowHeight="15" x14ac:dyDescent="0.25"/>
  <cols>
    <col min="1" max="1" width="23" customWidth="1"/>
    <col min="2" max="2" width="16.28515625" customWidth="1"/>
    <col min="3" max="3" width="5.5703125" customWidth="1"/>
    <col min="4" max="4" width="7.28515625" customWidth="1"/>
    <col min="5" max="5" width="11.28515625" customWidth="1"/>
    <col min="6" max="6" width="21.140625" bestFit="1" customWidth="1"/>
    <col min="7" max="7" width="7.28515625" bestFit="1" customWidth="1"/>
    <col min="8" max="8" width="13.140625" customWidth="1"/>
    <col min="9" max="9" width="22.140625" customWidth="1"/>
    <col min="10" max="10" width="6" customWidth="1"/>
    <col min="11" max="11" width="20" customWidth="1"/>
    <col min="12" max="12" width="16.28515625" customWidth="1"/>
    <col min="13" max="13" width="6" customWidth="1"/>
    <col min="14" max="14" width="11.28515625" customWidth="1"/>
    <col min="15" max="15" width="5.5703125" bestFit="1" customWidth="1"/>
    <col min="16" max="16" width="7.28515625" bestFit="1" customWidth="1"/>
    <col min="17" max="17" width="21" bestFit="1" customWidth="1"/>
    <col min="18" max="18" width="25.140625" bestFit="1" customWidth="1"/>
    <col min="19" max="19" width="17.42578125" bestFit="1" customWidth="1"/>
    <col min="20" max="20" width="23.28515625" bestFit="1" customWidth="1"/>
    <col min="21" max="21" width="22.7109375" bestFit="1" customWidth="1"/>
  </cols>
  <sheetData>
    <row r="2" spans="1:14" x14ac:dyDescent="0.25">
      <c r="A2" t="s">
        <v>42</v>
      </c>
      <c r="B2" t="s">
        <v>43</v>
      </c>
      <c r="C2" t="s">
        <v>44</v>
      </c>
      <c r="D2" t="s">
        <v>45</v>
      </c>
      <c r="E2" t="s">
        <v>46</v>
      </c>
      <c r="H2" s="6" t="s">
        <v>38</v>
      </c>
      <c r="I2" t="s">
        <v>40</v>
      </c>
    </row>
    <row r="3" spans="1:14" x14ac:dyDescent="0.25">
      <c r="A3" s="5">
        <v>76.637500000000003</v>
      </c>
      <c r="B3" s="5">
        <v>75.637500000000003</v>
      </c>
      <c r="C3" s="5">
        <v>68.206249999999997</v>
      </c>
      <c r="D3" s="5">
        <v>77.571875000000006</v>
      </c>
      <c r="E3" s="5">
        <v>78.196875000000006</v>
      </c>
      <c r="H3" s="7" t="s">
        <v>4</v>
      </c>
      <c r="I3" s="5">
        <v>565.5</v>
      </c>
    </row>
    <row r="4" spans="1:14" x14ac:dyDescent="0.25">
      <c r="H4" s="7" t="s">
        <v>3</v>
      </c>
      <c r="I4" s="5">
        <v>622.80000000000007</v>
      </c>
      <c r="K4" s="6" t="s">
        <v>50</v>
      </c>
      <c r="L4" s="6" t="s">
        <v>41</v>
      </c>
    </row>
    <row r="5" spans="1:14" x14ac:dyDescent="0.25">
      <c r="H5" s="7" t="s">
        <v>39</v>
      </c>
      <c r="I5" s="5">
        <v>1188.3000000000002</v>
      </c>
      <c r="K5" s="6" t="s">
        <v>38</v>
      </c>
      <c r="L5" t="s">
        <v>4</v>
      </c>
      <c r="M5" t="s">
        <v>3</v>
      </c>
      <c r="N5" t="s">
        <v>39</v>
      </c>
    </row>
    <row r="6" spans="1:14" x14ac:dyDescent="0.25">
      <c r="K6" s="7" t="s">
        <v>0</v>
      </c>
      <c r="L6" s="5">
        <v>331</v>
      </c>
      <c r="M6" s="5">
        <v>84.6</v>
      </c>
      <c r="N6" s="5">
        <v>415.6</v>
      </c>
    </row>
    <row r="7" spans="1:14" x14ac:dyDescent="0.25">
      <c r="A7" s="6" t="s">
        <v>47</v>
      </c>
      <c r="B7" s="6" t="s">
        <v>41</v>
      </c>
      <c r="K7" s="7" t="s">
        <v>2</v>
      </c>
      <c r="L7" s="5">
        <v>89</v>
      </c>
      <c r="M7" s="5">
        <v>323.39999999999998</v>
      </c>
      <c r="N7" s="5">
        <v>412.4</v>
      </c>
    </row>
    <row r="8" spans="1:14" x14ac:dyDescent="0.25">
      <c r="A8" s="6" t="s">
        <v>38</v>
      </c>
      <c r="B8" t="s">
        <v>4</v>
      </c>
      <c r="C8" t="s">
        <v>3</v>
      </c>
      <c r="D8" t="s">
        <v>52</v>
      </c>
      <c r="E8" t="s">
        <v>39</v>
      </c>
      <c r="K8" s="7" t="s">
        <v>1</v>
      </c>
      <c r="L8" s="5">
        <v>152.80000000000001</v>
      </c>
      <c r="M8" s="5">
        <v>223</v>
      </c>
      <c r="N8" s="5">
        <v>375.8</v>
      </c>
    </row>
    <row r="9" spans="1:14" x14ac:dyDescent="0.25">
      <c r="A9" s="7" t="s">
        <v>5</v>
      </c>
      <c r="B9" s="5">
        <v>2</v>
      </c>
      <c r="C9" s="5">
        <v>3</v>
      </c>
      <c r="D9" s="5"/>
      <c r="E9" s="5">
        <v>5</v>
      </c>
      <c r="K9" s="7" t="s">
        <v>39</v>
      </c>
      <c r="L9" s="5">
        <v>572.79999999999995</v>
      </c>
      <c r="M9" s="5">
        <v>631</v>
      </c>
      <c r="N9" s="5">
        <v>1203.8</v>
      </c>
    </row>
    <row r="10" spans="1:14" x14ac:dyDescent="0.25">
      <c r="A10" s="7" t="s">
        <v>6</v>
      </c>
      <c r="B10" s="5">
        <v>3</v>
      </c>
      <c r="C10" s="5">
        <v>2</v>
      </c>
      <c r="D10" s="5"/>
      <c r="E10" s="5">
        <v>5</v>
      </c>
    </row>
    <row r="11" spans="1:14" x14ac:dyDescent="0.25">
      <c r="A11" s="7" t="s">
        <v>7</v>
      </c>
      <c r="B11" s="5">
        <v>2</v>
      </c>
      <c r="C11" s="5">
        <v>3</v>
      </c>
      <c r="D11" s="5"/>
      <c r="E11" s="5">
        <v>5</v>
      </c>
    </row>
    <row r="12" spans="1:14" x14ac:dyDescent="0.25">
      <c r="A12" s="7" t="s">
        <v>52</v>
      </c>
      <c r="B12" s="5"/>
      <c r="C12" s="5"/>
      <c r="D12" s="5"/>
      <c r="E12" s="5"/>
    </row>
    <row r="13" spans="1:14" x14ac:dyDescent="0.25">
      <c r="A13" s="7" t="s">
        <v>39</v>
      </c>
      <c r="B13" s="5">
        <v>7</v>
      </c>
      <c r="C13" s="5">
        <v>8</v>
      </c>
      <c r="D13" s="5"/>
      <c r="E13" s="5">
        <v>15</v>
      </c>
      <c r="H13" s="6" t="s">
        <v>38</v>
      </c>
      <c r="I13" t="s">
        <v>40</v>
      </c>
    </row>
    <row r="14" spans="1:14" x14ac:dyDescent="0.25">
      <c r="H14" s="7">
        <v>15</v>
      </c>
      <c r="I14" s="5">
        <v>402.6</v>
      </c>
    </row>
    <row r="15" spans="1:14" x14ac:dyDescent="0.25">
      <c r="H15" s="7">
        <v>16</v>
      </c>
      <c r="I15" s="5">
        <v>408.05</v>
      </c>
    </row>
    <row r="16" spans="1:14" x14ac:dyDescent="0.25">
      <c r="H16" s="7">
        <v>17</v>
      </c>
      <c r="I16" s="5">
        <v>377.65</v>
      </c>
    </row>
    <row r="17" spans="2:9" x14ac:dyDescent="0.25">
      <c r="H17" s="7" t="s">
        <v>39</v>
      </c>
      <c r="I17" s="5">
        <v>1188.3000000000002</v>
      </c>
    </row>
    <row r="18" spans="2:9" x14ac:dyDescent="0.25">
      <c r="B18" s="6" t="s">
        <v>38</v>
      </c>
      <c r="C18" t="s">
        <v>48</v>
      </c>
    </row>
    <row r="19" spans="2:9" x14ac:dyDescent="0.25">
      <c r="B19" s="7" t="s">
        <v>0</v>
      </c>
      <c r="C19" s="5">
        <v>88.8</v>
      </c>
    </row>
    <row r="20" spans="2:9" x14ac:dyDescent="0.25">
      <c r="B20" s="7" t="s">
        <v>2</v>
      </c>
      <c r="C20" s="5">
        <v>88.450000000000017</v>
      </c>
    </row>
    <row r="21" spans="2:9" x14ac:dyDescent="0.25">
      <c r="B21" s="7" t="s">
        <v>1</v>
      </c>
      <c r="C21" s="5">
        <v>82.45</v>
      </c>
    </row>
    <row r="22" spans="2:9" x14ac:dyDescent="0.25">
      <c r="B22" s="7" t="s">
        <v>39</v>
      </c>
      <c r="C22" s="5">
        <v>88.8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showGridLines="0" topLeftCell="A19" workbookViewId="0">
      <selection activeCell="L11" sqref="L11"/>
    </sheetView>
  </sheetViews>
  <sheetFormatPr defaultRowHeight="15" x14ac:dyDescent="0.25"/>
  <sheetData>
    <row r="1" spans="1:11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3.25" x14ac:dyDescent="0.35">
      <c r="A2" s="8"/>
      <c r="B2" s="8"/>
      <c r="C2" s="9"/>
      <c r="D2" s="9"/>
      <c r="E2" s="10" t="s">
        <v>51</v>
      </c>
      <c r="F2" s="9"/>
      <c r="G2" s="9"/>
      <c r="H2" s="8"/>
      <c r="I2" s="8"/>
      <c r="J2" s="8"/>
      <c r="K2" s="8"/>
    </row>
    <row r="3" spans="1:11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working sheet</vt:lpstr>
      <vt:lpstr>PIVOT TABLE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dcterms:created xsi:type="dcterms:W3CDTF">2024-06-21T19:57:27Z</dcterms:created>
  <dcterms:modified xsi:type="dcterms:W3CDTF">2024-07-18T12:28:35Z</dcterms:modified>
</cp:coreProperties>
</file>