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ukishuntasuku/Desktop/"/>
    </mc:Choice>
  </mc:AlternateContent>
  <xr:revisionPtr revIDLastSave="0" documentId="13_ncr:1_{E2392F4F-D9BE-884D-A498-D126056A396D}" xr6:coauthVersionLast="47" xr6:coauthVersionMax="47" xr10:uidLastSave="{00000000-0000-0000-0000-000000000000}"/>
  <bookViews>
    <workbookView xWindow="0" yWindow="500" windowWidth="28800" windowHeight="16100" xr2:uid="{0ADD9ACD-4F67-3547-A2DB-F48DAA1C50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V7" i="1"/>
  <c r="E7" i="1" s="1"/>
  <c r="V8" i="1"/>
  <c r="E8" i="1" s="1"/>
  <c r="V9" i="1"/>
  <c r="E9" i="1" s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5" i="1"/>
  <c r="E5" i="1" s="1"/>
  <c r="G6" i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  <c r="E6" i="1"/>
  <c r="E10" i="1"/>
  <c r="E11" i="1"/>
  <c r="E12" i="1"/>
  <c r="E13" i="1"/>
  <c r="E14" i="1"/>
  <c r="Y26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17" i="1"/>
  <c r="Y18" i="1"/>
  <c r="Y19" i="1"/>
  <c r="Y20" i="1"/>
  <c r="Y21" i="1"/>
  <c r="Y22" i="1"/>
  <c r="Y23" i="1"/>
  <c r="Y24" i="1"/>
  <c r="Y25" i="1"/>
  <c r="Y16" i="1"/>
  <c r="Y6" i="1"/>
  <c r="Y7" i="1"/>
  <c r="Y8" i="1"/>
  <c r="Y9" i="1"/>
  <c r="Y10" i="1"/>
  <c r="Y11" i="1"/>
  <c r="Y12" i="1"/>
  <c r="Y13" i="1"/>
  <c r="Y14" i="1"/>
  <c r="Y5" i="1"/>
</calcChain>
</file>

<file path=xl/sharedStrings.xml><?xml version="1.0" encoding="utf-8"?>
<sst xmlns="http://schemas.openxmlformats.org/spreadsheetml/2006/main" count="11" uniqueCount="9">
  <si>
    <t>real distance (m)</t>
    <phoneticPr fontId="1"/>
  </si>
  <si>
    <t>dBm</t>
    <phoneticPr fontId="1"/>
  </si>
  <si>
    <t>2.4GHz</t>
    <phoneticPr fontId="1"/>
  </si>
  <si>
    <t>1m</t>
    <phoneticPr fontId="1"/>
  </si>
  <si>
    <t>5GHz</t>
    <phoneticPr fontId="1"/>
  </si>
  <si>
    <t>dist</t>
    <phoneticPr fontId="1"/>
  </si>
  <si>
    <t>2m</t>
    <phoneticPr fontId="1"/>
  </si>
  <si>
    <t>3m</t>
    <phoneticPr fontId="1"/>
  </si>
  <si>
    <t>4m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</si>
</sst>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179" fontId="0" fillId="0" borderId="3" xfId="0" applyNumberFormat="1" applyBorder="1">
      <alignment vertical="center"/>
    </xf>
    <xf numFmtId="179" fontId="0" fillId="0" borderId="2" xfId="0" applyNumberFormat="1" applyBorder="1">
      <alignment vertical="center"/>
    </xf>
    <xf numFmtId="179" fontId="0" fillId="0" borderId="0" xfId="0" applyNumberFormat="1" applyBorder="1">
      <alignment vertical="center"/>
    </xf>
    <xf numFmtId="179" fontId="0" fillId="0" borderId="7" xfId="0" applyNumberFormat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2.4Ghz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Sheet1!$V$5:$V$39</c:f>
              <c:numCache>
                <c:formatCode>General</c:formatCode>
                <c:ptCount val="35"/>
                <c:pt idx="0">
                  <c:v>0.55491102002704629</c:v>
                </c:pt>
                <c:pt idx="1">
                  <c:v>0.27811431903664319</c:v>
                </c:pt>
                <c:pt idx="2">
                  <c:v>0.35012518361906037</c:v>
                </c:pt>
                <c:pt idx="3">
                  <c:v>0.31204939836473755</c:v>
                </c:pt>
                <c:pt idx="4">
                  <c:v>0.62262040496587234</c:v>
                </c:pt>
                <c:pt idx="5">
                  <c:v>1.3938734619010784E-4</c:v>
                </c:pt>
                <c:pt idx="6">
                  <c:v>1.5639517472147739E-4</c:v>
                </c:pt>
                <c:pt idx="7">
                  <c:v>1.5639517472147739E-4</c:v>
                </c:pt>
                <c:pt idx="8">
                  <c:v>1.3938734619010784E-4</c:v>
                </c:pt>
                <c:pt idx="9">
                  <c:v>1.3938734619010784E-4</c:v>
                </c:pt>
                <c:pt idx="10">
                  <c:v>9.8678684131779278E-3</c:v>
                </c:pt>
                <c:pt idx="11">
                  <c:v>4.4078149096713383E-5</c:v>
                </c:pt>
                <c:pt idx="12">
                  <c:v>3.1204939836473723E-5</c:v>
                </c:pt>
                <c:pt idx="13">
                  <c:v>6.2262040496587103E-5</c:v>
                </c:pt>
                <c:pt idx="14">
                  <c:v>3.9284691733644857E-5</c:v>
                </c:pt>
                <c:pt idx="15">
                  <c:v>4.945649671798581E-5</c:v>
                </c:pt>
                <c:pt idx="16">
                  <c:v>7.8383264971311248E-5</c:v>
                </c:pt>
                <c:pt idx="17">
                  <c:v>6.2262040496587103E-5</c:v>
                </c:pt>
                <c:pt idx="18">
                  <c:v>7.8383264971311248E-5</c:v>
                </c:pt>
                <c:pt idx="19">
                  <c:v>6.2262040496587103E-5</c:v>
                </c:pt>
                <c:pt idx="20">
                  <c:v>4.4078149096713383E-5</c:v>
                </c:pt>
                <c:pt idx="21">
                  <c:v>9.8678684131779278E-3</c:v>
                </c:pt>
                <c:pt idx="22">
                  <c:v>5.5491102002704542E-5</c:v>
                </c:pt>
                <c:pt idx="23">
                  <c:v>3.9284691733644857E-5</c:v>
                </c:pt>
                <c:pt idx="24">
                  <c:v>4.945649671798581E-5</c:v>
                </c:pt>
                <c:pt idx="25">
                  <c:v>3.5012518361905994E-5</c:v>
                </c:pt>
                <c:pt idx="26">
                  <c:v>7.8383264971311248E-5</c:v>
                </c:pt>
                <c:pt idx="27">
                  <c:v>4.4078149096713383E-5</c:v>
                </c:pt>
                <c:pt idx="28">
                  <c:v>4.945649671798581E-5</c:v>
                </c:pt>
                <c:pt idx="29">
                  <c:v>4.4078149096713383E-5</c:v>
                </c:pt>
                <c:pt idx="30">
                  <c:v>3.9284691733644857E-5</c:v>
                </c:pt>
                <c:pt idx="31">
                  <c:v>3.5012518361905994E-5</c:v>
                </c:pt>
                <c:pt idx="32">
                  <c:v>9.8678684131779278E-3</c:v>
                </c:pt>
                <c:pt idx="33">
                  <c:v>3.5012518361905994E-5</c:v>
                </c:pt>
                <c:pt idx="34">
                  <c:v>3.9284691733644857E-5</c:v>
                </c:pt>
              </c:numCache>
            </c:numRef>
          </c:xVal>
          <c:yVal>
            <c:numRef>
              <c:f>Sheet1!$U$5:$U$39</c:f>
              <c:numCache>
                <c:formatCode>General</c:formatCode>
                <c:ptCount val="35"/>
                <c:pt idx="0">
                  <c:v>-35</c:v>
                </c:pt>
                <c:pt idx="1">
                  <c:v>-29</c:v>
                </c:pt>
                <c:pt idx="2">
                  <c:v>-31</c:v>
                </c:pt>
                <c:pt idx="3">
                  <c:v>-30</c:v>
                </c:pt>
                <c:pt idx="4">
                  <c:v>-36</c:v>
                </c:pt>
                <c:pt idx="5">
                  <c:v>37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37</c:v>
                </c:pt>
                <c:pt idx="11">
                  <c:v>47</c:v>
                </c:pt>
                <c:pt idx="12">
                  <c:v>50</c:v>
                </c:pt>
                <c:pt idx="13">
                  <c:v>44</c:v>
                </c:pt>
                <c:pt idx="14">
                  <c:v>48</c:v>
                </c:pt>
                <c:pt idx="15">
                  <c:v>46</c:v>
                </c:pt>
                <c:pt idx="16">
                  <c:v>42</c:v>
                </c:pt>
                <c:pt idx="17">
                  <c:v>44</c:v>
                </c:pt>
                <c:pt idx="18">
                  <c:v>42</c:v>
                </c:pt>
                <c:pt idx="19">
                  <c:v>44</c:v>
                </c:pt>
                <c:pt idx="20">
                  <c:v>47</c:v>
                </c:pt>
                <c:pt idx="22">
                  <c:v>45</c:v>
                </c:pt>
                <c:pt idx="23">
                  <c:v>48</c:v>
                </c:pt>
                <c:pt idx="24">
                  <c:v>46</c:v>
                </c:pt>
                <c:pt idx="25">
                  <c:v>49</c:v>
                </c:pt>
                <c:pt idx="26">
                  <c:v>42</c:v>
                </c:pt>
                <c:pt idx="27">
                  <c:v>47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3">
                  <c:v>49</c:v>
                </c:pt>
                <c:pt idx="3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82-614D-9CE5-CBD311E6A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92272"/>
        <c:axId val="1196702080"/>
      </c:scatterChart>
      <c:valAx>
        <c:axId val="12107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6702080"/>
        <c:crosses val="autoZero"/>
        <c:crossBetween val="midCat"/>
      </c:valAx>
      <c:valAx>
        <c:axId val="11967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079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1350273</xdr:colOff>
      <xdr:row>20</xdr:row>
      <xdr:rowOff>191937</xdr:rowOff>
    </xdr:from>
    <xdr:to>
      <xdr:col>12</xdr:col>
      <xdr:colOff>147368</xdr:colOff>
      <xdr:row>31</xdr:row>
      <xdr:rowOff>167496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A68C766-1058-4043-86DA-5EE5D50E2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4090-F873-3A41-B74D-A2D546BD162C}">
  <dimension ref="D3:Y95"/>
  <sheetViews>
    <sheetView tabSelected="1" topLeftCell="K1" zoomScale="133" workbookViewId="0">
      <selection activeCell="U10" sqref="U10"/>
    </sheetView>
  </sheetViews>
  <sheetFormatPr baseColWidth="10" defaultRowHeight="20"/>
  <cols>
    <col min="4" max="4" width="15.42578125" bestFit="1" customWidth="1"/>
    <col min="5" max="9" width="6.5703125" bestFit="1" customWidth="1"/>
    <col min="10" max="14" width="5.5703125" bestFit="1" customWidth="1"/>
    <col min="15" max="18" width="3.7109375" customWidth="1"/>
  </cols>
  <sheetData>
    <row r="3" spans="4:25" ht="21" thickBot="1">
      <c r="D3" t="s">
        <v>2</v>
      </c>
      <c r="T3" t="s">
        <v>3</v>
      </c>
      <c r="U3" t="s">
        <v>2</v>
      </c>
      <c r="V3">
        <v>2417</v>
      </c>
      <c r="X3" t="s">
        <v>4</v>
      </c>
      <c r="Y3">
        <v>5260</v>
      </c>
    </row>
    <row r="4" spans="4:25" ht="21" thickBot="1">
      <c r="D4" s="3" t="s">
        <v>0</v>
      </c>
      <c r="E4" s="4">
        <v>1</v>
      </c>
      <c r="F4" s="5">
        <v>2</v>
      </c>
      <c r="G4" s="4">
        <v>3</v>
      </c>
      <c r="H4" s="5">
        <v>4</v>
      </c>
      <c r="I4" s="6">
        <v>5</v>
      </c>
      <c r="J4" s="12">
        <v>6</v>
      </c>
      <c r="K4" s="12">
        <v>7</v>
      </c>
      <c r="L4" s="12">
        <v>8</v>
      </c>
      <c r="M4" s="12">
        <v>9</v>
      </c>
      <c r="N4" s="12">
        <v>10</v>
      </c>
      <c r="O4" s="12">
        <v>11</v>
      </c>
      <c r="P4" s="12">
        <v>12</v>
      </c>
      <c r="Q4" s="12">
        <v>13</v>
      </c>
      <c r="R4" s="12">
        <v>14</v>
      </c>
      <c r="U4" t="s">
        <v>1</v>
      </c>
      <c r="V4" t="s">
        <v>5</v>
      </c>
      <c r="X4" t="s">
        <v>1</v>
      </c>
    </row>
    <row r="5" spans="4:25">
      <c r="D5" s="2">
        <v>1</v>
      </c>
      <c r="E5" s="8">
        <f>V5</f>
        <v>0.55491102002704629</v>
      </c>
      <c r="F5" s="8">
        <f>V16</f>
        <v>4.4078149096713383E-5</v>
      </c>
      <c r="G5" s="8">
        <f>V27</f>
        <v>5.5491102002704542E-5</v>
      </c>
      <c r="H5" s="8"/>
      <c r="I5" s="8"/>
      <c r="J5" s="8"/>
      <c r="K5" s="8"/>
      <c r="L5" s="8"/>
      <c r="M5" s="8"/>
      <c r="N5" s="8"/>
      <c r="O5" s="7"/>
      <c r="P5" s="7"/>
      <c r="Q5" s="7"/>
      <c r="R5" s="7"/>
      <c r="U5">
        <v>-35</v>
      </c>
      <c r="V5">
        <f>10^((-U5+27.55-20*LOG10($V$3))/20)</f>
        <v>0.55491102002704629</v>
      </c>
      <c r="X5">
        <v>42</v>
      </c>
      <c r="Y5">
        <f>10^((X5+27.55-20*LOG($Y$3))/20)</f>
        <v>0.57083981385195126</v>
      </c>
    </row>
    <row r="6" spans="4:25">
      <c r="D6" s="1">
        <v>2</v>
      </c>
      <c r="E6" s="8">
        <f t="shared" ref="E6:E18" si="0">V6</f>
        <v>0.27811431903664319</v>
      </c>
      <c r="F6" s="8">
        <f t="shared" ref="F6:F18" si="1">V17</f>
        <v>3.1204939836473723E-5</v>
      </c>
      <c r="G6" s="8">
        <f t="shared" ref="G6:G18" si="2">V28</f>
        <v>3.9284691733644857E-5</v>
      </c>
      <c r="H6" s="9"/>
      <c r="I6" s="9"/>
      <c r="J6" s="9"/>
      <c r="K6" s="9"/>
      <c r="L6" s="9"/>
      <c r="M6" s="9"/>
      <c r="N6" s="9"/>
      <c r="O6" s="7"/>
      <c r="P6" s="7"/>
      <c r="Q6" s="7"/>
      <c r="R6" s="7"/>
      <c r="U6">
        <v>-29</v>
      </c>
      <c r="V6">
        <f t="shared" ref="V6:V69" si="3">10^((-U6+27.55-20*LOG10($V$3))/20)</f>
        <v>0.27811431903664319</v>
      </c>
      <c r="X6">
        <v>41</v>
      </c>
      <c r="Y6">
        <f t="shared" ref="Y6:Y14" si="4">10^((X6+27.55-20*LOG($Y$3))/20)</f>
        <v>0.50876151961964411</v>
      </c>
    </row>
    <row r="7" spans="4:25">
      <c r="D7" s="1">
        <v>3</v>
      </c>
      <c r="E7" s="8">
        <f t="shared" si="0"/>
        <v>0.35012518361906037</v>
      </c>
      <c r="F7" s="8">
        <f t="shared" si="1"/>
        <v>6.2262040496587103E-5</v>
      </c>
      <c r="G7" s="8">
        <f t="shared" si="2"/>
        <v>4.945649671798581E-5</v>
      </c>
      <c r="H7" s="9"/>
      <c r="I7" s="9"/>
      <c r="J7" s="9"/>
      <c r="K7" s="9"/>
      <c r="L7" s="9"/>
      <c r="M7" s="9"/>
      <c r="N7" s="9"/>
      <c r="O7" s="7"/>
      <c r="P7" s="7"/>
      <c r="Q7" s="7"/>
      <c r="R7" s="7"/>
      <c r="U7">
        <v>-31</v>
      </c>
      <c r="V7">
        <f t="shared" si="3"/>
        <v>0.35012518361906037</v>
      </c>
      <c r="X7">
        <v>43</v>
      </c>
      <c r="Y7">
        <f t="shared" si="4"/>
        <v>0.6404928055921868</v>
      </c>
    </row>
    <row r="8" spans="4:25">
      <c r="D8" s="1">
        <v>4</v>
      </c>
      <c r="E8" s="8">
        <f t="shared" si="0"/>
        <v>0.31204939836473755</v>
      </c>
      <c r="F8" s="8">
        <f t="shared" si="1"/>
        <v>3.9284691733644857E-5</v>
      </c>
      <c r="G8" s="8">
        <f t="shared" si="2"/>
        <v>3.5012518361905994E-5</v>
      </c>
      <c r="H8" s="9"/>
      <c r="I8" s="9"/>
      <c r="J8" s="10"/>
      <c r="K8" s="10"/>
      <c r="L8" s="10"/>
      <c r="M8" s="10"/>
      <c r="N8" s="10"/>
      <c r="O8" s="7"/>
      <c r="P8" s="7"/>
      <c r="Q8" s="7"/>
      <c r="R8" s="7"/>
      <c r="U8">
        <v>-30</v>
      </c>
      <c r="V8">
        <f t="shared" si="3"/>
        <v>0.31204939836473755</v>
      </c>
      <c r="X8">
        <v>44</v>
      </c>
      <c r="Y8">
        <f t="shared" si="4"/>
        <v>0.71864474772207343</v>
      </c>
    </row>
    <row r="9" spans="4:25">
      <c r="D9" s="2">
        <v>5</v>
      </c>
      <c r="E9" s="8">
        <f t="shared" si="0"/>
        <v>0.62262040496587234</v>
      </c>
      <c r="F9" s="8">
        <f t="shared" si="1"/>
        <v>4.945649671798581E-5</v>
      </c>
      <c r="G9" s="8">
        <f t="shared" si="2"/>
        <v>7.8383264971311248E-5</v>
      </c>
      <c r="H9" s="9"/>
      <c r="I9" s="9"/>
      <c r="J9" s="10"/>
      <c r="K9" s="10"/>
      <c r="L9" s="10"/>
      <c r="M9" s="10"/>
      <c r="N9" s="10"/>
      <c r="O9" s="7"/>
      <c r="P9" s="7"/>
      <c r="Q9" s="7"/>
      <c r="R9" s="7"/>
      <c r="U9">
        <v>-36</v>
      </c>
      <c r="V9">
        <f t="shared" si="3"/>
        <v>0.62262040496587234</v>
      </c>
      <c r="X9">
        <v>45</v>
      </c>
      <c r="Y9">
        <f t="shared" si="4"/>
        <v>0.80633266903134537</v>
      </c>
    </row>
    <row r="10" spans="4:25">
      <c r="D10" s="1">
        <v>6</v>
      </c>
      <c r="E10" s="8">
        <f t="shared" si="0"/>
        <v>1.3938734619010784E-4</v>
      </c>
      <c r="F10" s="8">
        <f t="shared" si="1"/>
        <v>7.8383264971311248E-5</v>
      </c>
      <c r="G10" s="8">
        <f t="shared" si="2"/>
        <v>4.4078149096713383E-5</v>
      </c>
      <c r="H10" s="9"/>
      <c r="I10" s="9"/>
      <c r="J10" s="10"/>
      <c r="K10" s="10"/>
      <c r="L10" s="10"/>
      <c r="M10" s="10"/>
      <c r="N10" s="10"/>
      <c r="O10" s="7"/>
      <c r="P10" s="7"/>
      <c r="Q10" s="7"/>
      <c r="R10" s="7"/>
      <c r="U10">
        <v>37</v>
      </c>
      <c r="V10">
        <f t="shared" si="3"/>
        <v>1.3938734619010784E-4</v>
      </c>
      <c r="X10">
        <v>44</v>
      </c>
      <c r="Y10">
        <f t="shared" si="4"/>
        <v>0.71864474772207343</v>
      </c>
    </row>
    <row r="11" spans="4:25">
      <c r="D11" s="1">
        <v>7</v>
      </c>
      <c r="E11" s="8">
        <f t="shared" si="0"/>
        <v>1.5639517472147739E-4</v>
      </c>
      <c r="F11" s="8">
        <f t="shared" si="1"/>
        <v>6.2262040496587103E-5</v>
      </c>
      <c r="G11" s="8">
        <f t="shared" si="2"/>
        <v>4.945649671798581E-5</v>
      </c>
      <c r="H11" s="9"/>
      <c r="I11" s="9"/>
      <c r="J11" s="10"/>
      <c r="K11" s="10"/>
      <c r="L11" s="10"/>
      <c r="M11" s="10"/>
      <c r="N11" s="10"/>
      <c r="O11" s="7"/>
      <c r="P11" s="7"/>
      <c r="Q11" s="7"/>
      <c r="R11" s="7"/>
      <c r="U11">
        <v>36</v>
      </c>
      <c r="V11">
        <f t="shared" si="3"/>
        <v>1.5639517472147739E-4</v>
      </c>
      <c r="X11">
        <v>44</v>
      </c>
      <c r="Y11">
        <f t="shared" si="4"/>
        <v>0.71864474772207343</v>
      </c>
    </row>
    <row r="12" spans="4:25">
      <c r="D12" s="1">
        <v>8</v>
      </c>
      <c r="E12" s="8">
        <f t="shared" si="0"/>
        <v>1.5639517472147739E-4</v>
      </c>
      <c r="F12" s="8">
        <f t="shared" si="1"/>
        <v>7.8383264971311248E-5</v>
      </c>
      <c r="G12" s="8">
        <f t="shared" si="2"/>
        <v>4.4078149096713383E-5</v>
      </c>
      <c r="H12" s="9"/>
      <c r="I12" s="9"/>
      <c r="J12" s="10"/>
      <c r="K12" s="10"/>
      <c r="L12" s="10"/>
      <c r="M12" s="10"/>
      <c r="N12" s="10"/>
      <c r="O12" s="7"/>
      <c r="P12" s="7"/>
      <c r="Q12" s="7"/>
      <c r="R12" s="7"/>
      <c r="U12">
        <v>36</v>
      </c>
      <c r="V12">
        <f t="shared" si="3"/>
        <v>1.5639517472147739E-4</v>
      </c>
      <c r="X12">
        <v>45</v>
      </c>
      <c r="Y12">
        <f t="shared" si="4"/>
        <v>0.80633266903134537</v>
      </c>
    </row>
    <row r="13" spans="4:25">
      <c r="D13" s="2">
        <v>9</v>
      </c>
      <c r="E13" s="8">
        <f t="shared" si="0"/>
        <v>1.3938734619010784E-4</v>
      </c>
      <c r="F13" s="8">
        <f t="shared" si="1"/>
        <v>6.2262040496587103E-5</v>
      </c>
      <c r="G13" s="8">
        <f t="shared" si="2"/>
        <v>3.9284691733644857E-5</v>
      </c>
      <c r="H13" s="9"/>
      <c r="I13" s="9"/>
      <c r="J13" s="10"/>
      <c r="K13" s="10"/>
      <c r="L13" s="10"/>
      <c r="M13" s="10"/>
      <c r="N13" s="10"/>
      <c r="O13" s="7"/>
      <c r="P13" s="7"/>
      <c r="Q13" s="7"/>
      <c r="R13" s="7"/>
      <c r="U13">
        <v>37</v>
      </c>
      <c r="V13">
        <f t="shared" si="3"/>
        <v>1.3938734619010784E-4</v>
      </c>
      <c r="X13">
        <v>44</v>
      </c>
      <c r="Y13">
        <f t="shared" si="4"/>
        <v>0.71864474772207343</v>
      </c>
    </row>
    <row r="14" spans="4:25">
      <c r="D14" s="1">
        <v>10</v>
      </c>
      <c r="E14" s="8">
        <f t="shared" si="0"/>
        <v>1.3938734619010784E-4</v>
      </c>
      <c r="F14" s="8">
        <f t="shared" si="1"/>
        <v>4.4078149096713383E-5</v>
      </c>
      <c r="G14" s="8">
        <f t="shared" si="2"/>
        <v>3.5012518361905994E-5</v>
      </c>
      <c r="H14" s="9"/>
      <c r="I14" s="9"/>
      <c r="J14" s="10"/>
      <c r="K14" s="10"/>
      <c r="L14" s="10"/>
      <c r="M14" s="10"/>
      <c r="N14" s="10"/>
      <c r="O14" s="7"/>
      <c r="P14" s="7"/>
      <c r="Q14" s="7"/>
      <c r="R14" s="7"/>
      <c r="U14">
        <v>37</v>
      </c>
      <c r="V14">
        <f t="shared" si="3"/>
        <v>1.3938734619010784E-4</v>
      </c>
      <c r="X14">
        <v>45</v>
      </c>
      <c r="Y14">
        <f t="shared" si="4"/>
        <v>0.80633266903134537</v>
      </c>
    </row>
    <row r="15" spans="4:25">
      <c r="D15" s="1"/>
      <c r="E15" s="8"/>
      <c r="F15" s="8"/>
      <c r="G15" s="8"/>
      <c r="H15" s="9"/>
      <c r="I15" s="9"/>
      <c r="J15" s="10"/>
      <c r="K15" s="10"/>
      <c r="L15" s="10"/>
      <c r="M15" s="10"/>
      <c r="N15" s="10"/>
      <c r="O15" s="7"/>
      <c r="P15" s="7"/>
      <c r="Q15" s="7"/>
      <c r="R15" s="7"/>
      <c r="T15" t="s">
        <v>6</v>
      </c>
      <c r="V15">
        <f t="shared" si="3"/>
        <v>9.8678684131779278E-3</v>
      </c>
    </row>
    <row r="16" spans="4:25">
      <c r="D16" s="1"/>
      <c r="E16" s="8"/>
      <c r="F16" s="8"/>
      <c r="G16" s="8"/>
      <c r="H16" s="9"/>
      <c r="I16" s="9"/>
      <c r="J16" s="10"/>
      <c r="K16" s="10"/>
      <c r="L16" s="10"/>
      <c r="M16" s="10"/>
      <c r="N16" s="10"/>
      <c r="O16" s="7"/>
      <c r="P16" s="7"/>
      <c r="Q16" s="7"/>
      <c r="R16" s="7"/>
      <c r="U16">
        <v>47</v>
      </c>
      <c r="V16">
        <f t="shared" si="3"/>
        <v>4.4078149096713383E-5</v>
      </c>
      <c r="X16">
        <v>49</v>
      </c>
      <c r="Y16">
        <f>10^((X16+27.55-20*LOG10($Y$3))/20)</f>
        <v>1.2779511580067793</v>
      </c>
    </row>
    <row r="17" spans="4:25">
      <c r="D17" s="2"/>
      <c r="E17" s="8"/>
      <c r="F17" s="8"/>
      <c r="G17" s="8"/>
      <c r="H17" s="9"/>
      <c r="I17" s="9"/>
      <c r="J17" s="10"/>
      <c r="K17" s="10"/>
      <c r="L17" s="10"/>
      <c r="M17" s="10"/>
      <c r="N17" s="10"/>
      <c r="O17" s="7"/>
      <c r="P17" s="7"/>
      <c r="Q17" s="7"/>
      <c r="R17" s="7"/>
      <c r="U17">
        <v>50</v>
      </c>
      <c r="V17">
        <f t="shared" si="3"/>
        <v>3.1204939836473723E-5</v>
      </c>
      <c r="X17">
        <v>44</v>
      </c>
      <c r="Y17">
        <f>10^((X17+27.55-20*LOG10($Y$3))/20)</f>
        <v>0.71864474772207343</v>
      </c>
    </row>
    <row r="18" spans="4:25">
      <c r="D18" s="1"/>
      <c r="E18" s="8"/>
      <c r="F18" s="8"/>
      <c r="G18" s="8"/>
      <c r="H18" s="11"/>
      <c r="I18" s="11"/>
      <c r="J18" s="10"/>
      <c r="K18" s="10"/>
      <c r="L18" s="10"/>
      <c r="M18" s="10"/>
      <c r="N18" s="10"/>
      <c r="O18" s="7"/>
      <c r="P18" s="7"/>
      <c r="Q18" s="7"/>
      <c r="R18" s="7"/>
      <c r="U18">
        <v>44</v>
      </c>
      <c r="V18">
        <f t="shared" si="3"/>
        <v>6.2262040496587103E-5</v>
      </c>
      <c r="X18">
        <v>46</v>
      </c>
      <c r="Y18">
        <f>10^((X18+27.55-20*LOG10($Y$3))/20)</f>
        <v>0.90472013495972681</v>
      </c>
    </row>
    <row r="19" spans="4:25">
      <c r="D19" s="7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7"/>
      <c r="P19" s="7"/>
      <c r="Q19" s="7"/>
      <c r="R19" s="7"/>
      <c r="U19">
        <v>48</v>
      </c>
      <c r="V19">
        <f t="shared" si="3"/>
        <v>3.9284691733644857E-5</v>
      </c>
      <c r="X19">
        <v>46</v>
      </c>
      <c r="Y19">
        <f>10^((X19+27.55-20*LOG10($Y$3))/20)</f>
        <v>0.90472013495972681</v>
      </c>
    </row>
    <row r="20" spans="4:25">
      <c r="D20" s="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7"/>
      <c r="P20" s="7"/>
      <c r="Q20" s="7"/>
      <c r="R20" s="7"/>
      <c r="U20">
        <v>46</v>
      </c>
      <c r="V20">
        <f t="shared" si="3"/>
        <v>4.945649671798581E-5</v>
      </c>
      <c r="X20">
        <v>48</v>
      </c>
      <c r="Y20">
        <f>10^((X20+27.55-20*LOG10($Y$3))/20)</f>
        <v>1.1389751684626486</v>
      </c>
    </row>
    <row r="21" spans="4:25">
      <c r="D21" s="7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7"/>
      <c r="P21" s="7"/>
      <c r="Q21" s="7"/>
      <c r="R21" s="7"/>
      <c r="U21">
        <v>42</v>
      </c>
      <c r="V21">
        <f t="shared" si="3"/>
        <v>7.8383264971311248E-5</v>
      </c>
      <c r="X21">
        <v>49</v>
      </c>
      <c r="Y21">
        <f>10^((X21+27.55-20*LOG10($Y$3))/20)</f>
        <v>1.2779511580067793</v>
      </c>
    </row>
    <row r="22" spans="4:25">
      <c r="D22" s="7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7"/>
      <c r="P22" s="7"/>
      <c r="Q22" s="7"/>
      <c r="R22" s="7"/>
      <c r="U22">
        <v>44</v>
      </c>
      <c r="V22">
        <f t="shared" si="3"/>
        <v>6.2262040496587103E-5</v>
      </c>
      <c r="X22">
        <v>49</v>
      </c>
      <c r="Y22">
        <f>10^((X22+27.55-20*LOG10($Y$3))/20)</f>
        <v>1.2779511580067793</v>
      </c>
    </row>
    <row r="23" spans="4:25">
      <c r="D23" s="7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7"/>
      <c r="P23" s="7"/>
      <c r="Q23" s="7"/>
      <c r="R23" s="7"/>
      <c r="U23">
        <v>42</v>
      </c>
      <c r="V23">
        <f t="shared" si="3"/>
        <v>7.8383264971311248E-5</v>
      </c>
      <c r="X23">
        <v>47</v>
      </c>
      <c r="Y23">
        <f>10^((X23+27.55-20*LOG10($Y$3))/20)</f>
        <v>1.0151126874033765</v>
      </c>
    </row>
    <row r="24" spans="4:25">
      <c r="D24" s="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7"/>
      <c r="P24" s="7"/>
      <c r="Q24" s="7"/>
      <c r="R24" s="7"/>
      <c r="U24">
        <v>44</v>
      </c>
      <c r="V24">
        <f t="shared" si="3"/>
        <v>6.2262040496587103E-5</v>
      </c>
      <c r="X24">
        <v>45</v>
      </c>
      <c r="Y24">
        <f>10^((X24+27.55-20*LOG10($Y$3))/20)</f>
        <v>0.80633266903134537</v>
      </c>
    </row>
    <row r="25" spans="4:25">
      <c r="U25">
        <v>47</v>
      </c>
      <c r="V25">
        <f t="shared" si="3"/>
        <v>4.4078149096713383E-5</v>
      </c>
      <c r="X25">
        <v>44</v>
      </c>
      <c r="Y25">
        <f>10^((X25+27.55-20*LOG10($Y$3))/20)</f>
        <v>0.71864474772207343</v>
      </c>
    </row>
    <row r="26" spans="4:25">
      <c r="T26" t="s">
        <v>7</v>
      </c>
      <c r="V26">
        <f t="shared" si="3"/>
        <v>9.8678684131779278E-3</v>
      </c>
      <c r="Y26">
        <f>10^((X26+27.55-20*LOG10($Y$3))/20)</f>
        <v>4.5343418164735753E-3</v>
      </c>
    </row>
    <row r="27" spans="4:25">
      <c r="U27">
        <v>45</v>
      </c>
      <c r="V27">
        <f t="shared" si="3"/>
        <v>5.5491102002704542E-5</v>
      </c>
      <c r="X27">
        <v>55</v>
      </c>
      <c r="Y27">
        <f>10^((X27+27.55-20*LOG10($Y$3))/20)</f>
        <v>2.549847785941767</v>
      </c>
    </row>
    <row r="28" spans="4:25">
      <c r="U28">
        <v>48</v>
      </c>
      <c r="V28">
        <f t="shared" si="3"/>
        <v>3.9284691733644857E-5</v>
      </c>
      <c r="X28">
        <v>53</v>
      </c>
      <c r="Y28">
        <f>10^((X28+27.55-20*LOG10($Y$3))/20)</f>
        <v>2.0254160906227416</v>
      </c>
    </row>
    <row r="29" spans="4:25">
      <c r="U29">
        <v>46</v>
      </c>
      <c r="V29">
        <f t="shared" si="3"/>
        <v>4.945649671798581E-5</v>
      </c>
      <c r="X29">
        <v>51</v>
      </c>
      <c r="Y29">
        <f>10^((X29+27.55-20*LOG10($Y$3))/20)</f>
        <v>1.6088451878465175</v>
      </c>
    </row>
    <row r="30" spans="4:25">
      <c r="U30">
        <v>49</v>
      </c>
      <c r="V30">
        <f t="shared" si="3"/>
        <v>3.5012518361905994E-5</v>
      </c>
      <c r="Y30">
        <f>10^((X30+27.55-20*LOG10($Y$3))/20)</f>
        <v>4.5343418164735753E-3</v>
      </c>
    </row>
    <row r="31" spans="4:25">
      <c r="U31">
        <v>42</v>
      </c>
      <c r="V31">
        <f t="shared" si="3"/>
        <v>7.8383264971311248E-5</v>
      </c>
      <c r="Y31">
        <f>10^((X31+27.55-20*LOG10($Y$3))/20)</f>
        <v>4.5343418164735753E-3</v>
      </c>
    </row>
    <row r="32" spans="4:25">
      <c r="U32">
        <v>47</v>
      </c>
      <c r="V32">
        <f t="shared" si="3"/>
        <v>4.4078149096713383E-5</v>
      </c>
      <c r="Y32">
        <f>10^((X32+27.55-20*LOG10($Y$3))/20)</f>
        <v>4.5343418164735753E-3</v>
      </c>
    </row>
    <row r="33" spans="20:25">
      <c r="U33">
        <v>46</v>
      </c>
      <c r="V33">
        <f t="shared" si="3"/>
        <v>4.945649671798581E-5</v>
      </c>
      <c r="Y33">
        <f>10^((X33+27.55-20*LOG10($Y$3))/20)</f>
        <v>4.5343418164735753E-3</v>
      </c>
    </row>
    <row r="34" spans="20:25">
      <c r="U34">
        <v>47</v>
      </c>
      <c r="V34">
        <f t="shared" si="3"/>
        <v>4.4078149096713383E-5</v>
      </c>
      <c r="Y34">
        <f>10^((X34+27.55-20*LOG10($Y$3))/20)</f>
        <v>4.5343418164735753E-3</v>
      </c>
    </row>
    <row r="35" spans="20:25">
      <c r="U35">
        <v>48</v>
      </c>
      <c r="V35">
        <f t="shared" si="3"/>
        <v>3.9284691733644857E-5</v>
      </c>
      <c r="Y35">
        <f>10^((X35+27.55-20*LOG10($Y$3))/20)</f>
        <v>4.5343418164735753E-3</v>
      </c>
    </row>
    <row r="36" spans="20:25">
      <c r="U36">
        <v>49</v>
      </c>
      <c r="V36">
        <f t="shared" si="3"/>
        <v>3.5012518361905994E-5</v>
      </c>
      <c r="Y36">
        <f>10^((X36+27.55-20*LOG10($Y$3))/20)</f>
        <v>4.5343418164735753E-3</v>
      </c>
    </row>
    <row r="37" spans="20:25">
      <c r="T37" t="s">
        <v>8</v>
      </c>
      <c r="V37">
        <f t="shared" si="3"/>
        <v>9.8678684131779278E-3</v>
      </c>
    </row>
    <row r="38" spans="20:25">
      <c r="U38">
        <v>49</v>
      </c>
      <c r="V38">
        <f t="shared" si="3"/>
        <v>3.5012518361905994E-5</v>
      </c>
      <c r="Y38">
        <f>10^((X38+27.55-20*LOG10($Y$3))/20)</f>
        <v>4.5343418164735753E-3</v>
      </c>
    </row>
    <row r="39" spans="20:25">
      <c r="U39">
        <v>48</v>
      </c>
      <c r="V39">
        <f t="shared" si="3"/>
        <v>3.9284691733644857E-5</v>
      </c>
      <c r="Y39">
        <f>10^((X39+27.55-20*LOG10($Y$3))/20)</f>
        <v>4.5343418164735753E-3</v>
      </c>
    </row>
    <row r="40" spans="20:25">
      <c r="V40">
        <f t="shared" si="3"/>
        <v>9.8678684131779278E-3</v>
      </c>
      <c r="Y40">
        <f>10^((X40+27.55-20*LOG10($Y$3))/20)</f>
        <v>4.5343418164735753E-3</v>
      </c>
    </row>
    <row r="41" spans="20:25">
      <c r="V41">
        <f t="shared" si="3"/>
        <v>9.8678684131779278E-3</v>
      </c>
      <c r="Y41">
        <f>10^((X41+27.55-20*LOG10($Y$3))/20)</f>
        <v>4.5343418164735753E-3</v>
      </c>
    </row>
    <row r="42" spans="20:25">
      <c r="V42">
        <f t="shared" si="3"/>
        <v>9.8678684131779278E-3</v>
      </c>
      <c r="Y42">
        <f>10^((X42+27.55-20*LOG10($Y$3))/20)</f>
        <v>4.5343418164735753E-3</v>
      </c>
    </row>
    <row r="43" spans="20:25">
      <c r="V43">
        <f t="shared" si="3"/>
        <v>9.8678684131779278E-3</v>
      </c>
      <c r="Y43">
        <f>10^((X43+27.55-20*LOG10($Y$3))/20)</f>
        <v>4.5343418164735753E-3</v>
      </c>
    </row>
    <row r="44" spans="20:25">
      <c r="V44">
        <f t="shared" si="3"/>
        <v>9.8678684131779278E-3</v>
      </c>
      <c r="Y44">
        <f>10^((X44+27.55-20*LOG10($Y$3))/20)</f>
        <v>4.5343418164735753E-3</v>
      </c>
    </row>
    <row r="45" spans="20:25">
      <c r="V45">
        <f t="shared" si="3"/>
        <v>9.8678684131779278E-3</v>
      </c>
      <c r="Y45">
        <f>10^((X45+27.55-20*LOG10($Y$3))/20)</f>
        <v>4.5343418164735753E-3</v>
      </c>
    </row>
    <row r="46" spans="20:25">
      <c r="V46">
        <f t="shared" si="3"/>
        <v>9.8678684131779278E-3</v>
      </c>
      <c r="Y46">
        <f>10^((X46+27.55-20*LOG10($Y$3))/20)</f>
        <v>4.5343418164735753E-3</v>
      </c>
    </row>
    <row r="47" spans="20:25">
      <c r="V47">
        <f t="shared" si="3"/>
        <v>9.8678684131779278E-3</v>
      </c>
      <c r="Y47">
        <f>10^((X47+27.55-20*LOG10($Y$3))/20)</f>
        <v>4.5343418164735753E-3</v>
      </c>
    </row>
    <row r="48" spans="20:25">
      <c r="V48">
        <f t="shared" si="3"/>
        <v>9.8678684131779278E-3</v>
      </c>
      <c r="Y48">
        <f>10^((X48+27.55-20*LOG10($Y$3))/20)</f>
        <v>4.5343418164735753E-3</v>
      </c>
    </row>
    <row r="49" spans="22:25">
      <c r="V49">
        <f t="shared" si="3"/>
        <v>9.8678684131779278E-3</v>
      </c>
      <c r="Y49">
        <f>10^((X49+27.55-20*LOG10($Y$3))/20)</f>
        <v>4.5343418164735753E-3</v>
      </c>
    </row>
    <row r="50" spans="22:25">
      <c r="V50">
        <f t="shared" si="3"/>
        <v>9.8678684131779278E-3</v>
      </c>
      <c r="Y50">
        <f>10^((X50+27.55-20*LOG10($Y$3))/20)</f>
        <v>4.5343418164735753E-3</v>
      </c>
    </row>
    <row r="51" spans="22:25">
      <c r="V51">
        <f t="shared" si="3"/>
        <v>9.8678684131779278E-3</v>
      </c>
      <c r="Y51">
        <f>10^((X51+27.55-20*LOG10($Y$3))/20)</f>
        <v>4.5343418164735753E-3</v>
      </c>
    </row>
    <row r="52" spans="22:25">
      <c r="V52">
        <f t="shared" si="3"/>
        <v>9.8678684131779278E-3</v>
      </c>
      <c r="Y52">
        <f>10^((X52+27.55-20*LOG10($Y$3))/20)</f>
        <v>4.5343418164735753E-3</v>
      </c>
    </row>
    <row r="53" spans="22:25">
      <c r="V53">
        <f t="shared" si="3"/>
        <v>9.8678684131779278E-3</v>
      </c>
      <c r="Y53">
        <f>10^((X53+27.55-20*LOG10($Y$3))/20)</f>
        <v>4.5343418164735753E-3</v>
      </c>
    </row>
    <row r="54" spans="22:25">
      <c r="V54">
        <f t="shared" si="3"/>
        <v>9.8678684131779278E-3</v>
      </c>
      <c r="Y54">
        <f>10^((X54+27.55-20*LOG10($Y$3))/20)</f>
        <v>4.5343418164735753E-3</v>
      </c>
    </row>
    <row r="55" spans="22:25">
      <c r="V55">
        <f t="shared" si="3"/>
        <v>9.8678684131779278E-3</v>
      </c>
      <c r="Y55">
        <f>10^((X55+27.55-20*LOG10($Y$3))/20)</f>
        <v>4.5343418164735753E-3</v>
      </c>
    </row>
    <row r="56" spans="22:25">
      <c r="V56">
        <f t="shared" si="3"/>
        <v>9.8678684131779278E-3</v>
      </c>
      <c r="Y56">
        <f>10^((X56+27.55-20*LOG10($Y$3))/20)</f>
        <v>4.5343418164735753E-3</v>
      </c>
    </row>
    <row r="57" spans="22:25">
      <c r="V57">
        <f t="shared" si="3"/>
        <v>9.8678684131779278E-3</v>
      </c>
      <c r="Y57">
        <f>10^((X57+27.55-20*LOG10($Y$3))/20)</f>
        <v>4.5343418164735753E-3</v>
      </c>
    </row>
    <row r="58" spans="22:25">
      <c r="V58">
        <f t="shared" si="3"/>
        <v>9.8678684131779278E-3</v>
      </c>
      <c r="Y58">
        <f>10^((X58+27.55-20*LOG10($Y$3))/20)</f>
        <v>4.5343418164735753E-3</v>
      </c>
    </row>
    <row r="59" spans="22:25">
      <c r="V59">
        <f t="shared" si="3"/>
        <v>9.8678684131779278E-3</v>
      </c>
      <c r="Y59">
        <f>10^((X59+27.55-20*LOG10($Y$3))/20)</f>
        <v>4.5343418164735753E-3</v>
      </c>
    </row>
    <row r="60" spans="22:25">
      <c r="V60">
        <f t="shared" si="3"/>
        <v>9.8678684131779278E-3</v>
      </c>
      <c r="Y60">
        <f>10^((X60+27.55-20*LOG10($Y$3))/20)</f>
        <v>4.5343418164735753E-3</v>
      </c>
    </row>
    <row r="61" spans="22:25">
      <c r="V61">
        <f t="shared" si="3"/>
        <v>9.8678684131779278E-3</v>
      </c>
      <c r="Y61">
        <f>10^((X61+27.55-20*LOG10($Y$3))/20)</f>
        <v>4.5343418164735753E-3</v>
      </c>
    </row>
    <row r="62" spans="22:25">
      <c r="V62">
        <f t="shared" si="3"/>
        <v>9.8678684131779278E-3</v>
      </c>
      <c r="Y62">
        <f>10^((X62+27.55-20*LOG10($Y$3))/20)</f>
        <v>4.5343418164735753E-3</v>
      </c>
    </row>
    <row r="63" spans="22:25">
      <c r="V63">
        <f t="shared" si="3"/>
        <v>9.8678684131779278E-3</v>
      </c>
      <c r="Y63">
        <f>10^((X63+27.55-20*LOG10($Y$3))/20)</f>
        <v>4.5343418164735753E-3</v>
      </c>
    </row>
    <row r="64" spans="22:25">
      <c r="V64">
        <f t="shared" si="3"/>
        <v>9.8678684131779278E-3</v>
      </c>
      <c r="Y64">
        <f>10^((X64+27.55-20*LOG10($Y$3))/20)</f>
        <v>4.5343418164735753E-3</v>
      </c>
    </row>
    <row r="65" spans="22:25">
      <c r="V65">
        <f t="shared" si="3"/>
        <v>9.8678684131779278E-3</v>
      </c>
      <c r="Y65">
        <f>10^((X65+27.55-20*LOG10($Y$3))/20)</f>
        <v>4.5343418164735753E-3</v>
      </c>
    </row>
    <row r="66" spans="22:25">
      <c r="V66">
        <f t="shared" si="3"/>
        <v>9.8678684131779278E-3</v>
      </c>
      <c r="Y66">
        <f>10^((X66+27.55-20*LOG10($Y$3))/20)</f>
        <v>4.5343418164735753E-3</v>
      </c>
    </row>
    <row r="67" spans="22:25">
      <c r="V67">
        <f t="shared" si="3"/>
        <v>9.8678684131779278E-3</v>
      </c>
      <c r="Y67">
        <f>10^((X67+27.55-20*LOG10($Y$3))/20)</f>
        <v>4.5343418164735753E-3</v>
      </c>
    </row>
    <row r="68" spans="22:25">
      <c r="V68">
        <f t="shared" si="3"/>
        <v>9.8678684131779278E-3</v>
      </c>
      <c r="Y68">
        <f>10^((X68+27.55-20*LOG10($Y$3))/20)</f>
        <v>4.5343418164735753E-3</v>
      </c>
    </row>
    <row r="69" spans="22:25">
      <c r="V69">
        <f t="shared" si="3"/>
        <v>9.8678684131779278E-3</v>
      </c>
      <c r="Y69">
        <f>10^((X69+27.55-20*LOG10($Y$3))/20)</f>
        <v>4.5343418164735753E-3</v>
      </c>
    </row>
    <row r="70" spans="22:25">
      <c r="V70">
        <f t="shared" ref="V70:V95" si="5">10^((-U70+27.55-20*LOG10($V$3))/20)</f>
        <v>9.8678684131779278E-3</v>
      </c>
      <c r="Y70">
        <f>10^((X70+27.55-20*LOG10($Y$3))/20)</f>
        <v>4.5343418164735753E-3</v>
      </c>
    </row>
    <row r="71" spans="22:25">
      <c r="V71">
        <f t="shared" si="5"/>
        <v>9.8678684131779278E-3</v>
      </c>
      <c r="Y71">
        <f>10^((X71+27.55-20*LOG10($Y$3))/20)</f>
        <v>4.5343418164735753E-3</v>
      </c>
    </row>
    <row r="72" spans="22:25">
      <c r="V72">
        <f t="shared" si="5"/>
        <v>9.8678684131779278E-3</v>
      </c>
      <c r="Y72">
        <f>10^((X72+27.55-20*LOG10($Y$3))/20)</f>
        <v>4.5343418164735753E-3</v>
      </c>
    </row>
    <row r="73" spans="22:25">
      <c r="V73">
        <f t="shared" si="5"/>
        <v>9.8678684131779278E-3</v>
      </c>
      <c r="Y73">
        <f>10^((X73+27.55-20*LOG10($Y$3))/20)</f>
        <v>4.5343418164735753E-3</v>
      </c>
    </row>
    <row r="74" spans="22:25">
      <c r="V74">
        <f t="shared" si="5"/>
        <v>9.8678684131779278E-3</v>
      </c>
      <c r="Y74">
        <f>10^((X74+27.55-20*LOG10($Y$3))/20)</f>
        <v>4.5343418164735753E-3</v>
      </c>
    </row>
    <row r="75" spans="22:25">
      <c r="V75">
        <f t="shared" si="5"/>
        <v>9.8678684131779278E-3</v>
      </c>
      <c r="Y75">
        <f>10^((X75+27.55-20*LOG10($Y$3))/20)</f>
        <v>4.5343418164735753E-3</v>
      </c>
    </row>
    <row r="76" spans="22:25">
      <c r="V76">
        <f t="shared" si="5"/>
        <v>9.8678684131779278E-3</v>
      </c>
      <c r="Y76">
        <f>10^((X76+27.55-20*LOG10($Y$3))/20)</f>
        <v>4.5343418164735753E-3</v>
      </c>
    </row>
    <row r="77" spans="22:25">
      <c r="V77">
        <f t="shared" si="5"/>
        <v>9.8678684131779278E-3</v>
      </c>
      <c r="Y77">
        <f>10^((X77+27.55-20*LOG10($Y$3))/20)</f>
        <v>4.5343418164735753E-3</v>
      </c>
    </row>
    <row r="78" spans="22:25">
      <c r="V78">
        <f t="shared" si="5"/>
        <v>9.8678684131779278E-3</v>
      </c>
      <c r="Y78">
        <f>10^((X78+27.55-20*LOG10($Y$3))/20)</f>
        <v>4.5343418164735753E-3</v>
      </c>
    </row>
    <row r="79" spans="22:25">
      <c r="V79">
        <f t="shared" si="5"/>
        <v>9.8678684131779278E-3</v>
      </c>
      <c r="Y79">
        <f>10^((X79+27.55-20*LOG10($Y$3))/20)</f>
        <v>4.5343418164735753E-3</v>
      </c>
    </row>
    <row r="80" spans="22:25">
      <c r="V80">
        <f t="shared" si="5"/>
        <v>9.8678684131779278E-3</v>
      </c>
      <c r="Y80">
        <f>10^((X80+27.55-20*LOG10($Y$3))/20)</f>
        <v>4.5343418164735753E-3</v>
      </c>
    </row>
    <row r="81" spans="22:25">
      <c r="V81">
        <f t="shared" si="5"/>
        <v>9.8678684131779278E-3</v>
      </c>
      <c r="Y81">
        <f t="shared" ref="Y81:Y95" si="6">10^((X81+27.55-20*LOG10($Y$3))/20)</f>
        <v>4.5343418164735753E-3</v>
      </c>
    </row>
    <row r="82" spans="22:25">
      <c r="V82">
        <f t="shared" si="5"/>
        <v>9.8678684131779278E-3</v>
      </c>
      <c r="Y82">
        <f t="shared" si="6"/>
        <v>4.5343418164735753E-3</v>
      </c>
    </row>
    <row r="83" spans="22:25">
      <c r="V83">
        <f t="shared" si="5"/>
        <v>9.8678684131779278E-3</v>
      </c>
      <c r="Y83">
        <f t="shared" si="6"/>
        <v>4.5343418164735753E-3</v>
      </c>
    </row>
    <row r="84" spans="22:25">
      <c r="V84">
        <f t="shared" si="5"/>
        <v>9.8678684131779278E-3</v>
      </c>
      <c r="Y84">
        <f t="shared" si="6"/>
        <v>4.5343418164735753E-3</v>
      </c>
    </row>
    <row r="85" spans="22:25">
      <c r="V85">
        <f t="shared" si="5"/>
        <v>9.8678684131779278E-3</v>
      </c>
      <c r="Y85">
        <f t="shared" si="6"/>
        <v>4.5343418164735753E-3</v>
      </c>
    </row>
    <row r="86" spans="22:25">
      <c r="V86">
        <f t="shared" si="5"/>
        <v>9.8678684131779278E-3</v>
      </c>
      <c r="Y86">
        <f t="shared" si="6"/>
        <v>4.5343418164735753E-3</v>
      </c>
    </row>
    <row r="87" spans="22:25">
      <c r="V87">
        <f t="shared" si="5"/>
        <v>9.8678684131779278E-3</v>
      </c>
      <c r="Y87">
        <f t="shared" si="6"/>
        <v>4.5343418164735753E-3</v>
      </c>
    </row>
    <row r="88" spans="22:25">
      <c r="V88">
        <f t="shared" si="5"/>
        <v>9.8678684131779278E-3</v>
      </c>
      <c r="Y88">
        <f t="shared" si="6"/>
        <v>4.5343418164735753E-3</v>
      </c>
    </row>
    <row r="89" spans="22:25">
      <c r="V89">
        <f t="shared" si="5"/>
        <v>9.8678684131779278E-3</v>
      </c>
      <c r="Y89">
        <f t="shared" si="6"/>
        <v>4.5343418164735753E-3</v>
      </c>
    </row>
    <row r="90" spans="22:25">
      <c r="V90">
        <f t="shared" si="5"/>
        <v>9.8678684131779278E-3</v>
      </c>
      <c r="Y90">
        <f t="shared" si="6"/>
        <v>4.5343418164735753E-3</v>
      </c>
    </row>
    <row r="91" spans="22:25">
      <c r="V91">
        <f t="shared" si="5"/>
        <v>9.8678684131779278E-3</v>
      </c>
      <c r="Y91">
        <f t="shared" si="6"/>
        <v>4.5343418164735753E-3</v>
      </c>
    </row>
    <row r="92" spans="22:25">
      <c r="V92">
        <f t="shared" si="5"/>
        <v>9.8678684131779278E-3</v>
      </c>
      <c r="Y92">
        <f t="shared" si="6"/>
        <v>4.5343418164735753E-3</v>
      </c>
    </row>
    <row r="93" spans="22:25">
      <c r="V93">
        <f t="shared" si="5"/>
        <v>9.8678684131779278E-3</v>
      </c>
      <c r="Y93">
        <f t="shared" si="6"/>
        <v>4.5343418164735753E-3</v>
      </c>
    </row>
    <row r="94" spans="22:25">
      <c r="V94">
        <f t="shared" si="5"/>
        <v>9.8678684131779278E-3</v>
      </c>
      <c r="Y94">
        <f t="shared" si="6"/>
        <v>4.5343418164735753E-3</v>
      </c>
    </row>
    <row r="95" spans="22:25">
      <c r="V95">
        <f t="shared" si="5"/>
        <v>9.8678684131779278E-3</v>
      </c>
      <c r="Y95">
        <f t="shared" si="6"/>
        <v>4.5343418164735753E-3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B57A-1C23-BF45-A84C-552960637E4C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2021-11-29T04:26:48Z</dcterms:created>
  <dcterms:modified xsi:type="dcterms:W3CDTF">2022-01-25T00:50:21Z</dcterms:modified>
</cp:coreProperties>
</file>