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056" windowHeight="9552"/>
  </bookViews>
  <sheets>
    <sheet name="BBM487-20142-1 Bilgilendirme" sheetId="3" r:id="rId1"/>
    <sheet name="BBM487-20142-1 Bütçe" sheetId="1" r:id="rId2"/>
    <sheet name="Grup Üye ve Görevleri" sheetId="2" r:id="rId3"/>
  </sheets>
  <calcPr calcId="144525"/>
</workbook>
</file>

<file path=xl/calcChain.xml><?xml version="1.0" encoding="utf-8"?>
<calcChain xmlns="http://schemas.openxmlformats.org/spreadsheetml/2006/main">
  <c r="O39" i="3" l="1"/>
  <c r="M39" i="3"/>
  <c r="I39" i="3"/>
  <c r="I32" i="3"/>
  <c r="M32" i="3"/>
  <c r="M9" i="3"/>
  <c r="M9" i="1"/>
  <c r="N32" i="3" l="1"/>
  <c r="O32" i="3" s="1"/>
  <c r="I16" i="1"/>
  <c r="M16" i="1"/>
  <c r="N16" i="1" l="1"/>
  <c r="O16" i="1" s="1"/>
</calcChain>
</file>

<file path=xl/sharedStrings.xml><?xml version="1.0" encoding="utf-8"?>
<sst xmlns="http://schemas.openxmlformats.org/spreadsheetml/2006/main" count="77" uniqueCount="35">
  <si>
    <t>Yazılım Test Uzmanı</t>
  </si>
  <si>
    <t>Tasarımcı</t>
  </si>
  <si>
    <t>Sistem Analist</t>
  </si>
  <si>
    <t>Proje Yöneticisi</t>
  </si>
  <si>
    <t>Transfer Ücreti</t>
  </si>
  <si>
    <t>GİDER</t>
  </si>
  <si>
    <t>GELİR</t>
  </si>
  <si>
    <t>Submit Ücreti</t>
  </si>
  <si>
    <t>Erken Teslim Gün Sayısı</t>
  </si>
  <si>
    <t>SONUÇ</t>
  </si>
  <si>
    <t>Yazılım Gel.Uz. 1</t>
  </si>
  <si>
    <t>Yazılım Gel. Uz. 2</t>
  </si>
  <si>
    <t>Toplam</t>
  </si>
  <si>
    <t>HAFTA</t>
  </si>
  <si>
    <t>BÜTÇE</t>
  </si>
  <si>
    <t>Erken Teslim Bonusu(%)</t>
  </si>
  <si>
    <t>Onur ERGÜN</t>
  </si>
  <si>
    <t>Kürşat DURAK</t>
  </si>
  <si>
    <t>Yazılım Geliştirme Uzmanı</t>
  </si>
  <si>
    <t>Tuğba DARTICI</t>
  </si>
  <si>
    <t>Begüm ÇITAMAK</t>
  </si>
  <si>
    <t>Elif OLGUN</t>
  </si>
  <si>
    <t>Test Uzmanı</t>
  </si>
  <si>
    <t>Arda ARSLAN</t>
  </si>
  <si>
    <t>GÖREV</t>
  </si>
  <si>
    <t>NO</t>
  </si>
  <si>
    <t>BBM487 - 20142 - 1</t>
  </si>
  <si>
    <t>İSİM</t>
  </si>
  <si>
    <t>1. GRUP BÜTÇE TABLOSU</t>
  </si>
  <si>
    <t xml:space="preserve">NOT: </t>
  </si>
  <si>
    <t>Bütçedeki Gelir ve Gider Bölümleri her haftanın Cuma günü işlenmektedir.</t>
  </si>
  <si>
    <t xml:space="preserve">Tarih : </t>
  </si>
  <si>
    <t>BBM487 YAZILIM MÜHENDİSLİĞİ LAB. BAHAR DÖNEMİ</t>
  </si>
  <si>
    <t>1. GRUP BİLGİLENDİRME BELGESİ</t>
  </si>
  <si>
    <t>Bütçedeki Gider ve Gelir Bölümleri her hafta için Cuma günleri güncellenmektedir.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</si>
</sst>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i/>
      <sz val="11"/>
      <color theme="1"/>
      <name val="Calibri"/>
      <family val="2"/>
      <charset val="162"/>
      <scheme val="minor"/>
    </font>
    <font>
      <b/>
      <sz val="15"/>
      <color theme="1"/>
      <name val="Calibri"/>
      <family val="2"/>
      <charset val="162"/>
      <scheme val="minor"/>
    </font>
    <font>
      <sz val="10"/>
      <color theme="1"/>
      <name val="Times New Roman"/>
      <family val="1"/>
      <charset val="162"/>
    </font>
    <font>
      <b/>
      <sz val="10"/>
      <color theme="1"/>
      <name val="Times New Roman"/>
      <family val="1"/>
      <charset val="162"/>
    </font>
    <font>
      <b/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3"/>
      <color theme="0"/>
      <name val="Calibri"/>
      <family val="2"/>
      <charset val="162"/>
      <scheme val="minor"/>
    </font>
    <font>
      <sz val="13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i/>
      <sz val="12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4506668294322"/>
      </bottom>
      <diagonal/>
    </border>
    <border>
      <left/>
      <right/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4506668294322"/>
      </bottom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4" tint="0.39997558519241921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8"/>
      </bottom>
      <diagonal/>
    </border>
    <border>
      <left/>
      <right/>
      <top style="thin">
        <color theme="4" tint="0.39997558519241921"/>
      </top>
      <bottom style="thin">
        <color theme="8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8"/>
      </top>
      <bottom style="medium">
        <color theme="8"/>
      </bottom>
      <diagonal/>
    </border>
    <border>
      <left/>
      <right/>
      <top style="thin">
        <color theme="8"/>
      </top>
      <bottom style="medium">
        <color theme="8"/>
      </bottom>
      <diagonal/>
    </border>
    <border>
      <left/>
      <right style="thin">
        <color theme="4" tint="0.39997558519241921"/>
      </right>
      <top style="thin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3" borderId="5" xfId="0" applyNumberFormat="1" applyFont="1" applyFill="1" applyBorder="1" applyAlignment="1">
      <alignment horizontal="center"/>
    </xf>
    <xf numFmtId="3" fontId="4" fillId="3" borderId="6" xfId="0" applyNumberFormat="1" applyFont="1" applyFill="1" applyBorder="1" applyAlignment="1">
      <alignment horizontal="center"/>
    </xf>
    <xf numFmtId="3" fontId="2" fillId="0" borderId="6" xfId="0" applyNumberFormat="1" applyFont="1" applyBorder="1" applyAlignment="1">
      <alignment horizontal="center"/>
    </xf>
    <xf numFmtId="3" fontId="2" fillId="3" borderId="6" xfId="0" applyNumberFormat="1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7" fillId="0" borderId="0" xfId="0" applyFont="1"/>
    <xf numFmtId="0" fontId="0" fillId="0" borderId="0" xfId="0" applyFont="1"/>
    <xf numFmtId="14" fontId="8" fillId="0" borderId="0" xfId="0" applyNumberFormat="1" applyFont="1"/>
    <xf numFmtId="0" fontId="7" fillId="0" borderId="0" xfId="0" applyFont="1" applyAlignment="1">
      <alignment horizontal="right"/>
    </xf>
    <xf numFmtId="0" fontId="12" fillId="0" borderId="13" xfId="0" applyFont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3" borderId="15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3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3" borderId="15" xfId="0" applyFont="1" applyFill="1" applyBorder="1" applyAlignment="1">
      <alignment horizontal="center"/>
    </xf>
    <xf numFmtId="49" fontId="11" fillId="3" borderId="18" xfId="0" applyNumberFormat="1" applyFont="1" applyFill="1" applyBorder="1" applyAlignment="1">
      <alignment horizontal="center"/>
    </xf>
    <xf numFmtId="49" fontId="11" fillId="3" borderId="19" xfId="0" applyNumberFormat="1" applyFont="1" applyFill="1" applyBorder="1" applyAlignment="1">
      <alignment horizontal="center"/>
    </xf>
    <xf numFmtId="49" fontId="11" fillId="3" borderId="20" xfId="0" applyNumberFormat="1" applyFont="1" applyFill="1" applyBorder="1" applyAlignment="1">
      <alignment horizontal="center"/>
    </xf>
    <xf numFmtId="0" fontId="3" fillId="0" borderId="21" xfId="0" applyFont="1" applyBorder="1" applyAlignment="1">
      <alignment horizontal="center"/>
    </xf>
    <xf numFmtId="3" fontId="0" fillId="0" borderId="22" xfId="0" applyNumberFormat="1" applyFont="1" applyBorder="1" applyAlignment="1">
      <alignment horizontal="center"/>
    </xf>
    <xf numFmtId="3" fontId="0" fillId="0" borderId="23" xfId="0" applyNumberFormat="1" applyFont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3" fontId="0" fillId="3" borderId="25" xfId="0" applyNumberFormat="1" applyFont="1" applyFill="1" applyBorder="1" applyAlignment="1">
      <alignment horizontal="center"/>
    </xf>
    <xf numFmtId="3" fontId="4" fillId="3" borderId="26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9" fontId="1" fillId="2" borderId="4" xfId="0" applyNumberFormat="1" applyFont="1" applyFill="1" applyBorder="1" applyAlignment="1">
      <alignment textRotation="30"/>
    </xf>
    <xf numFmtId="49" fontId="0" fillId="0" borderId="7" xfId="0" applyNumberFormat="1" applyBorder="1" applyAlignment="1">
      <alignment textRotation="30"/>
    </xf>
    <xf numFmtId="49" fontId="1" fillId="2" borderId="5" xfId="0" applyNumberFormat="1" applyFont="1" applyFill="1" applyBorder="1" applyAlignment="1">
      <alignment horizontal="center" textRotation="30"/>
    </xf>
    <xf numFmtId="49" fontId="0" fillId="0" borderId="8" xfId="0" applyNumberFormat="1" applyBorder="1" applyAlignment="1">
      <alignment horizontal="center" textRotation="30"/>
    </xf>
    <xf numFmtId="0" fontId="0" fillId="0" borderId="8" xfId="0" applyBorder="1" applyAlignment="1">
      <alignment horizontal="center" textRotation="30"/>
    </xf>
    <xf numFmtId="49" fontId="1" fillId="2" borderId="1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9" fillId="2" borderId="4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49" fontId="1" fillId="2" borderId="4" xfId="0" applyNumberFormat="1" applyFont="1" applyFill="1" applyBorder="1" applyAlignment="1">
      <alignment horizontal="center" textRotation="30"/>
    </xf>
    <xf numFmtId="49" fontId="0" fillId="0" borderId="7" xfId="0" applyNumberFormat="1" applyBorder="1" applyAlignment="1">
      <alignment horizontal="center" textRotation="3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41"/>
  <sheetViews>
    <sheetView tabSelected="1" topLeftCell="A13" workbookViewId="0">
      <selection activeCell="G31" sqref="G31:G39"/>
    </sheetView>
  </sheetViews>
  <sheetFormatPr defaultRowHeight="14.4" x14ac:dyDescent="0.3"/>
  <cols>
    <col min="1" max="1" width="7.109375" bestFit="1" customWidth="1"/>
    <col min="2" max="2" width="14.44140625" bestFit="1" customWidth="1"/>
    <col min="3" max="3" width="13.21875" bestFit="1" customWidth="1"/>
    <col min="4" max="4" width="9.5546875" bestFit="1" customWidth="1"/>
    <col min="5" max="5" width="15.33203125" bestFit="1" customWidth="1"/>
    <col min="6" max="6" width="14.109375" customWidth="1"/>
    <col min="7" max="7" width="26.6640625" customWidth="1"/>
    <col min="8" max="8" width="25.21875" customWidth="1"/>
    <col min="9" max="9" width="18.88671875" customWidth="1"/>
    <col min="10" max="10" width="12.77734375" bestFit="1" customWidth="1"/>
    <col min="11" max="11" width="22" bestFit="1" customWidth="1"/>
    <col min="12" max="12" width="21.21875" bestFit="1" customWidth="1"/>
    <col min="13" max="13" width="9.88671875" bestFit="1" customWidth="1"/>
    <col min="14" max="14" width="7.6640625" bestFit="1" customWidth="1"/>
    <col min="15" max="15" width="10.6640625" bestFit="1" customWidth="1"/>
  </cols>
  <sheetData>
    <row r="3" spans="7:13" ht="19.8" x14ac:dyDescent="0.4">
      <c r="G3" s="27"/>
      <c r="H3" s="28" t="s">
        <v>32</v>
      </c>
      <c r="I3" s="28"/>
      <c r="J3" s="13"/>
    </row>
    <row r="4" spans="7:13" ht="19.8" x14ac:dyDescent="0.4">
      <c r="G4" s="28"/>
      <c r="H4" s="28" t="s">
        <v>33</v>
      </c>
      <c r="I4" s="28"/>
    </row>
    <row r="6" spans="7:13" x14ac:dyDescent="0.3">
      <c r="L6" s="14"/>
      <c r="M6" s="25"/>
    </row>
    <row r="7" spans="7:13" x14ac:dyDescent="0.3">
      <c r="L7" s="25"/>
      <c r="M7" s="26"/>
    </row>
    <row r="9" spans="7:13" ht="15.6" x14ac:dyDescent="0.3">
      <c r="L9" s="32" t="s">
        <v>31</v>
      </c>
      <c r="M9" s="31">
        <f ca="1">TODAY()</f>
        <v>42063</v>
      </c>
    </row>
    <row r="17" spans="1:15" ht="17.399999999999999" x14ac:dyDescent="0.35">
      <c r="G17" s="63" t="s">
        <v>26</v>
      </c>
      <c r="H17" s="64"/>
      <c r="I17" s="65"/>
    </row>
    <row r="18" spans="1:15" ht="17.399999999999999" x14ac:dyDescent="0.35">
      <c r="G18" s="45" t="s">
        <v>24</v>
      </c>
      <c r="H18" s="46" t="s">
        <v>27</v>
      </c>
      <c r="I18" s="47" t="s">
        <v>25</v>
      </c>
    </row>
    <row r="19" spans="1:15" ht="15.6" x14ac:dyDescent="0.3">
      <c r="G19" s="33" t="s">
        <v>3</v>
      </c>
      <c r="H19" s="41" t="s">
        <v>16</v>
      </c>
      <c r="I19" s="37">
        <v>21127179</v>
      </c>
    </row>
    <row r="20" spans="1:15" ht="15.6" x14ac:dyDescent="0.3">
      <c r="G20" s="34" t="s">
        <v>2</v>
      </c>
      <c r="H20" s="42" t="s">
        <v>17</v>
      </c>
      <c r="I20" s="38">
        <v>20826176</v>
      </c>
    </row>
    <row r="21" spans="1:15" ht="15.6" x14ac:dyDescent="0.3">
      <c r="G21" s="35" t="s">
        <v>1</v>
      </c>
      <c r="H21" s="43" t="s">
        <v>20</v>
      </c>
      <c r="I21" s="39">
        <v>21228194</v>
      </c>
    </row>
    <row r="22" spans="1:15" ht="15.6" x14ac:dyDescent="0.3">
      <c r="G22" s="34" t="s">
        <v>18</v>
      </c>
      <c r="H22" s="42" t="s">
        <v>19</v>
      </c>
      <c r="I22" s="38">
        <v>21383546</v>
      </c>
    </row>
    <row r="23" spans="1:15" ht="15.6" x14ac:dyDescent="0.3">
      <c r="G23" s="35" t="s">
        <v>18</v>
      </c>
      <c r="H23" s="43" t="s">
        <v>21</v>
      </c>
      <c r="I23" s="39">
        <v>21127501</v>
      </c>
    </row>
    <row r="24" spans="1:15" ht="15.6" x14ac:dyDescent="0.3">
      <c r="G24" s="36" t="s">
        <v>22</v>
      </c>
      <c r="H24" s="44" t="s">
        <v>23</v>
      </c>
      <c r="I24" s="40">
        <v>21383579</v>
      </c>
    </row>
    <row r="30" spans="1:15" x14ac:dyDescent="0.3">
      <c r="A30" s="66" t="s">
        <v>13</v>
      </c>
      <c r="B30" s="54" t="s">
        <v>5</v>
      </c>
      <c r="C30" s="55"/>
      <c r="D30" s="55"/>
      <c r="E30" s="55"/>
      <c r="F30" s="55"/>
      <c r="G30" s="55"/>
      <c r="H30" s="55"/>
      <c r="I30" s="58" t="s">
        <v>12</v>
      </c>
      <c r="J30" s="54" t="s">
        <v>6</v>
      </c>
      <c r="K30" s="55"/>
      <c r="L30" s="55"/>
      <c r="M30" s="58" t="s">
        <v>12</v>
      </c>
      <c r="N30" s="58" t="s">
        <v>9</v>
      </c>
      <c r="O30" s="9" t="s">
        <v>14</v>
      </c>
    </row>
    <row r="31" spans="1:15" ht="19.8" x14ac:dyDescent="0.4">
      <c r="A31" s="67"/>
      <c r="B31" s="8" t="s">
        <v>3</v>
      </c>
      <c r="C31" s="8" t="s">
        <v>2</v>
      </c>
      <c r="D31" s="8" t="s">
        <v>1</v>
      </c>
      <c r="E31" s="8" t="s">
        <v>10</v>
      </c>
      <c r="F31" s="8" t="s">
        <v>11</v>
      </c>
      <c r="G31" s="8" t="s">
        <v>0</v>
      </c>
      <c r="H31" s="8" t="s">
        <v>4</v>
      </c>
      <c r="I31" s="60"/>
      <c r="J31" s="8" t="s">
        <v>7</v>
      </c>
      <c r="K31" s="8" t="s">
        <v>15</v>
      </c>
      <c r="L31" s="8" t="s">
        <v>8</v>
      </c>
      <c r="M31" s="60"/>
      <c r="N31" s="59"/>
      <c r="O31" s="5">
        <v>100000</v>
      </c>
    </row>
    <row r="32" spans="1:15" x14ac:dyDescent="0.3">
      <c r="A32" s="2">
        <v>1</v>
      </c>
      <c r="B32" s="3">
        <v>10000</v>
      </c>
      <c r="C32" s="3">
        <v>6000</v>
      </c>
      <c r="D32" s="3">
        <v>6000</v>
      </c>
      <c r="E32" s="3">
        <v>4000</v>
      </c>
      <c r="F32" s="3">
        <v>4000</v>
      </c>
      <c r="G32" s="3">
        <v>4000</v>
      </c>
      <c r="H32" s="3">
        <v>0</v>
      </c>
      <c r="I32" s="3">
        <f>SUM(B32:H32)</f>
        <v>34000</v>
      </c>
      <c r="J32" s="3">
        <v>0</v>
      </c>
      <c r="K32" s="3">
        <v>0</v>
      </c>
      <c r="L32" s="3">
        <v>0</v>
      </c>
      <c r="M32" s="3">
        <f xml:space="preserve"> (L32 * K32) * J32 / 100</f>
        <v>0</v>
      </c>
      <c r="N32" s="3">
        <f xml:space="preserve"> (M32-I32)</f>
        <v>-34000</v>
      </c>
      <c r="O32" s="6">
        <f xml:space="preserve"> (O31 + N32)</f>
        <v>66000</v>
      </c>
    </row>
    <row r="33" spans="1:15" x14ac:dyDescent="0.3">
      <c r="A33" s="1">
        <v>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7"/>
    </row>
    <row r="34" spans="1:15" x14ac:dyDescent="0.3">
      <c r="A34" s="2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6"/>
    </row>
    <row r="35" spans="1:15" x14ac:dyDescent="0.3">
      <c r="A35" s="1">
        <v>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7"/>
    </row>
    <row r="36" spans="1:15" x14ac:dyDescent="0.3">
      <c r="A36" s="2">
        <v>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6"/>
    </row>
    <row r="37" spans="1:15" x14ac:dyDescent="0.3">
      <c r="A37" s="1">
        <v>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7"/>
    </row>
    <row r="38" spans="1:15" x14ac:dyDescent="0.3">
      <c r="A38" s="48">
        <v>7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50"/>
    </row>
    <row r="39" spans="1:15" ht="20.399999999999999" thickBot="1" x14ac:dyDescent="0.45">
      <c r="A39" s="51" t="s">
        <v>12</v>
      </c>
      <c r="B39" s="52"/>
      <c r="C39" s="52"/>
      <c r="D39" s="52"/>
      <c r="E39" s="52"/>
      <c r="F39" s="52"/>
      <c r="G39" s="52"/>
      <c r="H39" s="52"/>
      <c r="I39" s="52">
        <f>SUM(I32:I38)</f>
        <v>34000</v>
      </c>
      <c r="J39" s="52"/>
      <c r="K39" s="52"/>
      <c r="L39" s="52"/>
      <c r="M39" s="52">
        <f>SUM(M32:M38)</f>
        <v>0</v>
      </c>
      <c r="N39" s="52"/>
      <c r="O39" s="53">
        <f xml:space="preserve"> O32</f>
        <v>66000</v>
      </c>
    </row>
    <row r="41" spans="1:15" ht="15.6" x14ac:dyDescent="0.3">
      <c r="A41" s="29" t="s">
        <v>29</v>
      </c>
      <c r="B41" s="30" t="s">
        <v>34</v>
      </c>
      <c r="C41" s="30"/>
      <c r="D41" s="30"/>
      <c r="E41" s="30"/>
    </row>
  </sheetData>
  <mergeCells count="7">
    <mergeCell ref="M30:M31"/>
    <mergeCell ref="N30:N31"/>
    <mergeCell ref="G17:I17"/>
    <mergeCell ref="A30:A31"/>
    <mergeCell ref="B30:H30"/>
    <mergeCell ref="I30:I31"/>
    <mergeCell ref="J30:L30"/>
  </mergeCells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O25"/>
  <sheetViews>
    <sheetView topLeftCell="C1" zoomScaleNormal="100" workbookViewId="0">
      <selection activeCell="F3" sqref="F3:K4"/>
    </sheetView>
  </sheetViews>
  <sheetFormatPr defaultRowHeight="14.4" x14ac:dyDescent="0.3"/>
  <cols>
    <col min="1" max="1" width="7.109375" bestFit="1" customWidth="1"/>
    <col min="2" max="2" width="18.5546875" bestFit="1" customWidth="1"/>
    <col min="3" max="3" width="17.77734375" bestFit="1" customWidth="1"/>
    <col min="4" max="4" width="14.21875" bestFit="1" customWidth="1"/>
    <col min="5" max="5" width="14.6640625" bestFit="1" customWidth="1"/>
    <col min="6" max="6" width="15.109375" bestFit="1" customWidth="1"/>
    <col min="7" max="7" width="17.33203125" bestFit="1" customWidth="1"/>
    <col min="8" max="8" width="17.33203125" customWidth="1"/>
    <col min="9" max="9" width="8.88671875" customWidth="1"/>
    <col min="10" max="10" width="12.44140625" bestFit="1" customWidth="1"/>
    <col min="11" max="11" width="22" bestFit="1" customWidth="1"/>
    <col min="12" max="12" width="20.77734375" bestFit="1" customWidth="1"/>
    <col min="13" max="13" width="9.88671875" customWidth="1"/>
    <col min="14" max="14" width="9" customWidth="1"/>
    <col min="15" max="15" width="10.5546875" bestFit="1" customWidth="1"/>
  </cols>
  <sheetData>
    <row r="3" spans="1:15" ht="19.8" x14ac:dyDescent="0.4">
      <c r="G3" s="27"/>
      <c r="H3" s="28" t="s">
        <v>32</v>
      </c>
      <c r="I3" s="28"/>
      <c r="J3" s="13"/>
    </row>
    <row r="4" spans="1:15" ht="19.8" x14ac:dyDescent="0.4">
      <c r="G4" s="28"/>
      <c r="H4" s="28" t="s">
        <v>28</v>
      </c>
      <c r="I4" s="28"/>
    </row>
    <row r="6" spans="1:15" x14ac:dyDescent="0.3">
      <c r="L6" s="14"/>
      <c r="M6" s="25"/>
    </row>
    <row r="7" spans="1:15" x14ac:dyDescent="0.3">
      <c r="L7" s="25"/>
      <c r="M7" s="26"/>
    </row>
    <row r="9" spans="1:15" ht="15.6" x14ac:dyDescent="0.3">
      <c r="L9" s="32" t="s">
        <v>31</v>
      </c>
      <c r="M9" s="31">
        <f ca="1">TODAY()</f>
        <v>42063</v>
      </c>
    </row>
    <row r="14" spans="1:15" x14ac:dyDescent="0.3">
      <c r="A14" s="56" t="s">
        <v>13</v>
      </c>
      <c r="B14" s="54" t="s">
        <v>5</v>
      </c>
      <c r="C14" s="55"/>
      <c r="D14" s="55"/>
      <c r="E14" s="55"/>
      <c r="F14" s="55"/>
      <c r="G14" s="55"/>
      <c r="H14" s="55"/>
      <c r="I14" s="58" t="s">
        <v>12</v>
      </c>
      <c r="J14" s="54" t="s">
        <v>6</v>
      </c>
      <c r="K14" s="55"/>
      <c r="L14" s="55"/>
      <c r="M14" s="58" t="s">
        <v>12</v>
      </c>
      <c r="N14" s="58" t="s">
        <v>9</v>
      </c>
      <c r="O14" s="9" t="s">
        <v>14</v>
      </c>
    </row>
    <row r="15" spans="1:15" ht="19.8" x14ac:dyDescent="0.4">
      <c r="A15" s="57"/>
      <c r="B15" s="8" t="s">
        <v>3</v>
      </c>
      <c r="C15" s="8" t="s">
        <v>2</v>
      </c>
      <c r="D15" s="8" t="s">
        <v>1</v>
      </c>
      <c r="E15" s="8" t="s">
        <v>10</v>
      </c>
      <c r="F15" s="8" t="s">
        <v>11</v>
      </c>
      <c r="G15" s="8" t="s">
        <v>0</v>
      </c>
      <c r="H15" s="8" t="s">
        <v>4</v>
      </c>
      <c r="I15" s="60"/>
      <c r="J15" s="8" t="s">
        <v>7</v>
      </c>
      <c r="K15" s="8" t="s">
        <v>15</v>
      </c>
      <c r="L15" s="8" t="s">
        <v>8</v>
      </c>
      <c r="M15" s="60"/>
      <c r="N15" s="59"/>
      <c r="O15" s="5">
        <v>100000</v>
      </c>
    </row>
    <row r="16" spans="1:15" x14ac:dyDescent="0.3">
      <c r="A16" s="2">
        <v>1</v>
      </c>
      <c r="B16" s="3">
        <v>10000</v>
      </c>
      <c r="C16" s="3">
        <v>6000</v>
      </c>
      <c r="D16" s="3">
        <v>6000</v>
      </c>
      <c r="E16" s="3">
        <v>4000</v>
      </c>
      <c r="F16" s="3">
        <v>4000</v>
      </c>
      <c r="G16" s="3">
        <v>4000</v>
      </c>
      <c r="H16" s="3">
        <v>0</v>
      </c>
      <c r="I16" s="3">
        <f>SUM(B16:H16)</f>
        <v>34000</v>
      </c>
      <c r="J16" s="3">
        <v>0</v>
      </c>
      <c r="K16" s="3">
        <v>0</v>
      </c>
      <c r="L16" s="3">
        <v>0</v>
      </c>
      <c r="M16" s="3">
        <f xml:space="preserve"> (L16 * K16) * J16 / 100</f>
        <v>0</v>
      </c>
      <c r="N16" s="3">
        <f xml:space="preserve"> (M16-I16)</f>
        <v>-34000</v>
      </c>
      <c r="O16" s="6">
        <f xml:space="preserve"> (O15 + N16)</f>
        <v>66000</v>
      </c>
    </row>
    <row r="17" spans="1:15" x14ac:dyDescent="0.3">
      <c r="A17" s="1">
        <v>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7"/>
    </row>
    <row r="18" spans="1:15" x14ac:dyDescent="0.3">
      <c r="A18" s="2">
        <v>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6"/>
    </row>
    <row r="19" spans="1:15" x14ac:dyDescent="0.3">
      <c r="A19" s="1">
        <v>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7"/>
    </row>
    <row r="20" spans="1:15" x14ac:dyDescent="0.3">
      <c r="A20" s="2">
        <v>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6"/>
    </row>
    <row r="21" spans="1:15" x14ac:dyDescent="0.3">
      <c r="A21" s="1">
        <v>6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7"/>
    </row>
    <row r="22" spans="1:15" x14ac:dyDescent="0.3">
      <c r="A22" s="10">
        <v>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2"/>
    </row>
    <row r="25" spans="1:15" ht="15.6" x14ac:dyDescent="0.3">
      <c r="A25" s="29" t="s">
        <v>29</v>
      </c>
      <c r="B25" s="30" t="s">
        <v>30</v>
      </c>
      <c r="C25" s="30"/>
      <c r="D25" s="30"/>
      <c r="E25" s="30"/>
    </row>
  </sheetData>
  <mergeCells count="6">
    <mergeCell ref="J14:L14"/>
    <mergeCell ref="A14:A15"/>
    <mergeCell ref="N14:N15"/>
    <mergeCell ref="I14:I15"/>
    <mergeCell ref="B14:H14"/>
    <mergeCell ref="M14:M15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5" sqref="C5"/>
    </sheetView>
  </sheetViews>
  <sheetFormatPr defaultRowHeight="14.4" x14ac:dyDescent="0.3"/>
  <cols>
    <col min="1" max="1" width="23.21875" bestFit="1" customWidth="1"/>
    <col min="2" max="2" width="14.6640625" bestFit="1" customWidth="1"/>
    <col min="3" max="3" width="9" bestFit="1" customWidth="1"/>
  </cols>
  <sheetData>
    <row r="1" spans="1:3" x14ac:dyDescent="0.3">
      <c r="A1" s="61" t="s">
        <v>26</v>
      </c>
      <c r="B1" s="55"/>
      <c r="C1" s="62"/>
    </row>
    <row r="2" spans="1:3" x14ac:dyDescent="0.3">
      <c r="A2" s="17" t="s">
        <v>24</v>
      </c>
      <c r="B2" s="18" t="s">
        <v>27</v>
      </c>
      <c r="C2" s="19" t="s">
        <v>25</v>
      </c>
    </row>
    <row r="3" spans="1:3" x14ac:dyDescent="0.3">
      <c r="A3" s="2" t="s">
        <v>3</v>
      </c>
      <c r="B3" s="20" t="s">
        <v>16</v>
      </c>
      <c r="C3" s="21">
        <v>21127179</v>
      </c>
    </row>
    <row r="4" spans="1:3" x14ac:dyDescent="0.3">
      <c r="A4" s="1" t="s">
        <v>2</v>
      </c>
      <c r="B4" s="22" t="s">
        <v>17</v>
      </c>
      <c r="C4" s="23">
        <v>20826176</v>
      </c>
    </row>
    <row r="5" spans="1:3" x14ac:dyDescent="0.3">
      <c r="A5" s="2" t="s">
        <v>1</v>
      </c>
      <c r="B5" s="20" t="s">
        <v>20</v>
      </c>
      <c r="C5" s="21">
        <v>21228194</v>
      </c>
    </row>
    <row r="6" spans="1:3" x14ac:dyDescent="0.3">
      <c r="A6" s="1" t="s">
        <v>18</v>
      </c>
      <c r="B6" s="22" t="s">
        <v>19</v>
      </c>
      <c r="C6" s="23">
        <v>21383546</v>
      </c>
    </row>
    <row r="7" spans="1:3" x14ac:dyDescent="0.3">
      <c r="A7" s="2" t="s">
        <v>18</v>
      </c>
      <c r="B7" s="20" t="s">
        <v>21</v>
      </c>
      <c r="C7" s="21">
        <v>21127501</v>
      </c>
    </row>
    <row r="8" spans="1:3" x14ac:dyDescent="0.3">
      <c r="A8" s="24" t="s">
        <v>22</v>
      </c>
      <c r="B8" s="15" t="s">
        <v>23</v>
      </c>
      <c r="C8" s="16">
        <v>21383579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BBM487-20142-1 Bilgilendirme</vt:lpstr>
      <vt:lpstr>BBM487-20142-1 Bütçe</vt:lpstr>
      <vt:lpstr>Grup Üye ve Görevleri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 Ergün</dc:creator>
  <cp:lastModifiedBy>ASUS</cp:lastModifiedBy>
  <cp:lastPrinted>2015-02-28T15:16:30Z</cp:lastPrinted>
  <dcterms:created xsi:type="dcterms:W3CDTF">2015-02-28T12:49:41Z</dcterms:created>
  <dcterms:modified xsi:type="dcterms:W3CDTF">2015-02-28T15:17:05Z</dcterms:modified>
</cp:coreProperties>
</file>