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NUR\THESIS\ECLIPSE\thesis-tex\5_results_discussions\loan-application-process\data\"/>
    </mc:Choice>
  </mc:AlternateContent>
  <bookViews>
    <workbookView xWindow="0" yWindow="0" windowWidth="2157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8" i="1" l="1"/>
  <c r="H68" i="1"/>
  <c r="G68" i="1"/>
  <c r="D68" i="1"/>
  <c r="D66" i="1" s="1"/>
  <c r="C68" i="1"/>
  <c r="N66" i="1"/>
  <c r="L66" i="1"/>
  <c r="K66" i="1"/>
  <c r="J66" i="1"/>
  <c r="I66" i="1"/>
  <c r="H66" i="1"/>
  <c r="G66" i="1"/>
  <c r="F66" i="1"/>
  <c r="E66" i="1"/>
  <c r="C66" i="1"/>
  <c r="D52" i="1" l="1"/>
  <c r="D53" i="1" s="1"/>
  <c r="E52" i="1"/>
  <c r="E53" i="1" s="1"/>
  <c r="H52" i="1"/>
  <c r="H53" i="1" s="1"/>
  <c r="C52" i="1"/>
  <c r="C53" i="1" s="1"/>
  <c r="D51" i="1"/>
  <c r="E51" i="1"/>
  <c r="F51" i="1"/>
  <c r="F52" i="1" s="1"/>
  <c r="F53" i="1" s="1"/>
  <c r="G51" i="1"/>
  <c r="G52" i="1" s="1"/>
  <c r="G53" i="1" s="1"/>
  <c r="H51" i="1"/>
  <c r="C51" i="1"/>
  <c r="O8" i="1" l="1"/>
  <c r="P8" i="1"/>
  <c r="Q8" i="1"/>
</calcChain>
</file>

<file path=xl/sharedStrings.xml><?xml version="1.0" encoding="utf-8"?>
<sst xmlns="http://schemas.openxmlformats.org/spreadsheetml/2006/main" count="56" uniqueCount="33">
  <si>
    <t>Graph-Edit Similarity</t>
  </si>
  <si>
    <t>Number of Mismatch Patterns</t>
  </si>
  <si>
    <t>Variant 4</t>
  </si>
  <si>
    <t>Variant #1</t>
  </si>
  <si>
    <t>Variant #2</t>
  </si>
  <si>
    <t>Variant #3</t>
  </si>
  <si>
    <t>Variant #4</t>
  </si>
  <si>
    <t>Skipped Activity</t>
  </si>
  <si>
    <t>Refined Activity</t>
  </si>
  <si>
    <t>Activities at Different Moments in Processes</t>
  </si>
  <si>
    <t>Different Conditions for Occurrence</t>
  </si>
  <si>
    <t>Different Dependencies</t>
  </si>
  <si>
    <t>Additional Dependencies</t>
  </si>
  <si>
    <t>w/o skipped activities</t>
  </si>
  <si>
    <t>w/o skipped and refined</t>
  </si>
  <si>
    <t>originals</t>
  </si>
  <si>
    <t>Variant #1 vs #2</t>
  </si>
  <si>
    <t>Variant #1 vs #3</t>
  </si>
  <si>
    <t>Variant #1 vs #4</t>
  </si>
  <si>
    <t>Variant #2 vs #3</t>
  </si>
  <si>
    <t>Variant #2 vs #4</t>
  </si>
  <si>
    <t>Variant #3 vs #4</t>
  </si>
  <si>
    <t>Threshold = 10 %</t>
  </si>
  <si>
    <t>Threshold = 25 %</t>
  </si>
  <si>
    <t>Threshold = 40 %</t>
  </si>
  <si>
    <t>Number of Performance Indicators</t>
  </si>
  <si>
    <t>Number of Mismatch Patterns w/o Clustering</t>
  </si>
  <si>
    <t>Number of Mismatch Patterns on Average</t>
  </si>
  <si>
    <t>total mismatch patterns</t>
  </si>
  <si>
    <t>Vrnt #1</t>
  </si>
  <si>
    <t>Vrnt #2</t>
  </si>
  <si>
    <t>Vrnt #3</t>
  </si>
  <si>
    <t>Vrnt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</si>
</sst>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0" fontId="0" fillId="0" borderId="1" xfId="0" applyBorder="1"/>
    <xf numFmtId="9" fontId="0" fillId="0" borderId="1" xfId="0" applyNumberFormat="1" applyBorder="1"/>
    <xf numFmtId="0" fontId="0" fillId="0" borderId="1" xfId="0" applyNumberFormat="1" applyBorder="1"/>
    <xf numFmtId="0" fontId="0" fillId="0" borderId="0" xfId="0" applyFill="1"/>
    <xf numFmtId="0" fontId="0" fillId="2" borderId="0" xfId="0" applyFill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Sheet1!$B$65</c:f>
              <c:strCache>
                <c:ptCount val="1"/>
                <c:pt idx="0">
                  <c:v>Number of Performance Indicators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Sheet1!$C$63:$N$64</c:f>
              <c:multiLvlStrCache>
                <c:ptCount val="12"/>
                <c:lvl>
                  <c:pt idx="0">
                    <c:v>Vrnt #1</c:v>
                  </c:pt>
                  <c:pt idx="1">
                    <c:v>Vrnt #2</c:v>
                  </c:pt>
                  <c:pt idx="2">
                    <c:v>Vrnt #3</c:v>
                  </c:pt>
                  <c:pt idx="3">
                    <c:v>Vrnt #4</c:v>
                  </c:pt>
                  <c:pt idx="4">
                    <c:v>Vrnt #1</c:v>
                  </c:pt>
                  <c:pt idx="5">
                    <c:v>Vrnt #2</c:v>
                  </c:pt>
                  <c:pt idx="6">
                    <c:v>Vrnt #3</c:v>
                  </c:pt>
                  <c:pt idx="7">
                    <c:v>Vrnt #4</c:v>
                  </c:pt>
                  <c:pt idx="8">
                    <c:v>Vrnt #1</c:v>
                  </c:pt>
                  <c:pt idx="9">
                    <c:v>Vrnt #2</c:v>
                  </c:pt>
                  <c:pt idx="10">
                    <c:v>Vrnt #3</c:v>
                  </c:pt>
                  <c:pt idx="11">
                    <c:v>Vrnt #4</c:v>
                  </c:pt>
                </c:lvl>
                <c:lvl>
                  <c:pt idx="0">
                    <c:v>Threshold = 10 %</c:v>
                  </c:pt>
                  <c:pt idx="4">
                    <c:v>Threshold = 25 %</c:v>
                  </c:pt>
                  <c:pt idx="8">
                    <c:v>Threshold = 40 %</c:v>
                  </c:pt>
                </c:lvl>
              </c:multiLvlStrCache>
            </c:multiLvlStrRef>
          </c:cat>
          <c:val>
            <c:numRef>
              <c:f>Sheet1!$C$65:$N$65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Sheet1!$B$66</c:f>
              <c:strCache>
                <c:ptCount val="1"/>
                <c:pt idx="0">
                  <c:v>Number of Mismatch Patterns on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Sheet1!$C$63:$N$64</c:f>
              <c:multiLvlStrCache>
                <c:ptCount val="12"/>
                <c:lvl>
                  <c:pt idx="0">
                    <c:v>Vrnt #1</c:v>
                  </c:pt>
                  <c:pt idx="1">
                    <c:v>Vrnt #2</c:v>
                  </c:pt>
                  <c:pt idx="2">
                    <c:v>Vrnt #3</c:v>
                  </c:pt>
                  <c:pt idx="3">
                    <c:v>Vrnt #4</c:v>
                  </c:pt>
                  <c:pt idx="4">
                    <c:v>Vrnt #1</c:v>
                  </c:pt>
                  <c:pt idx="5">
                    <c:v>Vrnt #2</c:v>
                  </c:pt>
                  <c:pt idx="6">
                    <c:v>Vrnt #3</c:v>
                  </c:pt>
                  <c:pt idx="7">
                    <c:v>Vrnt #4</c:v>
                  </c:pt>
                  <c:pt idx="8">
                    <c:v>Vrnt #1</c:v>
                  </c:pt>
                  <c:pt idx="9">
                    <c:v>Vrnt #2</c:v>
                  </c:pt>
                  <c:pt idx="10">
                    <c:v>Vrnt #3</c:v>
                  </c:pt>
                  <c:pt idx="11">
                    <c:v>Vrnt #4</c:v>
                  </c:pt>
                </c:lvl>
                <c:lvl>
                  <c:pt idx="0">
                    <c:v>Threshold = 10 %</c:v>
                  </c:pt>
                  <c:pt idx="4">
                    <c:v>Threshold = 25 %</c:v>
                  </c:pt>
                  <c:pt idx="8">
                    <c:v>Threshold = 40 %</c:v>
                  </c:pt>
                </c:lvl>
              </c:multiLvlStrCache>
            </c:multiLvlStrRef>
          </c:cat>
          <c:val>
            <c:numRef>
              <c:f>Sheet1!$C$66:$N$66</c:f>
              <c:numCache>
                <c:formatCode>General</c:formatCode>
                <c:ptCount val="12"/>
                <c:pt idx="0">
                  <c:v>8.6666666666666661</c:v>
                </c:pt>
                <c:pt idx="1">
                  <c:v>8.6666666666666661</c:v>
                </c:pt>
                <c:pt idx="2">
                  <c:v>4</c:v>
                </c:pt>
                <c:pt idx="3">
                  <c:v>8.6666666666666661</c:v>
                </c:pt>
                <c:pt idx="4">
                  <c:v>8.6</c:v>
                </c:pt>
                <c:pt idx="5">
                  <c:v>8.6</c:v>
                </c:pt>
                <c:pt idx="6">
                  <c:v>3</c:v>
                </c:pt>
                <c:pt idx="7">
                  <c:v>8.6</c:v>
                </c:pt>
                <c:pt idx="8">
                  <c:v>8</c:v>
                </c:pt>
                <c:pt idx="9">
                  <c:v>8</c:v>
                </c:pt>
                <c:pt idx="10">
                  <c:v>0</c:v>
                </c:pt>
                <c:pt idx="11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Sheet1!$B$67</c:f>
              <c:strCache>
                <c:ptCount val="1"/>
                <c:pt idx="0">
                  <c:v>Number of Mismatch Patterns w/o Clustering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Sheet1!$C$63:$N$64</c:f>
              <c:multiLvlStrCache>
                <c:ptCount val="12"/>
                <c:lvl>
                  <c:pt idx="0">
                    <c:v>Vrnt #1</c:v>
                  </c:pt>
                  <c:pt idx="1">
                    <c:v>Vrnt #2</c:v>
                  </c:pt>
                  <c:pt idx="2">
                    <c:v>Vrnt #3</c:v>
                  </c:pt>
                  <c:pt idx="3">
                    <c:v>Vrnt #4</c:v>
                  </c:pt>
                  <c:pt idx="4">
                    <c:v>Vrnt #1</c:v>
                  </c:pt>
                  <c:pt idx="5">
                    <c:v>Vrnt #2</c:v>
                  </c:pt>
                  <c:pt idx="6">
                    <c:v>Vrnt #3</c:v>
                  </c:pt>
                  <c:pt idx="7">
                    <c:v>Vrnt #4</c:v>
                  </c:pt>
                  <c:pt idx="8">
                    <c:v>Vrnt #1</c:v>
                  </c:pt>
                  <c:pt idx="9">
                    <c:v>Vrnt #2</c:v>
                  </c:pt>
                  <c:pt idx="10">
                    <c:v>Vrnt #3</c:v>
                  </c:pt>
                  <c:pt idx="11">
                    <c:v>Vrnt #4</c:v>
                  </c:pt>
                </c:lvl>
                <c:lvl>
                  <c:pt idx="0">
                    <c:v>Threshold = 10 %</c:v>
                  </c:pt>
                  <c:pt idx="4">
                    <c:v>Threshold = 25 %</c:v>
                  </c:pt>
                  <c:pt idx="8">
                    <c:v>Threshold = 40 %</c:v>
                  </c:pt>
                </c:lvl>
              </c:multiLvlStrCache>
            </c:multiLvlStrRef>
          </c:cat>
          <c:val>
            <c:numRef>
              <c:f>Sheet1!$C$67:$N$67</c:f>
              <c:numCache>
                <c:formatCode>General</c:formatCode>
                <c:ptCount val="12"/>
                <c:pt idx="0">
                  <c:v>34</c:v>
                </c:pt>
                <c:pt idx="1">
                  <c:v>30</c:v>
                </c:pt>
                <c:pt idx="2">
                  <c:v>31</c:v>
                </c:pt>
                <c:pt idx="3">
                  <c:v>25</c:v>
                </c:pt>
                <c:pt idx="4">
                  <c:v>34</c:v>
                </c:pt>
                <c:pt idx="5">
                  <c:v>30</c:v>
                </c:pt>
                <c:pt idx="6">
                  <c:v>31</c:v>
                </c:pt>
                <c:pt idx="7">
                  <c:v>25</c:v>
                </c:pt>
                <c:pt idx="8">
                  <c:v>34</c:v>
                </c:pt>
                <c:pt idx="9">
                  <c:v>30</c:v>
                </c:pt>
                <c:pt idx="10">
                  <c:v>31</c:v>
                </c:pt>
                <c:pt idx="11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971416"/>
        <c:axId val="221971800"/>
      </c:lineChart>
      <c:catAx>
        <c:axId val="22197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21971800"/>
        <c:crosses val="autoZero"/>
        <c:auto val="1"/>
        <c:lblAlgn val="ctr"/>
        <c:lblOffset val="100"/>
        <c:noMultiLvlLbl val="0"/>
      </c:catAx>
      <c:valAx>
        <c:axId val="22197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2197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Sheet1!$B$45</c:f>
              <c:strCache>
                <c:ptCount val="1"/>
                <c:pt idx="0">
                  <c:v>Skipped Activity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Sheet1!$C$43:$H$44</c15:sqref>
                  </c15:fullRef>
                  <c15:levelRef>
                    <c15:sqref>Sheet1!$C$43:$H$43</c15:sqref>
                  </c15:levelRef>
                </c:ext>
              </c:extLst>
              <c:f>Sheet1!$C$43:$H$43</c:f>
              <c:strCache>
                <c:ptCount val="6"/>
                <c:pt idx="0">
                  <c:v>Variant #1 vs #2</c:v>
                </c:pt>
                <c:pt idx="1">
                  <c:v>Variant #1 vs #3</c:v>
                </c:pt>
                <c:pt idx="2">
                  <c:v>Variant #1 vs #4</c:v>
                </c:pt>
                <c:pt idx="3">
                  <c:v>Variant #2 vs #3</c:v>
                </c:pt>
                <c:pt idx="4">
                  <c:v>Variant #2 vs #4</c:v>
                </c:pt>
                <c:pt idx="5">
                  <c:v>Variant #3 vs #4</c:v>
                </c:pt>
              </c:strCache>
            </c:strRef>
          </c:cat>
          <c:val>
            <c:numRef>
              <c:f>Sheet1!$C$45:$H$45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Sheet1!$B$46</c:f>
              <c:strCache>
                <c:ptCount val="1"/>
                <c:pt idx="0">
                  <c:v>Refined Activity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Sheet1!$C$43:$H$44</c15:sqref>
                  </c15:fullRef>
                  <c15:levelRef>
                    <c15:sqref>Sheet1!$C$43:$H$43</c15:sqref>
                  </c15:levelRef>
                </c:ext>
              </c:extLst>
              <c:f>Sheet1!$C$43:$H$43</c:f>
              <c:strCache>
                <c:ptCount val="6"/>
                <c:pt idx="0">
                  <c:v>Variant #1 vs #2</c:v>
                </c:pt>
                <c:pt idx="1">
                  <c:v>Variant #1 vs #3</c:v>
                </c:pt>
                <c:pt idx="2">
                  <c:v>Variant #1 vs #4</c:v>
                </c:pt>
                <c:pt idx="3">
                  <c:v>Variant #2 vs #3</c:v>
                </c:pt>
                <c:pt idx="4">
                  <c:v>Variant #2 vs #4</c:v>
                </c:pt>
                <c:pt idx="5">
                  <c:v>Variant #3 vs #4</c:v>
                </c:pt>
              </c:strCache>
            </c:strRef>
          </c:cat>
          <c:val>
            <c:numRef>
              <c:f>Sheet1!$C$46:$H$46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Sheet1!$B$47</c:f>
              <c:strCache>
                <c:ptCount val="1"/>
                <c:pt idx="0">
                  <c:v>Activities at Different Moments in Processes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Sheet1!$C$43:$H$44</c15:sqref>
                  </c15:fullRef>
                  <c15:levelRef>
                    <c15:sqref>Sheet1!$C$43:$H$43</c15:sqref>
                  </c15:levelRef>
                </c:ext>
              </c:extLst>
              <c:f>Sheet1!$C$43:$H$43</c:f>
              <c:strCache>
                <c:ptCount val="6"/>
                <c:pt idx="0">
                  <c:v>Variant #1 vs #2</c:v>
                </c:pt>
                <c:pt idx="1">
                  <c:v>Variant #1 vs #3</c:v>
                </c:pt>
                <c:pt idx="2">
                  <c:v>Variant #1 vs #4</c:v>
                </c:pt>
                <c:pt idx="3">
                  <c:v>Variant #2 vs #3</c:v>
                </c:pt>
                <c:pt idx="4">
                  <c:v>Variant #2 vs #4</c:v>
                </c:pt>
                <c:pt idx="5">
                  <c:v>Variant #3 vs #4</c:v>
                </c:pt>
              </c:strCache>
            </c:strRef>
          </c:cat>
          <c:val>
            <c:numRef>
              <c:f>Sheet1!$C$47:$H$47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Sheet1!$B$48</c:f>
              <c:strCache>
                <c:ptCount val="1"/>
                <c:pt idx="0">
                  <c:v>Different Conditions for Occurrence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Sheet1!$C$43:$H$44</c15:sqref>
                  </c15:fullRef>
                  <c15:levelRef>
                    <c15:sqref>Sheet1!$C$43:$H$43</c15:sqref>
                  </c15:levelRef>
                </c:ext>
              </c:extLst>
              <c:f>Sheet1!$C$43:$H$43</c:f>
              <c:strCache>
                <c:ptCount val="6"/>
                <c:pt idx="0">
                  <c:v>Variant #1 vs #2</c:v>
                </c:pt>
                <c:pt idx="1">
                  <c:v>Variant #1 vs #3</c:v>
                </c:pt>
                <c:pt idx="2">
                  <c:v>Variant #1 vs #4</c:v>
                </c:pt>
                <c:pt idx="3">
                  <c:v>Variant #2 vs #3</c:v>
                </c:pt>
                <c:pt idx="4">
                  <c:v>Variant #2 vs #4</c:v>
                </c:pt>
                <c:pt idx="5">
                  <c:v>Variant #3 vs #4</c:v>
                </c:pt>
              </c:strCache>
            </c:strRef>
          </c:cat>
          <c:val>
            <c:numRef>
              <c:f>Sheet1!$C$48:$H$48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Sheet1!$B$49</c:f>
              <c:strCache>
                <c:ptCount val="1"/>
                <c:pt idx="0">
                  <c:v>Different Dependencies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Sheet1!$C$43:$H$44</c15:sqref>
                  </c15:fullRef>
                  <c15:levelRef>
                    <c15:sqref>Sheet1!$C$43:$H$43</c15:sqref>
                  </c15:levelRef>
                </c:ext>
              </c:extLst>
              <c:f>Sheet1!$C$43:$H$43</c:f>
              <c:strCache>
                <c:ptCount val="6"/>
                <c:pt idx="0">
                  <c:v>Variant #1 vs #2</c:v>
                </c:pt>
                <c:pt idx="1">
                  <c:v>Variant #1 vs #3</c:v>
                </c:pt>
                <c:pt idx="2">
                  <c:v>Variant #1 vs #4</c:v>
                </c:pt>
                <c:pt idx="3">
                  <c:v>Variant #2 vs #3</c:v>
                </c:pt>
                <c:pt idx="4">
                  <c:v>Variant #2 vs #4</c:v>
                </c:pt>
                <c:pt idx="5">
                  <c:v>Variant #3 vs #4</c:v>
                </c:pt>
              </c:strCache>
            </c:strRef>
          </c:cat>
          <c:val>
            <c:numRef>
              <c:f>Sheet1!$C$49:$H$49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</c:ser>
        <c:ser>
          <c:idx val="5"/>
          <c:order val="5"/>
          <c:tx>
            <c:strRef>
              <c:f>Sheet1!$B$50</c:f>
              <c:strCache>
                <c:ptCount val="1"/>
                <c:pt idx="0">
                  <c:v>Additional Dependencies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Sheet1!$C$43:$H$44</c15:sqref>
                  </c15:fullRef>
                  <c15:levelRef>
                    <c15:sqref>Sheet1!$C$43:$H$43</c15:sqref>
                  </c15:levelRef>
                </c:ext>
              </c:extLst>
              <c:f>Sheet1!$C$43:$H$43</c:f>
              <c:strCache>
                <c:ptCount val="6"/>
                <c:pt idx="0">
                  <c:v>Variant #1 vs #2</c:v>
                </c:pt>
                <c:pt idx="1">
                  <c:v>Variant #1 vs #3</c:v>
                </c:pt>
                <c:pt idx="2">
                  <c:v>Variant #1 vs #4</c:v>
                </c:pt>
                <c:pt idx="3">
                  <c:v>Variant #2 vs #3</c:v>
                </c:pt>
                <c:pt idx="4">
                  <c:v>Variant #2 vs #4</c:v>
                </c:pt>
                <c:pt idx="5">
                  <c:v>Variant #3 vs #4</c:v>
                </c:pt>
              </c:strCache>
            </c:strRef>
          </c:cat>
          <c:val>
            <c:numRef>
              <c:f>Sheet1!$C$50:$H$50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2144312"/>
        <c:axId val="222144696"/>
      </c:barChart>
      <c:catAx>
        <c:axId val="22214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22144696"/>
        <c:crosses val="autoZero"/>
        <c:auto val="1"/>
        <c:lblAlgn val="ctr"/>
        <c:lblOffset val="100"/>
        <c:noMultiLvlLbl val="0"/>
      </c:catAx>
      <c:valAx>
        <c:axId val="22214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2214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70</xdr:row>
      <xdr:rowOff>14287</xdr:rowOff>
    </xdr:from>
    <xdr:to>
      <xdr:col>16</xdr:col>
      <xdr:colOff>19050</xdr:colOff>
      <xdr:row>90</xdr:row>
      <xdr:rowOff>57151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40</xdr:row>
      <xdr:rowOff>33337</xdr:rowOff>
    </xdr:from>
    <xdr:to>
      <xdr:col>22</xdr:col>
      <xdr:colOff>342900</xdr:colOff>
      <xdr:row>56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68"/>
  <sheetViews>
    <sheetView tabSelected="1" topLeftCell="A58" zoomScaleNormal="100" workbookViewId="0">
      <selection activeCell="Q76" sqref="Q76"/>
    </sheetView>
  </sheetViews>
  <sheetFormatPr defaultRowHeight="15" x14ac:dyDescent="0.25"/>
  <cols>
    <col min="1" max="1" width="19.5703125" bestFit="1" customWidth="1"/>
    <col min="2" max="2" width="41.140625" bestFit="1" customWidth="1"/>
    <col min="3" max="8" width="9.85546875" bestFit="1" customWidth="1"/>
  </cols>
  <sheetData>
    <row r="2" spans="2:18" x14ac:dyDescent="0.25">
      <c r="C2" t="s">
        <v>15</v>
      </c>
    </row>
    <row r="3" spans="2:18" x14ac:dyDescent="0.25">
      <c r="C3" s="3">
        <v>0.77</v>
      </c>
      <c r="D3" s="3">
        <v>0.82</v>
      </c>
      <c r="E3" s="3">
        <v>0.74</v>
      </c>
      <c r="F3" s="3">
        <v>0.88</v>
      </c>
      <c r="G3" s="3">
        <v>0.93</v>
      </c>
      <c r="H3" s="3">
        <v>0.79</v>
      </c>
    </row>
    <row r="5" spans="2:18" x14ac:dyDescent="0.25">
      <c r="B5" s="2"/>
      <c r="C5" s="2" t="s">
        <v>3</v>
      </c>
      <c r="D5" s="2" t="s">
        <v>3</v>
      </c>
      <c r="E5" s="2" t="s">
        <v>3</v>
      </c>
      <c r="F5" s="2" t="s">
        <v>4</v>
      </c>
      <c r="G5" s="2" t="s">
        <v>4</v>
      </c>
      <c r="H5" s="2" t="s">
        <v>5</v>
      </c>
      <c r="O5" t="s">
        <v>2</v>
      </c>
    </row>
    <row r="6" spans="2:18" x14ac:dyDescent="0.25">
      <c r="B6" s="2" t="s">
        <v>0</v>
      </c>
      <c r="C6" s="2" t="s">
        <v>4</v>
      </c>
      <c r="D6" s="2" t="s">
        <v>5</v>
      </c>
      <c r="E6" s="2" t="s">
        <v>6</v>
      </c>
      <c r="F6" s="2" t="s">
        <v>5</v>
      </c>
      <c r="G6" s="2" t="s">
        <v>6</v>
      </c>
      <c r="H6" s="2" t="s">
        <v>6</v>
      </c>
      <c r="O6">
        <v>1</v>
      </c>
      <c r="P6">
        <v>2</v>
      </c>
      <c r="Q6">
        <v>3</v>
      </c>
      <c r="R6">
        <v>4</v>
      </c>
    </row>
    <row r="7" spans="2:18" x14ac:dyDescent="0.25">
      <c r="B7" s="2" t="s">
        <v>0</v>
      </c>
      <c r="C7" s="3">
        <v>0.75</v>
      </c>
      <c r="D7" s="3">
        <v>0.72</v>
      </c>
      <c r="E7" s="3">
        <v>0.8</v>
      </c>
      <c r="F7" s="3">
        <v>0.76</v>
      </c>
      <c r="G7" s="3">
        <v>0.93</v>
      </c>
      <c r="H7" s="3">
        <v>0.85</v>
      </c>
      <c r="K7" s="1"/>
      <c r="L7" s="1"/>
      <c r="M7" s="1"/>
      <c r="O7" s="1">
        <v>0.45</v>
      </c>
      <c r="P7" s="1">
        <v>0.45</v>
      </c>
      <c r="Q7" s="1">
        <v>0.45</v>
      </c>
      <c r="R7" s="1">
        <v>0</v>
      </c>
    </row>
    <row r="8" spans="2:18" x14ac:dyDescent="0.25">
      <c r="B8" s="2" t="s">
        <v>1</v>
      </c>
      <c r="C8" s="5">
        <v>11</v>
      </c>
      <c r="D8" s="5">
        <v>12</v>
      </c>
      <c r="E8" s="5">
        <v>11</v>
      </c>
      <c r="F8" s="5">
        <v>12</v>
      </c>
      <c r="G8" s="5">
        <v>7</v>
      </c>
      <c r="H8" s="5">
        <v>7</v>
      </c>
      <c r="O8">
        <f t="shared" ref="O8:Q8" si="0">O7*50</f>
        <v>22.5</v>
      </c>
      <c r="P8">
        <f t="shared" si="0"/>
        <v>22.5</v>
      </c>
      <c r="Q8">
        <f t="shared" si="0"/>
        <v>22.5</v>
      </c>
      <c r="R8">
        <v>0</v>
      </c>
    </row>
    <row r="43" spans="2:8" x14ac:dyDescent="0.25">
      <c r="B43" s="2"/>
      <c r="C43" s="2" t="s">
        <v>16</v>
      </c>
      <c r="D43" s="2" t="s">
        <v>17</v>
      </c>
      <c r="E43" s="2" t="s">
        <v>18</v>
      </c>
      <c r="F43" s="2" t="s">
        <v>19</v>
      </c>
      <c r="G43" s="2" t="s">
        <v>20</v>
      </c>
      <c r="H43" s="2" t="s">
        <v>21</v>
      </c>
    </row>
    <row r="44" spans="2:8" x14ac:dyDescent="0.25">
      <c r="B44" s="2"/>
      <c r="C44" s="2" t="s">
        <v>4</v>
      </c>
      <c r="D44" s="2" t="s">
        <v>5</v>
      </c>
      <c r="E44" s="2" t="s">
        <v>6</v>
      </c>
      <c r="F44" s="2" t="s">
        <v>5</v>
      </c>
      <c r="G44" s="2" t="s">
        <v>6</v>
      </c>
      <c r="H44" s="2" t="s">
        <v>6</v>
      </c>
    </row>
    <row r="45" spans="2:8" x14ac:dyDescent="0.25">
      <c r="B45" s="2" t="s">
        <v>7</v>
      </c>
      <c r="C45" s="4">
        <v>3</v>
      </c>
      <c r="D45" s="4">
        <v>5</v>
      </c>
      <c r="E45" s="4">
        <v>2</v>
      </c>
      <c r="F45" s="4">
        <v>5</v>
      </c>
      <c r="G45" s="4">
        <v>2</v>
      </c>
      <c r="H45" s="4">
        <v>2</v>
      </c>
    </row>
    <row r="46" spans="2:8" x14ac:dyDescent="0.25">
      <c r="B46" s="2" t="s">
        <v>8</v>
      </c>
      <c r="C46" s="4">
        <v>3</v>
      </c>
      <c r="D46" s="4">
        <v>1</v>
      </c>
      <c r="E46" s="4">
        <v>2</v>
      </c>
      <c r="F46" s="4">
        <v>3</v>
      </c>
      <c r="G46" s="4">
        <v>0</v>
      </c>
      <c r="H46" s="4">
        <v>1</v>
      </c>
    </row>
    <row r="47" spans="2:8" x14ac:dyDescent="0.25">
      <c r="B47" s="2" t="s">
        <v>9</v>
      </c>
      <c r="C47" s="4">
        <v>3</v>
      </c>
      <c r="D47" s="4">
        <v>4</v>
      </c>
      <c r="E47" s="4">
        <v>4</v>
      </c>
      <c r="F47" s="4">
        <v>2</v>
      </c>
      <c r="G47" s="4">
        <v>3</v>
      </c>
      <c r="H47" s="4">
        <v>2</v>
      </c>
    </row>
    <row r="48" spans="2:8" x14ac:dyDescent="0.25">
      <c r="B48" s="2" t="s">
        <v>10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</row>
    <row r="49" spans="2:18" x14ac:dyDescent="0.25">
      <c r="B49" s="2" t="s">
        <v>11</v>
      </c>
      <c r="C49" s="4">
        <v>2</v>
      </c>
      <c r="D49" s="4">
        <v>2</v>
      </c>
      <c r="E49" s="4">
        <v>3</v>
      </c>
      <c r="F49" s="4">
        <v>2</v>
      </c>
      <c r="G49" s="4">
        <v>2</v>
      </c>
      <c r="H49" s="4">
        <v>2</v>
      </c>
    </row>
    <row r="50" spans="2:18" x14ac:dyDescent="0.25">
      <c r="B50" s="2" t="s">
        <v>12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</row>
    <row r="51" spans="2:18" x14ac:dyDescent="0.25">
      <c r="C51">
        <f>SUM(C45:C50)</f>
        <v>11</v>
      </c>
      <c r="D51">
        <f t="shared" ref="D51:H51" si="1">SUM(D45:D50)</f>
        <v>12</v>
      </c>
      <c r="E51">
        <f t="shared" si="1"/>
        <v>11</v>
      </c>
      <c r="F51">
        <f t="shared" si="1"/>
        <v>12</v>
      </c>
      <c r="G51">
        <f t="shared" si="1"/>
        <v>7</v>
      </c>
      <c r="H51">
        <f t="shared" si="1"/>
        <v>7</v>
      </c>
    </row>
    <row r="52" spans="2:18" x14ac:dyDescent="0.25">
      <c r="B52" t="s">
        <v>13</v>
      </c>
      <c r="C52">
        <f>C51-C45</f>
        <v>8</v>
      </c>
      <c r="D52">
        <f t="shared" ref="D52:H52" si="2">D51-D45</f>
        <v>7</v>
      </c>
      <c r="E52">
        <f t="shared" si="2"/>
        <v>9</v>
      </c>
      <c r="F52">
        <f t="shared" si="2"/>
        <v>7</v>
      </c>
      <c r="G52">
        <f t="shared" si="2"/>
        <v>5</v>
      </c>
      <c r="H52">
        <f t="shared" si="2"/>
        <v>5</v>
      </c>
    </row>
    <row r="53" spans="2:18" x14ac:dyDescent="0.25">
      <c r="B53" t="s">
        <v>14</v>
      </c>
      <c r="C53">
        <f>C52-C46</f>
        <v>5</v>
      </c>
      <c r="D53">
        <f t="shared" ref="D53:H53" si="3">D52-D46</f>
        <v>6</v>
      </c>
      <c r="E53">
        <f t="shared" si="3"/>
        <v>7</v>
      </c>
      <c r="F53">
        <f t="shared" si="3"/>
        <v>4</v>
      </c>
      <c r="G53">
        <f t="shared" si="3"/>
        <v>5</v>
      </c>
      <c r="H53">
        <f t="shared" si="3"/>
        <v>4</v>
      </c>
    </row>
    <row r="63" spans="2:18" x14ac:dyDescent="0.25">
      <c r="B63" s="2"/>
      <c r="C63" s="2" t="s">
        <v>22</v>
      </c>
      <c r="D63" s="2"/>
      <c r="E63" s="2"/>
      <c r="F63" s="2"/>
      <c r="G63" s="2" t="s">
        <v>23</v>
      </c>
      <c r="H63" s="2"/>
      <c r="I63" s="2"/>
      <c r="J63" s="2"/>
      <c r="K63" s="2" t="s">
        <v>24</v>
      </c>
      <c r="L63" s="2"/>
      <c r="M63" s="2"/>
      <c r="N63" s="2"/>
      <c r="O63" s="2"/>
      <c r="P63" s="2"/>
      <c r="Q63" s="2"/>
      <c r="R63" s="2"/>
    </row>
    <row r="64" spans="2:18" x14ac:dyDescent="0.25">
      <c r="B64" s="2"/>
      <c r="C64" s="2" t="s">
        <v>29</v>
      </c>
      <c r="D64" s="2" t="s">
        <v>30</v>
      </c>
      <c r="E64" s="2" t="s">
        <v>31</v>
      </c>
      <c r="F64" s="2" t="s">
        <v>32</v>
      </c>
      <c r="G64" s="2" t="s">
        <v>29</v>
      </c>
      <c r="H64" s="2" t="s">
        <v>30</v>
      </c>
      <c r="I64" s="2" t="s">
        <v>31</v>
      </c>
      <c r="J64" s="2" t="s">
        <v>32</v>
      </c>
      <c r="K64" s="2" t="s">
        <v>29</v>
      </c>
      <c r="L64" s="2" t="s">
        <v>30</v>
      </c>
      <c r="M64" s="2" t="s">
        <v>31</v>
      </c>
      <c r="N64" s="2" t="s">
        <v>32</v>
      </c>
      <c r="O64" s="2"/>
      <c r="P64" s="2"/>
      <c r="Q64" s="2"/>
      <c r="R64" s="2"/>
    </row>
    <row r="65" spans="2:20" x14ac:dyDescent="0.25">
      <c r="B65" s="2" t="s">
        <v>25</v>
      </c>
      <c r="C65" s="7">
        <v>6</v>
      </c>
      <c r="D65" s="7">
        <v>6</v>
      </c>
      <c r="E65" s="7">
        <v>4</v>
      </c>
      <c r="F65" s="7">
        <v>6</v>
      </c>
      <c r="G65" s="7">
        <v>5</v>
      </c>
      <c r="H65" s="7">
        <v>5</v>
      </c>
      <c r="I65" s="7">
        <v>2</v>
      </c>
      <c r="J65" s="7">
        <v>5</v>
      </c>
      <c r="K65" s="7">
        <v>2</v>
      </c>
      <c r="L65" s="7">
        <v>2</v>
      </c>
      <c r="M65" s="7">
        <v>0</v>
      </c>
      <c r="N65" s="7">
        <v>2</v>
      </c>
      <c r="O65" s="7"/>
      <c r="P65" s="7"/>
      <c r="Q65" s="7"/>
      <c r="R65" s="7"/>
    </row>
    <row r="66" spans="2:20" x14ac:dyDescent="0.25">
      <c r="B66" s="2" t="s">
        <v>27</v>
      </c>
      <c r="C66" s="4">
        <f>C68/C65</f>
        <v>8.6666666666666661</v>
      </c>
      <c r="D66" s="4">
        <f t="shared" ref="D66" si="4">D68/D65</f>
        <v>8.6666666666666661</v>
      </c>
      <c r="E66" s="4">
        <f t="shared" ref="E66" si="5">E68/E65</f>
        <v>4</v>
      </c>
      <c r="F66" s="4">
        <f t="shared" ref="F66" si="6">F68/F65</f>
        <v>8.6666666666666661</v>
      </c>
      <c r="G66" s="4">
        <f t="shared" ref="G66" si="7">G68/G65</f>
        <v>8.6</v>
      </c>
      <c r="H66" s="4">
        <f t="shared" ref="H66" si="8">H68/H65</f>
        <v>8.6</v>
      </c>
      <c r="I66" s="4">
        <f t="shared" ref="I66" si="9">I68/I65</f>
        <v>3</v>
      </c>
      <c r="J66" s="4">
        <f t="shared" ref="J66" si="10">J68/J65</f>
        <v>8.6</v>
      </c>
      <c r="K66" s="4">
        <f t="shared" ref="K66" si="11">K68/K65</f>
        <v>8</v>
      </c>
      <c r="L66" s="4">
        <f t="shared" ref="L66" si="12">L68/L65</f>
        <v>8</v>
      </c>
      <c r="M66" s="4">
        <v>0</v>
      </c>
      <c r="N66" s="4">
        <f t="shared" ref="N66" si="13">N68/N65</f>
        <v>8</v>
      </c>
      <c r="O66" s="4"/>
      <c r="P66" s="4"/>
      <c r="Q66" s="4"/>
      <c r="R66" s="4"/>
      <c r="S66" s="4"/>
      <c r="T66" s="4"/>
    </row>
    <row r="67" spans="2:20" x14ac:dyDescent="0.25">
      <c r="B67" t="s">
        <v>26</v>
      </c>
      <c r="C67" s="6">
        <v>34</v>
      </c>
      <c r="D67" s="6">
        <v>30</v>
      </c>
      <c r="E67" s="6">
        <v>31</v>
      </c>
      <c r="F67" s="6">
        <v>25</v>
      </c>
      <c r="G67" s="6">
        <v>34</v>
      </c>
      <c r="H67" s="6">
        <v>30</v>
      </c>
      <c r="I67" s="6">
        <v>31</v>
      </c>
      <c r="J67" s="6">
        <v>25</v>
      </c>
      <c r="K67" s="6">
        <v>34</v>
      </c>
      <c r="L67" s="6">
        <v>30</v>
      </c>
      <c r="M67" s="6">
        <v>31</v>
      </c>
      <c r="N67" s="6">
        <v>25</v>
      </c>
      <c r="O67" s="6"/>
      <c r="P67" s="6"/>
      <c r="Q67" s="6"/>
      <c r="R67" s="6"/>
    </row>
    <row r="68" spans="2:20" x14ac:dyDescent="0.25">
      <c r="B68" t="s">
        <v>28</v>
      </c>
      <c r="C68" s="6">
        <f>(9+8+9+8+9+9)</f>
        <v>52</v>
      </c>
      <c r="D68" s="6">
        <f>9+8+9+9+8+9</f>
        <v>52</v>
      </c>
      <c r="E68" s="6">
        <v>16</v>
      </c>
      <c r="F68" s="6">
        <v>52</v>
      </c>
      <c r="G68" s="6">
        <f>9+8+9+8+9</f>
        <v>43</v>
      </c>
      <c r="H68" s="6">
        <f>9+8+9+8+9</f>
        <v>43</v>
      </c>
      <c r="I68" s="6">
        <v>6</v>
      </c>
      <c r="J68" s="6">
        <f>9+8+9+8+9</f>
        <v>43</v>
      </c>
      <c r="K68" s="6">
        <v>16</v>
      </c>
      <c r="L68" s="6">
        <v>16</v>
      </c>
      <c r="M68" s="6">
        <v>0</v>
      </c>
      <c r="N68" s="6">
        <v>16</v>
      </c>
      <c r="O68" s="6"/>
      <c r="P68" s="6"/>
      <c r="Q68" s="6"/>
      <c r="R68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Yilmaz, Onur</dc:creator>
  <cp:lastModifiedBy>Yilmaz, Onur</cp:lastModifiedBy>
  <dcterms:created xsi:type="dcterms:W3CDTF">2015-07-18T12:51:23Z</dcterms:created>
  <dcterms:modified xsi:type="dcterms:W3CDTF">2015-07-18T18:18:07Z</dcterms:modified>
</cp:coreProperties>
</file>