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8_{F5B761E3-6362-4CD1-802C-A0585D50BDFA}" xr6:coauthVersionLast="46" xr6:coauthVersionMax="46" xr10:uidLastSave="{00000000-0000-0000-0000-000000000000}"/>
  <bookViews>
    <workbookView xWindow="-120" yWindow="-120" windowWidth="29040" windowHeight="16440" xr2:uid="{CAB95C0A-D4E8-401B-904F-D5E6EBB3B0ED}"/>
  </bookViews>
  <sheets>
    <sheet name="Daftar Rekap Barang" sheetId="1" r:id="rId1"/>
    <sheet name="Barang Masuk" sheetId="2" r:id="rId2"/>
    <sheet name="Barang Kelua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E14" i="1" s="1"/>
  <c r="C7" i="3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6" i="2"/>
  <c r="E11" i="1" l="1"/>
  <c r="E19" i="1"/>
  <c r="E18" i="1"/>
  <c r="E10" i="1"/>
  <c r="E6" i="1"/>
  <c r="E17" i="1"/>
  <c r="E13" i="1"/>
  <c r="E9" i="1"/>
  <c r="D10" i="1"/>
  <c r="E15" i="1"/>
  <c r="D8" i="1"/>
  <c r="E20" i="1"/>
  <c r="E16" i="1"/>
  <c r="E12" i="1"/>
  <c r="E8" i="1"/>
  <c r="E7" i="1"/>
  <c r="D18" i="1"/>
  <c r="D14" i="1"/>
  <c r="F14" i="1" s="1"/>
  <c r="D17" i="1"/>
  <c r="D13" i="1"/>
  <c r="D9" i="1"/>
  <c r="D20" i="1"/>
  <c r="D16" i="1"/>
  <c r="D12" i="1"/>
  <c r="D6" i="1"/>
  <c r="D19" i="1"/>
  <c r="F19" i="1" s="1"/>
  <c r="D15" i="1"/>
  <c r="D11" i="1"/>
  <c r="F11" i="1" s="1"/>
  <c r="D7" i="1"/>
  <c r="F20" i="1" l="1"/>
  <c r="F7" i="1"/>
  <c r="F9" i="1"/>
  <c r="F18" i="1"/>
  <c r="F10" i="1"/>
  <c r="F12" i="1"/>
  <c r="F15" i="1"/>
  <c r="F17" i="1"/>
  <c r="F13" i="1"/>
  <c r="F6" i="1"/>
  <c r="F16" i="1"/>
  <c r="F8" i="1"/>
</calcChain>
</file>

<file path=xl/sharedStrings.xml><?xml version="1.0" encoding="utf-8"?>
<sst xmlns="http://schemas.openxmlformats.org/spreadsheetml/2006/main" count="86" uniqueCount="45">
  <si>
    <t>Laporan Stok Barang</t>
  </si>
  <si>
    <t>PT. Ignasius Ryan</t>
  </si>
  <si>
    <t>Kode Barang</t>
  </si>
  <si>
    <t>Nama Barang</t>
  </si>
  <si>
    <t>Stok Awal</t>
  </si>
  <si>
    <t>Barang Masuk</t>
  </si>
  <si>
    <t>Barang Keluar</t>
  </si>
  <si>
    <t>Stok Akhir</t>
  </si>
  <si>
    <t>Periode:</t>
  </si>
  <si>
    <t>Maret 2021</t>
  </si>
  <si>
    <t>H-001</t>
  </si>
  <si>
    <t>H-002</t>
  </si>
  <si>
    <t>H-003</t>
  </si>
  <si>
    <t>H-004</t>
  </si>
  <si>
    <t>H-005</t>
  </si>
  <si>
    <t>H-006</t>
  </si>
  <si>
    <t>H-007</t>
  </si>
  <si>
    <t>H-008</t>
  </si>
  <si>
    <t>H-009</t>
  </si>
  <si>
    <t>H-010</t>
  </si>
  <si>
    <t>H-011</t>
  </si>
  <si>
    <t>H-012</t>
  </si>
  <si>
    <t>H-013</t>
  </si>
  <si>
    <t>H-014</t>
  </si>
  <si>
    <t>H-015</t>
  </si>
  <si>
    <t>iPhone</t>
  </si>
  <si>
    <t>Samsung</t>
  </si>
  <si>
    <t>Vivo</t>
  </si>
  <si>
    <t>Xiaomi</t>
  </si>
  <si>
    <t>Oppo</t>
  </si>
  <si>
    <t>Nokia</t>
  </si>
  <si>
    <t>Blackberry</t>
  </si>
  <si>
    <t>Alcatel</t>
  </si>
  <si>
    <t>Realme</t>
  </si>
  <si>
    <t>Siemens</t>
  </si>
  <si>
    <t>Motorola</t>
  </si>
  <si>
    <t>LG</t>
  </si>
  <si>
    <t>Philips</t>
  </si>
  <si>
    <t>Windows Phone</t>
  </si>
  <si>
    <t>Pixel</t>
  </si>
  <si>
    <t>Laporan Stok Barang Masuk</t>
  </si>
  <si>
    <t>Tanggal</t>
  </si>
  <si>
    <t>Jumlah Barang Masuk</t>
  </si>
  <si>
    <t>Laporan Stok Barang Keluar</t>
  </si>
  <si>
    <t>Jumlah Barang 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</si>
</sst>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15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88D9-D994-4ED6-B76A-00A360471DEE}">
  <dimension ref="A1:F20"/>
  <sheetViews>
    <sheetView tabSelected="1" zoomScale="160" zoomScaleNormal="160" workbookViewId="0">
      <selection activeCell="H10" sqref="H10"/>
    </sheetView>
  </sheetViews>
  <sheetFormatPr defaultRowHeight="15" x14ac:dyDescent="0.25"/>
  <cols>
    <col min="1" max="1" width="13.140625" customWidth="1"/>
    <col min="2" max="2" width="15.140625" customWidth="1"/>
    <col min="3" max="6" width="13.140625" customWidth="1"/>
  </cols>
  <sheetData>
    <row r="1" spans="1:6" ht="18.75" x14ac:dyDescent="0.3">
      <c r="A1" s="5" t="s">
        <v>0</v>
      </c>
      <c r="B1" s="5"/>
      <c r="C1" s="5"/>
      <c r="D1" s="5"/>
      <c r="E1" s="5"/>
      <c r="F1" s="5"/>
    </row>
    <row r="2" spans="1:6" ht="18.75" x14ac:dyDescent="0.3">
      <c r="A2" s="5" t="s">
        <v>1</v>
      </c>
      <c r="B2" s="5"/>
      <c r="C2" s="5"/>
      <c r="D2" s="5"/>
      <c r="E2" s="5"/>
      <c r="F2" s="5"/>
    </row>
    <row r="4" spans="1:6" x14ac:dyDescent="0.25">
      <c r="A4" s="3" t="s">
        <v>8</v>
      </c>
      <c r="B4" s="3" t="s">
        <v>9</v>
      </c>
    </row>
    <row r="5" spans="1:6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5">
      <c r="A6" s="1" t="s">
        <v>10</v>
      </c>
      <c r="B6" s="6" t="s">
        <v>25</v>
      </c>
      <c r="C6" s="1">
        <v>50</v>
      </c>
      <c r="D6" s="1">
        <f>SUMIF('Barang Masuk'!$C$6:$C$20,'Daftar Rekap Barang'!B6,'Barang Masuk'!$D$6:$D$20)</f>
        <v>37</v>
      </c>
      <c r="E6" s="1">
        <f>SUMIF('Barang Keluar'!$C$6:$C$20,'Daftar Rekap Barang'!B6,'Barang Keluar'!$D$6:$D$20)</f>
        <v>45</v>
      </c>
      <c r="F6" s="1">
        <f>C6+D6-E6</f>
        <v>42</v>
      </c>
    </row>
    <row r="7" spans="1:6" x14ac:dyDescent="0.25">
      <c r="A7" s="1" t="s">
        <v>11</v>
      </c>
      <c r="B7" s="6" t="s">
        <v>26</v>
      </c>
      <c r="C7" s="1">
        <v>50</v>
      </c>
      <c r="D7" s="1">
        <f>SUMIF('Barang Masuk'!$C$6:$C$20,'Daftar Rekap Barang'!B7,'Barang Masuk'!$D$6:$D$20)</f>
        <v>129</v>
      </c>
      <c r="E7" s="1">
        <f>SUMIF('Barang Keluar'!$C$6:$C$20,'Daftar Rekap Barang'!B7,'Barang Keluar'!$D$6:$D$20)</f>
        <v>84</v>
      </c>
      <c r="F7" s="1">
        <f t="shared" ref="F7:F20" si="0">C7+D7-E7</f>
        <v>95</v>
      </c>
    </row>
    <row r="8" spans="1:6" x14ac:dyDescent="0.25">
      <c r="A8" s="1" t="s">
        <v>12</v>
      </c>
      <c r="B8" s="6" t="s">
        <v>27</v>
      </c>
      <c r="C8" s="1">
        <v>50</v>
      </c>
      <c r="D8" s="1">
        <f>SUMIF('Barang Masuk'!$C$6:$C$20,'Daftar Rekap Barang'!B8,'Barang Masuk'!$D$6:$D$20)</f>
        <v>12</v>
      </c>
      <c r="E8" s="1">
        <f>SUMIF('Barang Keluar'!$C$6:$C$20,'Daftar Rekap Barang'!B8,'Barang Keluar'!$D$6:$D$20)</f>
        <v>20</v>
      </c>
      <c r="F8" s="1">
        <f t="shared" si="0"/>
        <v>42</v>
      </c>
    </row>
    <row r="9" spans="1:6" x14ac:dyDescent="0.25">
      <c r="A9" s="1" t="s">
        <v>13</v>
      </c>
      <c r="B9" s="6" t="s">
        <v>28</v>
      </c>
      <c r="C9" s="1">
        <v>50</v>
      </c>
      <c r="D9" s="1">
        <f>SUMIF('Barang Masuk'!$C$6:$C$20,'Daftar Rekap Barang'!B9,'Barang Masuk'!$D$6:$D$20)</f>
        <v>15</v>
      </c>
      <c r="E9" s="1">
        <f>SUMIF('Barang Keluar'!$C$6:$C$20,'Daftar Rekap Barang'!B9,'Barang Keluar'!$D$6:$D$20)</f>
        <v>52</v>
      </c>
      <c r="F9" s="1">
        <f t="shared" si="0"/>
        <v>13</v>
      </c>
    </row>
    <row r="10" spans="1:6" x14ac:dyDescent="0.25">
      <c r="A10" s="1" t="s">
        <v>14</v>
      </c>
      <c r="B10" s="6" t="s">
        <v>29</v>
      </c>
      <c r="C10" s="1">
        <v>50</v>
      </c>
      <c r="D10" s="1">
        <f>SUMIF('Barang Masuk'!$C$6:$C$20,'Daftar Rekap Barang'!B10,'Barang Masuk'!$D$6:$D$20)</f>
        <v>0</v>
      </c>
      <c r="E10" s="1">
        <f>SUMIF('Barang Keluar'!$C$6:$C$20,'Daftar Rekap Barang'!B10,'Barang Keluar'!$D$6:$D$20)</f>
        <v>0</v>
      </c>
      <c r="F10" s="1">
        <f t="shared" si="0"/>
        <v>50</v>
      </c>
    </row>
    <row r="11" spans="1:6" x14ac:dyDescent="0.25">
      <c r="A11" s="1" t="s">
        <v>15</v>
      </c>
      <c r="B11" s="6" t="s">
        <v>30</v>
      </c>
      <c r="C11" s="1">
        <v>50</v>
      </c>
      <c r="D11" s="1">
        <f>SUMIF('Barang Masuk'!$C$6:$C$20,'Daftar Rekap Barang'!B11,'Barang Masuk'!$D$6:$D$20)</f>
        <v>0</v>
      </c>
      <c r="E11" s="1">
        <f>SUMIF('Barang Keluar'!$C$6:$C$20,'Daftar Rekap Barang'!B11,'Barang Keluar'!$D$6:$D$20)</f>
        <v>0</v>
      </c>
      <c r="F11" s="1">
        <f t="shared" si="0"/>
        <v>50</v>
      </c>
    </row>
    <row r="12" spans="1:6" x14ac:dyDescent="0.25">
      <c r="A12" s="1" t="s">
        <v>16</v>
      </c>
      <c r="B12" s="6" t="s">
        <v>31</v>
      </c>
      <c r="C12" s="1">
        <v>50</v>
      </c>
      <c r="D12" s="1">
        <f>SUMIF('Barang Masuk'!$C$6:$C$20,'Daftar Rekap Barang'!B12,'Barang Masuk'!$D$6:$D$20)</f>
        <v>20</v>
      </c>
      <c r="E12" s="1">
        <f>SUMIF('Barang Keluar'!$C$6:$C$20,'Daftar Rekap Barang'!B12,'Barang Keluar'!$D$6:$D$20)</f>
        <v>10</v>
      </c>
      <c r="F12" s="1">
        <f t="shared" si="0"/>
        <v>60</v>
      </c>
    </row>
    <row r="13" spans="1:6" x14ac:dyDescent="0.25">
      <c r="A13" s="1" t="s">
        <v>17</v>
      </c>
      <c r="B13" s="6" t="s">
        <v>32</v>
      </c>
      <c r="C13" s="1">
        <v>50</v>
      </c>
      <c r="D13" s="1">
        <f>SUMIF('Barang Masuk'!$C$6:$C$20,'Daftar Rekap Barang'!B13,'Barang Masuk'!$D$6:$D$20)</f>
        <v>5</v>
      </c>
      <c r="E13" s="1">
        <f>SUMIF('Barang Keluar'!$C$6:$C$20,'Daftar Rekap Barang'!B13,'Barang Keluar'!$D$6:$D$20)</f>
        <v>42</v>
      </c>
      <c r="F13" s="1">
        <f t="shared" si="0"/>
        <v>13</v>
      </c>
    </row>
    <row r="14" spans="1:6" x14ac:dyDescent="0.25">
      <c r="A14" s="1" t="s">
        <v>18</v>
      </c>
      <c r="B14" s="6" t="s">
        <v>33</v>
      </c>
      <c r="C14" s="1">
        <v>50</v>
      </c>
      <c r="D14" s="1">
        <f>SUMIF('Barang Masuk'!$C$6:$C$20,'Daftar Rekap Barang'!B14,'Barang Masuk'!$D$6:$D$20)</f>
        <v>10</v>
      </c>
      <c r="E14" s="1">
        <f>SUMIF('Barang Keluar'!$C$6:$C$20,'Daftar Rekap Barang'!B14,'Barang Keluar'!$D$6:$D$20)</f>
        <v>6</v>
      </c>
      <c r="F14" s="1">
        <f t="shared" si="0"/>
        <v>54</v>
      </c>
    </row>
    <row r="15" spans="1:6" x14ac:dyDescent="0.25">
      <c r="A15" s="1" t="s">
        <v>19</v>
      </c>
      <c r="B15" s="6" t="s">
        <v>34</v>
      </c>
      <c r="C15" s="1">
        <v>50</v>
      </c>
      <c r="D15" s="1">
        <f>SUMIF('Barang Masuk'!$C$6:$C$20,'Daftar Rekap Barang'!B15,'Barang Masuk'!$D$6:$D$20)</f>
        <v>56</v>
      </c>
      <c r="E15" s="1">
        <f>SUMIF('Barang Keluar'!$C$6:$C$20,'Daftar Rekap Barang'!B15,'Barang Keluar'!$D$6:$D$20)</f>
        <v>0</v>
      </c>
      <c r="F15" s="1">
        <f t="shared" si="0"/>
        <v>106</v>
      </c>
    </row>
    <row r="16" spans="1:6" x14ac:dyDescent="0.25">
      <c r="A16" s="1" t="s">
        <v>20</v>
      </c>
      <c r="B16" s="6" t="s">
        <v>35</v>
      </c>
      <c r="C16" s="1">
        <v>50</v>
      </c>
      <c r="D16" s="1">
        <f>SUMIF('Barang Masuk'!$C$6:$C$20,'Daftar Rekap Barang'!B16,'Barang Masuk'!$D$6:$D$20)</f>
        <v>5</v>
      </c>
      <c r="E16" s="1">
        <f>SUMIF('Barang Keluar'!$C$6:$C$20,'Daftar Rekap Barang'!B16,'Barang Keluar'!$D$6:$D$20)</f>
        <v>0</v>
      </c>
      <c r="F16" s="1">
        <f t="shared" si="0"/>
        <v>55</v>
      </c>
    </row>
    <row r="17" spans="1:6" x14ac:dyDescent="0.25">
      <c r="A17" s="1" t="s">
        <v>21</v>
      </c>
      <c r="B17" s="6" t="s">
        <v>36</v>
      </c>
      <c r="C17" s="1">
        <v>50</v>
      </c>
      <c r="D17" s="1">
        <f>SUMIF('Barang Masuk'!$C$6:$C$20,'Daftar Rekap Barang'!B17,'Barang Masuk'!$D$6:$D$20)</f>
        <v>0</v>
      </c>
      <c r="E17" s="1">
        <f>SUMIF('Barang Keluar'!$C$6:$C$20,'Daftar Rekap Barang'!B17,'Barang Keluar'!$D$6:$D$20)</f>
        <v>0</v>
      </c>
      <c r="F17" s="1">
        <f t="shared" si="0"/>
        <v>50</v>
      </c>
    </row>
    <row r="18" spans="1:6" x14ac:dyDescent="0.25">
      <c r="A18" s="1" t="s">
        <v>22</v>
      </c>
      <c r="B18" s="6" t="s">
        <v>37</v>
      </c>
      <c r="C18" s="1">
        <v>50</v>
      </c>
      <c r="D18" s="1">
        <f>SUMIF('Barang Masuk'!$C$6:$C$20,'Daftar Rekap Barang'!B18,'Barang Masuk'!$D$6:$D$20)</f>
        <v>2</v>
      </c>
      <c r="E18" s="1">
        <f>SUMIF('Barang Keluar'!$C$6:$C$20,'Daftar Rekap Barang'!B18,'Barang Keluar'!$D$6:$D$20)</f>
        <v>44</v>
      </c>
      <c r="F18" s="1">
        <f t="shared" si="0"/>
        <v>8</v>
      </c>
    </row>
    <row r="19" spans="1:6" x14ac:dyDescent="0.25">
      <c r="A19" s="1" t="s">
        <v>23</v>
      </c>
      <c r="B19" s="6" t="s">
        <v>38</v>
      </c>
      <c r="C19" s="1">
        <v>50</v>
      </c>
      <c r="D19" s="1">
        <f>SUMIF('Barang Masuk'!$C$6:$C$20,'Daftar Rekap Barang'!B19,'Barang Masuk'!$D$6:$D$20)</f>
        <v>1</v>
      </c>
      <c r="E19" s="1">
        <f>SUMIF('Barang Keluar'!$C$6:$C$20,'Daftar Rekap Barang'!B19,'Barang Keluar'!$D$6:$D$20)</f>
        <v>6</v>
      </c>
      <c r="F19" s="1">
        <f t="shared" si="0"/>
        <v>45</v>
      </c>
    </row>
    <row r="20" spans="1:6" x14ac:dyDescent="0.25">
      <c r="A20" s="1" t="s">
        <v>24</v>
      </c>
      <c r="B20" s="6" t="s">
        <v>39</v>
      </c>
      <c r="C20" s="1">
        <v>50</v>
      </c>
      <c r="D20" s="1">
        <f>SUMIF('Barang Masuk'!$C$6:$C$20,'Daftar Rekap Barang'!B20,'Barang Masuk'!$D$6:$D$20)</f>
        <v>0</v>
      </c>
      <c r="E20" s="1">
        <f>SUMIF('Barang Keluar'!$C$6:$C$20,'Daftar Rekap Barang'!B20,'Barang Keluar'!$D$6:$D$20)</f>
        <v>0</v>
      </c>
      <c r="F20" s="1">
        <f t="shared" si="0"/>
        <v>50</v>
      </c>
    </row>
  </sheetData>
  <mergeCells count="2">
    <mergeCell ref="A1:F1"/>
    <mergeCell ref="A2:F2"/>
  </mergeCells>
  <phoneticPr fontId="4" type="noConversion"/>
  <conditionalFormatting sqref="F6:F20">
    <cfRule type="cellIs" dxfId="0" priority="2" operator="lessThan">
      <formula>30</formula>
    </cfRule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4E1E-632D-4F58-8AE1-2F3CE3901404}">
  <dimension ref="A1:D20"/>
  <sheetViews>
    <sheetView zoomScale="150" zoomScaleNormal="150" workbookViewId="0">
      <selection activeCell="C6" sqref="C6"/>
    </sheetView>
  </sheetViews>
  <sheetFormatPr defaultRowHeight="15" x14ac:dyDescent="0.25"/>
  <cols>
    <col min="1" max="1" width="11.85546875" customWidth="1"/>
    <col min="2" max="2" width="16.140625" customWidth="1"/>
    <col min="3" max="3" width="20.28515625" customWidth="1"/>
    <col min="4" max="4" width="22" customWidth="1"/>
  </cols>
  <sheetData>
    <row r="1" spans="1:4" x14ac:dyDescent="0.25">
      <c r="A1" s="4" t="s">
        <v>40</v>
      </c>
      <c r="B1" s="4"/>
      <c r="C1" s="4"/>
      <c r="D1" s="4"/>
    </row>
    <row r="2" spans="1:4" x14ac:dyDescent="0.25">
      <c r="A2" s="4" t="s">
        <v>1</v>
      </c>
      <c r="B2" s="4"/>
      <c r="C2" s="4"/>
      <c r="D2" s="4"/>
    </row>
    <row r="4" spans="1:4" x14ac:dyDescent="0.25">
      <c r="A4" s="3" t="s">
        <v>8</v>
      </c>
      <c r="B4" s="3" t="s">
        <v>9</v>
      </c>
    </row>
    <row r="5" spans="1:4" x14ac:dyDescent="0.25">
      <c r="A5" s="2" t="s">
        <v>41</v>
      </c>
      <c r="B5" s="2" t="s">
        <v>2</v>
      </c>
      <c r="C5" s="2" t="s">
        <v>3</v>
      </c>
      <c r="D5" s="2" t="s">
        <v>42</v>
      </c>
    </row>
    <row r="6" spans="1:4" x14ac:dyDescent="0.25">
      <c r="A6" s="7">
        <v>44265</v>
      </c>
      <c r="B6" s="1" t="s">
        <v>11</v>
      </c>
      <c r="C6" s="1" t="str">
        <f>IFERROR(VLOOKUP(B6,'Daftar Rekap Barang'!$A$5:$F$20,2,0),"")</f>
        <v>Samsung</v>
      </c>
      <c r="D6" s="1">
        <v>25</v>
      </c>
    </row>
    <row r="7" spans="1:4" x14ac:dyDescent="0.25">
      <c r="A7" s="7">
        <v>44266</v>
      </c>
      <c r="B7" s="1" t="s">
        <v>13</v>
      </c>
      <c r="C7" s="1" t="str">
        <f>IFERROR(VLOOKUP(B7,'Daftar Rekap Barang'!$A$5:$F$20,2,0),"")</f>
        <v>Xiaomi</v>
      </c>
      <c r="D7" s="1">
        <v>15</v>
      </c>
    </row>
    <row r="8" spans="1:4" x14ac:dyDescent="0.25">
      <c r="A8" s="7">
        <v>44266</v>
      </c>
      <c r="B8" s="1" t="s">
        <v>18</v>
      </c>
      <c r="C8" s="1" t="str">
        <f>IFERROR(VLOOKUP(B8,'Daftar Rekap Barang'!$A$5:$F$20,2,0),"")</f>
        <v>Realme</v>
      </c>
      <c r="D8" s="1">
        <v>10</v>
      </c>
    </row>
    <row r="9" spans="1:4" x14ac:dyDescent="0.25">
      <c r="A9" s="7">
        <v>44267</v>
      </c>
      <c r="B9" s="1" t="s">
        <v>12</v>
      </c>
      <c r="C9" s="1" t="str">
        <f>IFERROR(VLOOKUP(B9,'Daftar Rekap Barang'!$A$5:$F$20,2,0),"")</f>
        <v>Vivo</v>
      </c>
      <c r="D9" s="1">
        <v>12</v>
      </c>
    </row>
    <row r="10" spans="1:4" x14ac:dyDescent="0.25">
      <c r="A10" s="7">
        <v>44268</v>
      </c>
      <c r="B10" s="1" t="s">
        <v>16</v>
      </c>
      <c r="C10" s="1" t="str">
        <f>IFERROR(VLOOKUP(B10,'Daftar Rekap Barang'!$A$5:$F$20,2,0),"")</f>
        <v>Blackberry</v>
      </c>
      <c r="D10" s="1">
        <v>20</v>
      </c>
    </row>
    <row r="11" spans="1:4" x14ac:dyDescent="0.25">
      <c r="A11" s="7">
        <v>44269</v>
      </c>
      <c r="B11" s="1" t="s">
        <v>17</v>
      </c>
      <c r="C11" s="1" t="str">
        <f>IFERROR(VLOOKUP(B11,'Daftar Rekap Barang'!$A$5:$F$20,2,0),"")</f>
        <v>Alcatel</v>
      </c>
      <c r="D11" s="1">
        <v>5</v>
      </c>
    </row>
    <row r="12" spans="1:4" x14ac:dyDescent="0.25">
      <c r="A12" s="7">
        <v>44270</v>
      </c>
      <c r="B12" s="1" t="s">
        <v>20</v>
      </c>
      <c r="C12" s="1" t="str">
        <f>IFERROR(VLOOKUP(B12,'Daftar Rekap Barang'!$A$5:$F$20,2,0),"")</f>
        <v>Motorola</v>
      </c>
      <c r="D12" s="1">
        <v>5</v>
      </c>
    </row>
    <row r="13" spans="1:4" x14ac:dyDescent="0.25">
      <c r="A13" s="7">
        <v>44271</v>
      </c>
      <c r="B13" s="1" t="s">
        <v>11</v>
      </c>
      <c r="C13" s="1" t="str">
        <f>IFERROR(VLOOKUP(B13,'Daftar Rekap Barang'!$A$5:$F$20,2,0),"")</f>
        <v>Samsung</v>
      </c>
      <c r="D13" s="1">
        <v>15</v>
      </c>
    </row>
    <row r="14" spans="1:4" x14ac:dyDescent="0.25">
      <c r="A14" s="7">
        <v>44272</v>
      </c>
      <c r="B14" s="1" t="s">
        <v>10</v>
      </c>
      <c r="C14" s="1" t="str">
        <f>IFERROR(VLOOKUP(B14,'Daftar Rekap Barang'!$A$5:$F$20,2,0),"")</f>
        <v>iPhone</v>
      </c>
      <c r="D14" s="1">
        <v>23</v>
      </c>
    </row>
    <row r="15" spans="1:4" x14ac:dyDescent="0.25">
      <c r="A15" s="7">
        <v>44273</v>
      </c>
      <c r="B15" s="1" t="s">
        <v>11</v>
      </c>
      <c r="C15" s="1" t="str">
        <f>IFERROR(VLOOKUP(B15,'Daftar Rekap Barang'!$A$5:$F$20,2,0),"")</f>
        <v>Samsung</v>
      </c>
      <c r="D15" s="1">
        <v>89</v>
      </c>
    </row>
    <row r="16" spans="1:4" x14ac:dyDescent="0.25">
      <c r="A16" s="7">
        <v>44274</v>
      </c>
      <c r="B16" s="1" t="s">
        <v>19</v>
      </c>
      <c r="C16" s="1" t="str">
        <f>IFERROR(VLOOKUP(B16,'Daftar Rekap Barang'!$A$5:$F$20,2,0),"")</f>
        <v>Siemens</v>
      </c>
      <c r="D16" s="1">
        <v>56</v>
      </c>
    </row>
    <row r="17" spans="1:4" x14ac:dyDescent="0.25">
      <c r="A17" s="7">
        <v>44275</v>
      </c>
      <c r="B17" s="1" t="s">
        <v>22</v>
      </c>
      <c r="C17" s="1" t="str">
        <f>IFERROR(VLOOKUP(B17,'Daftar Rekap Barang'!$A$5:$F$20,2,0),"")</f>
        <v>Philips</v>
      </c>
      <c r="D17" s="1">
        <v>2</v>
      </c>
    </row>
    <row r="18" spans="1:4" x14ac:dyDescent="0.25">
      <c r="A18" s="7">
        <v>44276</v>
      </c>
      <c r="B18" s="1" t="s">
        <v>23</v>
      </c>
      <c r="C18" s="1" t="str">
        <f>IFERROR(VLOOKUP(B18,'Daftar Rekap Barang'!$A$5:$F$20,2,0),"")</f>
        <v>Windows Phone</v>
      </c>
      <c r="D18" s="1">
        <v>1</v>
      </c>
    </row>
    <row r="19" spans="1:4" x14ac:dyDescent="0.25">
      <c r="A19" s="7">
        <v>44277</v>
      </c>
      <c r="B19" s="1" t="s">
        <v>10</v>
      </c>
      <c r="C19" s="1" t="str">
        <f>IFERROR(VLOOKUP(B19,'Daftar Rekap Barang'!$A$5:$F$20,2,0),"")</f>
        <v>iPhone</v>
      </c>
      <c r="D19" s="1">
        <v>4</v>
      </c>
    </row>
    <row r="20" spans="1:4" x14ac:dyDescent="0.25">
      <c r="A20" s="7">
        <v>44278</v>
      </c>
      <c r="B20" s="1" t="s">
        <v>10</v>
      </c>
      <c r="C20" s="1" t="str">
        <f>IFERROR(VLOOKUP(B20,'Daftar Rekap Barang'!$A$5:$F$20,2,0),"")</f>
        <v>iPhone</v>
      </c>
      <c r="D20" s="1">
        <v>10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EB8F-19F4-4326-AE15-75967EE0B452}">
  <dimension ref="A1:D20"/>
  <sheetViews>
    <sheetView zoomScale="150" zoomScaleNormal="150" workbookViewId="0">
      <selection activeCell="C6" sqref="C6"/>
    </sheetView>
  </sheetViews>
  <sheetFormatPr defaultRowHeight="15" x14ac:dyDescent="0.25"/>
  <cols>
    <col min="1" max="1" width="11.85546875" customWidth="1"/>
    <col min="2" max="2" width="16.140625" customWidth="1"/>
    <col min="3" max="3" width="20.28515625" customWidth="1"/>
    <col min="4" max="4" width="22" customWidth="1"/>
  </cols>
  <sheetData>
    <row r="1" spans="1:4" x14ac:dyDescent="0.25">
      <c r="A1" s="4" t="s">
        <v>43</v>
      </c>
      <c r="B1" s="4"/>
      <c r="C1" s="4"/>
      <c r="D1" s="4"/>
    </row>
    <row r="2" spans="1:4" x14ac:dyDescent="0.25">
      <c r="A2" s="4" t="s">
        <v>1</v>
      </c>
      <c r="B2" s="4"/>
      <c r="C2" s="4"/>
      <c r="D2" s="4"/>
    </row>
    <row r="4" spans="1:4" x14ac:dyDescent="0.25">
      <c r="A4" s="3" t="s">
        <v>8</v>
      </c>
      <c r="B4" s="3" t="s">
        <v>9</v>
      </c>
    </row>
    <row r="5" spans="1:4" x14ac:dyDescent="0.25">
      <c r="A5" s="2" t="s">
        <v>41</v>
      </c>
      <c r="B5" s="2" t="s">
        <v>2</v>
      </c>
      <c r="C5" s="2" t="s">
        <v>3</v>
      </c>
      <c r="D5" s="2" t="s">
        <v>44</v>
      </c>
    </row>
    <row r="6" spans="1:4" x14ac:dyDescent="0.25">
      <c r="A6" s="7">
        <v>44265</v>
      </c>
      <c r="B6" s="1" t="s">
        <v>11</v>
      </c>
      <c r="C6" s="1" t="str">
        <f>IFERROR(VLOOKUP(B6,'Daftar Rekap Barang'!$A$5:$F$20,2,0),"")</f>
        <v>Samsung</v>
      </c>
      <c r="D6" s="1">
        <v>16</v>
      </c>
    </row>
    <row r="7" spans="1:4" x14ac:dyDescent="0.25">
      <c r="A7" s="7">
        <v>44266</v>
      </c>
      <c r="B7" s="1" t="s">
        <v>13</v>
      </c>
      <c r="C7" s="1" t="str">
        <f>IFERROR(VLOOKUP(B7,'Daftar Rekap Barang'!$A$5:$F$20,2,0),"")</f>
        <v>Xiaomi</v>
      </c>
      <c r="D7" s="1">
        <v>23</v>
      </c>
    </row>
    <row r="8" spans="1:4" x14ac:dyDescent="0.25">
      <c r="A8" s="7">
        <v>44266</v>
      </c>
      <c r="B8" s="1" t="s">
        <v>18</v>
      </c>
      <c r="C8" s="1" t="str">
        <f>IFERROR(VLOOKUP(B8,'Daftar Rekap Barang'!$A$5:$F$20,2,0),"")</f>
        <v>Realme</v>
      </c>
      <c r="D8" s="1">
        <v>6</v>
      </c>
    </row>
    <row r="9" spans="1:4" x14ac:dyDescent="0.25">
      <c r="A9" s="7">
        <v>44267</v>
      </c>
      <c r="B9" s="1" t="s">
        <v>17</v>
      </c>
      <c r="C9" s="1" t="str">
        <f>IFERROR(VLOOKUP(B9,'Daftar Rekap Barang'!$A$5:$F$20,2,0),"")</f>
        <v>Alcatel</v>
      </c>
      <c r="D9" s="1">
        <v>41</v>
      </c>
    </row>
    <row r="10" spans="1:4" x14ac:dyDescent="0.25">
      <c r="A10" s="7">
        <v>44268</v>
      </c>
      <c r="B10" s="1" t="s">
        <v>16</v>
      </c>
      <c r="C10" s="1" t="str">
        <f>IFERROR(VLOOKUP(B10,'Daftar Rekap Barang'!$A$5:$F$20,2,0),"")</f>
        <v>Blackberry</v>
      </c>
      <c r="D10" s="1">
        <v>10</v>
      </c>
    </row>
    <row r="11" spans="1:4" x14ac:dyDescent="0.25">
      <c r="A11" s="7">
        <v>44269</v>
      </c>
      <c r="B11" s="1" t="s">
        <v>17</v>
      </c>
      <c r="C11" s="1" t="str">
        <f>IFERROR(VLOOKUP(B11,'Daftar Rekap Barang'!$A$5:$F$20,2,0),"")</f>
        <v>Alcatel</v>
      </c>
      <c r="D11" s="1">
        <v>1</v>
      </c>
    </row>
    <row r="12" spans="1:4" x14ac:dyDescent="0.25">
      <c r="A12" s="7">
        <v>44270</v>
      </c>
      <c r="B12" s="1" t="s">
        <v>12</v>
      </c>
      <c r="C12" s="1" t="str">
        <f>IFERROR(VLOOKUP(B12,'Daftar Rekap Barang'!$A$5:$F$20,2,0),"")</f>
        <v>Vivo</v>
      </c>
      <c r="D12" s="1">
        <v>20</v>
      </c>
    </row>
    <row r="13" spans="1:4" x14ac:dyDescent="0.25">
      <c r="A13" s="7">
        <v>44271</v>
      </c>
      <c r="B13" s="1" t="s">
        <v>11</v>
      </c>
      <c r="C13" s="1" t="str">
        <f>IFERROR(VLOOKUP(B13,'Daftar Rekap Barang'!$A$5:$F$20,2,0),"")</f>
        <v>Samsung</v>
      </c>
      <c r="D13" s="1">
        <v>7</v>
      </c>
    </row>
    <row r="14" spans="1:4" x14ac:dyDescent="0.25">
      <c r="A14" s="7">
        <v>44272</v>
      </c>
      <c r="B14" s="1" t="s">
        <v>10</v>
      </c>
      <c r="C14" s="1" t="str">
        <f>IFERROR(VLOOKUP(B14,'Daftar Rekap Barang'!$A$5:$F$20,2,0),"")</f>
        <v>iPhone</v>
      </c>
      <c r="D14" s="1">
        <v>33</v>
      </c>
    </row>
    <row r="15" spans="1:4" x14ac:dyDescent="0.25">
      <c r="A15" s="7">
        <v>44273</v>
      </c>
      <c r="B15" s="1" t="s">
        <v>11</v>
      </c>
      <c r="C15" s="1" t="str">
        <f>IFERROR(VLOOKUP(B15,'Daftar Rekap Barang'!$A$5:$F$20,2,0),"")</f>
        <v>Samsung</v>
      </c>
      <c r="D15" s="1">
        <v>46</v>
      </c>
    </row>
    <row r="16" spans="1:4" x14ac:dyDescent="0.25">
      <c r="A16" s="7">
        <v>44274</v>
      </c>
      <c r="B16" s="1" t="s">
        <v>13</v>
      </c>
      <c r="C16" s="1" t="str">
        <f>IFERROR(VLOOKUP(B16,'Daftar Rekap Barang'!$A$5:$F$20,2,0),"")</f>
        <v>Xiaomi</v>
      </c>
      <c r="D16" s="1">
        <v>29</v>
      </c>
    </row>
    <row r="17" spans="1:4" x14ac:dyDescent="0.25">
      <c r="A17" s="7">
        <v>44275</v>
      </c>
      <c r="B17" s="1" t="s">
        <v>22</v>
      </c>
      <c r="C17" s="1" t="str">
        <f>IFERROR(VLOOKUP(B17,'Daftar Rekap Barang'!$A$5:$F$20,2,0),"")</f>
        <v>Philips</v>
      </c>
      <c r="D17" s="1">
        <v>44</v>
      </c>
    </row>
    <row r="18" spans="1:4" x14ac:dyDescent="0.25">
      <c r="A18" s="7">
        <v>44276</v>
      </c>
      <c r="B18" s="1" t="s">
        <v>23</v>
      </c>
      <c r="C18" s="1" t="str">
        <f>IFERROR(VLOOKUP(B18,'Daftar Rekap Barang'!$A$5:$F$20,2,0),"")</f>
        <v>Windows Phone</v>
      </c>
      <c r="D18" s="1">
        <v>6</v>
      </c>
    </row>
    <row r="19" spans="1:4" x14ac:dyDescent="0.25">
      <c r="A19" s="7">
        <v>44277</v>
      </c>
      <c r="B19" s="1" t="s">
        <v>10</v>
      </c>
      <c r="C19" s="1" t="str">
        <f>IFERROR(VLOOKUP(B19,'Daftar Rekap Barang'!$A$5:$F$20,2,0),"")</f>
        <v>iPhone</v>
      </c>
      <c r="D19" s="1">
        <v>12</v>
      </c>
    </row>
    <row r="20" spans="1:4" x14ac:dyDescent="0.25">
      <c r="A20" s="7">
        <v>44278</v>
      </c>
      <c r="B20" s="1" t="s">
        <v>11</v>
      </c>
      <c r="C20" s="1" t="str">
        <f>IFERROR(VLOOKUP(B20,'Daftar Rekap Barang'!$A$5:$F$20,2,0),"")</f>
        <v>Samsung</v>
      </c>
      <c r="D20" s="1">
        <v>15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Rekap Barang</vt:lpstr>
      <vt:lpstr>Barang Masuk</vt:lpstr>
      <vt:lpstr>Barang Keluar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2021-03-18T10:00:24Z</dcterms:created>
  <dcterms:modified xsi:type="dcterms:W3CDTF">2021-03-18T10:37:44Z</dcterms:modified>
</cp:coreProperties>
</file>