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Online Tutorial\Excel\"/>
    </mc:Choice>
  </mc:AlternateContent>
  <xr:revisionPtr revIDLastSave="0" documentId="13_ncr:1_{66E63F75-D99C-43CF-942B-3A28A171D3AC}" xr6:coauthVersionLast="46" xr6:coauthVersionMax="46" xr10:uidLastSave="{00000000-0000-0000-0000-000000000000}"/>
  <bookViews>
    <workbookView xWindow="-120" yWindow="-120" windowWidth="29040" windowHeight="16440" xr2:uid="{F1DC53FB-5902-4D06-A696-BFE79A0B09C1}"/>
  </bookViews>
  <sheets>
    <sheet name="Tipe 2" sheetId="1" r:id="rId1"/>
  </sheets>
  <definedNames>
    <definedName name="_xlnm._FilterDatabase" localSheetId="0" hidden="1">'Tipe 2'!$A$1:$I$9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  <c r="G3" i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  <c r="D4" i="1"/>
  <c r="D3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<sst xmlns="http://schemas.openxmlformats.org/spreadsheetml/2006/main" count="53" uniqueCount="47">
  <si>
    <t>Nama Penumpang</t>
  </si>
  <si>
    <t>Kode Tiket</t>
  </si>
  <si>
    <t>Kelas</t>
  </si>
  <si>
    <t>Jenis Tiket</t>
  </si>
  <si>
    <t>Tabel Kelas</t>
  </si>
  <si>
    <t>Kode</t>
  </si>
  <si>
    <t>Ekonomi</t>
  </si>
  <si>
    <t>Bisnis</t>
  </si>
  <si>
    <t>Diskon</t>
  </si>
  <si>
    <t>Harga Awal</t>
  </si>
  <si>
    <t>Harga setelah Diskon</t>
  </si>
  <si>
    <t>Tabel Jenis Tiket</t>
  </si>
  <si>
    <t>Anak</t>
  </si>
  <si>
    <t>Dewasa</t>
  </si>
  <si>
    <t>Lansia</t>
  </si>
  <si>
    <t>EKO</t>
  </si>
  <si>
    <t>BIS</t>
  </si>
  <si>
    <t>EXC</t>
  </si>
  <si>
    <t>A</t>
  </si>
  <si>
    <t>D</t>
  </si>
  <si>
    <t>L</t>
  </si>
  <si>
    <t>No.</t>
  </si>
  <si>
    <t>Charlie</t>
  </si>
  <si>
    <t>Ariel</t>
  </si>
  <si>
    <t>Baim</t>
  </si>
  <si>
    <t>Dorothy</t>
  </si>
  <si>
    <t>Elsa</t>
  </si>
  <si>
    <t>Fiona</t>
  </si>
  <si>
    <t>Gerry</t>
  </si>
  <si>
    <t>Henny</t>
  </si>
  <si>
    <t>Executive</t>
  </si>
  <si>
    <t>Instruksi:</t>
  </si>
  <si>
    <t>2. Jenis tiket mengacu pada 1 huruf terakhir di kode tiket</t>
  </si>
  <si>
    <t>4. Diskon sebesar 10% untuk semua tiket</t>
  </si>
  <si>
    <t>5. Harga setelah diskon adalah harga awal dikurangi diskon sebesar 10% tersebut</t>
  </si>
  <si>
    <t>3. Harga awal tergantung jenis tiket dan kelas masing-masing penumpang</t>
  </si>
  <si>
    <t>6. Urutkan berdasarkan nama penumpang secara alfabet</t>
  </si>
  <si>
    <t>BIS1991A</t>
  </si>
  <si>
    <t>EKO1998D</t>
  </si>
  <si>
    <t>EXC2001A</t>
  </si>
  <si>
    <t>EXC1987D</t>
  </si>
  <si>
    <t>EKO1995L</t>
  </si>
  <si>
    <t>BIS1992D</t>
  </si>
  <si>
    <t>EKO1994A</t>
  </si>
  <si>
    <t>EXC1970L</t>
  </si>
  <si>
    <t>Tahun Lahir</t>
  </si>
  <si>
    <t>1. Kelas mengacu kepada 3 huruf pertama di kode tiket, tahun lahir mengacu pada digit 4-7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</si>
</sst>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64" fontId="0" fillId="2" borderId="1" xfId="1" applyNumberFormat="1" applyFont="1" applyFill="1" applyBorder="1" applyAlignment="1">
      <alignment wrapText="1"/>
    </xf>
    <xf numFmtId="0" fontId="3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164" fontId="0" fillId="2" borderId="1" xfId="1" applyNumberFormat="1" applyFont="1" applyFill="1" applyBorder="1" applyAlignment="1"/>
    <xf numFmtId="0" fontId="0" fillId="2" borderId="0" xfId="0" applyFill="1" applyAlignment="1"/>
    <xf numFmtId="164" fontId="0" fillId="2" borderId="1" xfId="0" applyNumberFormat="1" applyFill="1" applyBorder="1" applyAlignment="1">
      <alignment wrapText="1"/>
    </xf>
    <xf numFmtId="164" fontId="0" fillId="2" borderId="0" xfId="1" applyNumberFormat="1" applyFont="1" applyFill="1" applyBorder="1" applyAlignment="1">
      <alignment wrapText="1"/>
    </xf>
    <xf numFmtId="0" fontId="0" fillId="2" borderId="1" xfId="0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9C9E6-DAFB-4638-B4D0-896403A5CB43}">
  <dimension ref="A1:J27"/>
  <sheetViews>
    <sheetView tabSelected="1" zoomScale="140" zoomScaleNormal="140" workbookViewId="0">
      <selection activeCell="G16" sqref="G16"/>
    </sheetView>
  </sheetViews>
  <sheetFormatPr defaultRowHeight="15" x14ac:dyDescent="0.25"/>
  <cols>
    <col min="1" max="1" width="11.28515625" style="2" customWidth="1"/>
    <col min="2" max="2" width="13.85546875" style="2" customWidth="1"/>
    <col min="3" max="3" width="13.85546875" style="1" customWidth="1"/>
    <col min="4" max="5" width="13.85546875" style="15" customWidth="1"/>
    <col min="6" max="6" width="13.85546875" style="1" customWidth="1"/>
    <col min="7" max="7" width="13.85546875" style="15" customWidth="1"/>
    <col min="8" max="9" width="13.85546875" style="1" customWidth="1"/>
    <col min="10" max="10" width="13.28515625" style="1" customWidth="1"/>
    <col min="11" max="16384" width="9.140625" style="2"/>
  </cols>
  <sheetData>
    <row r="1" spans="1:9" ht="30" x14ac:dyDescent="0.25">
      <c r="A1" s="9" t="s">
        <v>21</v>
      </c>
      <c r="B1" s="10" t="s">
        <v>0</v>
      </c>
      <c r="C1" s="10" t="s">
        <v>1</v>
      </c>
      <c r="D1" s="9" t="s">
        <v>2</v>
      </c>
      <c r="E1" s="9" t="s">
        <v>3</v>
      </c>
      <c r="F1" s="10" t="s">
        <v>45</v>
      </c>
      <c r="G1" s="9" t="s">
        <v>9</v>
      </c>
      <c r="H1" s="10" t="s">
        <v>8</v>
      </c>
      <c r="I1" s="10" t="s">
        <v>10</v>
      </c>
    </row>
    <row r="2" spans="1:9" x14ac:dyDescent="0.25">
      <c r="A2" s="4">
        <v>1</v>
      </c>
      <c r="B2" s="5" t="s">
        <v>22</v>
      </c>
      <c r="C2" s="6" t="s">
        <v>37</v>
      </c>
      <c r="D2" s="18" t="str">
        <f>HLOOKUP(LEFT(C2,3),$A$12:$D$13,2,0)</f>
        <v>Bisnis</v>
      </c>
      <c r="E2" s="18" t="str">
        <f>VLOOKUP(RIGHT(C2,1),$A$16:$E$19,2,0)</f>
        <v>Anak</v>
      </c>
      <c r="F2" s="6" t="str">
        <f>MID(C2,4,4)</f>
        <v>1991</v>
      </c>
      <c r="G2" s="14">
        <f>VLOOKUP(E2,$B$16:$E$19,MATCH(D2,$B$16:$E$16,0),0)</f>
        <v>35000</v>
      </c>
      <c r="H2" s="16">
        <f>10%*G2</f>
        <v>3500</v>
      </c>
      <c r="I2" s="16">
        <f>G2-H2</f>
        <v>31500</v>
      </c>
    </row>
    <row r="3" spans="1:9" x14ac:dyDescent="0.25">
      <c r="A3" s="4">
        <v>2</v>
      </c>
      <c r="B3" s="5" t="s">
        <v>23</v>
      </c>
      <c r="C3" s="6" t="s">
        <v>38</v>
      </c>
      <c r="D3" s="18" t="str">
        <f t="shared" ref="D3:D9" si="0">HLOOKUP(LEFT(C3,3),$A$12:$D$13,2,0)</f>
        <v>Ekonomi</v>
      </c>
      <c r="E3" s="18" t="str">
        <f t="shared" ref="E3:E9" si="1">VLOOKUP(RIGHT(C3,1),$A$16:$E$19,2,0)</f>
        <v>Dewasa</v>
      </c>
      <c r="F3" s="6" t="str">
        <f t="shared" ref="F3:F9" si="2">MID(C3,4,4)</f>
        <v>1998</v>
      </c>
      <c r="G3" s="14">
        <f t="shared" ref="G3:G9" si="3">VLOOKUP(E3,$B$16:$E$19,MATCH(D3,$B$16:$E$16,0),0)</f>
        <v>50000</v>
      </c>
      <c r="H3" s="16">
        <f t="shared" ref="H3:H9" si="4">10%*G3</f>
        <v>5000</v>
      </c>
      <c r="I3" s="16">
        <f t="shared" ref="I3:I9" si="5">G3-H3</f>
        <v>45000</v>
      </c>
    </row>
    <row r="4" spans="1:9" x14ac:dyDescent="0.25">
      <c r="A4" s="4">
        <v>3</v>
      </c>
      <c r="B4" s="5" t="s">
        <v>24</v>
      </c>
      <c r="C4" s="6" t="s">
        <v>39</v>
      </c>
      <c r="D4" s="18" t="str">
        <f>HLOOKUP(LEFT(C4,3),$A$12:$D$13,2,0)</f>
        <v>Executive</v>
      </c>
      <c r="E4" s="18" t="str">
        <f t="shared" si="1"/>
        <v>Anak</v>
      </c>
      <c r="F4" s="6" t="str">
        <f t="shared" si="2"/>
        <v>2001</v>
      </c>
      <c r="G4" s="14">
        <f t="shared" si="3"/>
        <v>45000</v>
      </c>
      <c r="H4" s="16">
        <f t="shared" si="4"/>
        <v>4500</v>
      </c>
      <c r="I4" s="16">
        <f t="shared" si="5"/>
        <v>40500</v>
      </c>
    </row>
    <row r="5" spans="1:9" x14ac:dyDescent="0.25">
      <c r="A5" s="4">
        <v>4</v>
      </c>
      <c r="B5" s="5" t="s">
        <v>25</v>
      </c>
      <c r="C5" s="6" t="s">
        <v>40</v>
      </c>
      <c r="D5" s="18" t="str">
        <f t="shared" si="0"/>
        <v>Executive</v>
      </c>
      <c r="E5" s="18" t="str">
        <f t="shared" si="1"/>
        <v>Dewasa</v>
      </c>
      <c r="F5" s="6" t="str">
        <f t="shared" si="2"/>
        <v>1987</v>
      </c>
      <c r="G5" s="14">
        <f t="shared" si="3"/>
        <v>70000</v>
      </c>
      <c r="H5" s="16">
        <f t="shared" si="4"/>
        <v>7000</v>
      </c>
      <c r="I5" s="16">
        <f t="shared" si="5"/>
        <v>63000</v>
      </c>
    </row>
    <row r="6" spans="1:9" x14ac:dyDescent="0.25">
      <c r="A6" s="4">
        <v>5</v>
      </c>
      <c r="B6" s="5" t="s">
        <v>26</v>
      </c>
      <c r="C6" s="6" t="s">
        <v>41</v>
      </c>
      <c r="D6" s="18" t="str">
        <f t="shared" si="0"/>
        <v>Ekonomi</v>
      </c>
      <c r="E6" s="18" t="str">
        <f t="shared" si="1"/>
        <v>Lansia</v>
      </c>
      <c r="F6" s="6" t="str">
        <f t="shared" si="2"/>
        <v>1995</v>
      </c>
      <c r="G6" s="14">
        <f t="shared" si="3"/>
        <v>30000</v>
      </c>
      <c r="H6" s="16">
        <f t="shared" si="4"/>
        <v>3000</v>
      </c>
      <c r="I6" s="16">
        <f t="shared" si="5"/>
        <v>27000</v>
      </c>
    </row>
    <row r="7" spans="1:9" x14ac:dyDescent="0.25">
      <c r="A7" s="4">
        <v>6</v>
      </c>
      <c r="B7" s="5" t="s">
        <v>27</v>
      </c>
      <c r="C7" s="6" t="s">
        <v>42</v>
      </c>
      <c r="D7" s="18" t="str">
        <f t="shared" si="0"/>
        <v>Bisnis</v>
      </c>
      <c r="E7" s="18" t="str">
        <f t="shared" si="1"/>
        <v>Dewasa</v>
      </c>
      <c r="F7" s="6" t="str">
        <f t="shared" si="2"/>
        <v>1992</v>
      </c>
      <c r="G7" s="14">
        <f t="shared" si="3"/>
        <v>60000</v>
      </c>
      <c r="H7" s="16">
        <f t="shared" si="4"/>
        <v>6000</v>
      </c>
      <c r="I7" s="16">
        <f t="shared" si="5"/>
        <v>54000</v>
      </c>
    </row>
    <row r="8" spans="1:9" x14ac:dyDescent="0.25">
      <c r="A8" s="4">
        <v>7</v>
      </c>
      <c r="B8" s="5" t="s">
        <v>28</v>
      </c>
      <c r="C8" s="6" t="s">
        <v>43</v>
      </c>
      <c r="D8" s="18" t="str">
        <f t="shared" si="0"/>
        <v>Ekonomi</v>
      </c>
      <c r="E8" s="18" t="str">
        <f t="shared" si="1"/>
        <v>Anak</v>
      </c>
      <c r="F8" s="6" t="str">
        <f t="shared" si="2"/>
        <v>1994</v>
      </c>
      <c r="G8" s="14">
        <f t="shared" si="3"/>
        <v>25000</v>
      </c>
      <c r="H8" s="16">
        <f t="shared" si="4"/>
        <v>2500</v>
      </c>
      <c r="I8" s="16">
        <f t="shared" si="5"/>
        <v>22500</v>
      </c>
    </row>
    <row r="9" spans="1:9" x14ac:dyDescent="0.25">
      <c r="A9" s="4">
        <v>8</v>
      </c>
      <c r="B9" s="5" t="s">
        <v>29</v>
      </c>
      <c r="C9" s="6" t="s">
        <v>44</v>
      </c>
      <c r="D9" s="18" t="str">
        <f t="shared" si="0"/>
        <v>Executive</v>
      </c>
      <c r="E9" s="18" t="str">
        <f t="shared" si="1"/>
        <v>Lansia</v>
      </c>
      <c r="F9" s="6" t="str">
        <f t="shared" si="2"/>
        <v>1970</v>
      </c>
      <c r="G9" s="14">
        <f t="shared" si="3"/>
        <v>52500</v>
      </c>
      <c r="H9" s="16">
        <f t="shared" si="4"/>
        <v>5250</v>
      </c>
      <c r="I9" s="16">
        <f t="shared" si="5"/>
        <v>47250</v>
      </c>
    </row>
    <row r="11" spans="1:9" x14ac:dyDescent="0.25">
      <c r="A11" s="3" t="s">
        <v>4</v>
      </c>
    </row>
    <row r="12" spans="1:9" x14ac:dyDescent="0.25">
      <c r="A12" s="11" t="s">
        <v>5</v>
      </c>
      <c r="B12" s="5" t="s">
        <v>15</v>
      </c>
      <c r="C12" s="6" t="s">
        <v>16</v>
      </c>
      <c r="D12" s="18" t="s">
        <v>17</v>
      </c>
    </row>
    <row r="13" spans="1:9" x14ac:dyDescent="0.25">
      <c r="A13" s="11" t="s">
        <v>2</v>
      </c>
      <c r="B13" s="5" t="s">
        <v>6</v>
      </c>
      <c r="C13" s="6" t="s">
        <v>7</v>
      </c>
      <c r="D13" s="18" t="s">
        <v>30</v>
      </c>
    </row>
    <row r="15" spans="1:9" x14ac:dyDescent="0.25">
      <c r="A15" s="3" t="s">
        <v>11</v>
      </c>
    </row>
    <row r="16" spans="1:9" x14ac:dyDescent="0.25">
      <c r="A16" s="12" t="s">
        <v>1</v>
      </c>
      <c r="B16" s="12" t="s">
        <v>3</v>
      </c>
      <c r="C16" s="13" t="s">
        <v>6</v>
      </c>
      <c r="D16" s="12" t="s">
        <v>7</v>
      </c>
      <c r="E16" s="12" t="s">
        <v>30</v>
      </c>
      <c r="F16" s="15"/>
    </row>
    <row r="17" spans="1:6" x14ac:dyDescent="0.25">
      <c r="A17" s="4" t="s">
        <v>18</v>
      </c>
      <c r="B17" s="5" t="s">
        <v>12</v>
      </c>
      <c r="C17" s="7">
        <v>25000</v>
      </c>
      <c r="D17" s="14">
        <v>35000</v>
      </c>
      <c r="E17" s="14">
        <v>45000</v>
      </c>
      <c r="F17" s="17"/>
    </row>
    <row r="18" spans="1:6" x14ac:dyDescent="0.25">
      <c r="A18" s="4" t="s">
        <v>19</v>
      </c>
      <c r="B18" s="5" t="s">
        <v>13</v>
      </c>
      <c r="C18" s="7">
        <v>50000</v>
      </c>
      <c r="D18" s="14">
        <v>60000</v>
      </c>
      <c r="E18" s="14">
        <v>70000</v>
      </c>
      <c r="F18" s="17"/>
    </row>
    <row r="19" spans="1:6" x14ac:dyDescent="0.25">
      <c r="A19" s="4" t="s">
        <v>20</v>
      </c>
      <c r="B19" s="5" t="s">
        <v>14</v>
      </c>
      <c r="C19" s="7">
        <v>30000</v>
      </c>
      <c r="D19" s="14">
        <v>40000</v>
      </c>
      <c r="E19" s="14">
        <v>52500</v>
      </c>
      <c r="F19" s="17"/>
    </row>
    <row r="21" spans="1:6" x14ac:dyDescent="0.25">
      <c r="A21" s="8" t="s">
        <v>31</v>
      </c>
    </row>
    <row r="22" spans="1:6" x14ac:dyDescent="0.25">
      <c r="A22" s="8" t="s">
        <v>46</v>
      </c>
    </row>
    <row r="23" spans="1:6" x14ac:dyDescent="0.25">
      <c r="A23" s="8" t="s">
        <v>32</v>
      </c>
    </row>
    <row r="24" spans="1:6" x14ac:dyDescent="0.25">
      <c r="A24" s="8" t="s">
        <v>35</v>
      </c>
    </row>
    <row r="25" spans="1:6" x14ac:dyDescent="0.25">
      <c r="A25" s="8" t="s">
        <v>33</v>
      </c>
    </row>
    <row r="26" spans="1:6" x14ac:dyDescent="0.25">
      <c r="A26" s="8" t="s">
        <v>34</v>
      </c>
    </row>
    <row r="27" spans="1:6" x14ac:dyDescent="0.25">
      <c r="A27" s="8" t="s">
        <v>36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Tipe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2021-03-26T08:12:55Z</dcterms:created>
  <dcterms:modified xsi:type="dcterms:W3CDTF">2021-04-14T10:16:49Z</dcterms:modified>
</cp:coreProperties>
</file>