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共有\★共有ファイル(ﾊﾞｯｸｱｯﾌﾟ対応)\治験\書式関連（SOP含む）\当院書式\HP更新用_当院書式\2019.10月_消費税8%→10％\"/>
    </mc:Choice>
  </mc:AlternateContent>
  <bookViews>
    <workbookView xWindow="240" yWindow="108" windowWidth="19320" windowHeight="12276"/>
  </bookViews>
  <sheets>
    <sheet name="院内CRC(期間延長）" sheetId="1" r:id="rId1"/>
  </sheets>
  <definedNames>
    <definedName name="_xlnm.Print_Area" localSheetId="0">'院内CRC(期間延長）'!$A$1:$S$74</definedName>
  </definedNames>
  <calcPr calcId="152511"/>
</workbook>
</file>

<file path=xl/calcChain.xml><?xml version="1.0" encoding="utf-8"?>
<calcChain xmlns="http://schemas.openxmlformats.org/spreadsheetml/2006/main">
  <c r="K32" i="1" l="1"/>
  <c r="N32" i="1" s="1"/>
  <c r="K23" i="1" l="1"/>
  <c r="K29" i="1"/>
  <c r="K38" i="1"/>
  <c r="Q38" i="1" s="1"/>
  <c r="Q29" i="1" l="1"/>
  <c r="N29" i="1"/>
  <c r="Q23" i="1"/>
  <c r="N23" i="1"/>
  <c r="G42" i="1"/>
  <c r="Q41" i="1" s="1"/>
  <c r="Q44" i="1" s="1"/>
  <c r="G48" i="1" l="1"/>
  <c r="Q47" i="1" s="1"/>
  <c r="Q59" i="1" s="1"/>
</calcChain>
</file>

<file path=xl/comments1.xml><?xml version="1.0" encoding="utf-8"?>
<comments xmlns="http://schemas.openxmlformats.org/spreadsheetml/2006/main">
  <authors>
    <author>小倉記念_中村</author>
    <author>IEUser01</author>
  </authors>
  <commentList>
    <comment ref="E13" authorId="0" shapeId="0">
      <text>
        <r>
          <rPr>
            <sz val="9"/>
            <color indexed="81"/>
            <rFont val="ＭＳ Ｐゴシック"/>
            <family val="3"/>
            <charset val="128"/>
          </rPr>
          <t>被験者登録完了後は登録症例数を記載</t>
        </r>
      </text>
    </comment>
    <comment ref="H24" authorId="0" shapeId="0">
      <text>
        <r>
          <rPr>
            <sz val="9"/>
            <color indexed="81"/>
            <rFont val="ＭＳ Ｐゴシック"/>
            <family val="3"/>
            <charset val="128"/>
          </rPr>
          <t>治験薬の投与期間25週毎に9P加算</t>
        </r>
      </text>
    </comment>
    <comment ref="H30" authorId="0" shapeId="0">
      <text>
        <r>
          <rPr>
            <sz val="9"/>
            <color indexed="81"/>
            <rFont val="ＭＳ Ｐゴシック"/>
            <family val="3"/>
            <charset val="128"/>
          </rPr>
          <t>投与期間25週毎に9P加算</t>
        </r>
      </text>
    </comment>
    <comment ref="H33" authorId="0" shapeId="0">
      <text>
        <r>
          <rPr>
            <sz val="9"/>
            <color indexed="81"/>
            <rFont val="ＭＳ Ｐゴシック"/>
            <family val="3"/>
            <charset val="128"/>
          </rPr>
          <t>治験期間（1ヵ月単位）毎に1P加算
※投与期間延長の場合のみ算定</t>
        </r>
      </text>
    </comment>
    <comment ref="Q41" authorId="1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47" authorId="1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<sst xmlns="http://schemas.openxmlformats.org/spreadsheetml/2006/main" count="148" uniqueCount="100">
  <si>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</si>
  <si>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</si>
  <si>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</si>
  <si>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</si>
  <si>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</si>
  <si>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</si>
  <si>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５．被験者負担軽減費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</si>
  <si>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</si>
  <si>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</si>
  <si>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</si>
  <si>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</si>
  <si>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</si>
  <si>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</si>
  <si>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</si>
  <si>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）回</t>
    <rPh sb="1" eb="2">
      <t>カイ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</si>
  <si>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</si>
  <si>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</si>
  <si>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</si>
  <si>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</si>
  <si>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</si>
  <si>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・被験者負担軽減費に関しては、税不要とする。</t>
    <rPh sb="1" eb="4">
      <t>ヒケンシャ</t>
    </rPh>
    <rPh sb="4" eb="6">
      <t>フタン</t>
    </rPh>
    <rPh sb="6" eb="8">
      <t>ケイゲン</t>
    </rPh>
    <rPh sb="8" eb="9">
      <t>ヒ</t>
    </rPh>
    <rPh sb="10" eb="11">
      <t>カン</t>
    </rPh>
    <rPh sb="15" eb="16">
      <t>ゼイ</t>
    </rPh>
    <rPh sb="16" eb="18">
      <t>フヨウ</t>
    </rPh>
    <phoneticPr fontId="1"/>
  </si>
  <si>
    <t>・単価は原則であり、変更の必要がある場合は協議し決定する。</t>
    <rPh sb="1" eb="3">
      <t>タンカ</t>
    </rPh>
    <rPh sb="4" eb="6">
      <t>ゲンソク</t>
    </rPh>
    <rPh sb="10" eb="12">
      <t>ヘンコウ</t>
    </rPh>
    <rPh sb="13" eb="15">
      <t>ヒツヨウ</t>
    </rPh>
    <rPh sb="18" eb="20">
      <t>バアイ</t>
    </rPh>
    <rPh sb="21" eb="23">
      <t>キョウギ</t>
    </rPh>
    <rPh sb="24" eb="26">
      <t>ケッテイ</t>
    </rPh>
    <phoneticPr fontId="1"/>
  </si>
  <si>
    <t>・費用の詳細、支払い時期は『治験に係る経費に関する規定』参照のこと。</t>
    <rPh sb="1" eb="3">
      <t>ヒヨウ</t>
    </rPh>
    <rPh sb="4" eb="6">
      <t>ショウサイ</t>
    </rPh>
    <rPh sb="7" eb="9">
      <t>シハラ</t>
    </rPh>
    <rPh sb="10" eb="12">
      <t>ジキ</t>
    </rPh>
    <rPh sb="14" eb="16">
      <t>チケン</t>
    </rPh>
    <rPh sb="17" eb="18">
      <t>カカワ</t>
    </rPh>
    <rPh sb="19" eb="21">
      <t>ケイヒ</t>
    </rPh>
    <rPh sb="22" eb="23">
      <t>カン</t>
    </rPh>
    <rPh sb="25" eb="27">
      <t>キテイ</t>
    </rPh>
    <rPh sb="28" eb="30">
      <t>サンショウ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</si>
  <si>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</si>
  <si>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</si>
  <si>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</si>
  <si>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</si>
  <si>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</si>
  <si>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印</t>
    <rPh sb="0" eb="1">
      <t>イン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</si>
  <si>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</si>
  <si>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・消費税は契約時の税率を記載する。ただし、消費税に係る法改正がなされた場合はそれに準ずる。</t>
    <rPh sb="1" eb="4">
      <t>ショウヒゼイ</t>
    </rPh>
    <rPh sb="5" eb="7">
      <t>ケイヤク</t>
    </rPh>
    <rPh sb="7" eb="8">
      <t>ジ</t>
    </rPh>
    <rPh sb="9" eb="11">
      <t>ゼイリツ</t>
    </rPh>
    <rPh sb="12" eb="14">
      <t>キサイ</t>
    </rPh>
    <rPh sb="21" eb="24">
      <t>ショウヒゼイ</t>
    </rPh>
    <rPh sb="25" eb="26">
      <t>カカワ</t>
    </rPh>
    <rPh sb="27" eb="28">
      <t>ホウ</t>
    </rPh>
    <rPh sb="28" eb="30">
      <t>カイセイ</t>
    </rPh>
    <rPh sb="35" eb="37">
      <t>バアイ</t>
    </rPh>
    <rPh sb="41" eb="42">
      <t>ジュン</t>
    </rPh>
    <phoneticPr fontId="1"/>
  </si>
  <si>
    <t>（</t>
    <phoneticPr fontId="1"/>
  </si>
  <si>
    <t>３．治験薬・治験機器
　　管理費</t>
    <rPh sb="2" eb="4">
      <t>チケン</t>
    </rPh>
    <rPh sb="4" eb="5">
      <t>ヤク</t>
    </rPh>
    <rPh sb="6" eb="8">
      <t>チケン</t>
    </rPh>
    <rPh sb="8" eb="10">
      <t>キキ</t>
    </rPh>
    <rPh sb="13" eb="16">
      <t>カンリヒ</t>
    </rPh>
    <phoneticPr fontId="1"/>
  </si>
  <si>
    <t>）</t>
    <phoneticPr fontId="1"/>
  </si>
  <si>
    <t>単価=1,000円</t>
    <phoneticPr fontId="1"/>
  </si>
  <si>
    <t>６．事務局経費</t>
    <rPh sb="2" eb="5">
      <t>ジムキョク</t>
    </rPh>
    <rPh sb="5" eb="7">
      <t>ケイヒ</t>
    </rPh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</si>
  <si>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</si>
  <si>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</si>
  <si>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）</t>
    <phoneticPr fontId="1"/>
  </si>
  <si>
    <r>
      <t xml:space="preserve">円⑥
</t>
    </r>
    <r>
      <rPr>
        <sz val="5"/>
        <color theme="1"/>
        <rFont val="ＭＳ Ｐゴシック"/>
        <family val="3"/>
        <charset val="128"/>
        <scheme val="minor"/>
      </rPr>
      <t>(税不要）</t>
    </r>
    <rPh sb="0" eb="1">
      <t>エン</t>
    </rPh>
    <rPh sb="4" eb="5">
      <t>ゼイ</t>
    </rPh>
    <rPh sb="5" eb="7">
      <t>フヨウ</t>
    </rPh>
    <phoneticPr fontId="1"/>
  </si>
  <si>
    <t>直接経費</t>
    <phoneticPr fontId="1"/>
  </si>
  <si>
    <t>合計 I～V（⑦+⑧+⑨+⑩+⑪）</t>
    <rPh sb="0" eb="2">
      <t>ゴウケイ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</si>
  <si>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</si>
  <si>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</si>
  <si>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</si>
  <si>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⑦(</t>
    <phoneticPr fontId="1"/>
  </si>
  <si>
    <t>Ⅰ．直接経費　×0.3</t>
    <rPh sb="2" eb="4">
      <t>チョクセツ</t>
    </rPh>
    <rPh sb="4" eb="6">
      <t>ケイヒ</t>
    </rPh>
    <phoneticPr fontId="1"/>
  </si>
  <si>
    <t>円)×0.2</t>
    <rPh sb="0" eb="1">
      <t>エン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</si>
  <si>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</si>
  <si>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（期間延長）</t>
    <rPh sb="1" eb="3">
      <t>キカン</t>
    </rPh>
    <rPh sb="3" eb="5">
      <t>エンチョウ</t>
    </rPh>
    <phoneticPr fontId="1"/>
  </si>
  <si>
    <t>追加来院回数=（</t>
    <rPh sb="0" eb="2">
      <t>ツイカ</t>
    </rPh>
    <rPh sb="2" eb="4">
      <t>ライイン</t>
    </rPh>
    <rPh sb="4" eb="5">
      <t>カイ</t>
    </rPh>
    <rPh sb="5" eb="6">
      <t>スウ</t>
    </rPh>
    <phoneticPr fontId="1"/>
  </si>
  <si>
    <t>負担軽減費×追加来院回数×実施症例数</t>
    <rPh sb="0" eb="2">
      <t>フタン</t>
    </rPh>
    <rPh sb="2" eb="4">
      <t>ケイゲン</t>
    </rPh>
    <rPh sb="4" eb="5">
      <t>ヒ</t>
    </rPh>
    <rPh sb="6" eb="8">
      <t>ツイカ</t>
    </rPh>
    <rPh sb="8" eb="10">
      <t>ライイン</t>
    </rPh>
    <rPh sb="10" eb="12">
      <t>カイスウ</t>
    </rPh>
    <rPh sb="13" eb="15">
      <t>ジッシ</t>
    </rPh>
    <rPh sb="15" eb="17">
      <t>ショウレイ</t>
    </rPh>
    <rPh sb="17" eb="18">
      <t>スウ</t>
    </rPh>
    <phoneticPr fontId="1"/>
  </si>
  <si>
    <t>加算ﾎﾟｲﾝﾄ数=（</t>
    <rPh sb="0" eb="2">
      <t>カサン</t>
    </rPh>
    <rPh sb="7" eb="8">
      <t>スウ</t>
    </rPh>
    <phoneticPr fontId="1"/>
  </si>
  <si>
    <t>期間延長に
おける金額
（税込）</t>
    <rPh sb="0" eb="2">
      <t>キカン</t>
    </rPh>
    <rPh sb="2" eb="4">
      <t>エンチョウ</t>
    </rPh>
    <rPh sb="9" eb="11">
      <t>キンガク</t>
    </rPh>
    <rPh sb="13" eb="15">
      <t>ゼイコミ</t>
    </rPh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</si>
  <si>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</si>
  <si>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加算ﾎﾟｲﾝﾄ数×単価×実施症例数</t>
    <rPh sb="0" eb="2">
      <t>カサン</t>
    </rPh>
    <rPh sb="7" eb="8">
      <t>スウ</t>
    </rPh>
    <rPh sb="9" eb="11">
      <t>タンカ</t>
    </rPh>
    <rPh sb="12" eb="14">
      <t>ジッシ</t>
    </rPh>
    <rPh sb="14" eb="16">
      <t>ショウレイ</t>
    </rPh>
    <rPh sb="16" eb="17">
      <t>スウ</t>
    </rPh>
    <phoneticPr fontId="1"/>
  </si>
  <si>
    <t>―</t>
    <phoneticPr fontId="1"/>
  </si>
  <si>
    <t>対象期間</t>
    <rPh sb="0" eb="2">
      <t>タイショウ</t>
    </rPh>
    <rPh sb="2" eb="4">
      <t>キカン</t>
    </rPh>
    <phoneticPr fontId="1"/>
  </si>
  <si>
    <t>（</t>
    <phoneticPr fontId="1"/>
  </si>
  <si>
    <t>週）</t>
    <rPh sb="0" eb="1">
      <t>シュウ</t>
    </rPh>
    <phoneticPr fontId="1"/>
  </si>
  <si>
    <t>年　　　月　　　日～　　　　　年　　　月　　　日</t>
    <rPh sb="0" eb="1">
      <t>ネン</t>
    </rPh>
    <rPh sb="4" eb="5">
      <t>ガツ</t>
    </rPh>
    <rPh sb="8" eb="9">
      <t>ニチ</t>
    </rPh>
    <rPh sb="15" eb="16">
      <t>ネン</t>
    </rPh>
    <rPh sb="19" eb="20">
      <t>ガツ</t>
    </rPh>
    <rPh sb="23" eb="24">
      <t>ニチ</t>
    </rPh>
    <phoneticPr fontId="1"/>
  </si>
  <si>
    <t>１．審査費用（初回）</t>
    <rPh sb="2" eb="4">
      <t>シンサ</t>
    </rPh>
    <rPh sb="4" eb="6">
      <t>ヒヨウ</t>
    </rPh>
    <rPh sb="7" eb="9">
      <t>ショカイ</t>
    </rPh>
    <phoneticPr fontId="1"/>
  </si>
  <si>
    <t>―</t>
    <phoneticPr fontId="1"/>
  </si>
  <si>
    <t>―</t>
    <phoneticPr fontId="1"/>
  </si>
  <si>
    <t>円①</t>
    <rPh sb="0" eb="1">
      <t>エン</t>
    </rPh>
    <phoneticPr fontId="1"/>
  </si>
  <si>
    <t>固定費</t>
    <rPh sb="0" eb="3">
      <t>コテイヒ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</si>
  <si>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</si>
  <si>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円⑤</t>
    <rPh sb="0" eb="1">
      <t>エン</t>
    </rPh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</si>
  <si>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</si>
  <si>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円⑨　</t>
    <rPh sb="0" eb="1">
      <t>エン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</si>
  <si>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</si>
  <si>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円⑩　</t>
    <rPh sb="0" eb="1">
      <t>エン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</si>
  <si>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</si>
  <si>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―</t>
    <phoneticPr fontId="1"/>
  </si>
  <si>
    <t>―</t>
    <phoneticPr fontId="1"/>
  </si>
  <si>
    <t>円⑪　</t>
    <rPh sb="0" eb="1">
      <t>エン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</si>
  <si>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</si>
  <si>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</si>
  <si>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実施数に応じて</t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</si>
  <si>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</si>
  <si>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　⑮SDV/モニタリング　10,000円/日×実施回数 （税別）
　⑯監査　100,000円/日×実施回数 （税別）</t>
    <rPh sb="19" eb="20">
      <t>エン</t>
    </rPh>
    <rPh sb="21" eb="22">
      <t>ヒ</t>
    </rPh>
    <rPh sb="23" eb="25">
      <t>ジッシ</t>
    </rPh>
    <rPh sb="25" eb="27">
      <t>カイスウ</t>
    </rPh>
    <rPh sb="29" eb="31">
      <t>ゼイベツ</t>
    </rPh>
    <rPh sb="35" eb="37">
      <t>カンサ</t>
    </rPh>
    <rPh sb="55" eb="57">
      <t>ゼイベツ</t>
    </rPh>
    <phoneticPr fontId="1"/>
  </si>
  <si>
    <t>実施数に応じて</t>
  </si>
  <si>
    <t>単価×観察期脱落症例数</t>
    <rPh sb="0" eb="2">
      <t>タンカ</t>
    </rPh>
    <rPh sb="10" eb="11">
      <t>スウ</t>
    </rPh>
    <phoneticPr fontId="1"/>
  </si>
  <si>
    <t>（①+②+③+④+⑤+⑥）×0.2</t>
    <phoneticPr fontId="1"/>
  </si>
  <si>
    <t>―</t>
  </si>
  <si>
    <t>―</t>
    <phoneticPr fontId="1"/>
  </si>
  <si>
    <t>円③</t>
    <rPh sb="0" eb="1">
      <t>エン</t>
    </rPh>
    <phoneticPr fontId="1"/>
  </si>
  <si>
    <t>書式KMH3（院内_期間延長)</t>
    <rPh sb="0" eb="2">
      <t>ショシキ</t>
    </rPh>
    <rPh sb="7" eb="9">
      <t>インナイ</t>
    </rPh>
    <rPh sb="10" eb="12">
      <t>キカン</t>
    </rPh>
    <rPh sb="12" eb="14">
      <t>エンチョウ</t>
    </rPh>
    <phoneticPr fontId="1"/>
  </si>
  <si>
    <t>・治験資料保管経費は、15年を超える毎に1年1万円を加算する。</t>
    <phoneticPr fontId="1"/>
  </si>
  <si>
    <t>　　2019.5月作成</t>
    <rPh sb="8" eb="9">
      <t>ガツ</t>
    </rPh>
    <rPh sb="9" eb="11">
      <t>サクセイ</t>
    </rPh>
    <phoneticPr fontId="1"/>
  </si>
  <si>
    <t>　　2019.9月作成</t>
    <rPh sb="8" eb="9">
      <t>ガツ</t>
    </rPh>
    <rPh sb="9" eb="11">
      <t>サクセイ</t>
    </rPh>
    <phoneticPr fontId="1"/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</si>
  <si>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</si>
  <si>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</si>
  <si>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症例登録完了時
※完了時に事務局まで
ご連絡ください。</t>
    <rPh sb="0" eb="2">
      <t>ショウレイ</t>
    </rPh>
    <rPh sb="2" eb="4">
      <t>トウロク</t>
    </rPh>
    <rPh sb="4" eb="6">
      <t>カンリョウ</t>
    </rPh>
    <rPh sb="6" eb="7">
      <t>ジ</t>
    </rPh>
    <rPh sb="10" eb="12">
      <t>カンリョウ</t>
    </rPh>
    <rPh sb="12" eb="13">
      <t>ジ</t>
    </rPh>
    <rPh sb="14" eb="17">
      <t>ジムキョク</t>
    </rPh>
    <rPh sb="21" eb="23">
      <t>レンラク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</si>
  <si>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</si>
  <si>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治験終了時</t>
    <rPh sb="0" eb="2">
      <t>チケン</t>
    </rPh>
    <rPh sb="2" eb="5">
      <t>シュウリョウジ</t>
    </rPh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</si>
  <si>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</si>
  <si>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契約成立時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</si>
  <si>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</si>
  <si>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⑮治験実施状況報告時
⑯事象発生時</t>
    <rPh sb="1" eb="3">
      <t>チケン</t>
    </rPh>
    <rPh sb="3" eb="5">
      <t>ジッシ</t>
    </rPh>
    <rPh sb="5" eb="7">
      <t>ジョウキョウ</t>
    </rPh>
    <rPh sb="7" eb="9">
      <t>ホウコク</t>
    </rPh>
    <rPh sb="9" eb="10">
      <t>ジ</t>
    </rPh>
    <rPh sb="12" eb="14">
      <t>ジショウ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</si>
</sst>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3"/>
      <charset val="128"/>
      <scheme val="minor"/>
    </font>
    <font>
      <sz val="5"/>
      <color theme="1"/>
      <name val="ＭＳ Ｐゴシック"/>
      <family val="3"/>
      <charset val="128"/>
      <scheme val="minor"/>
    </font>
    <font>
      <sz val="7.5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u/>
      <sz val="8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157">
    <xf numFmtId="0" fontId="0" fillId="0" borderId="0" xfId="0">
      <alignment vertical="center"/>
    </xf>
    <xf numFmtId="0" fontId="2" fillId="0" borderId="7" xfId="0" applyFont="1" applyBorder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6" fillId="0" borderId="0" xfId="0" applyFont="1" applyFill="1">
      <alignment vertical="center"/>
    </xf>
    <xf numFmtId="0" fontId="2" fillId="0" borderId="0" xfId="0" applyFo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 shrinkToFit="1"/>
    </xf>
    <xf numFmtId="176" fontId="6" fillId="0" borderId="4" xfId="0" applyNumberFormat="1" applyFont="1" applyBorder="1" applyAlignment="1">
      <alignment horizontal="center" vertical="center" shrinkToFit="1"/>
    </xf>
    <xf numFmtId="176" fontId="6" fillId="0" borderId="6" xfId="0" applyNumberFormat="1" applyFont="1" applyBorder="1" applyAlignment="1">
      <alignment horizontal="center" vertical="center" shrinkToFit="1"/>
    </xf>
    <xf numFmtId="176" fontId="6" fillId="0" borderId="0" xfId="0" applyNumberFormat="1" applyFont="1" applyBorder="1" applyAlignment="1">
      <alignment horizontal="center" vertical="center" shrinkToFit="1"/>
    </xf>
    <xf numFmtId="176" fontId="6" fillId="0" borderId="8" xfId="0" applyNumberFormat="1" applyFont="1" applyBorder="1" applyAlignment="1">
      <alignment horizontal="center" vertical="center" shrinkToFit="1"/>
    </xf>
    <xf numFmtId="176" fontId="6" fillId="0" borderId="9" xfId="0" applyNumberFormat="1" applyFont="1" applyBorder="1" applyAlignment="1">
      <alignment horizontal="center" vertical="center" shrinkToFit="1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1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 shrinkToFit="1"/>
    </xf>
    <xf numFmtId="176" fontId="6" fillId="0" borderId="4" xfId="0" applyNumberFormat="1" applyFont="1" applyBorder="1" applyAlignment="1">
      <alignment horizontal="right" vertical="center" shrinkToFit="1"/>
    </xf>
    <xf numFmtId="176" fontId="6" fillId="0" borderId="6" xfId="0" applyNumberFormat="1" applyFont="1" applyBorder="1" applyAlignment="1">
      <alignment horizontal="right" vertical="center" shrinkToFit="1"/>
    </xf>
    <xf numFmtId="176" fontId="6" fillId="0" borderId="0" xfId="0" applyNumberFormat="1" applyFont="1" applyBorder="1" applyAlignment="1">
      <alignment horizontal="right" vertical="center" shrinkToFit="1"/>
    </xf>
    <xf numFmtId="176" fontId="6" fillId="0" borderId="8" xfId="0" applyNumberFormat="1" applyFont="1" applyBorder="1" applyAlignment="1">
      <alignment horizontal="right" vertical="center" shrinkToFit="1"/>
    </xf>
    <xf numFmtId="176" fontId="6" fillId="0" borderId="9" xfId="0" applyNumberFormat="1" applyFont="1" applyBorder="1" applyAlignment="1">
      <alignment horizontal="right" vertical="center" shrinkToFit="1"/>
    </xf>
    <xf numFmtId="0" fontId="10" fillId="0" borderId="1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176" fontId="6" fillId="0" borderId="12" xfId="0" applyNumberFormat="1" applyFont="1" applyBorder="1" applyAlignment="1">
      <alignment horizontal="right" vertical="center" shrinkToFit="1"/>
    </xf>
    <xf numFmtId="176" fontId="6" fillId="0" borderId="13" xfId="0" applyNumberFormat="1" applyFont="1" applyBorder="1" applyAlignment="1">
      <alignment horizontal="right" vertical="center" shrinkToFit="1"/>
    </xf>
    <xf numFmtId="0" fontId="6" fillId="0" borderId="1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 shrinkToFit="1"/>
    </xf>
    <xf numFmtId="0" fontId="6" fillId="0" borderId="9" xfId="0" applyFont="1" applyBorder="1" applyAlignment="1">
      <alignment horizontal="right" vertical="center" shrinkToFit="1"/>
    </xf>
    <xf numFmtId="0" fontId="6" fillId="0" borderId="5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 shrinkToFit="1"/>
    </xf>
    <xf numFmtId="0" fontId="2" fillId="0" borderId="9" xfId="0" applyFont="1" applyBorder="1" applyAlignment="1">
      <alignment horizontal="right" vertical="center" shrinkToFi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textRotation="255"/>
    </xf>
    <xf numFmtId="0" fontId="10" fillId="0" borderId="11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top"/>
    </xf>
    <xf numFmtId="0" fontId="6" fillId="0" borderId="9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15" xfId="0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Normal="100" workbookViewId="0">
      <selection activeCell="G10" sqref="G10:L11"/>
    </sheetView>
  </sheetViews>
  <sheetFormatPr defaultColWidth="9" defaultRowHeight="13.2" x14ac:dyDescent="0.2"/>
  <cols>
    <col min="1" max="5" width="4.77734375" style="2" customWidth="1"/>
    <col min="6" max="10" width="5.44140625" style="2" customWidth="1"/>
    <col min="11" max="12" width="5.77734375" style="2" customWidth="1"/>
    <col min="13" max="13" width="3.44140625" style="2" customWidth="1"/>
    <col min="14" max="15" width="5.77734375" style="2" customWidth="1"/>
    <col min="16" max="16" width="3.44140625" style="2" customWidth="1"/>
    <col min="17" max="18" width="5.77734375" style="2" customWidth="1"/>
    <col min="19" max="19" width="4.88671875" style="2" customWidth="1"/>
    <col min="20" max="20" width="12.21875" style="22" bestFit="1" customWidth="1"/>
    <col min="21" max="21" width="16.33203125" style="2" customWidth="1"/>
    <col min="22" max="16384" width="9" style="2"/>
  </cols>
  <sheetData>
    <row r="1" spans="1:19" ht="25.5" customHeight="1" x14ac:dyDescent="0.2">
      <c r="A1" s="11" t="s">
        <v>87</v>
      </c>
      <c r="G1" s="146" t="s">
        <v>0</v>
      </c>
      <c r="H1" s="146"/>
      <c r="I1" s="146"/>
      <c r="J1" s="146"/>
      <c r="K1" s="146"/>
      <c r="L1" s="146"/>
      <c r="M1" s="146"/>
      <c r="O1" s="11" t="s">
        <v>1</v>
      </c>
    </row>
    <row r="2" spans="1:19" ht="13.5" customHeight="1" x14ac:dyDescent="0.2">
      <c r="G2" s="146"/>
      <c r="H2" s="146"/>
      <c r="I2" s="146"/>
      <c r="J2" s="146"/>
      <c r="K2" s="146"/>
      <c r="L2" s="146"/>
      <c r="M2" s="146"/>
    </row>
    <row r="3" spans="1:19" ht="13.5" customHeight="1" x14ac:dyDescent="0.2">
      <c r="A3" s="2" t="s">
        <v>37</v>
      </c>
      <c r="H3" s="148" t="s">
        <v>49</v>
      </c>
      <c r="I3" s="148"/>
      <c r="J3" s="148"/>
      <c r="K3" s="148"/>
      <c r="L3" s="148"/>
    </row>
    <row r="4" spans="1:19" ht="13.5" customHeight="1" x14ac:dyDescent="0.2">
      <c r="A4" s="2" t="s">
        <v>29</v>
      </c>
      <c r="H4" s="148"/>
      <c r="I4" s="148"/>
      <c r="J4" s="148"/>
      <c r="K4" s="148"/>
      <c r="L4" s="148"/>
    </row>
    <row r="5" spans="1:19" x14ac:dyDescent="0.2">
      <c r="L5" s="2" t="s">
        <v>27</v>
      </c>
    </row>
    <row r="6" spans="1:19" x14ac:dyDescent="0.2">
      <c r="L6" s="2" t="s">
        <v>24</v>
      </c>
      <c r="N6" s="147"/>
      <c r="O6" s="147"/>
      <c r="P6" s="147"/>
      <c r="Q6" s="147"/>
      <c r="R6" s="147"/>
      <c r="S6" s="147"/>
    </row>
    <row r="7" spans="1:19" x14ac:dyDescent="0.2">
      <c r="L7" s="2" t="s">
        <v>25</v>
      </c>
      <c r="N7" s="147"/>
      <c r="O7" s="147"/>
      <c r="P7" s="147"/>
      <c r="Q7" s="147"/>
      <c r="R7" s="147"/>
      <c r="S7" s="147"/>
    </row>
    <row r="8" spans="1:19" ht="13.5" customHeight="1" x14ac:dyDescent="0.2">
      <c r="L8" s="2" t="s">
        <v>26</v>
      </c>
      <c r="N8" s="147"/>
      <c r="O8" s="147"/>
      <c r="P8" s="147"/>
      <c r="Q8" s="147"/>
      <c r="R8" s="147"/>
      <c r="S8" s="10" t="s">
        <v>28</v>
      </c>
    </row>
    <row r="9" spans="1:19" ht="13.5" customHeight="1" x14ac:dyDescent="0.2">
      <c r="N9" s="9"/>
      <c r="O9" s="9"/>
      <c r="P9" s="9"/>
      <c r="Q9" s="9"/>
      <c r="R9" s="9"/>
      <c r="S9" s="3"/>
    </row>
    <row r="10" spans="1:19" ht="13.2" customHeight="1" x14ac:dyDescent="0.2">
      <c r="A10" s="150" t="s">
        <v>48</v>
      </c>
      <c r="B10" s="150"/>
      <c r="C10" s="150"/>
      <c r="D10" s="150"/>
      <c r="E10" s="150"/>
      <c r="F10" s="150"/>
      <c r="G10" s="147"/>
      <c r="H10" s="147"/>
      <c r="I10" s="147"/>
      <c r="J10" s="147"/>
      <c r="K10" s="147"/>
      <c r="L10" s="147"/>
      <c r="M10" s="4"/>
    </row>
    <row r="11" spans="1:19" x14ac:dyDescent="0.2">
      <c r="A11" s="151"/>
      <c r="B11" s="151"/>
      <c r="C11" s="151"/>
      <c r="D11" s="151"/>
      <c r="E11" s="151"/>
      <c r="F11" s="151"/>
      <c r="G11" s="149"/>
      <c r="H11" s="149"/>
      <c r="I11" s="149"/>
      <c r="J11" s="149"/>
      <c r="K11" s="149"/>
      <c r="L11" s="149"/>
      <c r="M11" s="4"/>
    </row>
    <row r="12" spans="1:19" x14ac:dyDescent="0.2">
      <c r="F12" s="12"/>
      <c r="G12" s="13"/>
      <c r="H12" s="13"/>
      <c r="I12" s="13"/>
      <c r="J12" s="12"/>
      <c r="K12" s="12"/>
    </row>
    <row r="13" spans="1:19" x14ac:dyDescent="0.2">
      <c r="B13" s="147" t="s">
        <v>54</v>
      </c>
      <c r="C13" s="147"/>
      <c r="D13" s="147"/>
      <c r="E13" s="152"/>
      <c r="F13" s="152"/>
      <c r="G13" s="152"/>
      <c r="H13" s="152"/>
      <c r="I13" s="2" t="s">
        <v>23</v>
      </c>
    </row>
    <row r="14" spans="1:19" x14ac:dyDescent="0.2">
      <c r="A14" s="3"/>
      <c r="B14" s="17"/>
      <c r="C14" s="17"/>
      <c r="D14" s="20"/>
      <c r="E14" s="19"/>
      <c r="F14" s="19"/>
      <c r="G14" s="21"/>
      <c r="I14" s="3"/>
      <c r="J14" s="3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2">
      <c r="B15" s="147" t="s">
        <v>57</v>
      </c>
      <c r="C15" s="147"/>
      <c r="D15" s="68" t="s">
        <v>60</v>
      </c>
      <c r="E15" s="68"/>
      <c r="F15" s="68"/>
      <c r="G15" s="68"/>
      <c r="H15" s="68"/>
      <c r="I15" s="68"/>
      <c r="J15" s="68"/>
      <c r="K15" s="68"/>
      <c r="L15" s="68"/>
      <c r="M15" s="68"/>
      <c r="N15" s="15" t="s">
        <v>58</v>
      </c>
      <c r="O15" s="16"/>
      <c r="P15" s="18" t="s">
        <v>59</v>
      </c>
    </row>
    <row r="17" spans="1:21" ht="12.75" customHeight="1" x14ac:dyDescent="0.2">
      <c r="A17" s="86" t="s">
        <v>2</v>
      </c>
      <c r="B17" s="86"/>
      <c r="C17" s="86"/>
      <c r="D17" s="86"/>
      <c r="E17" s="86"/>
      <c r="F17" s="86" t="s">
        <v>3</v>
      </c>
      <c r="G17" s="86"/>
      <c r="H17" s="86"/>
      <c r="I17" s="86"/>
      <c r="J17" s="86"/>
      <c r="K17" s="85" t="s">
        <v>4</v>
      </c>
      <c r="L17" s="86"/>
      <c r="M17" s="86"/>
      <c r="N17" s="85" t="s">
        <v>5</v>
      </c>
      <c r="O17" s="86"/>
      <c r="P17" s="86"/>
      <c r="Q17" s="85" t="s">
        <v>53</v>
      </c>
      <c r="R17" s="85"/>
      <c r="S17" s="85"/>
      <c r="T17" s="101"/>
      <c r="U17" s="153" t="s">
        <v>91</v>
      </c>
    </row>
    <row r="18" spans="1:21" ht="12.75" customHeight="1" x14ac:dyDescent="0.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5"/>
      <c r="R18" s="85"/>
      <c r="S18" s="85"/>
      <c r="T18" s="102"/>
      <c r="U18" s="153"/>
    </row>
    <row r="19" spans="1:21" ht="12.75" customHeight="1" x14ac:dyDescent="0.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5"/>
      <c r="R19" s="85"/>
      <c r="S19" s="85"/>
      <c r="T19" s="103"/>
      <c r="U19" s="153"/>
    </row>
    <row r="20" spans="1:21" ht="12.75" customHeight="1" x14ac:dyDescent="0.2">
      <c r="A20" s="141" t="s">
        <v>40</v>
      </c>
      <c r="B20" s="99" t="s">
        <v>61</v>
      </c>
      <c r="C20" s="99"/>
      <c r="D20" s="99"/>
      <c r="E20" s="99"/>
      <c r="F20" s="100" t="s">
        <v>62</v>
      </c>
      <c r="G20" s="60"/>
      <c r="H20" s="60"/>
      <c r="I20" s="60"/>
      <c r="J20" s="60"/>
      <c r="K20" s="59" t="s">
        <v>62</v>
      </c>
      <c r="L20" s="59"/>
      <c r="M20" s="59"/>
      <c r="N20" s="59" t="s">
        <v>62</v>
      </c>
      <c r="O20" s="59"/>
      <c r="P20" s="59"/>
      <c r="Q20" s="35" t="s">
        <v>63</v>
      </c>
      <c r="R20" s="36"/>
      <c r="S20" s="41" t="s">
        <v>64</v>
      </c>
      <c r="T20" s="63" t="s">
        <v>65</v>
      </c>
      <c r="U20" s="153" t="s">
        <v>92</v>
      </c>
    </row>
    <row r="21" spans="1:21" ht="12.75" customHeight="1" x14ac:dyDescent="0.2">
      <c r="A21" s="142"/>
      <c r="B21" s="99"/>
      <c r="C21" s="99"/>
      <c r="D21" s="99"/>
      <c r="E21" s="99"/>
      <c r="F21" s="60"/>
      <c r="G21" s="60"/>
      <c r="H21" s="60"/>
      <c r="I21" s="60"/>
      <c r="J21" s="60"/>
      <c r="K21" s="59"/>
      <c r="L21" s="59"/>
      <c r="M21" s="59"/>
      <c r="N21" s="59"/>
      <c r="O21" s="59"/>
      <c r="P21" s="59"/>
      <c r="Q21" s="37"/>
      <c r="R21" s="38"/>
      <c r="S21" s="42"/>
      <c r="T21" s="63"/>
      <c r="U21" s="153"/>
    </row>
    <row r="22" spans="1:21" ht="12.75" customHeight="1" x14ac:dyDescent="0.2">
      <c r="A22" s="142"/>
      <c r="B22" s="99"/>
      <c r="C22" s="99"/>
      <c r="D22" s="99"/>
      <c r="E22" s="99"/>
      <c r="F22" s="60"/>
      <c r="G22" s="60"/>
      <c r="H22" s="60"/>
      <c r="I22" s="60"/>
      <c r="J22" s="60"/>
      <c r="K22" s="59"/>
      <c r="L22" s="59"/>
      <c r="M22" s="59"/>
      <c r="N22" s="59"/>
      <c r="O22" s="59"/>
      <c r="P22" s="59"/>
      <c r="Q22" s="39"/>
      <c r="R22" s="40"/>
      <c r="S22" s="43"/>
      <c r="T22" s="63"/>
      <c r="U22" s="153"/>
    </row>
    <row r="23" spans="1:21" ht="12.75" customHeight="1" x14ac:dyDescent="0.2">
      <c r="A23" s="142"/>
      <c r="B23" s="87" t="s">
        <v>7</v>
      </c>
      <c r="C23" s="88"/>
      <c r="D23" s="88"/>
      <c r="E23" s="89"/>
      <c r="F23" s="143" t="s">
        <v>55</v>
      </c>
      <c r="G23" s="144"/>
      <c r="H23" s="144"/>
      <c r="I23" s="144"/>
      <c r="J23" s="145"/>
      <c r="K23" s="70">
        <f>SUM(H24*6000)</f>
        <v>0</v>
      </c>
      <c r="L23" s="71"/>
      <c r="M23" s="56" t="s">
        <v>11</v>
      </c>
      <c r="N23" s="70">
        <f>SUM(K23*1.1)</f>
        <v>0</v>
      </c>
      <c r="O23" s="71"/>
      <c r="P23" s="56" t="s">
        <v>11</v>
      </c>
      <c r="Q23" s="70">
        <f>SUM(N23*E13)</f>
        <v>0</v>
      </c>
      <c r="R23" s="71"/>
      <c r="S23" s="56" t="s">
        <v>8</v>
      </c>
      <c r="T23" s="63" t="s">
        <v>42</v>
      </c>
      <c r="U23" s="154" t="s">
        <v>93</v>
      </c>
    </row>
    <row r="24" spans="1:21" ht="12.75" customHeight="1" x14ac:dyDescent="0.2">
      <c r="A24" s="142"/>
      <c r="B24" s="90"/>
      <c r="C24" s="91"/>
      <c r="D24" s="91"/>
      <c r="E24" s="92"/>
      <c r="F24" s="111" t="s">
        <v>52</v>
      </c>
      <c r="G24" s="112"/>
      <c r="H24" s="113"/>
      <c r="I24" s="113"/>
      <c r="J24" s="1" t="s">
        <v>38</v>
      </c>
      <c r="K24" s="72"/>
      <c r="L24" s="73"/>
      <c r="M24" s="57"/>
      <c r="N24" s="72"/>
      <c r="O24" s="73"/>
      <c r="P24" s="57"/>
      <c r="Q24" s="72"/>
      <c r="R24" s="73"/>
      <c r="S24" s="57"/>
      <c r="T24" s="63"/>
      <c r="U24" s="155"/>
    </row>
    <row r="25" spans="1:21" ht="12.75" customHeight="1" x14ac:dyDescent="0.2">
      <c r="A25" s="142"/>
      <c r="B25" s="90"/>
      <c r="C25" s="91"/>
      <c r="D25" s="91"/>
      <c r="E25" s="92"/>
      <c r="F25" s="126" t="s">
        <v>13</v>
      </c>
      <c r="G25" s="127"/>
      <c r="H25" s="127"/>
      <c r="I25" s="127"/>
      <c r="J25" s="128"/>
      <c r="K25" s="96"/>
      <c r="L25" s="97"/>
      <c r="M25" s="98"/>
      <c r="N25" s="96"/>
      <c r="O25" s="97"/>
      <c r="P25" s="98"/>
      <c r="Q25" s="96"/>
      <c r="R25" s="97"/>
      <c r="S25" s="98"/>
      <c r="T25" s="104"/>
      <c r="U25" s="155"/>
    </row>
    <row r="26" spans="1:21" ht="12.75" customHeight="1" x14ac:dyDescent="0.2">
      <c r="A26" s="142"/>
      <c r="B26" s="90"/>
      <c r="C26" s="91"/>
      <c r="D26" s="91"/>
      <c r="E26" s="92"/>
      <c r="F26" s="117" t="s">
        <v>82</v>
      </c>
      <c r="G26" s="118"/>
      <c r="H26" s="118"/>
      <c r="I26" s="118"/>
      <c r="J26" s="119"/>
      <c r="K26" s="59" t="s">
        <v>36</v>
      </c>
      <c r="L26" s="59"/>
      <c r="M26" s="59"/>
      <c r="N26" s="59" t="s">
        <v>36</v>
      </c>
      <c r="O26" s="59"/>
      <c r="P26" s="59"/>
      <c r="Q26" s="35" t="s">
        <v>36</v>
      </c>
      <c r="R26" s="36"/>
      <c r="S26" s="41" t="s">
        <v>86</v>
      </c>
      <c r="T26" s="25" t="s">
        <v>42</v>
      </c>
      <c r="U26" s="155"/>
    </row>
    <row r="27" spans="1:21" ht="12.75" customHeight="1" x14ac:dyDescent="0.2">
      <c r="A27" s="142"/>
      <c r="B27" s="90"/>
      <c r="C27" s="91"/>
      <c r="D27" s="91"/>
      <c r="E27" s="92"/>
      <c r="F27" s="120"/>
      <c r="G27" s="121"/>
      <c r="H27" s="121"/>
      <c r="I27" s="121"/>
      <c r="J27" s="122"/>
      <c r="K27" s="59"/>
      <c r="L27" s="59"/>
      <c r="M27" s="59"/>
      <c r="N27" s="59"/>
      <c r="O27" s="59"/>
      <c r="P27" s="59"/>
      <c r="Q27" s="37"/>
      <c r="R27" s="38"/>
      <c r="S27" s="42"/>
      <c r="T27" s="63"/>
      <c r="U27" s="155"/>
    </row>
    <row r="28" spans="1:21" ht="12.75" customHeight="1" x14ac:dyDescent="0.2">
      <c r="A28" s="142"/>
      <c r="B28" s="93"/>
      <c r="C28" s="94"/>
      <c r="D28" s="94"/>
      <c r="E28" s="95"/>
      <c r="F28" s="123"/>
      <c r="G28" s="124"/>
      <c r="H28" s="124"/>
      <c r="I28" s="124"/>
      <c r="J28" s="125"/>
      <c r="K28" s="59"/>
      <c r="L28" s="59"/>
      <c r="M28" s="59"/>
      <c r="N28" s="59"/>
      <c r="O28" s="59"/>
      <c r="P28" s="59"/>
      <c r="Q28" s="39"/>
      <c r="R28" s="40"/>
      <c r="S28" s="43"/>
      <c r="T28" s="63"/>
      <c r="U28" s="155"/>
    </row>
    <row r="29" spans="1:21" ht="12.75" customHeight="1" x14ac:dyDescent="0.2">
      <c r="A29" s="142"/>
      <c r="B29" s="77" t="s">
        <v>32</v>
      </c>
      <c r="C29" s="78"/>
      <c r="D29" s="78"/>
      <c r="E29" s="105"/>
      <c r="F29" s="143" t="s">
        <v>55</v>
      </c>
      <c r="G29" s="144"/>
      <c r="H29" s="144"/>
      <c r="I29" s="144"/>
      <c r="J29" s="145"/>
      <c r="K29" s="70">
        <f>SUM(H30*1000)</f>
        <v>0</v>
      </c>
      <c r="L29" s="71"/>
      <c r="M29" s="56" t="s">
        <v>11</v>
      </c>
      <c r="N29" s="70">
        <f>SUM(K29*1.1)</f>
        <v>0</v>
      </c>
      <c r="O29" s="71"/>
      <c r="P29" s="56" t="s">
        <v>11</v>
      </c>
      <c r="Q29" s="70">
        <f>SUM(N29*E13)+SUM(N32*E13)</f>
        <v>0</v>
      </c>
      <c r="R29" s="71"/>
      <c r="S29" s="41" t="s">
        <v>9</v>
      </c>
      <c r="T29" s="23" t="s">
        <v>42</v>
      </c>
      <c r="U29" s="155"/>
    </row>
    <row r="30" spans="1:21" ht="12.75" customHeight="1" x14ac:dyDescent="0.2">
      <c r="A30" s="142"/>
      <c r="B30" s="79"/>
      <c r="C30" s="80"/>
      <c r="D30" s="80"/>
      <c r="E30" s="106"/>
      <c r="F30" s="111" t="s">
        <v>52</v>
      </c>
      <c r="G30" s="112"/>
      <c r="H30" s="113"/>
      <c r="I30" s="113"/>
      <c r="J30" s="1" t="s">
        <v>33</v>
      </c>
      <c r="K30" s="72"/>
      <c r="L30" s="73"/>
      <c r="M30" s="57"/>
      <c r="N30" s="72"/>
      <c r="O30" s="73"/>
      <c r="P30" s="57"/>
      <c r="Q30" s="72"/>
      <c r="R30" s="73"/>
      <c r="S30" s="42"/>
      <c r="T30" s="24"/>
      <c r="U30" s="155"/>
    </row>
    <row r="31" spans="1:21" ht="12.75" customHeight="1" x14ac:dyDescent="0.2">
      <c r="A31" s="142"/>
      <c r="B31" s="79"/>
      <c r="C31" s="80"/>
      <c r="D31" s="80"/>
      <c r="E31" s="106"/>
      <c r="F31" s="126" t="s">
        <v>34</v>
      </c>
      <c r="G31" s="127"/>
      <c r="H31" s="127"/>
      <c r="I31" s="127"/>
      <c r="J31" s="128"/>
      <c r="K31" s="96"/>
      <c r="L31" s="97"/>
      <c r="M31" s="98"/>
      <c r="N31" s="96"/>
      <c r="O31" s="97"/>
      <c r="P31" s="98"/>
      <c r="Q31" s="72"/>
      <c r="R31" s="73"/>
      <c r="S31" s="42"/>
      <c r="T31" s="24"/>
      <c r="U31" s="155"/>
    </row>
    <row r="32" spans="1:21" ht="12.75" customHeight="1" x14ac:dyDescent="0.2">
      <c r="A32" s="142"/>
      <c r="B32" s="79"/>
      <c r="C32" s="80"/>
      <c r="D32" s="80"/>
      <c r="E32" s="106"/>
      <c r="F32" s="108" t="s">
        <v>55</v>
      </c>
      <c r="G32" s="109"/>
      <c r="H32" s="109"/>
      <c r="I32" s="109"/>
      <c r="J32" s="110"/>
      <c r="K32" s="72">
        <f>SUM(H33*1000)</f>
        <v>0</v>
      </c>
      <c r="L32" s="73"/>
      <c r="M32" s="57" t="s">
        <v>11</v>
      </c>
      <c r="N32" s="72">
        <f>SUM(K32*1.1)</f>
        <v>0</v>
      </c>
      <c r="O32" s="73"/>
      <c r="P32" s="57" t="s">
        <v>11</v>
      </c>
      <c r="Q32" s="72"/>
      <c r="R32" s="73"/>
      <c r="S32" s="42"/>
      <c r="T32" s="24"/>
      <c r="U32" s="155"/>
    </row>
    <row r="33" spans="1:21" ht="12.75" customHeight="1" x14ac:dyDescent="0.2">
      <c r="A33" s="142"/>
      <c r="B33" s="79"/>
      <c r="C33" s="80"/>
      <c r="D33" s="80"/>
      <c r="E33" s="106"/>
      <c r="F33" s="111" t="s">
        <v>52</v>
      </c>
      <c r="G33" s="112"/>
      <c r="H33" s="113"/>
      <c r="I33" s="113"/>
      <c r="J33" s="1" t="s">
        <v>33</v>
      </c>
      <c r="K33" s="72"/>
      <c r="L33" s="73"/>
      <c r="M33" s="57"/>
      <c r="N33" s="72"/>
      <c r="O33" s="73"/>
      <c r="P33" s="57"/>
      <c r="Q33" s="72"/>
      <c r="R33" s="73"/>
      <c r="S33" s="42"/>
      <c r="T33" s="24"/>
      <c r="U33" s="155"/>
    </row>
    <row r="34" spans="1:21" ht="12.75" customHeight="1" x14ac:dyDescent="0.2">
      <c r="A34" s="142"/>
      <c r="B34" s="81"/>
      <c r="C34" s="82"/>
      <c r="D34" s="82"/>
      <c r="E34" s="107"/>
      <c r="F34" s="131" t="s">
        <v>34</v>
      </c>
      <c r="G34" s="132"/>
      <c r="H34" s="132"/>
      <c r="I34" s="132"/>
      <c r="J34" s="133"/>
      <c r="K34" s="74"/>
      <c r="L34" s="75"/>
      <c r="M34" s="58"/>
      <c r="N34" s="74"/>
      <c r="O34" s="75"/>
      <c r="P34" s="58"/>
      <c r="Q34" s="74"/>
      <c r="R34" s="75"/>
      <c r="S34" s="43"/>
      <c r="T34" s="25"/>
      <c r="U34" s="155"/>
    </row>
    <row r="35" spans="1:21" ht="12.75" customHeight="1" x14ac:dyDescent="0.2">
      <c r="A35" s="142"/>
      <c r="B35" s="99" t="s">
        <v>66</v>
      </c>
      <c r="C35" s="99"/>
      <c r="D35" s="99"/>
      <c r="E35" s="99"/>
      <c r="F35" s="100" t="s">
        <v>62</v>
      </c>
      <c r="G35" s="60"/>
      <c r="H35" s="60"/>
      <c r="I35" s="60"/>
      <c r="J35" s="60"/>
      <c r="K35" s="59" t="s">
        <v>62</v>
      </c>
      <c r="L35" s="59"/>
      <c r="M35" s="59"/>
      <c r="N35" s="59" t="s">
        <v>62</v>
      </c>
      <c r="O35" s="59"/>
      <c r="P35" s="59"/>
      <c r="Q35" s="35" t="s">
        <v>63</v>
      </c>
      <c r="R35" s="36"/>
      <c r="S35" s="116" t="s">
        <v>67</v>
      </c>
      <c r="T35" s="63" t="s">
        <v>42</v>
      </c>
      <c r="U35" s="155"/>
    </row>
    <row r="36" spans="1:21" ht="12.75" customHeight="1" x14ac:dyDescent="0.2">
      <c r="A36" s="142"/>
      <c r="B36" s="99"/>
      <c r="C36" s="99"/>
      <c r="D36" s="99"/>
      <c r="E36" s="99"/>
      <c r="F36" s="60"/>
      <c r="G36" s="60"/>
      <c r="H36" s="60"/>
      <c r="I36" s="60"/>
      <c r="J36" s="60"/>
      <c r="K36" s="59"/>
      <c r="L36" s="59"/>
      <c r="M36" s="59"/>
      <c r="N36" s="59"/>
      <c r="O36" s="59"/>
      <c r="P36" s="59"/>
      <c r="Q36" s="37"/>
      <c r="R36" s="38"/>
      <c r="S36" s="57"/>
      <c r="T36" s="63"/>
      <c r="U36" s="155"/>
    </row>
    <row r="37" spans="1:21" ht="12.75" customHeight="1" x14ac:dyDescent="0.2">
      <c r="A37" s="142"/>
      <c r="B37" s="99"/>
      <c r="C37" s="99"/>
      <c r="D37" s="99"/>
      <c r="E37" s="99"/>
      <c r="F37" s="60"/>
      <c r="G37" s="60"/>
      <c r="H37" s="60"/>
      <c r="I37" s="60"/>
      <c r="J37" s="60"/>
      <c r="K37" s="59"/>
      <c r="L37" s="59"/>
      <c r="M37" s="59"/>
      <c r="N37" s="59"/>
      <c r="O37" s="59"/>
      <c r="P37" s="59"/>
      <c r="Q37" s="39"/>
      <c r="R37" s="40"/>
      <c r="S37" s="58"/>
      <c r="T37" s="63"/>
      <c r="U37" s="156"/>
    </row>
    <row r="38" spans="1:21" ht="12.75" customHeight="1" x14ac:dyDescent="0.2">
      <c r="A38" s="142"/>
      <c r="B38" s="99" t="s">
        <v>6</v>
      </c>
      <c r="C38" s="99"/>
      <c r="D38" s="99"/>
      <c r="E38" s="99"/>
      <c r="F38" s="138" t="s">
        <v>51</v>
      </c>
      <c r="G38" s="139"/>
      <c r="H38" s="139"/>
      <c r="I38" s="139"/>
      <c r="J38" s="140"/>
      <c r="K38" s="70">
        <f>SUM(H40*10000)</f>
        <v>0</v>
      </c>
      <c r="L38" s="71"/>
      <c r="M38" s="56" t="s">
        <v>11</v>
      </c>
      <c r="N38" s="59" t="s">
        <v>36</v>
      </c>
      <c r="O38" s="59"/>
      <c r="P38" s="59"/>
      <c r="Q38" s="70">
        <f>SUM(K38*E13)</f>
        <v>0</v>
      </c>
      <c r="R38" s="71"/>
      <c r="S38" s="116" t="s">
        <v>39</v>
      </c>
      <c r="T38" s="63" t="s">
        <v>43</v>
      </c>
      <c r="U38" s="153" t="s">
        <v>94</v>
      </c>
    </row>
    <row r="39" spans="1:21" ht="12.75" customHeight="1" x14ac:dyDescent="0.2">
      <c r="A39" s="142"/>
      <c r="B39" s="99"/>
      <c r="C39" s="99"/>
      <c r="D39" s="99"/>
      <c r="E39" s="99"/>
      <c r="F39" s="135" t="s">
        <v>15</v>
      </c>
      <c r="G39" s="136"/>
      <c r="H39" s="136"/>
      <c r="I39" s="136"/>
      <c r="J39" s="137"/>
      <c r="K39" s="72"/>
      <c r="L39" s="73"/>
      <c r="M39" s="57"/>
      <c r="N39" s="59"/>
      <c r="O39" s="59"/>
      <c r="P39" s="59"/>
      <c r="Q39" s="72"/>
      <c r="R39" s="73"/>
      <c r="S39" s="57"/>
      <c r="T39" s="63"/>
      <c r="U39" s="153"/>
    </row>
    <row r="40" spans="1:21" ht="12.75" customHeight="1" x14ac:dyDescent="0.2">
      <c r="A40" s="142"/>
      <c r="B40" s="99"/>
      <c r="C40" s="99"/>
      <c r="D40" s="99"/>
      <c r="E40" s="99"/>
      <c r="F40" s="129" t="s">
        <v>50</v>
      </c>
      <c r="G40" s="130"/>
      <c r="H40" s="113"/>
      <c r="I40" s="113"/>
      <c r="J40" s="1" t="s">
        <v>14</v>
      </c>
      <c r="K40" s="74"/>
      <c r="L40" s="75"/>
      <c r="M40" s="58"/>
      <c r="N40" s="59"/>
      <c r="O40" s="59"/>
      <c r="P40" s="59"/>
      <c r="Q40" s="74"/>
      <c r="R40" s="75"/>
      <c r="S40" s="58"/>
      <c r="T40" s="63"/>
      <c r="U40" s="153"/>
    </row>
    <row r="41" spans="1:21" ht="17.399999999999999" customHeight="1" x14ac:dyDescent="0.2">
      <c r="A41" s="142"/>
      <c r="B41" s="134" t="s">
        <v>35</v>
      </c>
      <c r="C41" s="99"/>
      <c r="D41" s="99"/>
      <c r="E41" s="99"/>
      <c r="F41" s="5" t="s">
        <v>83</v>
      </c>
      <c r="G41" s="6"/>
      <c r="H41" s="6"/>
      <c r="I41" s="6"/>
      <c r="J41" s="7"/>
      <c r="K41" s="59" t="s">
        <v>56</v>
      </c>
      <c r="L41" s="59"/>
      <c r="M41" s="59"/>
      <c r="N41" s="59" t="s">
        <v>36</v>
      </c>
      <c r="O41" s="59"/>
      <c r="P41" s="59"/>
      <c r="Q41" s="70">
        <f>SUM(G42)*0.2</f>
        <v>0</v>
      </c>
      <c r="R41" s="71"/>
      <c r="S41" s="41" t="s">
        <v>10</v>
      </c>
      <c r="T41" s="63" t="s">
        <v>44</v>
      </c>
      <c r="U41" s="153" t="s">
        <v>95</v>
      </c>
    </row>
    <row r="42" spans="1:21" ht="9.6" customHeight="1" x14ac:dyDescent="0.2">
      <c r="A42" s="142"/>
      <c r="B42" s="99"/>
      <c r="C42" s="99"/>
      <c r="D42" s="99"/>
      <c r="E42" s="99"/>
      <c r="F42" s="46" t="s">
        <v>31</v>
      </c>
      <c r="G42" s="73">
        <f>SUM(Q20:R40)</f>
        <v>0</v>
      </c>
      <c r="H42" s="114"/>
      <c r="I42" s="47" t="s">
        <v>47</v>
      </c>
      <c r="J42" s="42"/>
      <c r="K42" s="59"/>
      <c r="L42" s="59"/>
      <c r="M42" s="59"/>
      <c r="N42" s="59"/>
      <c r="O42" s="59"/>
      <c r="P42" s="59"/>
      <c r="Q42" s="72"/>
      <c r="R42" s="73"/>
      <c r="S42" s="42"/>
      <c r="T42" s="63"/>
      <c r="U42" s="153"/>
    </row>
    <row r="43" spans="1:21" ht="9.6" customHeight="1" x14ac:dyDescent="0.2">
      <c r="A43" s="142"/>
      <c r="B43" s="99"/>
      <c r="C43" s="99"/>
      <c r="D43" s="99"/>
      <c r="E43" s="99"/>
      <c r="F43" s="48"/>
      <c r="G43" s="115"/>
      <c r="H43" s="115"/>
      <c r="I43" s="49"/>
      <c r="J43" s="43"/>
      <c r="K43" s="59"/>
      <c r="L43" s="59"/>
      <c r="M43" s="59"/>
      <c r="N43" s="59"/>
      <c r="O43" s="59"/>
      <c r="P43" s="59"/>
      <c r="Q43" s="74"/>
      <c r="R43" s="75"/>
      <c r="S43" s="43"/>
      <c r="T43" s="63"/>
      <c r="U43" s="153"/>
    </row>
    <row r="44" spans="1:21" ht="11.25" customHeight="1" x14ac:dyDescent="0.2">
      <c r="A44" s="64" t="s">
        <v>12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6"/>
      <c r="Q44" s="70">
        <f>SUM(Q20:R43)</f>
        <v>0</v>
      </c>
      <c r="R44" s="71"/>
      <c r="S44" s="56" t="s">
        <v>17</v>
      </c>
      <c r="T44" s="63" t="s">
        <v>44</v>
      </c>
      <c r="U44" s="154" t="s">
        <v>36</v>
      </c>
    </row>
    <row r="45" spans="1:21" ht="10.95" customHeight="1" x14ac:dyDescent="0.2">
      <c r="A45" s="64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6"/>
      <c r="Q45" s="72"/>
      <c r="R45" s="73"/>
      <c r="S45" s="57"/>
      <c r="T45" s="63"/>
      <c r="U45" s="155"/>
    </row>
    <row r="46" spans="1:21" ht="12" customHeight="1" x14ac:dyDescent="0.2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9"/>
      <c r="Q46" s="74"/>
      <c r="R46" s="75"/>
      <c r="S46" s="58"/>
      <c r="T46" s="63"/>
      <c r="U46" s="156"/>
    </row>
    <row r="47" spans="1:21" ht="17.399999999999999" customHeight="1" x14ac:dyDescent="0.2">
      <c r="A47" s="76" t="s">
        <v>19</v>
      </c>
      <c r="B47" s="76"/>
      <c r="C47" s="76"/>
      <c r="D47" s="76"/>
      <c r="E47" s="76"/>
      <c r="F47" s="44" t="s">
        <v>46</v>
      </c>
      <c r="G47" s="45"/>
      <c r="H47" s="45"/>
      <c r="I47" s="45"/>
      <c r="J47" s="41"/>
      <c r="K47" s="59" t="s">
        <v>36</v>
      </c>
      <c r="L47" s="59"/>
      <c r="M47" s="59"/>
      <c r="N47" s="59" t="s">
        <v>36</v>
      </c>
      <c r="O47" s="59"/>
      <c r="P47" s="59"/>
      <c r="Q47" s="70">
        <f>SUM(G48*0.3)</f>
        <v>0</v>
      </c>
      <c r="R47" s="71"/>
      <c r="S47" s="56" t="s">
        <v>18</v>
      </c>
      <c r="T47" s="63" t="s">
        <v>44</v>
      </c>
      <c r="U47" s="153" t="s">
        <v>95</v>
      </c>
    </row>
    <row r="48" spans="1:21" ht="9.6" customHeight="1" x14ac:dyDescent="0.2">
      <c r="A48" s="76"/>
      <c r="B48" s="76"/>
      <c r="C48" s="76"/>
      <c r="D48" s="76"/>
      <c r="E48" s="76"/>
      <c r="F48" s="64" t="s">
        <v>45</v>
      </c>
      <c r="G48" s="73">
        <f>SUM(Q44)</f>
        <v>0</v>
      </c>
      <c r="H48" s="73"/>
      <c r="I48" s="47" t="s">
        <v>16</v>
      </c>
      <c r="J48" s="42"/>
      <c r="K48" s="59"/>
      <c r="L48" s="59"/>
      <c r="M48" s="59"/>
      <c r="N48" s="59"/>
      <c r="O48" s="59"/>
      <c r="P48" s="59"/>
      <c r="Q48" s="72"/>
      <c r="R48" s="73"/>
      <c r="S48" s="57"/>
      <c r="T48" s="63"/>
      <c r="U48" s="153"/>
    </row>
    <row r="49" spans="1:21" ht="9.6" customHeight="1" x14ac:dyDescent="0.2">
      <c r="A49" s="76"/>
      <c r="B49" s="76"/>
      <c r="C49" s="76"/>
      <c r="D49" s="76"/>
      <c r="E49" s="76"/>
      <c r="F49" s="67"/>
      <c r="G49" s="75"/>
      <c r="H49" s="75"/>
      <c r="I49" s="49"/>
      <c r="J49" s="43"/>
      <c r="K49" s="59"/>
      <c r="L49" s="59"/>
      <c r="M49" s="59"/>
      <c r="N49" s="59"/>
      <c r="O49" s="59"/>
      <c r="P49" s="59"/>
      <c r="Q49" s="74"/>
      <c r="R49" s="75"/>
      <c r="S49" s="58"/>
      <c r="T49" s="63"/>
      <c r="U49" s="153"/>
    </row>
    <row r="50" spans="1:21" ht="11.25" customHeight="1" x14ac:dyDescent="0.2">
      <c r="A50" s="26" t="s">
        <v>68</v>
      </c>
      <c r="B50" s="27"/>
      <c r="C50" s="27"/>
      <c r="D50" s="27"/>
      <c r="E50" s="28"/>
      <c r="F50" s="60" t="s">
        <v>84</v>
      </c>
      <c r="G50" s="60"/>
      <c r="H50" s="60"/>
      <c r="I50" s="61"/>
      <c r="J50" s="62"/>
      <c r="K50" s="59" t="s">
        <v>85</v>
      </c>
      <c r="L50" s="59"/>
      <c r="M50" s="59"/>
      <c r="N50" s="59" t="s">
        <v>85</v>
      </c>
      <c r="O50" s="59"/>
      <c r="P50" s="59"/>
      <c r="Q50" s="35" t="s">
        <v>85</v>
      </c>
      <c r="R50" s="36"/>
      <c r="S50" s="56" t="s">
        <v>69</v>
      </c>
      <c r="T50" s="23" t="s">
        <v>65</v>
      </c>
      <c r="U50" s="154" t="s">
        <v>96</v>
      </c>
    </row>
    <row r="51" spans="1:21" ht="11.25" customHeight="1" x14ac:dyDescent="0.2">
      <c r="A51" s="29"/>
      <c r="B51" s="30"/>
      <c r="C51" s="30"/>
      <c r="D51" s="30"/>
      <c r="E51" s="31"/>
      <c r="F51" s="60"/>
      <c r="G51" s="60"/>
      <c r="H51" s="60"/>
      <c r="I51" s="61"/>
      <c r="J51" s="62"/>
      <c r="K51" s="59"/>
      <c r="L51" s="59"/>
      <c r="M51" s="59"/>
      <c r="N51" s="59"/>
      <c r="O51" s="59"/>
      <c r="P51" s="59"/>
      <c r="Q51" s="37"/>
      <c r="R51" s="38"/>
      <c r="S51" s="57"/>
      <c r="T51" s="24"/>
      <c r="U51" s="155"/>
    </row>
    <row r="52" spans="1:21" ht="11.25" customHeight="1" x14ac:dyDescent="0.2">
      <c r="A52" s="32"/>
      <c r="B52" s="33"/>
      <c r="C52" s="33"/>
      <c r="D52" s="33"/>
      <c r="E52" s="34"/>
      <c r="F52" s="60"/>
      <c r="G52" s="60"/>
      <c r="H52" s="60"/>
      <c r="I52" s="61"/>
      <c r="J52" s="62"/>
      <c r="K52" s="59"/>
      <c r="L52" s="59"/>
      <c r="M52" s="59"/>
      <c r="N52" s="59"/>
      <c r="O52" s="59"/>
      <c r="P52" s="59"/>
      <c r="Q52" s="39"/>
      <c r="R52" s="40"/>
      <c r="S52" s="58"/>
      <c r="T52" s="25"/>
      <c r="U52" s="156"/>
    </row>
    <row r="53" spans="1:21" ht="11.25" customHeight="1" x14ac:dyDescent="0.2">
      <c r="A53" s="26" t="s">
        <v>70</v>
      </c>
      <c r="B53" s="27"/>
      <c r="C53" s="27"/>
      <c r="D53" s="27"/>
      <c r="E53" s="28"/>
      <c r="F53" s="35" t="s">
        <v>36</v>
      </c>
      <c r="G53" s="36"/>
      <c r="H53" s="36"/>
      <c r="I53" s="36"/>
      <c r="J53" s="41"/>
      <c r="K53" s="44" t="s">
        <v>36</v>
      </c>
      <c r="L53" s="45"/>
      <c r="M53" s="41"/>
      <c r="N53" s="44" t="s">
        <v>36</v>
      </c>
      <c r="O53" s="45"/>
      <c r="P53" s="41"/>
      <c r="Q53" s="50" t="s">
        <v>36</v>
      </c>
      <c r="R53" s="51"/>
      <c r="S53" s="56" t="s">
        <v>71</v>
      </c>
      <c r="T53" s="23" t="s">
        <v>65</v>
      </c>
      <c r="U53" s="154" t="s">
        <v>97</v>
      </c>
    </row>
    <row r="54" spans="1:21" ht="11.25" customHeight="1" x14ac:dyDescent="0.2">
      <c r="A54" s="29"/>
      <c r="B54" s="30"/>
      <c r="C54" s="30"/>
      <c r="D54" s="30"/>
      <c r="E54" s="31"/>
      <c r="F54" s="37"/>
      <c r="G54" s="38"/>
      <c r="H54" s="38"/>
      <c r="I54" s="38"/>
      <c r="J54" s="42"/>
      <c r="K54" s="46"/>
      <c r="L54" s="47"/>
      <c r="M54" s="42"/>
      <c r="N54" s="46"/>
      <c r="O54" s="47"/>
      <c r="P54" s="42"/>
      <c r="Q54" s="52"/>
      <c r="R54" s="53"/>
      <c r="S54" s="57"/>
      <c r="T54" s="24"/>
      <c r="U54" s="155"/>
    </row>
    <row r="55" spans="1:21" ht="11.25" customHeight="1" x14ac:dyDescent="0.2">
      <c r="A55" s="32"/>
      <c r="B55" s="33"/>
      <c r="C55" s="33"/>
      <c r="D55" s="33"/>
      <c r="E55" s="34"/>
      <c r="F55" s="39"/>
      <c r="G55" s="40"/>
      <c r="H55" s="40"/>
      <c r="I55" s="40"/>
      <c r="J55" s="43"/>
      <c r="K55" s="48"/>
      <c r="L55" s="49"/>
      <c r="M55" s="43"/>
      <c r="N55" s="48"/>
      <c r="O55" s="49"/>
      <c r="P55" s="43"/>
      <c r="Q55" s="54"/>
      <c r="R55" s="55"/>
      <c r="S55" s="58"/>
      <c r="T55" s="25"/>
      <c r="U55" s="156"/>
    </row>
    <row r="56" spans="1:21" ht="11.25" customHeight="1" x14ac:dyDescent="0.2">
      <c r="A56" s="26" t="s">
        <v>72</v>
      </c>
      <c r="B56" s="27"/>
      <c r="C56" s="27"/>
      <c r="D56" s="27"/>
      <c r="E56" s="28"/>
      <c r="F56" s="35" t="s">
        <v>73</v>
      </c>
      <c r="G56" s="36"/>
      <c r="H56" s="36"/>
      <c r="I56" s="36"/>
      <c r="J56" s="41"/>
      <c r="K56" s="44" t="s">
        <v>36</v>
      </c>
      <c r="L56" s="45"/>
      <c r="M56" s="41"/>
      <c r="N56" s="44" t="s">
        <v>74</v>
      </c>
      <c r="O56" s="45"/>
      <c r="P56" s="41"/>
      <c r="Q56" s="35" t="s">
        <v>36</v>
      </c>
      <c r="R56" s="36"/>
      <c r="S56" s="56" t="s">
        <v>75</v>
      </c>
      <c r="T56" s="23" t="s">
        <v>65</v>
      </c>
      <c r="U56" s="153" t="s">
        <v>95</v>
      </c>
    </row>
    <row r="57" spans="1:21" ht="11.25" customHeight="1" x14ac:dyDescent="0.2">
      <c r="A57" s="29"/>
      <c r="B57" s="30"/>
      <c r="C57" s="30"/>
      <c r="D57" s="30"/>
      <c r="E57" s="31"/>
      <c r="F57" s="37"/>
      <c r="G57" s="38"/>
      <c r="H57" s="38"/>
      <c r="I57" s="38"/>
      <c r="J57" s="42"/>
      <c r="K57" s="46"/>
      <c r="L57" s="47"/>
      <c r="M57" s="42"/>
      <c r="N57" s="46"/>
      <c r="O57" s="47"/>
      <c r="P57" s="42"/>
      <c r="Q57" s="37"/>
      <c r="R57" s="38"/>
      <c r="S57" s="57"/>
      <c r="T57" s="24"/>
      <c r="U57" s="153"/>
    </row>
    <row r="58" spans="1:21" ht="11.25" customHeight="1" x14ac:dyDescent="0.2">
      <c r="A58" s="32"/>
      <c r="B58" s="33"/>
      <c r="C58" s="33"/>
      <c r="D58" s="33"/>
      <c r="E58" s="34"/>
      <c r="F58" s="39"/>
      <c r="G58" s="40"/>
      <c r="H58" s="40"/>
      <c r="I58" s="40"/>
      <c r="J58" s="43"/>
      <c r="K58" s="48"/>
      <c r="L58" s="49"/>
      <c r="M58" s="43"/>
      <c r="N58" s="48"/>
      <c r="O58" s="49"/>
      <c r="P58" s="43"/>
      <c r="Q58" s="39"/>
      <c r="R58" s="40"/>
      <c r="S58" s="58"/>
      <c r="T58" s="25"/>
      <c r="U58" s="153"/>
    </row>
    <row r="59" spans="1:21" ht="11.25" customHeight="1" x14ac:dyDescent="0.2">
      <c r="A59" s="64" t="s">
        <v>41</v>
      </c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  <c r="Q59" s="70">
        <f>SUM(Q44:R58)</f>
        <v>0</v>
      </c>
      <c r="R59" s="71"/>
      <c r="S59" s="56" t="s">
        <v>11</v>
      </c>
      <c r="T59" s="63" t="s">
        <v>44</v>
      </c>
      <c r="U59" s="23" t="s">
        <v>36</v>
      </c>
    </row>
    <row r="60" spans="1:21" ht="11.25" customHeight="1" x14ac:dyDescent="0.2">
      <c r="A60" s="64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6"/>
      <c r="Q60" s="72"/>
      <c r="R60" s="73"/>
      <c r="S60" s="57"/>
      <c r="T60" s="63"/>
      <c r="U60" s="24"/>
    </row>
    <row r="61" spans="1:21" ht="11.25" customHeight="1" x14ac:dyDescent="0.2">
      <c r="A61" s="67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9"/>
      <c r="Q61" s="74"/>
      <c r="R61" s="75"/>
      <c r="S61" s="58"/>
      <c r="T61" s="63"/>
      <c r="U61" s="25"/>
    </row>
    <row r="62" spans="1:21" ht="12.75" customHeight="1" x14ac:dyDescent="0.2">
      <c r="A62" s="76" t="s">
        <v>76</v>
      </c>
      <c r="B62" s="76"/>
      <c r="C62" s="76"/>
      <c r="D62" s="76"/>
      <c r="E62" s="76"/>
      <c r="F62" s="77" t="s">
        <v>77</v>
      </c>
      <c r="G62" s="78"/>
      <c r="H62" s="78"/>
      <c r="I62" s="78"/>
      <c r="J62" s="78"/>
      <c r="K62" s="78"/>
      <c r="L62" s="78"/>
      <c r="M62" s="78"/>
      <c r="N62" s="78"/>
      <c r="O62" s="78"/>
      <c r="P62" s="83" t="s">
        <v>78</v>
      </c>
      <c r="Q62" s="83"/>
      <c r="R62" s="83"/>
      <c r="S62" s="84"/>
      <c r="T62" s="63" t="s">
        <v>44</v>
      </c>
      <c r="U62" s="153" t="s">
        <v>98</v>
      </c>
    </row>
    <row r="63" spans="1:21" ht="12.75" customHeight="1" x14ac:dyDescent="0.2">
      <c r="A63" s="76"/>
      <c r="B63" s="76"/>
      <c r="C63" s="76"/>
      <c r="D63" s="76"/>
      <c r="E63" s="76"/>
      <c r="F63" s="79"/>
      <c r="G63" s="80"/>
      <c r="H63" s="80"/>
      <c r="I63" s="80"/>
      <c r="J63" s="80"/>
      <c r="K63" s="80"/>
      <c r="L63" s="80"/>
      <c r="M63" s="80"/>
      <c r="N63" s="80"/>
      <c r="O63" s="80"/>
      <c r="P63" s="65"/>
      <c r="Q63" s="65"/>
      <c r="R63" s="65"/>
      <c r="S63" s="66"/>
      <c r="T63" s="63"/>
      <c r="U63" s="153"/>
    </row>
    <row r="64" spans="1:21" ht="12.75" customHeight="1" x14ac:dyDescent="0.2">
      <c r="A64" s="76"/>
      <c r="B64" s="76"/>
      <c r="C64" s="76"/>
      <c r="D64" s="76"/>
      <c r="E64" s="76"/>
      <c r="F64" s="81"/>
      <c r="G64" s="82"/>
      <c r="H64" s="82"/>
      <c r="I64" s="82"/>
      <c r="J64" s="82"/>
      <c r="K64" s="82"/>
      <c r="L64" s="82"/>
      <c r="M64" s="82"/>
      <c r="N64" s="82"/>
      <c r="O64" s="82"/>
      <c r="P64" s="68"/>
      <c r="Q64" s="68"/>
      <c r="R64" s="68"/>
      <c r="S64" s="69"/>
      <c r="T64" s="63"/>
      <c r="U64" s="153"/>
    </row>
    <row r="65" spans="1:21" ht="12.75" customHeight="1" x14ac:dyDescent="0.2">
      <c r="A65" s="76" t="s">
        <v>79</v>
      </c>
      <c r="B65" s="76"/>
      <c r="C65" s="76"/>
      <c r="D65" s="76"/>
      <c r="E65" s="76"/>
      <c r="F65" s="77" t="s">
        <v>80</v>
      </c>
      <c r="G65" s="78"/>
      <c r="H65" s="78"/>
      <c r="I65" s="78"/>
      <c r="J65" s="78"/>
      <c r="K65" s="78"/>
      <c r="L65" s="78"/>
      <c r="M65" s="78"/>
      <c r="N65" s="78"/>
      <c r="O65" s="78"/>
      <c r="P65" s="83" t="s">
        <v>81</v>
      </c>
      <c r="Q65" s="83"/>
      <c r="R65" s="83"/>
      <c r="S65" s="84"/>
      <c r="T65" s="63" t="s">
        <v>44</v>
      </c>
      <c r="U65" s="153" t="s">
        <v>99</v>
      </c>
    </row>
    <row r="66" spans="1:21" ht="12.75" customHeight="1" x14ac:dyDescent="0.2">
      <c r="A66" s="76"/>
      <c r="B66" s="76"/>
      <c r="C66" s="76"/>
      <c r="D66" s="76"/>
      <c r="E66" s="76"/>
      <c r="F66" s="79"/>
      <c r="G66" s="80"/>
      <c r="H66" s="80"/>
      <c r="I66" s="80"/>
      <c r="J66" s="80"/>
      <c r="K66" s="80"/>
      <c r="L66" s="80"/>
      <c r="M66" s="80"/>
      <c r="N66" s="80"/>
      <c r="O66" s="80"/>
      <c r="P66" s="65"/>
      <c r="Q66" s="65"/>
      <c r="R66" s="65"/>
      <c r="S66" s="66"/>
      <c r="T66" s="63"/>
      <c r="U66" s="153"/>
    </row>
    <row r="67" spans="1:21" ht="12.75" customHeight="1" x14ac:dyDescent="0.2">
      <c r="A67" s="76"/>
      <c r="B67" s="76"/>
      <c r="C67" s="76"/>
      <c r="D67" s="76"/>
      <c r="E67" s="76"/>
      <c r="F67" s="81"/>
      <c r="G67" s="82"/>
      <c r="H67" s="82"/>
      <c r="I67" s="82"/>
      <c r="J67" s="82"/>
      <c r="K67" s="82"/>
      <c r="L67" s="82"/>
      <c r="M67" s="82"/>
      <c r="N67" s="82"/>
      <c r="O67" s="82"/>
      <c r="P67" s="68"/>
      <c r="Q67" s="68"/>
      <c r="R67" s="68"/>
      <c r="S67" s="69"/>
      <c r="T67" s="63"/>
      <c r="U67" s="153"/>
    </row>
    <row r="68" spans="1:21" ht="13.5" customHeight="1" x14ac:dyDescent="0.2">
      <c r="A68" s="2" t="s">
        <v>20</v>
      </c>
    </row>
    <row r="69" spans="1:21" ht="13.5" customHeight="1" x14ac:dyDescent="0.2">
      <c r="A69" s="2" t="s">
        <v>21</v>
      </c>
    </row>
    <row r="70" spans="1:21" ht="13.5" customHeight="1" x14ac:dyDescent="0.2">
      <c r="A70" s="2" t="s">
        <v>88</v>
      </c>
    </row>
    <row r="71" spans="1:21" ht="13.5" customHeight="1" x14ac:dyDescent="0.2">
      <c r="A71" s="2" t="s">
        <v>30</v>
      </c>
    </row>
    <row r="72" spans="1:21" ht="13.5" customHeight="1" x14ac:dyDescent="0.2">
      <c r="A72" s="2" t="s">
        <v>22</v>
      </c>
    </row>
    <row r="73" spans="1:21" ht="11.25" customHeight="1" x14ac:dyDescent="0.2">
      <c r="S73" s="8" t="s">
        <v>89</v>
      </c>
    </row>
    <row r="74" spans="1:21" ht="11.25" customHeight="1" x14ac:dyDescent="0.2">
      <c r="S74" s="8" t="s">
        <v>90</v>
      </c>
    </row>
    <row r="75" spans="1:21" ht="10.95" customHeight="1" x14ac:dyDescent="0.2">
      <c r="S75" s="8"/>
    </row>
    <row r="76" spans="1:21" ht="12.75" customHeight="1" x14ac:dyDescent="0.2"/>
  </sheetData>
  <mergeCells count="153">
    <mergeCell ref="U56:U58"/>
    <mergeCell ref="U59:U61"/>
    <mergeCell ref="U62:U64"/>
    <mergeCell ref="U65:U67"/>
    <mergeCell ref="U17:U19"/>
    <mergeCell ref="U20:U22"/>
    <mergeCell ref="U38:U40"/>
    <mergeCell ref="U41:U43"/>
    <mergeCell ref="U44:U46"/>
    <mergeCell ref="U47:U49"/>
    <mergeCell ref="U50:U52"/>
    <mergeCell ref="U53:U55"/>
    <mergeCell ref="U23:U37"/>
    <mergeCell ref="G1:M2"/>
    <mergeCell ref="N6:S6"/>
    <mergeCell ref="N7:S7"/>
    <mergeCell ref="N8:R8"/>
    <mergeCell ref="K23:L25"/>
    <mergeCell ref="M23:M25"/>
    <mergeCell ref="P23:P25"/>
    <mergeCell ref="N23:O25"/>
    <mergeCell ref="F23:J23"/>
    <mergeCell ref="H3:L4"/>
    <mergeCell ref="F25:J25"/>
    <mergeCell ref="Q17:S19"/>
    <mergeCell ref="G10:L11"/>
    <mergeCell ref="F24:G24"/>
    <mergeCell ref="A10:F11"/>
    <mergeCell ref="E13:H13"/>
    <mergeCell ref="B13:D13"/>
    <mergeCell ref="B20:E22"/>
    <mergeCell ref="F20:J22"/>
    <mergeCell ref="K20:M22"/>
    <mergeCell ref="B15:C15"/>
    <mergeCell ref="D15:M15"/>
    <mergeCell ref="H24:I24"/>
    <mergeCell ref="Q20:R22"/>
    <mergeCell ref="A47:E49"/>
    <mergeCell ref="F48:F49"/>
    <mergeCell ref="I48:J49"/>
    <mergeCell ref="G48:H49"/>
    <mergeCell ref="F47:J47"/>
    <mergeCell ref="S38:S40"/>
    <mergeCell ref="B38:E40"/>
    <mergeCell ref="N38:P40"/>
    <mergeCell ref="B41:E43"/>
    <mergeCell ref="K41:M43"/>
    <mergeCell ref="N41:P43"/>
    <mergeCell ref="S44:S46"/>
    <mergeCell ref="S47:S49"/>
    <mergeCell ref="Q47:R49"/>
    <mergeCell ref="F39:J39"/>
    <mergeCell ref="F38:J38"/>
    <mergeCell ref="A20:A43"/>
    <mergeCell ref="S20:S22"/>
    <mergeCell ref="M29:M31"/>
    <mergeCell ref="M32:M34"/>
    <mergeCell ref="F29:J29"/>
    <mergeCell ref="T47:T49"/>
    <mergeCell ref="S35:S37"/>
    <mergeCell ref="T35:T37"/>
    <mergeCell ref="T29:T34"/>
    <mergeCell ref="T26:T28"/>
    <mergeCell ref="K47:M49"/>
    <mergeCell ref="N47:P49"/>
    <mergeCell ref="K26:M28"/>
    <mergeCell ref="F26:J28"/>
    <mergeCell ref="F30:G30"/>
    <mergeCell ref="H30:I30"/>
    <mergeCell ref="F31:J31"/>
    <mergeCell ref="F40:G40"/>
    <mergeCell ref="H40:I40"/>
    <mergeCell ref="K29:L31"/>
    <mergeCell ref="F34:J34"/>
    <mergeCell ref="T17:T19"/>
    <mergeCell ref="T23:T25"/>
    <mergeCell ref="T38:T40"/>
    <mergeCell ref="T41:T43"/>
    <mergeCell ref="T44:T46"/>
    <mergeCell ref="T20:T22"/>
    <mergeCell ref="S41:S43"/>
    <mergeCell ref="A44:P46"/>
    <mergeCell ref="S23:S25"/>
    <mergeCell ref="Q35:R37"/>
    <mergeCell ref="Q23:R25"/>
    <mergeCell ref="Q38:R40"/>
    <mergeCell ref="Q41:R43"/>
    <mergeCell ref="Q44:R46"/>
    <mergeCell ref="N26:P28"/>
    <mergeCell ref="Q26:R28"/>
    <mergeCell ref="S26:S28"/>
    <mergeCell ref="B29:E34"/>
    <mergeCell ref="F32:J32"/>
    <mergeCell ref="K32:L34"/>
    <mergeCell ref="F33:G33"/>
    <mergeCell ref="H33:I33"/>
    <mergeCell ref="G42:H43"/>
    <mergeCell ref="I42:J43"/>
    <mergeCell ref="N17:P19"/>
    <mergeCell ref="A17:E19"/>
    <mergeCell ref="F17:J19"/>
    <mergeCell ref="K17:M19"/>
    <mergeCell ref="A65:E67"/>
    <mergeCell ref="F65:O67"/>
    <mergeCell ref="P65:S67"/>
    <mergeCell ref="Q29:R34"/>
    <mergeCell ref="S29:S34"/>
    <mergeCell ref="B23:E28"/>
    <mergeCell ref="Q50:R52"/>
    <mergeCell ref="S50:S52"/>
    <mergeCell ref="N29:O31"/>
    <mergeCell ref="P29:P31"/>
    <mergeCell ref="N32:O34"/>
    <mergeCell ref="P32:P34"/>
    <mergeCell ref="B35:E37"/>
    <mergeCell ref="F35:J37"/>
    <mergeCell ref="K35:M37"/>
    <mergeCell ref="N35:P37"/>
    <mergeCell ref="N20:P22"/>
    <mergeCell ref="F42:F43"/>
    <mergeCell ref="K38:L40"/>
    <mergeCell ref="M38:M40"/>
    <mergeCell ref="T65:T67"/>
    <mergeCell ref="Q56:R58"/>
    <mergeCell ref="S56:S58"/>
    <mergeCell ref="T56:T58"/>
    <mergeCell ref="A59:P61"/>
    <mergeCell ref="Q59:R61"/>
    <mergeCell ref="S59:S61"/>
    <mergeCell ref="T59:T61"/>
    <mergeCell ref="A56:E58"/>
    <mergeCell ref="F56:I58"/>
    <mergeCell ref="J56:J58"/>
    <mergeCell ref="K56:M58"/>
    <mergeCell ref="N56:P58"/>
    <mergeCell ref="A62:E64"/>
    <mergeCell ref="F62:O64"/>
    <mergeCell ref="P62:S64"/>
    <mergeCell ref="T62:T64"/>
    <mergeCell ref="T50:T52"/>
    <mergeCell ref="A53:E55"/>
    <mergeCell ref="F53:I55"/>
    <mergeCell ref="J53:J55"/>
    <mergeCell ref="K53:M55"/>
    <mergeCell ref="N53:P55"/>
    <mergeCell ref="Q53:R55"/>
    <mergeCell ref="S53:S55"/>
    <mergeCell ref="T53:T55"/>
    <mergeCell ref="A50:E52"/>
    <mergeCell ref="K50:M52"/>
    <mergeCell ref="F50:I52"/>
    <mergeCell ref="J50:J52"/>
    <mergeCell ref="N50:P52"/>
  </mergeCells>
  <phoneticPr fontId="1"/>
  <conditionalFormatting sqref="H30:I30">
    <cfRule type="expression" dxfId="4" priority="12">
      <formula>$H30&gt;=1</formula>
    </cfRule>
  </conditionalFormatting>
  <conditionalFormatting sqref="H40:I40">
    <cfRule type="expression" dxfId="3" priority="10">
      <formula>$H40&gt;=1</formula>
    </cfRule>
  </conditionalFormatting>
  <conditionalFormatting sqref="H24:I24">
    <cfRule type="expression" dxfId="2" priority="7">
      <formula>$H24&gt;=1</formula>
    </cfRule>
  </conditionalFormatting>
  <conditionalFormatting sqref="H33:I33">
    <cfRule type="expression" dxfId="1" priority="5">
      <formula>$H33&gt;=1</formula>
    </cfRule>
  </conditionalFormatting>
  <conditionalFormatting sqref="E13:H13">
    <cfRule type="expression" dxfId="0" priority="1">
      <formula>$E13&gt;=1</formula>
    </cfRule>
  </conditionalFormatting>
  <pageMargins left="0.70866141732283472" right="0.47244094488188981" top="0.43307086614173229" bottom="0.31496062992125984" header="0.31496062992125984" footer="0.19685039370078741"/>
  <pageSetup paperSize="9" scale="90" orientation="portrait" cellComments="asDisplaye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院内CRC(期間延長）</vt:lpstr>
      <vt:lpstr>'院内CRC(期間延長）'!Print_Area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internet</cp:lastModifiedBy>
  <cp:lastPrinted>2019-09-04T02:54:02Z</cp:lastPrinted>
  <dcterms:created xsi:type="dcterms:W3CDTF">2013-12-04T06:20:30Z</dcterms:created>
  <dcterms:modified xsi:type="dcterms:W3CDTF">2019-09-04T05:11:20Z</dcterms:modified>
</cp:coreProperties>
</file>