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36C861E7-4C08-514B-A983-8C22693249A7}" xr6:coauthVersionLast="47" xr6:coauthVersionMax="47" xr10:uidLastSave="{00000000-0000-0000-0000-000000000000}"/>
  <bookViews>
    <workbookView xWindow="740" yWindow="50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l="1"/>
  <c r="K1" i="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<sst xmlns="http://schemas.openxmlformats.org/spreadsheetml/2006/main" count="154" uniqueCount="102">
  <si>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</si>
  <si>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</si>
  <si>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</si>
  <si>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</si>
  <si>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</si>
  <si>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</si>
  <si>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</si>
  <si>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</si>
  <si>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</si>
  <si>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</si>
  <si>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</si>
  <si>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</si>
  <si>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</si>
  <si>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</si>
  <si>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</si>
  <si>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</si>
  <si>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</si>
  <si>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</si>
  <si>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</si>
  <si>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</si>
  <si>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</si>
  <si>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</si>
  <si>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</si>
  <si>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</si>
  <si>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</si>
  <si>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</si>
  <si>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</si>
  <si>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</si>
  <si>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</si>
  <si>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</si>
  <si>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</si>
  <si>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</si>
  <si>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</si>
  <si>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</si>
  <si>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</si>
  <si>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02 Shepherd's Bush</t>
  </si>
  <si>
    <t>03 Notting Hill</t>
  </si>
  <si>
    <t>04 Kensington</t>
  </si>
  <si>
    <t>05 South Kensington</t>
  </si>
  <si>
    <t>07 Edgware Road</t>
  </si>
  <si>
    <t>08 Knightsbridge</t>
  </si>
  <si>
    <t>09 Mayfair</t>
  </si>
  <si>
    <t>10 Camden</t>
  </si>
  <si>
    <t>11 Fitzrovia</t>
  </si>
  <si>
    <t>12 Soho</t>
  </si>
  <si>
    <t>Walk down/up the Richmond Way link. Use lift up on second visit to Westfield.</t>
  </si>
  <si>
    <t>06 St Johns Wood</t>
  </si>
  <si>
    <t>Walk bikes on path from Knightsbridge up to South Carriage Drive (80m).</t>
  </si>
  <si>
    <t>Walk along Curzon Street (W to E).</t>
  </si>
  <si>
    <t>Walk outside Morning Crescent (80m)</t>
  </si>
  <si>
    <t>01 Hammersmith</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</si>
  <si>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</si>
  <si>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</si>
  <si>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</si>
  <si>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</si>
  <si>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</si>
  <si>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</si>
  <si>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</si>
  <si>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</si>
  <si>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</si>
  <si>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</si>
  <si>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</si>
  <si>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</si>
  <si>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</si>
  <si>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</si>
  <si>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</si>
  <si>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</si>
  <si>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</si>
  <si>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</si>
  <si>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</si>
  <si>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</si>
  <si>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</si>
  <si>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</si>
  <si>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</si>
  <si>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</si>
  <si>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</si>
  <si>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</si>
  <si>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530873.33498508238699287 175582.33439250665833242, 530875.38815978192724288 175595.23469414943247102,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530379.94736301514785737 176309.76833628604072146, 530341.93712524976581335 176251.15764247826882638, 530303.51330139499623328 176202.36548520234646276, 530182.75271213706582785 176293.85078009468270466, 530305.95290925877634436 176211.51401469158008695,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</si>
  <si>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</si>
  <si>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</si>
  <si>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</si>
  <si>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</si>
  <si>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</si>
  <si>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</si>
  <si>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</si>
  <si>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530815.62781070545315742 181198.7895409248303622, 530811.81109403807204217 181182.0243397920858115, 530813.52439235441852361 181170.48626728833187371, 530798.10321753786411136 181142.40510449395515025, 530780.39245925494469702 181104.23634472012054175, 530781.57594784977845848 181091.27197462657932192)</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</si>
  <si>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</si>
  <si>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</si>
  <si>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</si>
  <si>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</si>
  <si>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</si>
  <si>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</si>
  <si>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</si>
  <si>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</si>
  <si>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</si>
  <si>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</si>
  <si>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529857.85091200319584459 181729.57684998650802299, 529698.32181283622048795 181616.30609073047526181, 529685.48704050190281123 181617.03950629243627191, 529635.51744967524427921 181690.38779020583024248, 529688.40668625489342958 181726.48536033323034644, 529692.63985970325302333 181722.80896518367808312, 529644.80728511966299266 181691.31286854337668046, 529645.71116362931206822 181681.09080057707615197, 529586.96591395325958729 181646.48816596489632502, 529515.04247384704649448 181599.24059515440603718, 529543.51227790850680321 181551.4553936262964271,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</si>
  <si>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</si>
  <si>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</si>
  <si>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530444.13386487518437207 180752.09647070491337217, 530456.53883401595521718 180738.17460338707314804, 530549.71892086556181312 180796.16773621237371117, 530512.65642931591719389 180852.13211276050424203, 530566.90231333044357598 180885.25091369968140498, 530583.1249414641642943 180878.67467777145793661, 530524.64255371654871851 180911.98733362223720178, 530505.54892795660998672 180897.67947467043995857, 530523.40039052930660546 180917.79939073801506311, 530561.34779101354070008 180950.63630880584241822, 530621.1334050502628088 180918.0341914298478514, 530628.92289129947312176 180938.48514510347740725, 530661.53606858651619405 180994.88196303881704807, 530688.01616593403741717 181020.94359625864308327, 530721.15283389366231859 181041.38081424048868939, 530656.38647651602514088 181175.61041465913876891, 530656.38647651602514088 181175.61041465913876891, 530598.19786890340037644 181315.67702762898989022, 530608.5923467124812305 181319.8971903805504553, 530706.48800598783418536 181115.20450672687729821, 530736.81760364526417106 181050.18089281633729115, 530777.92077549907844514 181058.54980300978058949, 530775.52353065914940089 181090.80832662503235042)</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</si>
  <si>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</si>
  <si>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530825.31875263038091362 180987.98871232249075547, 530828.8466102258535102 181060.02426798728993163, 530784.76249950716737658 181057.81600592558970675, 530782.85777297907043248 181089.98073848168132827)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</si>
</sst>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zoomScale="94" workbookViewId="0">
      <selection activeCell="F7" sqref="F7"/>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0.83203125" style="4"/>
    <col min="11" max="11" width="13" style="4" customWidth="1"/>
  </cols>
  <sheetData>
    <row r="1" spans="1:12" x14ac:dyDescent="0.2">
      <c r="A1" t="s">
        <v>0</v>
      </c>
      <c r="B1" t="s">
        <v>17</v>
      </c>
      <c r="C1" t="s">
        <v>18</v>
      </c>
      <c r="D1" t="s">
        <v>15</v>
      </c>
      <c r="E1" t="s">
        <v>1</v>
      </c>
      <c r="F1" t="s">
        <v>16</v>
      </c>
      <c r="G1" s="4" t="s">
        <v>6</v>
      </c>
      <c r="H1" s="4" t="s">
        <v>7</v>
      </c>
      <c r="J1" s="2" t="s">
        <v>3</v>
      </c>
      <c r="K1" s="5">
        <f>TIME(9,0,0)</f>
        <v>0.375</v>
      </c>
      <c r="L1" s="1"/>
    </row>
    <row r="2" spans="1:12" x14ac:dyDescent="0.2">
      <c r="A2" t="s">
        <v>51</v>
      </c>
      <c r="B2">
        <v>1</v>
      </c>
      <c r="C2">
        <v>15</v>
      </c>
      <c r="D2">
        <v>9992.6263998460909</v>
      </c>
      <c r="E2" t="s">
        <v>52</v>
      </c>
      <c r="G2" s="6">
        <f t="shared" ref="G2:G13" si="0">IF(B2=1,K$1+(C2*K$2)/86400+D2/1000/K$3/24,G1+(C2*K$2)/86400+D2/1000/K$3/24)</f>
        <v>0.41351708799948694</v>
      </c>
      <c r="H2" s="4" t="s">
        <v>14</v>
      </c>
      <c r="J2" s="2" t="s">
        <v>10</v>
      </c>
      <c r="K2" s="2">
        <v>30</v>
      </c>
      <c r="L2" s="1"/>
    </row>
    <row r="3" spans="1:12" x14ac:dyDescent="0.2">
      <c r="A3" t="s">
        <v>53</v>
      </c>
      <c r="B3">
        <v>2</v>
      </c>
      <c r="C3">
        <v>20</v>
      </c>
      <c r="D3">
        <v>10887.8491666108</v>
      </c>
      <c r="E3" t="s">
        <v>54</v>
      </c>
      <c r="F3" t="s">
        <v>11</v>
      </c>
      <c r="G3" s="6">
        <f t="shared" si="0"/>
        <v>0.45675436299930072</v>
      </c>
      <c r="H3" s="4" t="s">
        <v>14</v>
      </c>
      <c r="J3" s="2" t="s">
        <v>9</v>
      </c>
      <c r="K3" s="2">
        <v>12.5</v>
      </c>
      <c r="L3" s="1"/>
    </row>
    <row r="4" spans="1:12" x14ac:dyDescent="0.2">
      <c r="A4" t="s">
        <v>55</v>
      </c>
      <c r="B4">
        <v>3</v>
      </c>
      <c r="C4">
        <v>17</v>
      </c>
      <c r="D4">
        <v>10102.0951141726</v>
      </c>
      <c r="E4" t="s">
        <v>56</v>
      </c>
      <c r="F4" t="s">
        <v>12</v>
      </c>
      <c r="G4" s="6">
        <f t="shared" si="0"/>
        <v>0.49633079115765383</v>
      </c>
      <c r="H4" s="4" t="s">
        <v>14</v>
      </c>
      <c r="J4" s="2" t="s">
        <v>8</v>
      </c>
      <c r="K4" s="2">
        <f>C14+C29+C44-2</f>
        <v>789</v>
      </c>
    </row>
    <row r="5" spans="1:12" x14ac:dyDescent="0.2">
      <c r="A5" t="s">
        <v>57</v>
      </c>
      <c r="B5">
        <v>4</v>
      </c>
      <c r="C5">
        <v>20</v>
      </c>
      <c r="D5">
        <v>10944.401411074199</v>
      </c>
      <c r="E5" t="s">
        <v>58</v>
      </c>
      <c r="F5" t="s">
        <v>13</v>
      </c>
      <c r="G5" s="6">
        <f t="shared" si="0"/>
        <v>0.5397565736390123</v>
      </c>
      <c r="H5" s="4" t="s">
        <v>14</v>
      </c>
      <c r="J5" s="4" t="s">
        <v>97</v>
      </c>
    </row>
    <row r="6" spans="1:12" x14ac:dyDescent="0.2">
      <c r="A6" t="s">
        <v>59</v>
      </c>
      <c r="B6">
        <v>5</v>
      </c>
      <c r="C6">
        <v>21</v>
      </c>
      <c r="D6">
        <v>10095.084299316801</v>
      </c>
      <c r="E6" t="s">
        <v>60</v>
      </c>
      <c r="G6" s="6">
        <f t="shared" si="0"/>
        <v>0.58069852130340172</v>
      </c>
      <c r="H6" s="4" t="s">
        <v>14</v>
      </c>
    </row>
    <row r="7" spans="1:12" x14ac:dyDescent="0.2">
      <c r="A7" t="s">
        <v>61</v>
      </c>
      <c r="B7">
        <v>6</v>
      </c>
      <c r="C7">
        <v>20</v>
      </c>
      <c r="D7">
        <v>10046.5421778538</v>
      </c>
      <c r="E7" t="s">
        <v>62</v>
      </c>
      <c r="G7" s="6">
        <f t="shared" si="0"/>
        <v>0.62113143967402551</v>
      </c>
      <c r="H7" s="4" t="s">
        <v>14</v>
      </c>
    </row>
    <row r="8" spans="1:12" x14ac:dyDescent="0.2">
      <c r="A8" t="s">
        <v>63</v>
      </c>
      <c r="B8">
        <v>7</v>
      </c>
      <c r="C8">
        <v>26</v>
      </c>
      <c r="D8">
        <v>10548.867796274901</v>
      </c>
      <c r="E8" t="s">
        <v>64</v>
      </c>
      <c r="F8" t="s">
        <v>65</v>
      </c>
      <c r="G8" s="6">
        <f t="shared" si="0"/>
        <v>0.66532211010605291</v>
      </c>
      <c r="H8" s="4" t="s">
        <v>14</v>
      </c>
    </row>
    <row r="9" spans="1:12" x14ac:dyDescent="0.2">
      <c r="A9" t="s">
        <v>84</v>
      </c>
      <c r="B9">
        <v>8</v>
      </c>
      <c r="C9">
        <v>36</v>
      </c>
      <c r="D9">
        <v>10611.294807914701</v>
      </c>
      <c r="E9" t="s">
        <v>66</v>
      </c>
      <c r="G9" s="6">
        <f t="shared" si="0"/>
        <v>0.71319309279910192</v>
      </c>
      <c r="H9" s="4" t="s">
        <v>14</v>
      </c>
    </row>
    <row r="10" spans="1:12" x14ac:dyDescent="0.2">
      <c r="A10" t="s">
        <v>67</v>
      </c>
      <c r="B10">
        <v>9</v>
      </c>
      <c r="C10">
        <v>28</v>
      </c>
      <c r="D10">
        <v>9917.6186015727999</v>
      </c>
      <c r="E10" t="s">
        <v>68</v>
      </c>
      <c r="G10" s="6">
        <f t="shared" si="0"/>
        <v>0.7559740436932334</v>
      </c>
      <c r="H10" s="4" t="s">
        <v>14</v>
      </c>
    </row>
    <row r="11" spans="1:12" x14ac:dyDescent="0.2">
      <c r="A11" t="s">
        <v>73</v>
      </c>
      <c r="B11">
        <v>10</v>
      </c>
      <c r="C11">
        <v>27</v>
      </c>
      <c r="D11">
        <v>8839.9771304433798</v>
      </c>
      <c r="E11" t="s">
        <v>69</v>
      </c>
      <c r="G11" s="6">
        <f t="shared" si="0"/>
        <v>0.79481563412804468</v>
      </c>
      <c r="H11" s="4" t="s">
        <v>14</v>
      </c>
    </row>
    <row r="12" spans="1:12" x14ac:dyDescent="0.2">
      <c r="A12" t="s">
        <v>70</v>
      </c>
      <c r="B12">
        <v>11</v>
      </c>
      <c r="C12">
        <v>23</v>
      </c>
      <c r="D12">
        <v>9403.1546556121302</v>
      </c>
      <c r="E12" t="s">
        <v>71</v>
      </c>
      <c r="G12" s="6">
        <f t="shared" si="0"/>
        <v>0.83414559409119626</v>
      </c>
      <c r="H12" s="4" t="s">
        <v>14</v>
      </c>
    </row>
    <row r="13" spans="1:12" x14ac:dyDescent="0.2">
      <c r="A13" t="s">
        <v>85</v>
      </c>
      <c r="B13">
        <v>12</v>
      </c>
      <c r="C13">
        <v>14</v>
      </c>
      <c r="D13">
        <v>4207.7000846856199</v>
      </c>
      <c r="E13" t="s">
        <v>72</v>
      </c>
      <c r="F13" t="s">
        <v>86</v>
      </c>
      <c r="G13" s="6">
        <f t="shared" si="0"/>
        <v>0.85303237215125938</v>
      </c>
      <c r="H13" s="4" t="s">
        <v>14</v>
      </c>
    </row>
    <row r="14" spans="1:12" s="2" customFormat="1" x14ac:dyDescent="0.2">
      <c r="C14" s="2">
        <f>SUM(C2:C13)</f>
        <v>267</v>
      </c>
      <c r="D14" s="2">
        <f>SUM(D2:D13)</f>
        <v>115597.21164537784</v>
      </c>
      <c r="G14" s="3">
        <f>G13-K$1</f>
        <v>0.47803237215125938</v>
      </c>
      <c r="H14" s="2" t="s">
        <v>14</v>
      </c>
    </row>
    <row r="15" spans="1:12" s="4" customFormat="1" x14ac:dyDescent="0.2">
      <c r="G15" s="6"/>
    </row>
    <row r="16" spans="1:12" x14ac:dyDescent="0.2">
      <c r="A16" t="s">
        <v>0</v>
      </c>
      <c r="B16" t="s">
        <v>17</v>
      </c>
      <c r="C16" t="s">
        <v>18</v>
      </c>
      <c r="D16" t="s">
        <v>15</v>
      </c>
      <c r="E16" t="s">
        <v>1</v>
      </c>
      <c r="F16" t="s">
        <v>16</v>
      </c>
      <c r="G16" s="4" t="s">
        <v>6</v>
      </c>
      <c r="H16" s="4" t="s">
        <v>4</v>
      </c>
    </row>
    <row r="17" spans="1:8" x14ac:dyDescent="0.2">
      <c r="A17" t="s">
        <v>87</v>
      </c>
      <c r="B17">
        <v>1</v>
      </c>
      <c r="C17">
        <v>20</v>
      </c>
      <c r="D17">
        <v>10431.583680433399</v>
      </c>
      <c r="E17" t="s">
        <v>50</v>
      </c>
      <c r="G17" s="6">
        <f t="shared" ref="G17:G28" si="1">IF(B17=1,K$1+(C17*K$2)/86400+D17/1000/K$3/24,G16+(C17*K$2)/86400+D17/1000/K$3/24)</f>
        <v>0.41671639004588906</v>
      </c>
      <c r="H17" s="4" t="s">
        <v>4</v>
      </c>
    </row>
    <row r="18" spans="1:8" x14ac:dyDescent="0.2">
      <c r="A18" t="s">
        <v>88</v>
      </c>
      <c r="B18">
        <v>2</v>
      </c>
      <c r="C18">
        <v>16</v>
      </c>
      <c r="D18">
        <v>9598.5794537826896</v>
      </c>
      <c r="E18" t="s">
        <v>35</v>
      </c>
      <c r="F18" t="s">
        <v>45</v>
      </c>
      <c r="G18" s="6">
        <f t="shared" si="1"/>
        <v>0.45426721044738688</v>
      </c>
      <c r="H18" s="4" t="s">
        <v>4</v>
      </c>
    </row>
    <row r="19" spans="1:8" x14ac:dyDescent="0.2">
      <c r="A19" t="s">
        <v>89</v>
      </c>
      <c r="B19">
        <v>3</v>
      </c>
      <c r="C19">
        <v>22</v>
      </c>
      <c r="D19">
        <v>10045.637819464901</v>
      </c>
      <c r="E19" t="s">
        <v>36</v>
      </c>
      <c r="G19" s="6">
        <f t="shared" si="1"/>
        <v>0.49539155873449209</v>
      </c>
      <c r="H19" s="4" t="s">
        <v>4</v>
      </c>
    </row>
    <row r="20" spans="1:8" x14ac:dyDescent="0.2">
      <c r="A20" t="s">
        <v>90</v>
      </c>
      <c r="B20">
        <v>4</v>
      </c>
      <c r="C20">
        <v>25</v>
      </c>
      <c r="D20">
        <v>10467.777384413201</v>
      </c>
      <c r="E20" t="s">
        <v>37</v>
      </c>
      <c r="F20" t="s">
        <v>2</v>
      </c>
      <c r="G20" s="6">
        <f t="shared" si="1"/>
        <v>0.53896470557142495</v>
      </c>
      <c r="H20" s="4" t="s">
        <v>4</v>
      </c>
    </row>
    <row r="21" spans="1:8" x14ac:dyDescent="0.2">
      <c r="A21" t="s">
        <v>91</v>
      </c>
      <c r="B21">
        <v>5</v>
      </c>
      <c r="C21">
        <v>22</v>
      </c>
      <c r="D21">
        <v>9551.6573628486094</v>
      </c>
      <c r="E21" t="s">
        <v>38</v>
      </c>
      <c r="G21" s="6">
        <f t="shared" si="1"/>
        <v>0.57844245233647584</v>
      </c>
      <c r="H21" s="4" t="s">
        <v>4</v>
      </c>
    </row>
    <row r="22" spans="1:8" x14ac:dyDescent="0.2">
      <c r="A22" t="s">
        <v>92</v>
      </c>
      <c r="B22">
        <v>6</v>
      </c>
      <c r="C22">
        <v>18</v>
      </c>
      <c r="D22">
        <v>8539.3878200574109</v>
      </c>
      <c r="E22" t="s">
        <v>46</v>
      </c>
      <c r="G22" s="6">
        <f t="shared" si="1"/>
        <v>0.61315707840333389</v>
      </c>
      <c r="H22" s="4" t="s">
        <v>4</v>
      </c>
    </row>
    <row r="23" spans="1:8" x14ac:dyDescent="0.2">
      <c r="A23" t="s">
        <v>93</v>
      </c>
      <c r="B23">
        <v>7</v>
      </c>
      <c r="C23">
        <v>22</v>
      </c>
      <c r="D23">
        <v>10161.2218843683</v>
      </c>
      <c r="E23" t="s">
        <v>39</v>
      </c>
      <c r="G23" s="6">
        <f t="shared" si="1"/>
        <v>0.65466670690678375</v>
      </c>
      <c r="H23" s="4" t="s">
        <v>4</v>
      </c>
    </row>
    <row r="24" spans="1:8" x14ac:dyDescent="0.2">
      <c r="A24" t="s">
        <v>98</v>
      </c>
      <c r="B24">
        <v>8</v>
      </c>
      <c r="C24">
        <v>27</v>
      </c>
      <c r="D24">
        <v>10038.4748637967</v>
      </c>
      <c r="E24" t="s">
        <v>40</v>
      </c>
      <c r="F24" t="s">
        <v>47</v>
      </c>
      <c r="G24" s="6">
        <f t="shared" si="1"/>
        <v>0.6975032897861061</v>
      </c>
      <c r="H24" s="4" t="s">
        <v>4</v>
      </c>
    </row>
    <row r="25" spans="1:8" x14ac:dyDescent="0.2">
      <c r="A25" t="s">
        <v>94</v>
      </c>
      <c r="B25">
        <v>9</v>
      </c>
      <c r="C25">
        <v>22</v>
      </c>
      <c r="D25">
        <v>9563.4170463354603</v>
      </c>
      <c r="E25" t="s">
        <v>41</v>
      </c>
      <c r="F25" t="s">
        <v>48</v>
      </c>
      <c r="G25" s="6">
        <f t="shared" si="1"/>
        <v>0.73702023549611317</v>
      </c>
      <c r="H25" s="4" t="s">
        <v>4</v>
      </c>
    </row>
    <row r="26" spans="1:8" x14ac:dyDescent="0.2">
      <c r="A26" t="s">
        <v>95</v>
      </c>
      <c r="B26">
        <v>10</v>
      </c>
      <c r="C26">
        <v>20</v>
      </c>
      <c r="D26">
        <v>10131.2822821796</v>
      </c>
      <c r="E26" t="s">
        <v>42</v>
      </c>
      <c r="F26" t="s">
        <v>49</v>
      </c>
      <c r="G26" s="6">
        <f t="shared" si="1"/>
        <v>0.77773562088115622</v>
      </c>
      <c r="H26" s="4" t="s">
        <v>4</v>
      </c>
    </row>
    <row r="27" spans="1:8" x14ac:dyDescent="0.2">
      <c r="A27" t="s">
        <v>96</v>
      </c>
      <c r="B27">
        <v>11</v>
      </c>
      <c r="C27">
        <v>24</v>
      </c>
      <c r="D27">
        <v>9935.6153135720906</v>
      </c>
      <c r="E27" t="s">
        <v>43</v>
      </c>
      <c r="G27" s="6">
        <f t="shared" si="1"/>
        <v>0.81918767192639652</v>
      </c>
      <c r="H27" s="4" t="s">
        <v>4</v>
      </c>
    </row>
    <row r="28" spans="1:8" x14ac:dyDescent="0.2">
      <c r="A28" t="s">
        <v>99</v>
      </c>
      <c r="B28">
        <v>12</v>
      </c>
      <c r="C28">
        <v>26</v>
      </c>
      <c r="D28">
        <v>7510.26180699628</v>
      </c>
      <c r="E28" t="s">
        <v>44</v>
      </c>
      <c r="G28" s="6">
        <f t="shared" si="1"/>
        <v>0.85324965572749523</v>
      </c>
      <c r="H28" s="4" t="s">
        <v>4</v>
      </c>
    </row>
    <row r="29" spans="1:8" s="2" customFormat="1" x14ac:dyDescent="0.2">
      <c r="C29" s="2">
        <f>SUM(C17:C28)</f>
        <v>264</v>
      </c>
      <c r="D29" s="2">
        <f>SUM(D17:D28)</f>
        <v>115974.89671824865</v>
      </c>
      <c r="G29" s="3">
        <f>G28-K$1</f>
        <v>0.47824965572749523</v>
      </c>
      <c r="H29" s="2" t="s">
        <v>4</v>
      </c>
    </row>
    <row r="30" spans="1:8" s="4" customFormat="1" x14ac:dyDescent="0.2">
      <c r="G30" s="6"/>
    </row>
    <row r="31" spans="1:8" x14ac:dyDescent="0.2">
      <c r="A31" t="s">
        <v>0</v>
      </c>
      <c r="B31" t="s">
        <v>17</v>
      </c>
      <c r="C31" t="s">
        <v>18</v>
      </c>
      <c r="D31" t="s">
        <v>15</v>
      </c>
      <c r="E31" t="s">
        <v>1</v>
      </c>
      <c r="F31" t="s">
        <v>16</v>
      </c>
      <c r="G31" s="4" t="s">
        <v>6</v>
      </c>
      <c r="H31" s="4" t="s">
        <v>5</v>
      </c>
    </row>
    <row r="32" spans="1:8" x14ac:dyDescent="0.2">
      <c r="A32" t="s">
        <v>74</v>
      </c>
      <c r="B32">
        <v>1</v>
      </c>
      <c r="C32">
        <v>25</v>
      </c>
      <c r="D32">
        <v>10745.2726174831</v>
      </c>
      <c r="E32" t="s">
        <v>19</v>
      </c>
      <c r="G32" s="6">
        <f t="shared" ref="G32:G43" si="2">IF(B32=1,K$1+(C32*K$2)/86400+D32/1000/K$3/24,G31+(C32*K$2)/86400+D32/1000/K$3/24)</f>
        <v>0.41949813094716593</v>
      </c>
      <c r="H32" s="4" t="s">
        <v>5</v>
      </c>
    </row>
    <row r="33" spans="1:8" x14ac:dyDescent="0.2">
      <c r="A33" t="s">
        <v>75</v>
      </c>
      <c r="B33">
        <v>2</v>
      </c>
      <c r="C33">
        <v>23</v>
      </c>
      <c r="D33">
        <v>9112.8127969055804</v>
      </c>
      <c r="E33" t="s">
        <v>20</v>
      </c>
      <c r="G33" s="6">
        <f t="shared" si="2"/>
        <v>0.45786028471462897</v>
      </c>
      <c r="H33" s="4" t="s">
        <v>5</v>
      </c>
    </row>
    <row r="34" spans="1:8" x14ac:dyDescent="0.2">
      <c r="A34" t="s">
        <v>76</v>
      </c>
      <c r="B34">
        <v>3</v>
      </c>
      <c r="C34">
        <v>35</v>
      </c>
      <c r="D34">
        <v>10846.765699108901</v>
      </c>
      <c r="E34" t="s">
        <v>21</v>
      </c>
      <c r="F34" t="s">
        <v>22</v>
      </c>
      <c r="G34" s="6">
        <f t="shared" si="2"/>
        <v>0.50616894815610314</v>
      </c>
      <c r="H34" s="4" t="s">
        <v>5</v>
      </c>
    </row>
    <row r="35" spans="1:8" x14ac:dyDescent="0.2">
      <c r="A35" t="s">
        <v>77</v>
      </c>
      <c r="B35">
        <v>4</v>
      </c>
      <c r="C35">
        <v>18</v>
      </c>
      <c r="D35">
        <v>10067.9823020771</v>
      </c>
      <c r="E35" t="s">
        <v>23</v>
      </c>
      <c r="G35" s="6">
        <f t="shared" si="2"/>
        <v>0.54597888916302684</v>
      </c>
      <c r="H35" s="4" t="s">
        <v>5</v>
      </c>
    </row>
    <row r="36" spans="1:8" x14ac:dyDescent="0.2">
      <c r="A36" t="s">
        <v>78</v>
      </c>
      <c r="B36">
        <v>5</v>
      </c>
      <c r="C36">
        <v>17</v>
      </c>
      <c r="D36">
        <v>10534.2462617441</v>
      </c>
      <c r="E36" t="s">
        <v>24</v>
      </c>
      <c r="F36" t="s">
        <v>32</v>
      </c>
      <c r="G36" s="6">
        <f t="shared" si="2"/>
        <v>0.5869958211466183</v>
      </c>
      <c r="H36" s="4" t="s">
        <v>5</v>
      </c>
    </row>
    <row r="37" spans="1:8" x14ac:dyDescent="0.2">
      <c r="A37" t="s">
        <v>79</v>
      </c>
      <c r="B37">
        <v>6</v>
      </c>
      <c r="C37">
        <v>19</v>
      </c>
      <c r="D37">
        <v>9776.0011247831208</v>
      </c>
      <c r="E37" t="s">
        <v>25</v>
      </c>
      <c r="G37" s="6">
        <f t="shared" si="2"/>
        <v>0.62617971378478432</v>
      </c>
      <c r="H37" s="4" t="s">
        <v>5</v>
      </c>
    </row>
    <row r="38" spans="1:8" x14ac:dyDescent="0.2">
      <c r="A38" t="s">
        <v>80</v>
      </c>
      <c r="B38">
        <v>7</v>
      </c>
      <c r="C38">
        <v>19</v>
      </c>
      <c r="D38">
        <v>9000.7159530542594</v>
      </c>
      <c r="E38" t="s">
        <v>26</v>
      </c>
      <c r="F38" t="s">
        <v>33</v>
      </c>
      <c r="G38" s="6">
        <f t="shared" si="2"/>
        <v>0.66277932251718741</v>
      </c>
      <c r="H38" s="4" t="s">
        <v>5</v>
      </c>
    </row>
    <row r="39" spans="1:8" x14ac:dyDescent="0.2">
      <c r="A39" t="s">
        <v>81</v>
      </c>
      <c r="B39">
        <v>8</v>
      </c>
      <c r="C39">
        <v>20</v>
      </c>
      <c r="D39">
        <v>10057.201629004699</v>
      </c>
      <c r="E39" t="s">
        <v>27</v>
      </c>
      <c r="G39" s="6">
        <f t="shared" si="2"/>
        <v>0.70324777239164749</v>
      </c>
      <c r="H39" s="4" t="s">
        <v>5</v>
      </c>
    </row>
    <row r="40" spans="1:8" ht="15" customHeight="1" x14ac:dyDescent="0.2">
      <c r="A40" t="s">
        <v>82</v>
      </c>
      <c r="B40">
        <v>9</v>
      </c>
      <c r="C40">
        <v>21</v>
      </c>
      <c r="D40">
        <v>9882.94922301921</v>
      </c>
      <c r="E40" t="s">
        <v>28</v>
      </c>
      <c r="G40" s="6">
        <f t="shared" si="2"/>
        <v>0.74348260313504488</v>
      </c>
      <c r="H40" s="4" t="s">
        <v>5</v>
      </c>
    </row>
    <row r="41" spans="1:8" x14ac:dyDescent="0.2">
      <c r="A41" t="s">
        <v>83</v>
      </c>
      <c r="B41">
        <v>10</v>
      </c>
      <c r="C41">
        <v>21</v>
      </c>
      <c r="D41">
        <v>10569.3243713347</v>
      </c>
      <c r="E41" t="s">
        <v>29</v>
      </c>
      <c r="G41" s="6">
        <f t="shared" si="2"/>
        <v>0.78600535103949387</v>
      </c>
      <c r="H41" s="4" t="s">
        <v>5</v>
      </c>
    </row>
    <row r="42" spans="1:8" x14ac:dyDescent="0.2">
      <c r="A42" t="s">
        <v>100</v>
      </c>
      <c r="B42">
        <v>11</v>
      </c>
      <c r="C42">
        <v>28</v>
      </c>
      <c r="D42">
        <v>11539.134278147199</v>
      </c>
      <c r="E42" t="s">
        <v>30</v>
      </c>
      <c r="F42" t="s">
        <v>34</v>
      </c>
      <c r="G42" s="6">
        <f t="shared" si="2"/>
        <v>0.83419135418887336</v>
      </c>
      <c r="H42" s="4" t="s">
        <v>5</v>
      </c>
    </row>
    <row r="43" spans="1:8" x14ac:dyDescent="0.2">
      <c r="A43" t="s">
        <v>101</v>
      </c>
      <c r="B43">
        <v>12</v>
      </c>
      <c r="C43">
        <v>14</v>
      </c>
      <c r="D43">
        <v>4065.9771499308299</v>
      </c>
      <c r="E43" t="s">
        <v>31</v>
      </c>
      <c r="G43" s="6">
        <f t="shared" si="2"/>
        <v>0.85260572246642052</v>
      </c>
      <c r="H43" s="4" t="s">
        <v>5</v>
      </c>
    </row>
    <row r="44" spans="1:8" s="2" customFormat="1" x14ac:dyDescent="0.2">
      <c r="C44" s="2">
        <f>SUM(C32:C43)</f>
        <v>260</v>
      </c>
      <c r="D44" s="2">
        <f>SUM(D32:D43)</f>
        <v>116198.38340659281</v>
      </c>
      <c r="G44" s="3">
        <f>G43-K$1</f>
        <v>0.47760572246642052</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2022-09-27T20:59:07Z</dcterms:modified>
</cp:coreProperties>
</file>