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3.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drawings/drawing4.xml" ContentType="application/vnd.openxmlformats-officedocument.drawing+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drawings/drawing5.xml" ContentType="application/vnd.openxmlformats-officedocument.drawing+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drawings/drawing6.xml" ContentType="application/vnd.openxmlformats-officedocument.drawing+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drawings/drawing7.xml" ContentType="application/vnd.openxmlformats-officedocument.drawing+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drawings/drawing8.xml" ContentType="application/vnd.openxmlformats-officedocument.drawing+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480" yWindow="1605" windowWidth="11340" windowHeight="4110" tabRatio="775" firstSheet="3" activeTab="3"/>
  </bookViews>
  <sheets>
    <sheet name="Menu" sheetId="1" state="veryHidden" r:id="rId1"/>
    <sheet name="Degiskenler" sheetId="2" state="veryHidden" r:id="rId2"/>
    <sheet name="MalKalemi" sheetId="10" state="veryHidden" r:id="rId3"/>
    <sheet name="Maliyet" sheetId="9" r:id="rId4"/>
    <sheet name="TeklifCetveli" sheetId="5" state="veryHidden" r:id="rId5"/>
    <sheet name="TeklifMektubu" sheetId="6" state="veryHidden" r:id="rId6"/>
    <sheet name="Götürü B. Mektup" sheetId="7" state="veryHidden" r:id="rId7"/>
    <sheet name="OzelTeklif" sheetId="8" state="veryHidden" r:id="rId8"/>
  </sheets>
  <functionGroups builtInGroupCount="17"/>
  <externalReferences>
    <externalReference r:id="rId9"/>
  </externalReferences>
  <definedNames>
    <definedName name="_xlnm._FilterDatabase" localSheetId="3" hidden="1">Maliyet!$AD$1:$AD$927</definedName>
    <definedName name="altiek" localSheetId="2">[1]TeklifMektubu!$AA$25</definedName>
    <definedName name="altiek">TeklifMektubu!$AA$25</definedName>
    <definedName name="besek" localSheetId="2">[1]TeklifMektubu!$AA$24</definedName>
    <definedName name="besek">TeklifMektubu!$AA$24</definedName>
    <definedName name="birek">TeklifMektubu!$AA$18</definedName>
    <definedName name="d_sfp" localSheetId="6">#REF!</definedName>
    <definedName name="d_sfp" localSheetId="3">Maliyet!#REF!</definedName>
    <definedName name="d_sfp">#REF!</definedName>
    <definedName name="discnt1" localSheetId="6">#REF!</definedName>
    <definedName name="discnt1" localSheetId="3">Maliyet!#REF!</definedName>
    <definedName name="discnt1">#REF!</definedName>
    <definedName name="discnt2" localSheetId="6">#REF!</definedName>
    <definedName name="discnt2" localSheetId="3">Maliyet!#REF!</definedName>
    <definedName name="discnt2">#REF!</definedName>
    <definedName name="discnt3" localSheetId="6">#REF!</definedName>
    <definedName name="discnt3" localSheetId="3">Maliyet!#REF!</definedName>
    <definedName name="discnt3">#REF!</definedName>
    <definedName name="discnt4" localSheetId="6">#REF!</definedName>
    <definedName name="discnt4" localSheetId="3">Maliyet!#REF!</definedName>
    <definedName name="discnt4">#REF!</definedName>
    <definedName name="discnt5" localSheetId="6">#REF!</definedName>
    <definedName name="discnt5" localSheetId="3">Maliyet!#REF!</definedName>
    <definedName name="discnt5">#REF!</definedName>
    <definedName name="dortek" localSheetId="2">[1]TeklifMektubu!$AA$23</definedName>
    <definedName name="dortek">TeklifMektubu!$AA$23</definedName>
    <definedName name="ek">Degiskenler!$E$49</definedName>
    <definedName name="Ek_1">Degiskenler!$C$45</definedName>
    <definedName name="em" localSheetId="2">[1]Degiskenler!$D$7</definedName>
    <definedName name="em">Degiskenler!$K$21</definedName>
    <definedName name="eur" localSheetId="6">Degiskenler!$H$17</definedName>
    <definedName name="eur" localSheetId="3">Degiskenler!$H$17</definedName>
    <definedName name="eur" localSheetId="2">[1]Degiskenler!$H$17</definedName>
    <definedName name="eur">Degiskenler!$H$17</definedName>
    <definedName name="eur_curr" localSheetId="6">Degiskenler!$H$19</definedName>
    <definedName name="eur_curr" localSheetId="3">Degiskenler!$H$19</definedName>
    <definedName name="eur_curr" localSheetId="2">[1]Degiskenler!$H$19</definedName>
    <definedName name="eur_curr">Degiskenler!$H$19</definedName>
    <definedName name="extra">Degiskenler!$D$49</definedName>
    <definedName name="fin" localSheetId="6">Degiskenler!$H$14</definedName>
    <definedName name="fin" localSheetId="3">Degiskenler!$H$14</definedName>
    <definedName name="fin" localSheetId="2">[1]Degiskenler!$H$14</definedName>
    <definedName name="fin">Degiskenler!$H$14</definedName>
    <definedName name="galtiek" localSheetId="6">'Götürü B. Mektup'!$AA$33</definedName>
    <definedName name="galtiek" localSheetId="2">'[1]Götürü B. Mektup'!$AA$32</definedName>
    <definedName name="galtiek">#REF!</definedName>
    <definedName name="garanti_p1" localSheetId="6">Degiskenler!$D$25</definedName>
    <definedName name="garanti_p1" localSheetId="3">Degiskenler!$D$25</definedName>
    <definedName name="garanti_p1" localSheetId="2">[1]Degiskenler!$D$25</definedName>
    <definedName name="garanti_p1">Degiskenler!$D$25</definedName>
    <definedName name="gbesek" localSheetId="6">'Götürü B. Mektup'!$AA$32</definedName>
    <definedName name="gbesek" localSheetId="2">'[1]Götürü B. Mektup'!$AA$31</definedName>
    <definedName name="gbesek">#REF!</definedName>
    <definedName name="gbireek" localSheetId="6">'Götürü B. Mektup'!$AA$27</definedName>
    <definedName name="gbireek" localSheetId="2">'[1]Götürü B. Mektup'!$AA$26</definedName>
    <definedName name="gbireek">#REF!</definedName>
    <definedName name="gbirek" localSheetId="6">'Götürü B. Mektup'!$AA$26</definedName>
    <definedName name="gbirek" localSheetId="2">'[1]Götürü B. Mektup'!$AA$25</definedName>
    <definedName name="gbirek">#REF!</definedName>
    <definedName name="gdortek" localSheetId="6">'Götürü B. Mektup'!$AA$31</definedName>
    <definedName name="gdortek">#REF!</definedName>
    <definedName name="gikieek">'Götürü B. Mektup'!$AA$30</definedName>
    <definedName name="gikiek" localSheetId="6">'Götürü B. Mektup'!$AA$28</definedName>
    <definedName name="gikiek" localSheetId="2">'[1]Götürü B. Mektup'!$AA$27</definedName>
    <definedName name="gikiek">#REF!</definedName>
    <definedName name="gikiyeek">#REF!</definedName>
    <definedName name="gucek" localSheetId="6">'Götürü B. Mektup'!$AA$29</definedName>
    <definedName name="gucek" localSheetId="2">'[1]Götürü B. Mektup'!$AA$28</definedName>
    <definedName name="gucek">#REF!</definedName>
    <definedName name="gyediek">#REF!</definedName>
    <definedName name="ia" localSheetId="6">Degiskenler!$D$11</definedName>
    <definedName name="ia" localSheetId="3">Degiskenler!$D$11</definedName>
    <definedName name="ia" localSheetId="2">[1]Degiskenler!$D$11</definedName>
    <definedName name="ia">Degiskenler!$D$11</definedName>
    <definedName name="ict_nak_p1" localSheetId="6">Degiskenler!$AC$54</definedName>
    <definedName name="ict_nak_p1" localSheetId="3">Degiskenler!$AC$54</definedName>
    <definedName name="ict_nak_p1" localSheetId="2">[1]Degiskenler!$AC$54</definedName>
    <definedName name="ict_nak_p1">Degiskenler!$AC$54</definedName>
    <definedName name="ikiek" localSheetId="2">[1]TeklifMektubu!$AA$20</definedName>
    <definedName name="ikiek">TeklifMektubu!$AA$20</definedName>
    <definedName name="ikn" localSheetId="6">Degiskenler!$D$10</definedName>
    <definedName name="ikn" localSheetId="3">Degiskenler!$D$10</definedName>
    <definedName name="ikn" localSheetId="2">[1]Degiskenler!$D$10</definedName>
    <definedName name="ikn">Degiskenler!$D$10</definedName>
    <definedName name="im" localSheetId="6">Degiskenler!$AC$15</definedName>
    <definedName name="im" localSheetId="3">Degiskenler!$AC$15</definedName>
    <definedName name="im" localSheetId="2">[1]Degiskenler!$AC$15</definedName>
    <definedName name="im">Degiskenler!$AC$15</definedName>
    <definedName name="it" localSheetId="6">Degiskenler!$D$9</definedName>
    <definedName name="it" localSheetId="3">Degiskenler!$D$9</definedName>
    <definedName name="it" localSheetId="2">[1]Degiskenler!$D$9</definedName>
    <definedName name="it">Degiskenler!$D$9</definedName>
    <definedName name="iy">Degiskenler!$AC$57</definedName>
    <definedName name="ka" localSheetId="6">Degiskenler!$D$12</definedName>
    <definedName name="ka" localSheetId="3">Degiskenler!$D$12</definedName>
    <definedName name="ka" localSheetId="2">[1]Degiskenler!$D$12</definedName>
    <definedName name="ka">Degiskenler!$D$12</definedName>
    <definedName name="kadres" localSheetId="6">Degiskenler!$K$12</definedName>
    <definedName name="kadres" localSheetId="3">Degiskenler!$K$12</definedName>
    <definedName name="kadres" localSheetId="2">[1]Degiskenler!$K$12</definedName>
    <definedName name="kadres">Degiskenler!$K$12</definedName>
    <definedName name="kurulum_p1" localSheetId="6">Degiskenler!$D$41</definedName>
    <definedName name="kurulum_p1" localSheetId="3">Degiskenler!$D$41</definedName>
    <definedName name="kurulum_p1" localSheetId="2">[1]Degiskenler!$D$41</definedName>
    <definedName name="kurulum_p1">Degiskenler!$D$41</definedName>
    <definedName name="mob_nak_p1" localSheetId="6">Degiskenler!$D$37</definedName>
    <definedName name="mob_nak_p1" localSheetId="3">Degiskenler!$D$37</definedName>
    <definedName name="mob_nak_p1" localSheetId="2">[1]Degiskenler!$D$37</definedName>
    <definedName name="mob_nak_p1">Degiskenler!$D$37</definedName>
    <definedName name="n22w" localSheetId="2">[1]OzelTeklif!$AA$1</definedName>
    <definedName name="n22w">OzelTeklif!$AA$1</definedName>
    <definedName name="n2w" localSheetId="6">#REF!</definedName>
    <definedName name="n2w" localSheetId="2">[1]TeklifMektubu!$AA$26</definedName>
    <definedName name="n2w">#REF!</definedName>
    <definedName name="n3w" localSheetId="6">#REF!</definedName>
    <definedName name="n3w" localSheetId="2">'[1]Götürü B. Mektup'!$AA$34</definedName>
    <definedName name="n3w">#REF!</definedName>
    <definedName name="Oaltiek">OzelTeklif!$AA$8</definedName>
    <definedName name="onek" localSheetId="6">'Götürü B. Mektup'!$AA$25</definedName>
    <definedName name="onek">#REF!</definedName>
    <definedName name="opsur" localSheetId="2">[1]Degiskenler!$H$9</definedName>
    <definedName name="opsur">Degiskenler!$H$9</definedName>
    <definedName name="p1_c">Degiskenler!$AB$17</definedName>
    <definedName name="pc_sayis">Degiskenler!$D$45</definedName>
    <definedName name="_xlnm.Print_Area" localSheetId="1">Degiskenler!$A$1:$A$2</definedName>
    <definedName name="_xlnm.Print_Area" localSheetId="6">'Götürü B. Mektup'!$A$1:$O$85</definedName>
    <definedName name="_xlnm.Print_Area" localSheetId="3">Maliyet!$A$1:$N$23</definedName>
    <definedName name="_xlnm.Print_Area" localSheetId="2">MalKalemi!$A$1:$A$2</definedName>
    <definedName name="_xlnm.Print_Area" localSheetId="7">OzelTeklif!$A$3:$I$51</definedName>
    <definedName name="_xlnm.Print_Area" localSheetId="4">TeklifCetveli!$A$2:$I$20</definedName>
    <definedName name="_xlnm.Print_Area" localSheetId="5">TeklifMektubu!$A$1:$O$85</definedName>
    <definedName name="Proje_yonetim_p1" localSheetId="6">Degiskenler!$D$33</definedName>
    <definedName name="Proje_yonetim_p1" localSheetId="3">Degiskenler!$D$33</definedName>
    <definedName name="Proje_yonetim_p1" localSheetId="2">[1]Degiskenler!$D$33</definedName>
    <definedName name="Proje_yonetim_p1">Degiskenler!$D$33</definedName>
    <definedName name="s_1" localSheetId="6">#REF!</definedName>
    <definedName name="s_1" localSheetId="3">Maliyet!#REF!</definedName>
    <definedName name="s_1">#REF!</definedName>
    <definedName name="s_2" localSheetId="6">#REF!</definedName>
    <definedName name="s_2" localSheetId="3">Maliyet!#REF!</definedName>
    <definedName name="s_2">#REF!</definedName>
    <definedName name="s_3" localSheetId="6">#REF!</definedName>
    <definedName name="s_3" localSheetId="3">Maliyet!#REF!</definedName>
    <definedName name="s_3">#REF!</definedName>
    <definedName name="s_4" localSheetId="6">#REF!</definedName>
    <definedName name="s_4" localSheetId="3">Maliyet!#REF!</definedName>
    <definedName name="s_4">#REF!</definedName>
    <definedName name="s_5" localSheetId="6">#REF!</definedName>
    <definedName name="s_5" localSheetId="3">Maliyet!#REF!</definedName>
    <definedName name="s_5">#REF!</definedName>
    <definedName name="si" localSheetId="6">Degiskenler!$AD$73</definedName>
    <definedName name="si" localSheetId="3">Degiskenler!$AD$73</definedName>
    <definedName name="si" localSheetId="2">[1]Degiskenler!$AD$73</definedName>
    <definedName name="si">Degiskenler!$AD$73</definedName>
    <definedName name="sig_p1" localSheetId="6">Degiskenler!$D$29</definedName>
    <definedName name="sig_p1" localSheetId="3">Degiskenler!$D$29</definedName>
    <definedName name="sig_p1" localSheetId="2">[1]Degiskenler!$D$29</definedName>
    <definedName name="sig_p1">Degiskenler!$D$29</definedName>
    <definedName name="sm">Degiskenler!$AD$61</definedName>
    <definedName name="TesSur" localSheetId="6">Degiskenler!$H$10</definedName>
    <definedName name="TesSur" localSheetId="3">Degiskenler!$H$10</definedName>
    <definedName name="TesSur" localSheetId="2">[1]Degiskenler!$H$10</definedName>
    <definedName name="TesSur">Degiskenler!$H$10</definedName>
    <definedName name="tk" localSheetId="6">Degiskenler!$BD$36</definedName>
    <definedName name="tk" localSheetId="3">Degiskenler!$BD$36</definedName>
    <definedName name="tk" localSheetId="2">[1]Degiskenler!$BD$36</definedName>
    <definedName name="tk">Degiskenler!$BD$36</definedName>
    <definedName name="try" localSheetId="3">Degiskenler!$H$20</definedName>
    <definedName name="try">Degiskenler!$H$20</definedName>
    <definedName name="try_curr" localSheetId="3">Degiskenler!$H$21</definedName>
    <definedName name="try_curr">Degiskenler!$H$21</definedName>
    <definedName name="ucek" localSheetId="2">[1]TeklifMektubu!$AA$21</definedName>
    <definedName name="ucek">TeklifMektubu!$AA$21</definedName>
    <definedName name="usd" localSheetId="6">Degiskenler!$H$16</definedName>
    <definedName name="usd" localSheetId="3">Degiskenler!$H$16</definedName>
    <definedName name="usd" localSheetId="2">[1]Degiskenler!$H$16</definedName>
    <definedName name="usd">Degiskenler!$H$16</definedName>
    <definedName name="usd_curr" localSheetId="6">Degiskenler!$H$18</definedName>
    <definedName name="usd_curr" localSheetId="3">Degiskenler!$H$18</definedName>
    <definedName name="usd_curr" localSheetId="2">[1]Degiskenler!$H$18</definedName>
    <definedName name="usd_curr">Degiskenler!$H$18</definedName>
    <definedName name="Z_0CC85591_CE47_471A_BEF0_40A97F215D51_.wvu.Cols" localSheetId="1" hidden="1">Degiskenler!$O:$O</definedName>
    <definedName name="Z_0CC85591_CE47_471A_BEF0_40A97F215D51_.wvu.Cols" localSheetId="3" hidden="1">Maliyet!$AD:$AD</definedName>
    <definedName name="Z_0CC85591_CE47_471A_BEF0_40A97F215D51_.wvu.FilterData" localSheetId="3" hidden="1">Maliyet!$AD$1:$AD$927</definedName>
    <definedName name="Z_0CC85591_CE47_471A_BEF0_40A97F215D51_.wvu.PrintArea" localSheetId="1" hidden="1">Degiskenler!$A$1:$A$2</definedName>
    <definedName name="Z_0CC85591_CE47_471A_BEF0_40A97F215D51_.wvu.PrintArea" localSheetId="6" hidden="1">'Götürü B. Mektup'!$A$1:$O$85</definedName>
    <definedName name="Z_0CC85591_CE47_471A_BEF0_40A97F215D51_.wvu.PrintArea" localSheetId="3" hidden="1">Maliyet!$A$1:$L$24</definedName>
    <definedName name="Z_0CC85591_CE47_471A_BEF0_40A97F215D51_.wvu.PrintArea" localSheetId="2" hidden="1">MalKalemi!$A$1:$A$2</definedName>
    <definedName name="Z_0CC85591_CE47_471A_BEF0_40A97F215D51_.wvu.PrintArea" localSheetId="7" hidden="1">OzelTeklif!$B$3:$J$37</definedName>
    <definedName name="Z_0CC85591_CE47_471A_BEF0_40A97F215D51_.wvu.PrintArea" localSheetId="4" hidden="1">TeklifCetveli!$A$3:$I$20</definedName>
    <definedName name="Z_0CC85591_CE47_471A_BEF0_40A97F215D51_.wvu.PrintArea" localSheetId="5" hidden="1">TeklifMektubu!$A$1:$O$86</definedName>
    <definedName name="Z_0CC85591_CE47_471A_BEF0_40A97F215D51_.wvu.Rows" localSheetId="1" hidden="1">Degiskenler!$43:$46</definedName>
    <definedName name="Z_0CC85591_CE47_471A_BEF0_40A97F215D51_.wvu.Rows" localSheetId="2" hidden="1">MalKalemi!$1:$4</definedName>
    <definedName name="Z_0CC85591_CE47_471A_BEF0_40A97F215D51_.wvu.Rows" localSheetId="4" hidden="1">TeklifCetveli!$2:$2</definedName>
    <definedName name="Z_9A2AE417_319A_45DC_B7BA_5FD1B08B2BEB_.wvu.Cols" localSheetId="1" hidden="1">Degiskenler!$O:$O</definedName>
    <definedName name="Z_9A2AE417_319A_45DC_B7BA_5FD1B08B2BEB_.wvu.Cols" localSheetId="3" hidden="1">Maliyet!$AD:$AD</definedName>
    <definedName name="Z_9A2AE417_319A_45DC_B7BA_5FD1B08B2BEB_.wvu.FilterData" localSheetId="3" hidden="1">Maliyet!$AD$1:$AD$927</definedName>
    <definedName name="Z_9A2AE417_319A_45DC_B7BA_5FD1B08B2BEB_.wvu.FilterData" localSheetId="7" hidden="1">OzelTeklif!#REF!</definedName>
    <definedName name="Z_9A2AE417_319A_45DC_B7BA_5FD1B08B2BEB_.wvu.FilterData" localSheetId="4" hidden="1">TeklifCetveli!$AD$8:$AD$13</definedName>
    <definedName name="Z_9A2AE417_319A_45DC_B7BA_5FD1B08B2BEB_.wvu.PrintArea" localSheetId="1" hidden="1">Degiskenler!$C$4:$V$56</definedName>
    <definedName name="Z_9A2AE417_319A_45DC_B7BA_5FD1B08B2BEB_.wvu.PrintArea" localSheetId="3" hidden="1">Maliyet!$B$2:$K$26</definedName>
    <definedName name="Z_9A2AE417_319A_45DC_B7BA_5FD1B08B2BEB_.wvu.PrintArea" localSheetId="7" hidden="1">OzelTeklif!$B$2:$I$21</definedName>
    <definedName name="Z_9A2AE417_319A_45DC_B7BA_5FD1B08B2BEB_.wvu.PrintArea" localSheetId="4" hidden="1">TeklifCetveli!$B$2:$I$19</definedName>
    <definedName name="Z_B18342F2_8891_4EE0_BEFB_E5579426D0FA_.wvu.Cols" localSheetId="1" hidden="1">Degiskenler!$O:$O</definedName>
    <definedName name="Z_B18342F2_8891_4EE0_BEFB_E5579426D0FA_.wvu.Cols" localSheetId="3" hidden="1">Maliyet!$AD:$AD</definedName>
    <definedName name="Z_B18342F2_8891_4EE0_BEFB_E5579426D0FA_.wvu.FilterData" localSheetId="3" hidden="1">Maliyet!$AD$1:$AD$927</definedName>
    <definedName name="Z_B18342F2_8891_4EE0_BEFB_E5579426D0FA_.wvu.FilterData" localSheetId="7" hidden="1">OzelTeklif!#REF!</definedName>
    <definedName name="Z_B18342F2_8891_4EE0_BEFB_E5579426D0FA_.wvu.FilterData" localSheetId="4" hidden="1">TeklifCetveli!$AD$8:$AD$13</definedName>
    <definedName name="Z_B18342F2_8891_4EE0_BEFB_E5579426D0FA_.wvu.PrintArea" localSheetId="1" hidden="1">Degiskenler!$A$1:$P$51</definedName>
    <definedName name="Z_B18342F2_8891_4EE0_BEFB_E5579426D0FA_.wvu.PrintArea" localSheetId="3" hidden="1">Maliyet!$A$2:$K$25</definedName>
    <definedName name="Z_B18342F2_8891_4EE0_BEFB_E5579426D0FA_.wvu.PrintArea" localSheetId="7" hidden="1">OzelTeklif!$B$2:$I$21</definedName>
    <definedName name="Z_B18342F2_8891_4EE0_BEFB_E5579426D0FA_.wvu.PrintArea" localSheetId="4" hidden="1">TeklifCetveli!$B$2:$I$19</definedName>
  </definedNames>
  <calcPr calcId="145621"/>
  <customWorkbookViews>
    <customWorkbookView name="cuneyt.gurses - Personal View" guid="{9A2AE417-319A-45DC-B7BA-5FD1B08B2BEB}" mergeInterval="0" personalView="1" maximized="1" xWindow="1" yWindow="1" windowWidth="1276" windowHeight="538" tabRatio="734" activeSheetId="2" showComments="commIndAndComment"/>
    <customWorkbookView name="Cüneyt Gürses - Personal View" guid="{B18342F2-8891-4EE0-BEFB-E5579426D0FA}" mergeInterval="0" personalView="1" maximized="1" windowWidth="1276" windowHeight="555" tabRatio="734" activeSheetId="5"/>
    <customWorkbookView name="User - Personal View" guid="{0CC85591-CE47-471A-BEF0-40A97F215D51}" mergeInterval="0" personalView="1" maximized="1" windowWidth="1596" windowHeight="675" tabRatio="775" activeSheetId="1"/>
  </customWorkbookViews>
</workbook>
</file>

<file path=xl/calcChain.xml><?xml version="1.0" encoding="utf-8"?>
<calcChain xmlns="http://schemas.openxmlformats.org/spreadsheetml/2006/main">
  <c r="M15" i="9" l="1"/>
  <c r="M8" i="9"/>
  <c r="AD24" i="9"/>
  <c r="AD19" i="9"/>
  <c r="J19" i="9"/>
  <c r="AD17" i="9"/>
  <c r="J17" i="9"/>
  <c r="AD15" i="9"/>
  <c r="J15" i="9"/>
  <c r="I15" i="9"/>
  <c r="H15" i="9"/>
  <c r="G15" i="9"/>
  <c r="J8" i="9"/>
  <c r="CM14" i="9"/>
  <c r="CL14" i="9"/>
  <c r="CK14" i="9"/>
  <c r="CC14" i="9"/>
  <c r="CB14" i="9"/>
  <c r="CA14" i="9"/>
  <c r="I14" i="9"/>
  <c r="H14" i="9"/>
  <c r="AD14" i="9"/>
  <c r="CM13" i="9"/>
  <c r="CL13" i="9"/>
  <c r="CK13" i="9"/>
  <c r="CC13" i="9"/>
  <c r="CB13" i="9"/>
  <c r="CA13" i="9"/>
  <c r="I13" i="9"/>
  <c r="H13" i="9"/>
  <c r="AD13" i="9"/>
  <c r="CM12" i="9"/>
  <c r="CL12" i="9"/>
  <c r="CK12" i="9"/>
  <c r="CC12" i="9"/>
  <c r="CB12" i="9"/>
  <c r="CA12" i="9"/>
  <c r="I12" i="9"/>
  <c r="H12" i="9"/>
  <c r="AD12" i="9"/>
  <c r="CM11" i="9"/>
  <c r="CL11" i="9"/>
  <c r="CK11" i="9"/>
  <c r="CC11" i="9"/>
  <c r="CB11" i="9"/>
  <c r="CA11" i="9"/>
  <c r="I11" i="9"/>
  <c r="H11" i="9"/>
  <c r="AD11" i="9"/>
  <c r="CM10" i="9"/>
  <c r="CL10" i="9"/>
  <c r="CK10" i="9"/>
  <c r="CC10" i="9"/>
  <c r="CB10" i="9"/>
  <c r="CA10" i="9"/>
  <c r="I10" i="9"/>
  <c r="H10" i="9"/>
  <c r="AD10" i="9"/>
  <c r="CM9" i="9"/>
  <c r="CL9" i="9"/>
  <c r="CK9" i="9"/>
  <c r="CC9" i="9"/>
  <c r="CB9" i="9"/>
  <c r="CA9" i="9"/>
  <c r="I9" i="9"/>
  <c r="H9" i="9"/>
  <c r="AD9" i="9"/>
  <c r="AD8" i="9"/>
  <c r="CM8" i="9"/>
  <c r="CL8" i="9"/>
  <c r="CK8" i="9"/>
  <c r="CC8" i="9"/>
  <c r="CB8" i="9"/>
  <c r="CA8" i="9"/>
  <c r="BQ8" i="9"/>
  <c r="I8" i="9" s="1"/>
  <c r="H8" i="9"/>
  <c r="J23" i="9"/>
  <c r="J18" i="9" l="1"/>
  <c r="H8" i="5"/>
  <c r="AD18" i="9" l="1"/>
  <c r="J20" i="9"/>
  <c r="AC57" i="2"/>
  <c r="J22" i="9" l="1"/>
  <c r="AD20" i="9"/>
  <c r="A8" i="10"/>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D22" i="9" l="1"/>
  <c r="K23" i="9"/>
  <c r="G7" i="5"/>
  <c r="H7" i="5"/>
  <c r="AA33" i="7"/>
  <c r="L7" i="9" l="1"/>
  <c r="M7" i="9"/>
  <c r="AE14" i="2" l="1"/>
  <c r="I930" i="9" l="1"/>
  <c r="ALL1" i="9" s="1"/>
  <c r="ALL920" i="9"/>
  <c r="AD772" i="9"/>
  <c r="AD771" i="9"/>
  <c r="AD770" i="9"/>
  <c r="AD769" i="9"/>
  <c r="AD768" i="9"/>
  <c r="AD767" i="9"/>
  <c r="AD766" i="9"/>
  <c r="AD765" i="9"/>
  <c r="AD764" i="9"/>
  <c r="AD763" i="9"/>
  <c r="AD762" i="9"/>
  <c r="AD761" i="9"/>
  <c r="AD760" i="9"/>
  <c r="AD759" i="9"/>
  <c r="AD758" i="9"/>
  <c r="AD757" i="9"/>
  <c r="AD756" i="9"/>
  <c r="AD755" i="9"/>
  <c r="AD754" i="9"/>
  <c r="AD753" i="9"/>
  <c r="AD752" i="9"/>
  <c r="AD751" i="9"/>
  <c r="AD750" i="9"/>
  <c r="AD749" i="9"/>
  <c r="AD748" i="9"/>
  <c r="AD747" i="9"/>
  <c r="AD746" i="9"/>
  <c r="AD745" i="9"/>
  <c r="AD744" i="9"/>
  <c r="AD743" i="9"/>
  <c r="AD742" i="9"/>
  <c r="AD741" i="9"/>
  <c r="AD740" i="9"/>
  <c r="AD739" i="9"/>
  <c r="AD738" i="9"/>
  <c r="AD737" i="9"/>
  <c r="AD736" i="9"/>
  <c r="AD735" i="9"/>
  <c r="AD734" i="9"/>
  <c r="AD733" i="9"/>
  <c r="AD732" i="9"/>
  <c r="AD731" i="9"/>
  <c r="AD730" i="9"/>
  <c r="AD729" i="9"/>
  <c r="AD728" i="9"/>
  <c r="AD727" i="9"/>
  <c r="AD726" i="9"/>
  <c r="AD725" i="9"/>
  <c r="AD724" i="9"/>
  <c r="AD723" i="9"/>
  <c r="AD722" i="9"/>
  <c r="AD721" i="9"/>
  <c r="AD720" i="9"/>
  <c r="AD719" i="9"/>
  <c r="AD718" i="9"/>
  <c r="AD717" i="9"/>
  <c r="AD716" i="9"/>
  <c r="AD715" i="9"/>
  <c r="AD714" i="9"/>
  <c r="AD713" i="9"/>
  <c r="AD712" i="9"/>
  <c r="AD711" i="9"/>
  <c r="AD710" i="9"/>
  <c r="AD709" i="9"/>
  <c r="AD708" i="9"/>
  <c r="AD707" i="9"/>
  <c r="AD706" i="9"/>
  <c r="AD705" i="9"/>
  <c r="AD704" i="9"/>
  <c r="AD703" i="9"/>
  <c r="AD702" i="9"/>
  <c r="AD701" i="9"/>
  <c r="AD700" i="9"/>
  <c r="AD699" i="9"/>
  <c r="AD698" i="9"/>
  <c r="AD697" i="9"/>
  <c r="AD696" i="9"/>
  <c r="AD695" i="9"/>
  <c r="AD694" i="9"/>
  <c r="AD693" i="9"/>
  <c r="AD692" i="9"/>
  <c r="AD691" i="9"/>
  <c r="AD690" i="9"/>
  <c r="AD689" i="9"/>
  <c r="AD688" i="9"/>
  <c r="AD687" i="9"/>
  <c r="AD686" i="9"/>
  <c r="AD685" i="9"/>
  <c r="AD684" i="9"/>
  <c r="AD683" i="9"/>
  <c r="AD682" i="9"/>
  <c r="AD681" i="9"/>
  <c r="AD680" i="9"/>
  <c r="AD679" i="9"/>
  <c r="AD678" i="9"/>
  <c r="AD677" i="9"/>
  <c r="AD676" i="9"/>
  <c r="AD675" i="9"/>
  <c r="AD674" i="9"/>
  <c r="AD673" i="9"/>
  <c r="AD672" i="9"/>
  <c r="AD671" i="9"/>
  <c r="AD670" i="9"/>
  <c r="AD669" i="9"/>
  <c r="AD668" i="9"/>
  <c r="AD667" i="9"/>
  <c r="AD666" i="9"/>
  <c r="AD665" i="9"/>
  <c r="AD664" i="9"/>
  <c r="AD663" i="9"/>
  <c r="AD662" i="9"/>
  <c r="AD661" i="9"/>
  <c r="AD660" i="9"/>
  <c r="AD659" i="9"/>
  <c r="AD658" i="9"/>
  <c r="AD657" i="9"/>
  <c r="AD656" i="9"/>
  <c r="AD655" i="9"/>
  <c r="AD654" i="9"/>
  <c r="AD653" i="9"/>
  <c r="AD652" i="9"/>
  <c r="AD651" i="9"/>
  <c r="AD650" i="9"/>
  <c r="AD649" i="9"/>
  <c r="AD648" i="9"/>
  <c r="AD647" i="9"/>
  <c r="AD646" i="9"/>
  <c r="AD645" i="9"/>
  <c r="AD644" i="9"/>
  <c r="AD643" i="9"/>
  <c r="AD642" i="9"/>
  <c r="AD641" i="9"/>
  <c r="AD640" i="9"/>
  <c r="AD639" i="9"/>
  <c r="AD638" i="9"/>
  <c r="AD637" i="9"/>
  <c r="AD636" i="9"/>
  <c r="AD635" i="9"/>
  <c r="AD634" i="9"/>
  <c r="AD633" i="9"/>
  <c r="AD632" i="9"/>
  <c r="AD631" i="9"/>
  <c r="AD630" i="9"/>
  <c r="AD629" i="9"/>
  <c r="AD628" i="9"/>
  <c r="AD627" i="9"/>
  <c r="AD626" i="9"/>
  <c r="AD625" i="9"/>
  <c r="AD624" i="9"/>
  <c r="AD623" i="9"/>
  <c r="AD622" i="9"/>
  <c r="AD621" i="9"/>
  <c r="AD620" i="9"/>
  <c r="AD619" i="9"/>
  <c r="AD618" i="9"/>
  <c r="AD617" i="9"/>
  <c r="AD616" i="9"/>
  <c r="AD615" i="9"/>
  <c r="AD614" i="9"/>
  <c r="AD613" i="9"/>
  <c r="AD612" i="9"/>
  <c r="AD611" i="9"/>
  <c r="AD610" i="9"/>
  <c r="AD609" i="9"/>
  <c r="AD608" i="9"/>
  <c r="AD607" i="9"/>
  <c r="AD606" i="9"/>
  <c r="AD605" i="9"/>
  <c r="AD604" i="9"/>
  <c r="AD603" i="9"/>
  <c r="AD602" i="9"/>
  <c r="AD601" i="9"/>
  <c r="AD600" i="9"/>
  <c r="AD599" i="9"/>
  <c r="AD598" i="9"/>
  <c r="AD597" i="9"/>
  <c r="AD596" i="9"/>
  <c r="AD595" i="9"/>
  <c r="AD594" i="9"/>
  <c r="AD593" i="9"/>
  <c r="AD592" i="9"/>
  <c r="AD591" i="9"/>
  <c r="AD590" i="9"/>
  <c r="AD589" i="9"/>
  <c r="AD588" i="9"/>
  <c r="AD587" i="9"/>
  <c r="AD586" i="9"/>
  <c r="AD585" i="9"/>
  <c r="AD584" i="9"/>
  <c r="AD583" i="9"/>
  <c r="AD582" i="9"/>
  <c r="AD581" i="9"/>
  <c r="AD580" i="9"/>
  <c r="AD579" i="9"/>
  <c r="AD578" i="9"/>
  <c r="AD577" i="9"/>
  <c r="AD576" i="9"/>
  <c r="AD575" i="9"/>
  <c r="AD574" i="9"/>
  <c r="AD573" i="9"/>
  <c r="AD572" i="9"/>
  <c r="AD571" i="9"/>
  <c r="AD570" i="9"/>
  <c r="AD569" i="9"/>
  <c r="AD568" i="9"/>
  <c r="AD567" i="9"/>
  <c r="AD566" i="9"/>
  <c r="AD565" i="9"/>
  <c r="AD564" i="9"/>
  <c r="AD563" i="9"/>
  <c r="AD562" i="9"/>
  <c r="AD561" i="9"/>
  <c r="AD560" i="9"/>
  <c r="AD559" i="9"/>
  <c r="AD558" i="9"/>
  <c r="AD557" i="9"/>
  <c r="AD556" i="9"/>
  <c r="AD555" i="9"/>
  <c r="AD554" i="9"/>
  <c r="AD553" i="9"/>
  <c r="AD552" i="9"/>
  <c r="AD551" i="9"/>
  <c r="AD550" i="9"/>
  <c r="AD549" i="9"/>
  <c r="AD548" i="9"/>
  <c r="AD547" i="9"/>
  <c r="AD546" i="9"/>
  <c r="AD545" i="9"/>
  <c r="AD544" i="9"/>
  <c r="AD543" i="9"/>
  <c r="AD542" i="9"/>
  <c r="AD541" i="9"/>
  <c r="AD540" i="9"/>
  <c r="AD539" i="9"/>
  <c r="AD538" i="9"/>
  <c r="AD537" i="9"/>
  <c r="AD536" i="9"/>
  <c r="AD535" i="9"/>
  <c r="AD534" i="9"/>
  <c r="AD533" i="9"/>
  <c r="AD532" i="9"/>
  <c r="AD531" i="9"/>
  <c r="AD530" i="9"/>
  <c r="AD529" i="9"/>
  <c r="AD528" i="9"/>
  <c r="AD527" i="9"/>
  <c r="AD526" i="9"/>
  <c r="AD525" i="9"/>
  <c r="AD524" i="9"/>
  <c r="AD523" i="9"/>
  <c r="AD522" i="9"/>
  <c r="AD521" i="9"/>
  <c r="AD520" i="9"/>
  <c r="AD519" i="9"/>
  <c r="AD518" i="9"/>
  <c r="AD517" i="9"/>
  <c r="AD516" i="9"/>
  <c r="AD515" i="9"/>
  <c r="AD514" i="9"/>
  <c r="AD513" i="9"/>
  <c r="AD512" i="9"/>
  <c r="AD511" i="9"/>
  <c r="AD510" i="9"/>
  <c r="AD509" i="9"/>
  <c r="AD508" i="9"/>
  <c r="AD507" i="9"/>
  <c r="AD506" i="9"/>
  <c r="AD505" i="9"/>
  <c r="AD504" i="9"/>
  <c r="AD503" i="9"/>
  <c r="AD502" i="9"/>
  <c r="AD501" i="9"/>
  <c r="AD500" i="9"/>
  <c r="AD499" i="9"/>
  <c r="AD498" i="9"/>
  <c r="AD497" i="9"/>
  <c r="AD496" i="9"/>
  <c r="AD495" i="9"/>
  <c r="AD494" i="9"/>
  <c r="AD493" i="9"/>
  <c r="AD492" i="9"/>
  <c r="AD491" i="9"/>
  <c r="AD490" i="9"/>
  <c r="AD489" i="9"/>
  <c r="AD488" i="9"/>
  <c r="AD487" i="9"/>
  <c r="AD486" i="9"/>
  <c r="AD485" i="9"/>
  <c r="AD484" i="9"/>
  <c r="AD483" i="9"/>
  <c r="AD482" i="9"/>
  <c r="AD481" i="9"/>
  <c r="AD480" i="9"/>
  <c r="AD479" i="9"/>
  <c r="AD478" i="9"/>
  <c r="AD477" i="9"/>
  <c r="AD476" i="9"/>
  <c r="AD475" i="9"/>
  <c r="AD474" i="9"/>
  <c r="AD473" i="9"/>
  <c r="AD472" i="9"/>
  <c r="AD471" i="9"/>
  <c r="AD470" i="9"/>
  <c r="AD469" i="9"/>
  <c r="AD468" i="9"/>
  <c r="AD467" i="9"/>
  <c r="AD466" i="9"/>
  <c r="AD465" i="9"/>
  <c r="AD464" i="9"/>
  <c r="AD463" i="9"/>
  <c r="AD462" i="9"/>
  <c r="AD461" i="9"/>
  <c r="AD460" i="9"/>
  <c r="AD459" i="9"/>
  <c r="AD458" i="9"/>
  <c r="AD457" i="9"/>
  <c r="AD456" i="9"/>
  <c r="AD455" i="9"/>
  <c r="AD454" i="9"/>
  <c r="AD453" i="9"/>
  <c r="AD452" i="9"/>
  <c r="AD451" i="9"/>
  <c r="AD450" i="9"/>
  <c r="AD449" i="9"/>
  <c r="AD448" i="9"/>
  <c r="AD447" i="9"/>
  <c r="AD446" i="9"/>
  <c r="AD445" i="9"/>
  <c r="AD444" i="9"/>
  <c r="AD443" i="9"/>
  <c r="AD442" i="9"/>
  <c r="AD441" i="9"/>
  <c r="AD440" i="9"/>
  <c r="AD439" i="9"/>
  <c r="AD438" i="9"/>
  <c r="AD437" i="9"/>
  <c r="AD436" i="9"/>
  <c r="AD435" i="9"/>
  <c r="AD434" i="9"/>
  <c r="AD433" i="9"/>
  <c r="AD432" i="9"/>
  <c r="AD431" i="9"/>
  <c r="AD430" i="9"/>
  <c r="AD429" i="9"/>
  <c r="AD428" i="9"/>
  <c r="AD427" i="9"/>
  <c r="AD426" i="9"/>
  <c r="AD425" i="9"/>
  <c r="AD424" i="9"/>
  <c r="AD423" i="9"/>
  <c r="AD422" i="9"/>
  <c r="AD421" i="9"/>
  <c r="AD420" i="9"/>
  <c r="AD419" i="9"/>
  <c r="AD418" i="9"/>
  <c r="AD417" i="9"/>
  <c r="AD416" i="9"/>
  <c r="AD415" i="9"/>
  <c r="AD414" i="9"/>
  <c r="AD413" i="9"/>
  <c r="AD412" i="9"/>
  <c r="AD411" i="9"/>
  <c r="AD410" i="9"/>
  <c r="AD409" i="9"/>
  <c r="AD408" i="9"/>
  <c r="AD407" i="9"/>
  <c r="AD406" i="9"/>
  <c r="AD405" i="9"/>
  <c r="AD404" i="9"/>
  <c r="AD403" i="9"/>
  <c r="AD402" i="9"/>
  <c r="AD401" i="9"/>
  <c r="AD400" i="9"/>
  <c r="AD399" i="9"/>
  <c r="AD398" i="9"/>
  <c r="AD397" i="9"/>
  <c r="AD396" i="9"/>
  <c r="AD395" i="9"/>
  <c r="AD394" i="9"/>
  <c r="AD393" i="9"/>
  <c r="AD392" i="9"/>
  <c r="AD391" i="9"/>
  <c r="AD390" i="9"/>
  <c r="AD389" i="9"/>
  <c r="AD388" i="9"/>
  <c r="AD387" i="9"/>
  <c r="AD386" i="9"/>
  <c r="AD385" i="9"/>
  <c r="AD384" i="9"/>
  <c r="AD383" i="9"/>
  <c r="AD382" i="9"/>
  <c r="AD381" i="9"/>
  <c r="AD380" i="9"/>
  <c r="AD379" i="9"/>
  <c r="AD378" i="9"/>
  <c r="AD377" i="9"/>
  <c r="AD376" i="9"/>
  <c r="AD375" i="9"/>
  <c r="AD374" i="9"/>
  <c r="AD373" i="9"/>
  <c r="AD372" i="9"/>
  <c r="AD371" i="9"/>
  <c r="AD370" i="9"/>
  <c r="AD369" i="9"/>
  <c r="AD368" i="9"/>
  <c r="AD367" i="9"/>
  <c r="AD366" i="9"/>
  <c r="AD365" i="9"/>
  <c r="AD364" i="9"/>
  <c r="AD363" i="9"/>
  <c r="AD362" i="9"/>
  <c r="AD361" i="9"/>
  <c r="AD360" i="9"/>
  <c r="AD359" i="9"/>
  <c r="AD358" i="9"/>
  <c r="AD357" i="9"/>
  <c r="AD356" i="9"/>
  <c r="AD355" i="9"/>
  <c r="AD354" i="9"/>
  <c r="AD353" i="9"/>
  <c r="AD352" i="9"/>
  <c r="AD351" i="9"/>
  <c r="AD350" i="9"/>
  <c r="AD349" i="9"/>
  <c r="AD348" i="9"/>
  <c r="AD347" i="9"/>
  <c r="AD346" i="9"/>
  <c r="AD345" i="9"/>
  <c r="AD344" i="9"/>
  <c r="AD343" i="9"/>
  <c r="AD342" i="9"/>
  <c r="AD341" i="9"/>
  <c r="AD340" i="9"/>
  <c r="AD339" i="9"/>
  <c r="AD338" i="9"/>
  <c r="AD337" i="9"/>
  <c r="AD336" i="9"/>
  <c r="AD335" i="9"/>
  <c r="AD334" i="9"/>
  <c r="AD333" i="9"/>
  <c r="AD332" i="9"/>
  <c r="AD331" i="9"/>
  <c r="AD330" i="9"/>
  <c r="AD329" i="9"/>
  <c r="AD328" i="9"/>
  <c r="AD327" i="9"/>
  <c r="AD326" i="9"/>
  <c r="AD325" i="9"/>
  <c r="AD324" i="9"/>
  <c r="AD323" i="9"/>
  <c r="AD322" i="9"/>
  <c r="AD321" i="9"/>
  <c r="AD320" i="9"/>
  <c r="AD319" i="9"/>
  <c r="AD318" i="9"/>
  <c r="AD317" i="9"/>
  <c r="AD316" i="9"/>
  <c r="AD315" i="9"/>
  <c r="AD314" i="9"/>
  <c r="AD313" i="9"/>
  <c r="AD312" i="9"/>
  <c r="AD311" i="9"/>
  <c r="AD310" i="9"/>
  <c r="AD309" i="9"/>
  <c r="AD308" i="9"/>
  <c r="AD307" i="9"/>
  <c r="AD306" i="9"/>
  <c r="AD305" i="9"/>
  <c r="AD304" i="9"/>
  <c r="AD303" i="9"/>
  <c r="AD302" i="9"/>
  <c r="AD301" i="9"/>
  <c r="AD300" i="9"/>
  <c r="AD299" i="9"/>
  <c r="AD298" i="9"/>
  <c r="AD297" i="9"/>
  <c r="AD296" i="9"/>
  <c r="AD295" i="9"/>
  <c r="AD294" i="9"/>
  <c r="AD293" i="9"/>
  <c r="AD292" i="9"/>
  <c r="AD291" i="9"/>
  <c r="AD290" i="9"/>
  <c r="AD289" i="9"/>
  <c r="AD288" i="9"/>
  <c r="AD287" i="9"/>
  <c r="AD286" i="9"/>
  <c r="AD285" i="9"/>
  <c r="AD284" i="9"/>
  <c r="AD283" i="9"/>
  <c r="AD282" i="9"/>
  <c r="AD281" i="9"/>
  <c r="AD280" i="9"/>
  <c r="AD279" i="9"/>
  <c r="AD278" i="9"/>
  <c r="AD277" i="9"/>
  <c r="AD276" i="9"/>
  <c r="AD275" i="9"/>
  <c r="AD274" i="9"/>
  <c r="AD273" i="9"/>
  <c r="AD272" i="9"/>
  <c r="AD271" i="9"/>
  <c r="AD270" i="9"/>
  <c r="AD269" i="9"/>
  <c r="AD268" i="9"/>
  <c r="AD267" i="9"/>
  <c r="AD266" i="9"/>
  <c r="AD265" i="9"/>
  <c r="AD264" i="9"/>
  <c r="AD263" i="9"/>
  <c r="AD262" i="9"/>
  <c r="AD261" i="9"/>
  <c r="AD260" i="9"/>
  <c r="AD259" i="9"/>
  <c r="AD258" i="9"/>
  <c r="AD257" i="9"/>
  <c r="AD256" i="9"/>
  <c r="AD255" i="9"/>
  <c r="AD254" i="9"/>
  <c r="AD253" i="9"/>
  <c r="AD252" i="9"/>
  <c r="AD251" i="9"/>
  <c r="AD250" i="9"/>
  <c r="AD249" i="9"/>
  <c r="AD248" i="9"/>
  <c r="AD247" i="9"/>
  <c r="AD246" i="9"/>
  <c r="AD245" i="9"/>
  <c r="AD244" i="9"/>
  <c r="AD243" i="9"/>
  <c r="AD242" i="9"/>
  <c r="AD241" i="9"/>
  <c r="AD240" i="9"/>
  <c r="AD239" i="9"/>
  <c r="AD238" i="9"/>
  <c r="AD237" i="9"/>
  <c r="AD236" i="9"/>
  <c r="AD235" i="9"/>
  <c r="AD234" i="9"/>
  <c r="AD233" i="9"/>
  <c r="AD232" i="9"/>
  <c r="AD231" i="9"/>
  <c r="AD230" i="9"/>
  <c r="AD229" i="9"/>
  <c r="AD228" i="9"/>
  <c r="AD227" i="9"/>
  <c r="AD226" i="9"/>
  <c r="AD225" i="9"/>
  <c r="AD224" i="9"/>
  <c r="AD223" i="9"/>
  <c r="AD222" i="9"/>
  <c r="AD221" i="9"/>
  <c r="AD220" i="9"/>
  <c r="AD219" i="9"/>
  <c r="AD218" i="9"/>
  <c r="AD217" i="9"/>
  <c r="AD216" i="9"/>
  <c r="AD215" i="9"/>
  <c r="AD214" i="9"/>
  <c r="AD213" i="9"/>
  <c r="AD212" i="9"/>
  <c r="AD211" i="9"/>
  <c r="AD210" i="9"/>
  <c r="AD209" i="9"/>
  <c r="AD208" i="9"/>
  <c r="AD207" i="9"/>
  <c r="AD206" i="9"/>
  <c r="AD205" i="9"/>
  <c r="AD204" i="9"/>
  <c r="AD203" i="9"/>
  <c r="AD202" i="9"/>
  <c r="AD201" i="9"/>
  <c r="AD200" i="9"/>
  <c r="AD199" i="9"/>
  <c r="U199" i="9"/>
  <c r="AD198" i="9"/>
  <c r="AD197" i="9"/>
  <c r="AD196" i="9"/>
  <c r="AD195" i="9"/>
  <c r="AD194" i="9"/>
  <c r="AD193" i="9"/>
  <c r="AD192" i="9"/>
  <c r="AD191" i="9"/>
  <c r="AD190" i="9"/>
  <c r="U190" i="9"/>
  <c r="AD189" i="9"/>
  <c r="AD188" i="9"/>
  <c r="AD187" i="9"/>
  <c r="AD186" i="9"/>
  <c r="AD185" i="9"/>
  <c r="AD184" i="9"/>
  <c r="AD183" i="9"/>
  <c r="AD182" i="9"/>
  <c r="AD181" i="9"/>
  <c r="U181" i="9"/>
  <c r="AD180" i="9"/>
  <c r="AD179" i="9"/>
  <c r="AD178" i="9"/>
  <c r="AD177" i="9"/>
  <c r="AD176" i="9"/>
  <c r="AD175" i="9"/>
  <c r="AD174" i="9"/>
  <c r="AD173" i="9"/>
  <c r="AD172" i="9"/>
  <c r="U172" i="9"/>
  <c r="AD171" i="9"/>
  <c r="AD170" i="9"/>
  <c r="AD169" i="9"/>
  <c r="AD168" i="9"/>
  <c r="AD167" i="9"/>
  <c r="AD166" i="9"/>
  <c r="AD165" i="9"/>
  <c r="AD164" i="9"/>
  <c r="AD163" i="9"/>
  <c r="AD162" i="9"/>
  <c r="AD161" i="9"/>
  <c r="AD160" i="9"/>
  <c r="AD159" i="9"/>
  <c r="AD158" i="9"/>
  <c r="AD157" i="9"/>
  <c r="AD156" i="9"/>
  <c r="AD155" i="9"/>
  <c r="AD154" i="9"/>
  <c r="AD153" i="9"/>
  <c r="AD152" i="9"/>
  <c r="AD151" i="9"/>
  <c r="AD150" i="9"/>
  <c r="AD149" i="9"/>
  <c r="AD148" i="9"/>
  <c r="AD147" i="9"/>
  <c r="AD146" i="9"/>
  <c r="AD145" i="9"/>
  <c r="AD144" i="9"/>
  <c r="AD143" i="9"/>
  <c r="AD142" i="9"/>
  <c r="AD141" i="9"/>
  <c r="AD140" i="9"/>
  <c r="AD139" i="9"/>
  <c r="AD138" i="9"/>
  <c r="AD137" i="9"/>
  <c r="AD136" i="9"/>
  <c r="AD135" i="9"/>
  <c r="AD134" i="9"/>
  <c r="AD133" i="9"/>
  <c r="AD132" i="9"/>
  <c r="AD131" i="9"/>
  <c r="AD130" i="9"/>
  <c r="AD129" i="9"/>
  <c r="AD128" i="9"/>
  <c r="AD127" i="9"/>
  <c r="AD126" i="9"/>
  <c r="AD125" i="9"/>
  <c r="AD124" i="9"/>
  <c r="AD123" i="9"/>
  <c r="AD122" i="9"/>
  <c r="AD121" i="9"/>
  <c r="AD120" i="9"/>
  <c r="AD119" i="9"/>
  <c r="AD118" i="9"/>
  <c r="U118" i="9"/>
  <c r="AD117" i="9"/>
  <c r="AD116" i="9"/>
  <c r="AD115" i="9"/>
  <c r="AD114" i="9"/>
  <c r="AD113" i="9"/>
  <c r="AD112" i="9"/>
  <c r="AD111" i="9"/>
  <c r="AD110" i="9"/>
  <c r="AD109" i="9"/>
  <c r="AD108" i="9"/>
  <c r="AD107" i="9"/>
  <c r="AD106" i="9"/>
  <c r="AD105" i="9"/>
  <c r="AD104" i="9"/>
  <c r="AD103" i="9"/>
  <c r="AD102" i="9"/>
  <c r="AD101" i="9"/>
  <c r="AD100" i="9"/>
  <c r="AD99" i="9"/>
  <c r="AD98" i="9"/>
  <c r="AD97" i="9"/>
  <c r="AD96" i="9"/>
  <c r="AD95" i="9"/>
  <c r="AD94" i="9"/>
  <c r="AD93" i="9"/>
  <c r="AD92" i="9"/>
  <c r="AD91" i="9"/>
  <c r="AD90" i="9"/>
  <c r="AD89" i="9"/>
  <c r="AD88" i="9"/>
  <c r="AD87" i="9"/>
  <c r="AD86" i="9"/>
  <c r="AD85" i="9"/>
  <c r="AD84" i="9"/>
  <c r="AD83" i="9"/>
  <c r="AD82" i="9"/>
  <c r="AD81" i="9"/>
  <c r="AD80" i="9"/>
  <c r="AD79" i="9"/>
  <c r="AD78" i="9"/>
  <c r="AD77" i="9"/>
  <c r="AD76" i="9"/>
  <c r="AD75" i="9"/>
  <c r="AD74" i="9"/>
  <c r="AD73" i="9"/>
  <c r="AD72" i="9"/>
  <c r="AD71" i="9"/>
  <c r="AD70" i="9"/>
  <c r="AD69" i="9"/>
  <c r="AD68" i="9"/>
  <c r="AD67" i="9"/>
  <c r="AD66" i="9"/>
  <c r="AD65" i="9"/>
  <c r="AD64" i="9"/>
  <c r="AD63" i="9"/>
  <c r="AD62" i="9"/>
  <c r="AD61" i="9"/>
  <c r="AD60" i="9"/>
  <c r="AD59" i="9"/>
  <c r="AD58" i="9"/>
  <c r="AD57" i="9"/>
  <c r="AD56" i="9"/>
  <c r="AD55" i="9"/>
  <c r="AD54" i="9"/>
  <c r="AD53" i="9"/>
  <c r="AD52" i="9"/>
  <c r="AD51" i="9"/>
  <c r="AD50" i="9"/>
  <c r="AD49" i="9"/>
  <c r="AD48" i="9"/>
  <c r="AD47" i="9"/>
  <c r="AD46" i="9"/>
  <c r="AD45" i="9"/>
  <c r="AD43" i="9"/>
  <c r="AD42" i="9"/>
  <c r="AD41" i="9"/>
  <c r="AD40" i="9"/>
  <c r="AD39" i="9"/>
  <c r="AD36" i="9"/>
  <c r="AD35" i="9"/>
  <c r="AD34" i="9"/>
  <c r="AD33" i="9"/>
  <c r="AD32" i="9"/>
  <c r="AD31" i="9"/>
  <c r="AD28" i="9"/>
  <c r="AD27" i="9"/>
  <c r="AD26" i="9"/>
  <c r="AD25" i="9"/>
  <c r="L24" i="9"/>
  <c r="AD21" i="9"/>
  <c r="ALL19" i="9"/>
  <c r="ALL18" i="9"/>
  <c r="AD16" i="9"/>
  <c r="ALM15" i="9"/>
  <c r="ALL15" i="9"/>
  <c r="AQ1" i="9" l="1"/>
  <c r="AD30" i="9" l="1"/>
  <c r="AD37" i="9" l="1"/>
  <c r="AD71" i="2"/>
  <c r="AD61" i="2"/>
  <c r="AC67" i="2"/>
  <c r="V100" i="2" l="1"/>
  <c r="AE17" i="2" l="1"/>
  <c r="AE16" i="2"/>
  <c r="AA36" i="7" l="1"/>
  <c r="AA32" i="7"/>
  <c r="AA31" i="7"/>
  <c r="AA30" i="7"/>
  <c r="AA29" i="7"/>
  <c r="AA28" i="7"/>
  <c r="AA27" i="7"/>
  <c r="AA26" i="7"/>
  <c r="AA24" i="6" l="1"/>
  <c r="AA23" i="6"/>
  <c r="AA21" i="6"/>
  <c r="AA20" i="6"/>
  <c r="AA19" i="6"/>
  <c r="AA18" i="6"/>
  <c r="K28" i="2" l="1"/>
  <c r="K27" i="2"/>
  <c r="C13" i="8" l="1"/>
  <c r="C9" i="8"/>
  <c r="H6" i="8"/>
  <c r="C6" i="8"/>
  <c r="C4" i="8"/>
  <c r="AF61" i="2"/>
  <c r="D49" i="2"/>
  <c r="BD36" i="2"/>
  <c r="J25" i="2"/>
  <c r="J26" i="2" s="1"/>
  <c r="J27" i="2" s="1"/>
  <c r="J28" i="2" s="1"/>
  <c r="J29" i="2" s="1"/>
  <c r="J30" i="2" s="1"/>
  <c r="J24" i="2"/>
  <c r="AA25" i="6"/>
  <c r="AE19" i="2" l="1"/>
  <c r="AC15" i="2"/>
  <c r="J7" i="9"/>
  <c r="I7" i="9"/>
  <c r="G21" i="8"/>
  <c r="H21" i="8"/>
  <c r="H22" i="8" s="1"/>
  <c r="AA28" i="6"/>
  <c r="E49" i="2"/>
  <c r="D24" i="2"/>
  <c r="D28" i="2"/>
  <c r="D36" i="2"/>
  <c r="D40" i="2"/>
  <c r="D32" i="2"/>
  <c r="C45" i="2"/>
  <c r="AB17" i="2" l="1"/>
  <c r="N1" i="5"/>
  <c r="AA8" i="8"/>
  <c r="AD38" i="9" l="1"/>
  <c r="AD44" i="9" l="1"/>
  <c r="AD29" i="9" l="1"/>
  <c r="AD23" i="9" l="1"/>
  <c r="D17" i="2" l="1"/>
  <c r="E16" i="2" l="1"/>
  <c r="E17" i="2"/>
</calcChain>
</file>

<file path=xl/sharedStrings.xml><?xml version="1.0" encoding="utf-8"?>
<sst xmlns="http://schemas.openxmlformats.org/spreadsheetml/2006/main" count="183" uniqueCount="148">
  <si>
    <t>Kar Çarpanı</t>
  </si>
  <si>
    <t>TL</t>
  </si>
  <si>
    <t>Toplam</t>
  </si>
  <si>
    <t>OK</t>
  </si>
  <si>
    <t>İhale Masrafı</t>
  </si>
  <si>
    <t>İhale Tarihi</t>
  </si>
  <si>
    <t>İşin Adı</t>
  </si>
  <si>
    <t>TOPLAM</t>
  </si>
  <si>
    <t>İhale Kayıt No</t>
  </si>
  <si>
    <t>ek cetvelde yer alan kısımlarını</t>
  </si>
  <si>
    <t>tamamını</t>
  </si>
  <si>
    <t>ek cetvelde yer alan kısmını</t>
  </si>
  <si>
    <t>Ek (TL)</t>
  </si>
  <si>
    <t>Sözleşme Masrafı Oranı</t>
  </si>
  <si>
    <t>Damga Vergisi</t>
  </si>
  <si>
    <t>Teminat Mektubu Masrafı</t>
  </si>
  <si>
    <t>Birimi</t>
  </si>
  <si>
    <t>Miktarı</t>
  </si>
  <si>
    <t>Kurum Adı</t>
  </si>
  <si>
    <t>Total Ekstralar (DEĞİŞTİRMEYİN)</t>
  </si>
  <si>
    <t>Ünvanı</t>
  </si>
  <si>
    <t>Satış Müdürü</t>
  </si>
  <si>
    <t>=</t>
  </si>
  <si>
    <t>E-mail</t>
  </si>
  <si>
    <t>EVT Sayısı</t>
  </si>
  <si>
    <t>  Mal Kaleminin Adı ve Kısa Açıklaması</t>
  </si>
  <si>
    <t>Sıra No </t>
  </si>
  <si>
    <t>Sıra No</t>
  </si>
  <si>
    <t>MALİYET TABLOSU</t>
  </si>
  <si>
    <t xml:space="preserve"> </t>
  </si>
  <si>
    <t>Götürü Bedel Teklif</t>
  </si>
  <si>
    <t>Birim Fiyat Teklif</t>
  </si>
  <si>
    <t>İHALE USÜLÜ</t>
  </si>
  <si>
    <t>TEKLİF MEKTUBU (BFC)</t>
  </si>
  <si>
    <t>Opsiyon Süresi</t>
  </si>
  <si>
    <t>NET KAR :</t>
  </si>
  <si>
    <t>TEKLİF  BİLGİLERİ</t>
  </si>
  <si>
    <t>TEKLİF MİKTARI :</t>
  </si>
  <si>
    <t>1</t>
  </si>
  <si>
    <t>USD Hedef</t>
  </si>
  <si>
    <t>EUR Hedef</t>
  </si>
  <si>
    <t>USD Güncel</t>
  </si>
  <si>
    <t>EUR Güncel</t>
  </si>
  <si>
    <t>Nakliye</t>
  </si>
  <si>
    <t>Adresi</t>
  </si>
  <si>
    <t xml:space="preserve">Saygılarımızla, </t>
  </si>
  <si>
    <t>Sayın İlgili</t>
  </si>
  <si>
    <t xml:space="preserve">TEKLİF </t>
  </si>
  <si>
    <t>Özel Teklif</t>
  </si>
  <si>
    <t>Açıklamalar :</t>
  </si>
  <si>
    <t>* Teklifimizde yer alan ürünler siparişiniz üzerine 45 takvim gün içinde teslim edilerek kurulumları tamamlanacaktır.</t>
  </si>
  <si>
    <t>* Teklifimizin opsiyon süresi 30 gündür.</t>
  </si>
  <si>
    <t>Teslim Süresi</t>
  </si>
  <si>
    <t>Kur</t>
  </si>
  <si>
    <t>USD</t>
  </si>
  <si>
    <t>EUR</t>
  </si>
  <si>
    <t>Alt Birim Maliyet (Kur)</t>
  </si>
  <si>
    <t>Toplam Birim Fiyat (Kur)</t>
  </si>
  <si>
    <t xml:space="preserve">Toplam Ürün Maliyeti (K.D.V Hariç)    (TL ; USD ; EUR ; Vadeli  TL)  </t>
  </si>
  <si>
    <t>Teklif Fiyatı</t>
  </si>
  <si>
    <t>TAHSİLAT TAKVİMİ</t>
  </si>
  <si>
    <t>Değerlendirme Süresi</t>
  </si>
  <si>
    <t>Sözleşme İmzalanması</t>
  </si>
  <si>
    <t>Teslimat Süresi</t>
  </si>
  <si>
    <t>Tahsilat Süresi</t>
  </si>
  <si>
    <t>Kabul Süresi</t>
  </si>
  <si>
    <t>SİGORTA</t>
  </si>
  <si>
    <t>İHALE TARİHİ</t>
  </si>
  <si>
    <t>USD TOPLAM</t>
  </si>
  <si>
    <t>S&amp;S</t>
  </si>
  <si>
    <t>Kurulum</t>
  </si>
  <si>
    <t>Sigorta</t>
  </si>
  <si>
    <r>
      <t>A</t>
    </r>
    <r>
      <rPr>
        <vertAlign val="superscript"/>
        <sz val="12"/>
        <rFont val="Arial"/>
        <family val="2"/>
        <charset val="162"/>
      </rPr>
      <t>1</t>
    </r>
  </si>
  <si>
    <r>
      <t>B</t>
    </r>
    <r>
      <rPr>
        <vertAlign val="superscript"/>
        <sz val="12"/>
        <rFont val="Arial"/>
        <family val="2"/>
        <charset val="162"/>
      </rPr>
      <t>2</t>
    </r>
  </si>
  <si>
    <t>Genel Müdür</t>
  </si>
  <si>
    <t>Xtralar Kârlılığa Dahil</t>
  </si>
  <si>
    <t>Xtralar ve Karlılık</t>
  </si>
  <si>
    <t>XTRALAR</t>
  </si>
  <si>
    <t>Xtralar Kârlılık Dışında</t>
  </si>
  <si>
    <t>İhale Maliyeti :</t>
  </si>
  <si>
    <t>Diğer Maliyetler  :</t>
  </si>
  <si>
    <t>Toplam Vadeli Maliyet :</t>
  </si>
  <si>
    <t>DokuzYüzBeşBinBeşYüzAltmışSekiz TürkLirası ve SeksenSekiz Kuruş</t>
  </si>
  <si>
    <t>BİRİM FİYAT TEKLİF CETVELİ</t>
  </si>
  <si>
    <t>SERVICE &amp; SUPPORT &amp; GARANTI</t>
  </si>
  <si>
    <t>KURULUM</t>
  </si>
  <si>
    <t>DİĞER</t>
  </si>
  <si>
    <t>NAKLİYE &amp; ULAŞIM &amp; KONAKLAMA</t>
  </si>
  <si>
    <t>Kur Cinsi</t>
  </si>
  <si>
    <t>İÇİŞLERİ BAKANLIĞI Emniyet Genel Müdürlüğü</t>
  </si>
  <si>
    <t>İkmal ve Bakım Dairesi Başkanlığı A.Ayrancı Mah. Dikmen Caddesi No:11 06540 - ÇANKAYA / ANKARA</t>
  </si>
  <si>
    <t>2013/22747</t>
  </si>
  <si>
    <t>Diğer</t>
  </si>
  <si>
    <t>6. Madde :  … İŞİN ( TAMAMIMI / KISMINIMI / KISIMLARINIMI ) ...</t>
  </si>
  <si>
    <t>Toplam İhale Dosyası Masrafı</t>
  </si>
  <si>
    <t>Orhun Tümer</t>
  </si>
  <si>
    <t>Levent Dinçer</t>
  </si>
  <si>
    <t xml:space="preserve">AFGANİSTAN GÖREV AĞI BİLGİ SİSTEM MALZEMESİ ALIMI </t>
  </si>
  <si>
    <t>Ramazan Koç</t>
  </si>
  <si>
    <t>Mustafa Demirbilek</t>
  </si>
  <si>
    <t>Çiğdem Soylu Acele</t>
  </si>
  <si>
    <t>Caner Eröksüz</t>
  </si>
  <si>
    <t>Sevgi Çetinpolat</t>
  </si>
  <si>
    <t>İhale Yetkilisi</t>
  </si>
  <si>
    <t>2. İmza Yetkilisi</t>
  </si>
  <si>
    <t>Elçin Hemdil</t>
  </si>
  <si>
    <t>Genel Müdür Yrd.</t>
  </si>
  <si>
    <t>Direktör</t>
  </si>
  <si>
    <t>Müşteri Yöneticisi</t>
  </si>
  <si>
    <t>SİMULATÖR</t>
  </si>
  <si>
    <t>NET KAR</t>
  </si>
  <si>
    <t>What-if Analizi</t>
  </si>
  <si>
    <r>
      <rPr>
        <b/>
        <sz val="26"/>
        <color theme="5" tint="-0.499984740745262"/>
        <rFont val="Aharoni"/>
        <charset val="177"/>
      </rPr>
      <t>A</t>
    </r>
    <r>
      <rPr>
        <b/>
        <sz val="18"/>
        <color theme="5" tint="-0.499984740745262"/>
        <rFont val="Aharoni"/>
        <charset val="177"/>
      </rPr>
      <t xml:space="preserve">NALİZ </t>
    </r>
    <r>
      <rPr>
        <b/>
        <sz val="26"/>
        <color theme="5" tint="-0.499984740745262"/>
        <rFont val="Aharoni"/>
        <charset val="177"/>
      </rPr>
      <t>T</t>
    </r>
    <r>
      <rPr>
        <b/>
        <sz val="18"/>
        <color theme="5" tint="-0.499984740745262"/>
        <rFont val="Aharoni"/>
        <charset val="177"/>
      </rPr>
      <t>EKLİF</t>
    </r>
    <r>
      <rPr>
        <b/>
        <sz val="22"/>
        <color theme="5" tint="-0.499984740745262"/>
        <rFont val="Aharoni"/>
        <charset val="177"/>
      </rPr>
      <t xml:space="preserve"> </t>
    </r>
    <r>
      <rPr>
        <b/>
        <sz val="26"/>
        <color theme="5" tint="-0.499984740745262"/>
        <rFont val="Aharoni"/>
        <charset val="177"/>
      </rPr>
      <t>P</t>
    </r>
    <r>
      <rPr>
        <b/>
        <sz val="18"/>
        <color theme="5" tint="-0.499984740745262"/>
        <rFont val="Aharoni"/>
        <charset val="177"/>
      </rPr>
      <t xml:space="preserve">ROGRAMI  </t>
    </r>
  </si>
  <si>
    <t>İdarenizce 02.04.2013 tarihinde ihalesi yapılacak olan AFGANİSTAN GÖREV AĞI BİLGİ SİSTEM MALZEMESİ ALIMI  işine ait ihale dokümanını oluşturulan bütün belgeler tarafımızdan tamamen incelenmiş, okunmuş ve işin yapılacağı yer görülmüş olup herhangi bir ayrım ve sınırlama yapmadan bütün koşullarıyla kabul edilmiştir.AFGANİSTAN GÖREV AĞI BİLGİ SİSTEM MALZEMESİ ALIMI  işine ilişkin olarak aşağıdaki hususları içeren teklifimizin kabulünü arz ederiz.</t>
  </si>
  <si>
    <t>6) İhale konusu işin tamamını her bir iş kalemi için teklif ettiğimiz birim fiyatlar üzerinden Katma Değer Vergisi hariç 11.698.668,45 TL  (OnBirMilyonAltıYüzDoksanSekizBinAltıYüzAltmışSekiz TürkLirası ve KırkBeş Kuruş) bedel karşılığında yerine getireceğimizi kabul ve taahhüt ediyoruz.</t>
  </si>
  <si>
    <t>TRY Hedef</t>
  </si>
  <si>
    <t>TRY Güncel</t>
  </si>
  <si>
    <t>Kâr</t>
  </si>
  <si>
    <t>Güncel TL Mal Maliyeti :</t>
  </si>
  <si>
    <t>BRÜT St. KAR (%)</t>
  </si>
  <si>
    <t>Finansman Maliyeti (%)</t>
  </si>
  <si>
    <t>Eks-pa Bilgisayar Pazarlama ve Ticaret Anonim Şirketi</t>
  </si>
  <si>
    <t>Kerem Seyfi Yıldırım</t>
  </si>
  <si>
    <t>Ahmet Acar</t>
  </si>
  <si>
    <t>Müşteri Temsilcisi</t>
  </si>
  <si>
    <t>Satış Yöneticisi</t>
  </si>
  <si>
    <t>Tuba Onurlu</t>
  </si>
  <si>
    <t>sales@eb.com.tr</t>
  </si>
  <si>
    <t>Sevkiyat Emri No</t>
  </si>
  <si>
    <t>Proforma No</t>
  </si>
  <si>
    <t>KIK Payı</t>
  </si>
  <si>
    <t>Karar Pulu Oranı</t>
  </si>
  <si>
    <t>Xtra</t>
  </si>
  <si>
    <t>Liste Fiyatı</t>
  </si>
  <si>
    <t>İndirim Oranı</t>
  </si>
  <si>
    <t>SATIR SAYISI</t>
  </si>
  <si>
    <t>TEKLİF</t>
  </si>
  <si>
    <t xml:space="preserve">TEKLİF TUTARI </t>
  </si>
  <si>
    <t>Toplam Tutar (K.D.V Hariç)</t>
  </si>
  <si>
    <t>Oracle Enterprice Veritabanı Yönetim Sistemi Lisansı (11G veya Üzeri)</t>
  </si>
  <si>
    <t>Adet</t>
  </si>
  <si>
    <t>Veritabanı Sunucusu</t>
  </si>
  <si>
    <t>Harici Depolama Sistemi</t>
  </si>
  <si>
    <t>Fiber Arabirimli Anahtar Sistemi</t>
  </si>
  <si>
    <t>19" Dikili 42U 600x1000 Universal Rack Kabini</t>
  </si>
  <si>
    <t>Microsoft Office 2013 Standart Open Lisansı</t>
  </si>
  <si>
    <t>Umut Karahalil</t>
  </si>
  <si>
    <t>Alper Alp</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</si>
</sst>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_(* #,##0.00_);_(* \(#,##0.00\);_(* &quot;-&quot;??_);_(@_)"/>
    <numFmt numFmtId="165" formatCode="_(&quot;TL&quot;* #,##0.00_);_(&quot;TL&quot;* \(#,##0.00\);_(&quot;TL&quot;* &quot;-&quot;??_);_(@_)"/>
    <numFmt numFmtId="166" formatCode="0.000%"/>
    <numFmt numFmtId="167" formatCode="######0"/>
    <numFmt numFmtId="168" formatCode="[$-41F]d\ mmmm\ yy;@"/>
    <numFmt numFmtId="169" formatCode="0000"/>
    <numFmt numFmtId="170" formatCode="######"/>
    <numFmt numFmtId="171" formatCode="[$-41F]d\ mmmm\ yyyy;@"/>
    <numFmt numFmtId="172" formatCode="_-* #,##0.00000\ _T_L_-;\-* #,##0.00000\ _T_L_-;_-* &quot;-&quot;??\ _T_L_-;_-@_-"/>
    <numFmt numFmtId="173" formatCode="#,##0.0000"/>
    <numFmt numFmtId="174" formatCode="0.00000"/>
    <numFmt numFmtId="175" formatCode="0.0%"/>
    <numFmt numFmtId="176" formatCode="%\ 0.000"/>
    <numFmt numFmtId="177" formatCode="%##,###"/>
    <numFmt numFmtId="178" formatCode="####"/>
    <numFmt numFmtId="181" formatCode="_(* #,##0.0000_);_(* \(#,##0.0000\);_(* &quot;-&quot;??_);_(@_)"/>
    <numFmt numFmtId="182" formatCode="_(* #,##0.00000_);_(* \(#,##0.00000\);_(* &quot;-&quot;??_);_(@_)"/>
  </numFmts>
  <fonts count="90">
    <font>
      <sz val="10"/>
      <name val="Arial"/>
      <charset val="162"/>
    </font>
    <font>
      <sz val="11"/>
      <color theme="1"/>
      <name val="Calibri"/>
      <family val="2"/>
      <charset val="162"/>
      <scheme val="minor"/>
    </font>
    <font>
      <sz val="10"/>
      <name val="Arial"/>
      <family val="2"/>
      <charset val="162"/>
    </font>
    <font>
      <sz val="8"/>
      <name val="Arial"/>
      <family val="2"/>
      <charset val="162"/>
    </font>
    <font>
      <sz val="11"/>
      <color indexed="8"/>
      <name val="Calibri"/>
      <family val="2"/>
      <charset val="162"/>
    </font>
    <font>
      <sz val="11"/>
      <color indexed="9"/>
      <name val="Calibri"/>
      <family val="2"/>
      <charset val="162"/>
    </font>
    <font>
      <i/>
      <sz val="11"/>
      <color indexed="23"/>
      <name val="Calibri"/>
      <family val="2"/>
      <charset val="162"/>
    </font>
    <font>
      <b/>
      <sz val="18"/>
      <color indexed="56"/>
      <name val="Cambria"/>
      <family val="2"/>
      <charset val="162"/>
    </font>
    <font>
      <sz val="11"/>
      <color indexed="52"/>
      <name val="Calibri"/>
      <family val="2"/>
      <charset val="162"/>
    </font>
    <font>
      <b/>
      <sz val="15"/>
      <color indexed="56"/>
      <name val="Calibri"/>
      <family val="2"/>
      <charset val="162"/>
    </font>
    <font>
      <b/>
      <sz val="13"/>
      <color indexed="56"/>
      <name val="Calibri"/>
      <family val="2"/>
      <charset val="162"/>
    </font>
    <font>
      <b/>
      <sz val="11"/>
      <color indexed="56"/>
      <name val="Calibri"/>
      <family val="2"/>
      <charset val="162"/>
    </font>
    <font>
      <b/>
      <sz val="11"/>
      <color indexed="63"/>
      <name val="Calibri"/>
      <family val="2"/>
      <charset val="162"/>
    </font>
    <font>
      <sz val="11"/>
      <color indexed="62"/>
      <name val="Calibri"/>
      <family val="2"/>
      <charset val="162"/>
    </font>
    <font>
      <b/>
      <sz val="11"/>
      <color indexed="52"/>
      <name val="Calibri"/>
      <family val="2"/>
      <charset val="162"/>
    </font>
    <font>
      <u/>
      <sz val="10"/>
      <color indexed="12"/>
      <name val="Arial Tur"/>
      <charset val="162"/>
    </font>
    <font>
      <b/>
      <sz val="11"/>
      <color indexed="9"/>
      <name val="Calibri"/>
      <family val="2"/>
      <charset val="162"/>
    </font>
    <font>
      <sz val="11"/>
      <color indexed="17"/>
      <name val="Calibri"/>
      <family val="2"/>
      <charset val="162"/>
    </font>
    <font>
      <sz val="11"/>
      <color indexed="20"/>
      <name val="Calibri"/>
      <family val="2"/>
      <charset val="162"/>
    </font>
    <font>
      <sz val="11"/>
      <color indexed="60"/>
      <name val="Calibri"/>
      <family val="2"/>
      <charset val="162"/>
    </font>
    <font>
      <b/>
      <sz val="11"/>
      <color indexed="8"/>
      <name val="Calibri"/>
      <family val="2"/>
      <charset val="162"/>
    </font>
    <font>
      <sz val="11"/>
      <color indexed="10"/>
      <name val="Calibri"/>
      <family val="2"/>
      <charset val="162"/>
    </font>
    <font>
      <b/>
      <sz val="10"/>
      <name val="Arial"/>
      <family val="2"/>
      <charset val="162"/>
    </font>
    <font>
      <sz val="10"/>
      <name val="Arial"/>
      <family val="2"/>
      <charset val="162"/>
    </font>
    <font>
      <sz val="11"/>
      <name val="Arial"/>
      <family val="2"/>
      <charset val="162"/>
    </font>
    <font>
      <b/>
      <sz val="11"/>
      <name val="Arial"/>
      <family val="2"/>
      <charset val="162"/>
    </font>
    <font>
      <sz val="12"/>
      <name val="Arial"/>
      <family val="2"/>
      <charset val="162"/>
    </font>
    <font>
      <sz val="10"/>
      <name val="Arial Tur"/>
      <charset val="162"/>
    </font>
    <font>
      <sz val="10"/>
      <color indexed="9"/>
      <name val="Arial"/>
      <family val="2"/>
      <charset val="162"/>
    </font>
    <font>
      <b/>
      <sz val="12"/>
      <name val="Arial"/>
      <family val="2"/>
    </font>
    <font>
      <sz val="10"/>
      <color theme="0"/>
      <name val="Arial"/>
      <family val="2"/>
      <charset val="162"/>
    </font>
    <font>
      <sz val="10"/>
      <name val="Arial"/>
      <family val="2"/>
      <charset val="162"/>
    </font>
    <font>
      <b/>
      <sz val="8"/>
      <color theme="3" tint="-0.249977111117893"/>
      <name val="Arial"/>
      <family val="2"/>
      <charset val="162"/>
    </font>
    <font>
      <sz val="10"/>
      <name val="Arial"/>
      <family val="2"/>
      <charset val="162"/>
    </font>
    <font>
      <b/>
      <sz val="10"/>
      <color theme="0"/>
      <name val="Arial"/>
      <family val="2"/>
      <charset val="162"/>
    </font>
    <font>
      <sz val="11"/>
      <color theme="0" tint="-0.34998626667073579"/>
      <name val="Arial"/>
      <family val="2"/>
      <charset val="162"/>
    </font>
    <font>
      <sz val="12"/>
      <name val="宋体"/>
      <charset val="134"/>
    </font>
    <font>
      <b/>
      <sz val="12"/>
      <name val="Arial"/>
      <family val="2"/>
      <charset val="162"/>
    </font>
    <font>
      <sz val="10"/>
      <color theme="1" tint="4.9989318521683403E-2"/>
      <name val="Arial"/>
      <family val="2"/>
      <charset val="162"/>
    </font>
    <font>
      <sz val="10"/>
      <color theme="0" tint="-4.9989318521683403E-2"/>
      <name val="Arial"/>
      <family val="2"/>
      <charset val="162"/>
    </font>
    <font>
      <sz val="10"/>
      <color theme="1"/>
      <name val="Arial"/>
      <family val="2"/>
      <charset val="162"/>
    </font>
    <font>
      <sz val="10"/>
      <color theme="0" tint="-0.34998626667073579"/>
      <name val="Arial"/>
      <family val="2"/>
      <charset val="162"/>
    </font>
    <font>
      <sz val="10"/>
      <color indexed="22"/>
      <name val="Arial"/>
      <family val="2"/>
    </font>
    <font>
      <b/>
      <sz val="12"/>
      <color theme="0"/>
      <name val="Arial"/>
      <family val="2"/>
      <charset val="162"/>
    </font>
    <font>
      <b/>
      <sz val="14"/>
      <color theme="0"/>
      <name val="Arial"/>
      <family val="2"/>
      <charset val="162"/>
    </font>
    <font>
      <b/>
      <sz val="12"/>
      <color indexed="12"/>
      <name val="Arial"/>
      <family val="2"/>
      <charset val="162"/>
    </font>
    <font>
      <b/>
      <sz val="12"/>
      <color rgb="FFC00000"/>
      <name val="Arial"/>
      <family val="2"/>
      <charset val="162"/>
    </font>
    <font>
      <b/>
      <sz val="10"/>
      <color theme="1" tint="0.249977111117893"/>
      <name val="Arial Tur"/>
      <family val="2"/>
      <charset val="162"/>
    </font>
    <font>
      <sz val="9"/>
      <color rgb="FF333333"/>
      <name val="Arial"/>
      <family val="2"/>
      <charset val="162"/>
    </font>
    <font>
      <sz val="9"/>
      <color rgb="FF000000"/>
      <name val="Arial"/>
      <family val="2"/>
      <charset val="162"/>
    </font>
    <font>
      <sz val="10"/>
      <color rgb="FFFF0000"/>
      <name val="Arial"/>
      <family val="2"/>
      <charset val="162"/>
    </font>
    <font>
      <sz val="10"/>
      <color theme="0" tint="-0.499984740745262"/>
      <name val="Arial"/>
      <family val="2"/>
      <charset val="162"/>
    </font>
    <font>
      <b/>
      <sz val="10"/>
      <color rgb="FFFF0000"/>
      <name val="Arial"/>
      <family val="2"/>
      <charset val="162"/>
    </font>
    <font>
      <sz val="1"/>
      <name val="Arial"/>
      <family val="2"/>
      <charset val="162"/>
    </font>
    <font>
      <sz val="1"/>
      <color rgb="FFFF0000"/>
      <name val="Arial"/>
      <family val="2"/>
      <charset val="162"/>
    </font>
    <font>
      <b/>
      <sz val="16"/>
      <name val="Arial"/>
      <family val="2"/>
      <charset val="162"/>
    </font>
    <font>
      <b/>
      <sz val="10"/>
      <name val="Calibri"/>
      <family val="2"/>
      <charset val="162"/>
      <scheme val="minor"/>
    </font>
    <font>
      <b/>
      <i/>
      <sz val="10"/>
      <color theme="1"/>
      <name val="Calibri"/>
      <family val="2"/>
      <charset val="162"/>
      <scheme val="minor"/>
    </font>
    <font>
      <sz val="10"/>
      <name val="Calibri"/>
      <family val="2"/>
      <charset val="162"/>
      <scheme val="minor"/>
    </font>
    <font>
      <b/>
      <sz val="10"/>
      <color indexed="12"/>
      <name val="Arial"/>
      <family val="2"/>
      <charset val="162"/>
    </font>
    <font>
      <b/>
      <sz val="9"/>
      <color theme="0"/>
      <name val="Arial"/>
      <family val="2"/>
      <charset val="162"/>
    </font>
    <font>
      <sz val="8"/>
      <color rgb="FF000000"/>
      <name val="Tahoma"/>
      <family val="2"/>
      <charset val="162"/>
    </font>
    <font>
      <sz val="8"/>
      <color rgb="FF000000"/>
      <name val="Arial"/>
      <family val="2"/>
      <charset val="162"/>
    </font>
    <font>
      <sz val="10"/>
      <name val="AbakuTLSymSans"/>
      <charset val="162"/>
    </font>
    <font>
      <b/>
      <sz val="9"/>
      <color theme="1" tint="0.249977111117893"/>
      <name val="Arial Tur"/>
      <family val="2"/>
      <charset val="162"/>
    </font>
    <font>
      <sz val="10"/>
      <color theme="2" tint="-0.499984740745262"/>
      <name val="Arial"/>
      <family val="2"/>
      <charset val="162"/>
    </font>
    <font>
      <vertAlign val="superscript"/>
      <sz val="12"/>
      <name val="Arial"/>
      <family val="2"/>
      <charset val="162"/>
    </font>
    <font>
      <b/>
      <sz val="8"/>
      <color theme="0"/>
      <name val="Arial"/>
      <family val="2"/>
      <charset val="162"/>
    </font>
    <font>
      <b/>
      <sz val="12"/>
      <color theme="6" tint="-0.499984740745262"/>
      <name val="Arial"/>
      <family val="2"/>
      <charset val="162"/>
    </font>
    <font>
      <b/>
      <sz val="11"/>
      <color theme="0"/>
      <name val="Arial"/>
      <family val="2"/>
      <charset val="162"/>
    </font>
    <font>
      <b/>
      <sz val="14"/>
      <name val="Arial"/>
      <family val="2"/>
      <charset val="162"/>
    </font>
    <font>
      <b/>
      <sz val="18"/>
      <color theme="5" tint="-0.499984740745262"/>
      <name val="Aharoni"/>
      <charset val="177"/>
    </font>
    <font>
      <b/>
      <sz val="22"/>
      <color theme="5" tint="-0.499984740745262"/>
      <name val="Aharoni"/>
      <charset val="177"/>
    </font>
    <font>
      <b/>
      <sz val="26"/>
      <color theme="5" tint="-0.499984740745262"/>
      <name val="Aharoni"/>
      <charset val="177"/>
    </font>
    <font>
      <b/>
      <sz val="12"/>
      <color rgb="FF800000"/>
      <name val="Arial"/>
      <family val="2"/>
      <charset val="162"/>
    </font>
    <font>
      <b/>
      <sz val="12"/>
      <color rgb="FF000080"/>
      <name val="Arial"/>
      <family val="2"/>
      <charset val="162"/>
    </font>
    <font>
      <b/>
      <sz val="10"/>
      <color theme="0" tint="-4.9989318521683403E-2"/>
      <name val="Arial"/>
      <family val="2"/>
      <charset val="162"/>
    </font>
    <font>
      <sz val="6"/>
      <name val="Arial"/>
      <family val="2"/>
      <charset val="162"/>
    </font>
    <font>
      <b/>
      <sz val="10"/>
      <color rgb="FF000080"/>
      <name val="Arial"/>
      <family val="2"/>
      <charset val="162"/>
    </font>
    <font>
      <b/>
      <sz val="12"/>
      <color rgb="FFFF0000"/>
      <name val="Arial"/>
      <family val="2"/>
      <charset val="162"/>
    </font>
    <font>
      <b/>
      <sz val="14"/>
      <name val="Calibri"/>
      <family val="2"/>
      <charset val="162"/>
      <scheme val="minor"/>
    </font>
    <font>
      <sz val="12"/>
      <color theme="1"/>
      <name val="Arial"/>
      <family val="2"/>
      <charset val="162"/>
    </font>
    <font>
      <b/>
      <i/>
      <sz val="12"/>
      <color theme="1"/>
      <name val="Calibri"/>
      <family val="2"/>
      <charset val="162"/>
      <scheme val="minor"/>
    </font>
    <font>
      <sz val="12"/>
      <name val="Calibri"/>
      <family val="2"/>
      <charset val="162"/>
      <scheme val="minor"/>
    </font>
    <font>
      <b/>
      <sz val="10"/>
      <color rgb="FF000000"/>
      <name val="Arial"/>
      <family val="2"/>
      <charset val="162"/>
    </font>
    <font>
      <sz val="10"/>
      <color rgb="FFFFFFFF"/>
      <name val="Arial"/>
      <family val="2"/>
      <charset val="162"/>
    </font>
    <font>
      <b/>
      <sz val="10"/>
      <color rgb="FFFFFFFF"/>
      <name val="Arial"/>
      <family val="2"/>
      <charset val="162"/>
    </font>
    <font>
      <b/>
      <sz val="10"/>
      <color rgb="FF3366FF"/>
      <name val="Arial"/>
      <family val="2"/>
      <charset val="162"/>
    </font>
    <font>
      <sz val="9"/>
      <name val="Arial"/>
      <family val="2"/>
      <charset val="162"/>
    </font>
    <font>
      <b/>
      <sz val="7"/>
      <color theme="0"/>
      <name val="Arial"/>
      <family val="2"/>
      <charset val="162"/>
    </font>
  </fonts>
  <fills count="5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indexed="22"/>
        <bgColor indexed="31"/>
      </patternFill>
    </fill>
    <fill>
      <patternFill patternType="solid">
        <fgColor theme="0" tint="-0.249977111117893"/>
        <bgColor indexed="31"/>
      </patternFill>
    </fill>
    <fill>
      <patternFill patternType="solid">
        <fgColor theme="0" tint="-0.249977111117893"/>
        <bgColor indexed="64"/>
      </patternFill>
    </fill>
    <fill>
      <patternFill patternType="solid">
        <fgColor theme="0" tint="-0.14999847407452621"/>
        <bgColor indexed="31"/>
      </patternFill>
    </fill>
    <fill>
      <patternFill patternType="solid">
        <fgColor indexed="65"/>
        <bgColor indexed="64"/>
      </patternFill>
    </fill>
    <fill>
      <patternFill patternType="solid">
        <fgColor theme="5" tint="-0.249977111117893"/>
        <bgColor indexed="31"/>
      </patternFill>
    </fill>
    <fill>
      <patternFill patternType="solid">
        <fgColor theme="2" tint="-0.499984740745262"/>
        <bgColor indexed="64"/>
      </patternFill>
    </fill>
    <fill>
      <gradientFill degree="90">
        <stop position="0">
          <color rgb="FFFFC000"/>
        </stop>
        <stop position="1">
          <color rgb="FFC00000"/>
        </stop>
      </gradientFill>
    </fill>
    <fill>
      <gradientFill degree="90">
        <stop position="0">
          <color theme="2" tint="-0.49803155613879818"/>
        </stop>
        <stop position="1">
          <color theme="2" tint="-0.74901577806939912"/>
        </stop>
      </gradientFill>
    </fill>
    <fill>
      <gradientFill degree="90">
        <stop position="0">
          <color theme="6" tint="0.40000610370189521"/>
        </stop>
        <stop position="1">
          <color theme="6" tint="-0.25098422193060094"/>
        </stop>
      </gradientFill>
    </fill>
    <fill>
      <patternFill patternType="solid">
        <fgColor theme="0" tint="-0.34998626667073579"/>
        <bgColor indexed="64"/>
      </patternFill>
    </fill>
    <fill>
      <patternFill patternType="solid">
        <fgColor rgb="FFFFFFFF"/>
        <bgColor indexed="64"/>
      </patternFill>
    </fill>
    <fill>
      <patternFill patternType="solid">
        <fgColor theme="9" tint="0.79998168889431442"/>
        <bgColor indexed="64"/>
      </patternFill>
    </fill>
    <fill>
      <patternFill patternType="solid">
        <fgColor rgb="FFFCD9BC"/>
        <bgColor indexed="64"/>
      </patternFill>
    </fill>
    <fill>
      <gradientFill degree="90">
        <stop position="0">
          <color theme="0"/>
        </stop>
        <stop position="0.5">
          <color rgb="FFC00000"/>
        </stop>
        <stop position="1">
          <color theme="0"/>
        </stop>
      </gradientFill>
    </fill>
    <fill>
      <patternFill patternType="solid">
        <fgColor theme="0" tint="-4.9989318521683403E-2"/>
        <bgColor auto="1"/>
      </patternFill>
    </fill>
    <fill>
      <patternFill patternType="solid">
        <fgColor theme="2"/>
        <bgColor indexed="64"/>
      </patternFill>
    </fill>
    <fill>
      <gradientFill degree="90">
        <stop position="0">
          <color theme="0"/>
        </stop>
        <stop position="0.5">
          <color theme="4"/>
        </stop>
        <stop position="1">
          <color theme="0"/>
        </stop>
      </gradientFill>
    </fill>
    <fill>
      <gradientFill degree="90">
        <stop position="0">
          <color theme="0"/>
        </stop>
        <stop position="1">
          <color theme="4"/>
        </stop>
      </gradientFill>
    </fill>
    <fill>
      <gradientFill type="path" top="1" bottom="1">
        <stop position="0">
          <color theme="0"/>
        </stop>
        <stop position="1">
          <color theme="4"/>
        </stop>
      </gradientFill>
    </fill>
    <fill>
      <gradientFill type="path">
        <stop position="0">
          <color theme="0"/>
        </stop>
        <stop position="1">
          <color theme="4"/>
        </stop>
      </gradientFill>
    </fill>
    <fill>
      <patternFill patternType="solid">
        <fgColor rgb="FFFF0000"/>
        <bgColor indexed="64"/>
      </patternFill>
    </fill>
    <fill>
      <patternFill patternType="solid">
        <fgColor rgb="FF9B9B9B"/>
        <bgColor indexed="64"/>
      </patternFill>
    </fill>
    <fill>
      <patternFill patternType="solid">
        <fgColor rgb="FF2E8B57"/>
        <bgColor indexed="64"/>
      </patternFill>
    </fill>
    <fill>
      <patternFill patternType="solid">
        <fgColor rgb="FF0000FF"/>
        <bgColor indexed="64"/>
      </patternFill>
    </fill>
  </fills>
  <borders count="165">
    <border>
      <left/>
      <right/>
      <top/>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63"/>
      </left>
      <right style="thin">
        <color indexed="63"/>
      </right>
      <top style="thin">
        <color indexed="63"/>
      </top>
      <bottom style="thin">
        <color indexed="63"/>
      </bottom>
      <diagonal/>
    </border>
    <border>
      <left/>
      <right/>
      <top style="medium">
        <color indexed="64"/>
      </top>
      <bottom style="medium">
        <color indexed="64"/>
      </bottom>
      <diagonal/>
    </border>
    <border>
      <left/>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medium">
        <color indexed="64"/>
      </left>
      <right style="thin">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theme="2" tint="-0.749961851863155"/>
      </left>
      <right style="thin">
        <color theme="2" tint="-0.749961851863155"/>
      </right>
      <top style="thin">
        <color theme="2" tint="-0.749961851863155"/>
      </top>
      <bottom style="thin">
        <color theme="2" tint="-0.749961851863155"/>
      </bottom>
      <diagonal/>
    </border>
    <border>
      <left style="medium">
        <color theme="6" tint="-0.499984740745262"/>
      </left>
      <right style="medium">
        <color theme="6" tint="-0.499984740745262"/>
      </right>
      <top style="medium">
        <color theme="6" tint="-0.499984740745262"/>
      </top>
      <bottom/>
      <diagonal/>
    </border>
    <border>
      <left style="medium">
        <color theme="2" tint="-0.749961851863155"/>
      </left>
      <right style="thin">
        <color theme="2" tint="-0.749961851863155"/>
      </right>
      <top style="medium">
        <color theme="2" tint="-0.749961851863155"/>
      </top>
      <bottom style="thin">
        <color theme="2" tint="-0.749961851863155"/>
      </bottom>
      <diagonal/>
    </border>
    <border>
      <left style="thin">
        <color theme="2" tint="-0.749961851863155"/>
      </left>
      <right style="thin">
        <color theme="2" tint="-0.749961851863155"/>
      </right>
      <top style="medium">
        <color theme="2" tint="-0.749961851863155"/>
      </top>
      <bottom style="thin">
        <color theme="2" tint="-0.749961851863155"/>
      </bottom>
      <diagonal/>
    </border>
    <border>
      <left style="thin">
        <color theme="2" tint="-0.749961851863155"/>
      </left>
      <right style="medium">
        <color theme="2" tint="-0.749961851863155"/>
      </right>
      <top style="medium">
        <color theme="2" tint="-0.749961851863155"/>
      </top>
      <bottom style="thin">
        <color theme="2" tint="-0.749961851863155"/>
      </bottom>
      <diagonal/>
    </border>
    <border>
      <left style="medium">
        <color theme="2" tint="-0.749961851863155"/>
      </left>
      <right style="thin">
        <color theme="2" tint="-0.749961851863155"/>
      </right>
      <top style="thin">
        <color theme="2" tint="-0.749961851863155"/>
      </top>
      <bottom style="thin">
        <color theme="2" tint="-0.749961851863155"/>
      </bottom>
      <diagonal/>
    </border>
    <border>
      <left style="thin">
        <color theme="2" tint="-0.749961851863155"/>
      </left>
      <right style="medium">
        <color theme="2" tint="-0.749961851863155"/>
      </right>
      <top style="thin">
        <color theme="2" tint="-0.749961851863155"/>
      </top>
      <bottom style="thin">
        <color theme="2" tint="-0.749961851863155"/>
      </bottom>
      <diagonal/>
    </border>
    <border>
      <left style="thin">
        <color rgb="FF000000"/>
      </left>
      <right style="thin">
        <color rgb="FF000000"/>
      </right>
      <top style="thin">
        <color rgb="FF000000"/>
      </top>
      <bottom style="thin">
        <color rgb="FF000000"/>
      </bottom>
      <diagonal/>
    </border>
    <border>
      <left style="thin">
        <color rgb="FFFCE592"/>
      </left>
      <right/>
      <top style="thin">
        <color rgb="FFFCE592"/>
      </top>
      <bottom style="thin">
        <color rgb="FFFCE592"/>
      </bottom>
      <diagonal/>
    </border>
    <border>
      <left/>
      <right/>
      <top style="thin">
        <color rgb="FFFCE592"/>
      </top>
      <bottom style="thin">
        <color rgb="FFFCE592"/>
      </bottom>
      <diagonal/>
    </border>
    <border>
      <left style="thin">
        <color theme="6" tint="-0.24994659260841701"/>
      </left>
      <right/>
      <top style="thin">
        <color theme="6" tint="-0.24994659260841701"/>
      </top>
      <bottom/>
      <diagonal/>
    </border>
    <border>
      <left style="thin">
        <color theme="6" tint="-0.24994659260841701"/>
      </left>
      <right/>
      <top/>
      <bottom/>
      <diagonal/>
    </border>
    <border>
      <left style="thin">
        <color rgb="FFFCE592"/>
      </left>
      <right style="thin">
        <color rgb="FFFCE592"/>
      </right>
      <top style="thin">
        <color rgb="FFFCE592"/>
      </top>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theme="2" tint="-0.24994659260841701"/>
      </top>
      <bottom/>
      <diagonal/>
    </border>
    <border>
      <left style="thin">
        <color theme="2" tint="-0.499984740745262"/>
      </left>
      <right/>
      <top/>
      <bottom/>
      <diagonal/>
    </border>
    <border>
      <left/>
      <right style="thin">
        <color theme="2" tint="-0.499984740745262"/>
      </right>
      <top/>
      <bottom/>
      <diagonal/>
    </border>
    <border>
      <left style="thin">
        <color theme="2" tint="-0.499984740745262"/>
      </left>
      <right/>
      <top/>
      <bottom style="thin">
        <color theme="2" tint="-0.499984740745262"/>
      </bottom>
      <diagonal/>
    </border>
    <border>
      <left/>
      <right/>
      <top/>
      <bottom style="thin">
        <color theme="2" tint="-0.499984740745262"/>
      </bottom>
      <diagonal/>
    </border>
    <border>
      <left/>
      <right style="thin">
        <color theme="2" tint="-0.499984740745262"/>
      </right>
      <top/>
      <bottom style="thin">
        <color theme="2" tint="-0.499984740745262"/>
      </bottom>
      <diagonal/>
    </border>
    <border>
      <left style="thin">
        <color theme="2" tint="-0.499984740745262"/>
      </left>
      <right style="thin">
        <color theme="2" tint="-0.24994659260841701"/>
      </right>
      <top style="thin">
        <color theme="2" tint="-0.24994659260841701"/>
      </top>
      <bottom style="thin">
        <color theme="2" tint="-0.24994659260841701"/>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bottom style="thin">
        <color theme="0" tint="-0.499984740745262"/>
      </bottom>
      <diagonal/>
    </border>
    <border>
      <left/>
      <right style="medium">
        <color theme="0" tint="-0.499984740745262"/>
      </right>
      <top/>
      <bottom style="thin">
        <color theme="0" tint="-0.499984740745262"/>
      </bottom>
      <diagonal/>
    </border>
    <border>
      <left style="medium">
        <color theme="0" tint="-0.499984740745262"/>
      </left>
      <right/>
      <top style="thin">
        <color theme="0" tint="-0.499984740745262"/>
      </top>
      <bottom/>
      <diagonal/>
    </border>
    <border>
      <left/>
      <right style="medium">
        <color theme="0" tint="-0.499984740745262"/>
      </right>
      <top style="thin">
        <color theme="0" tint="-0.499984740745262"/>
      </top>
      <bottom/>
      <diagonal/>
    </border>
    <border>
      <left style="thick">
        <color theme="2" tint="-0.24994659260841701"/>
      </left>
      <right/>
      <top style="thick">
        <color theme="2" tint="-0.24994659260841701"/>
      </top>
      <bottom/>
      <diagonal/>
    </border>
    <border>
      <left/>
      <right/>
      <top style="thick">
        <color theme="2" tint="-0.24994659260841701"/>
      </top>
      <bottom/>
      <diagonal/>
    </border>
    <border>
      <left/>
      <right style="thick">
        <color theme="2" tint="-0.24994659260841701"/>
      </right>
      <top style="thick">
        <color theme="2" tint="-0.24994659260841701"/>
      </top>
      <bottom/>
      <diagonal/>
    </border>
    <border>
      <left style="thick">
        <color theme="2" tint="-0.24994659260841701"/>
      </left>
      <right/>
      <top/>
      <bottom/>
      <diagonal/>
    </border>
    <border>
      <left/>
      <right style="thick">
        <color theme="2" tint="-0.24994659260841701"/>
      </right>
      <top/>
      <bottom/>
      <diagonal/>
    </border>
    <border>
      <left style="thick">
        <color theme="2" tint="-0.24994659260841701"/>
      </left>
      <right/>
      <top/>
      <bottom style="thick">
        <color theme="2" tint="-0.24994659260841701"/>
      </bottom>
      <diagonal/>
    </border>
    <border>
      <left/>
      <right/>
      <top/>
      <bottom style="thick">
        <color theme="2" tint="-0.24994659260841701"/>
      </bottom>
      <diagonal/>
    </border>
    <border>
      <left/>
      <right style="thick">
        <color theme="2" tint="-0.24994659260841701"/>
      </right>
      <top/>
      <bottom style="thick">
        <color theme="2" tint="-0.24994659260841701"/>
      </bottom>
      <diagonal/>
    </border>
    <border>
      <left/>
      <right/>
      <top style="thin">
        <color indexed="64"/>
      </top>
      <bottom/>
      <diagonal/>
    </border>
    <border>
      <left style="thin">
        <color theme="2" tint="-0.24994659260841701"/>
      </left>
      <right style="thin">
        <color theme="2" tint="-0.24994659260841701"/>
      </right>
      <top/>
      <bottom style="thin">
        <color theme="2" tint="-0.24994659260841701"/>
      </bottom>
      <diagonal/>
    </border>
    <border>
      <left style="thin">
        <color theme="2" tint="-0.24994659260841701"/>
      </left>
      <right style="thin">
        <color theme="2" tint="-0.499984740745262"/>
      </right>
      <top/>
      <bottom style="thin">
        <color theme="2" tint="-0.24994659260841701"/>
      </bottom>
      <diagonal/>
    </border>
    <border>
      <left style="thin">
        <color rgb="FFFCE592"/>
      </left>
      <right style="thin">
        <color rgb="FFFCE592"/>
      </right>
      <top style="medium">
        <color theme="3" tint="-0.24994659260841701"/>
      </top>
      <bottom style="thin">
        <color rgb="FFFCE592"/>
      </bottom>
      <diagonal/>
    </border>
    <border>
      <left/>
      <right/>
      <top style="medium">
        <color theme="3" tint="-0.24994659260841701"/>
      </top>
      <bottom/>
      <diagonal/>
    </border>
    <border>
      <left style="thin">
        <color rgb="FFFCE592"/>
      </left>
      <right style="medium">
        <color theme="3" tint="-0.24994659260841701"/>
      </right>
      <top style="medium">
        <color theme="3" tint="-0.24994659260841701"/>
      </top>
      <bottom style="thin">
        <color rgb="FFFCE592"/>
      </bottom>
      <diagonal/>
    </border>
    <border>
      <left style="thin">
        <color rgb="FFFCE592"/>
      </left>
      <right style="medium">
        <color theme="3" tint="-0.24994659260841701"/>
      </right>
      <top style="thin">
        <color rgb="FFFCE592"/>
      </top>
      <bottom/>
      <diagonal/>
    </border>
    <border>
      <left/>
      <right style="medium">
        <color theme="3" tint="-0.24994659260841701"/>
      </right>
      <top style="thin">
        <color rgb="FFFCE592"/>
      </top>
      <bottom style="thin">
        <color rgb="FFFCE592"/>
      </bottom>
      <diagonal/>
    </border>
    <border>
      <left/>
      <right/>
      <top style="thin">
        <color rgb="FFFCE592"/>
      </top>
      <bottom style="medium">
        <color theme="3" tint="-0.24994659260841701"/>
      </bottom>
      <diagonal/>
    </border>
    <border>
      <left/>
      <right style="medium">
        <color theme="3" tint="-0.24994659260841701"/>
      </right>
      <top style="thin">
        <color rgb="FFFCE592"/>
      </top>
      <bottom style="medium">
        <color theme="3" tint="-0.24994659260841701"/>
      </bottom>
      <diagonal/>
    </border>
    <border>
      <left style="thin">
        <color theme="2" tint="-0.24994659260841701"/>
      </left>
      <right/>
      <top style="thin">
        <color theme="2" tint="-0.24994659260841701"/>
      </top>
      <bottom style="thin">
        <color theme="2" tint="-0.24994659260841701"/>
      </bottom>
      <diagonal/>
    </border>
    <border>
      <left/>
      <right/>
      <top style="thin">
        <color theme="2" tint="-0.24994659260841701"/>
      </top>
      <bottom style="thin">
        <color theme="2" tint="-0.24994659260841701"/>
      </bottom>
      <diagonal/>
    </border>
    <border>
      <left/>
      <right style="thin">
        <color theme="2" tint="-0.499984740745262"/>
      </right>
      <top style="thin">
        <color theme="2" tint="-0.24994659260841701"/>
      </top>
      <bottom style="thin">
        <color theme="2" tint="-0.24994659260841701"/>
      </bottom>
      <diagonal/>
    </border>
    <border>
      <left style="thin">
        <color theme="2" tint="-0.499984740745262"/>
      </left>
      <right/>
      <top style="thin">
        <color theme="2" tint="-0.24994659260841701"/>
      </top>
      <bottom style="thin">
        <color theme="2" tint="-0.499984740745262"/>
      </bottom>
      <diagonal/>
    </border>
    <border>
      <left/>
      <right/>
      <top style="thin">
        <color theme="2" tint="-0.24994659260841701"/>
      </top>
      <bottom style="thin">
        <color theme="2" tint="-0.499984740745262"/>
      </bottom>
      <diagonal/>
    </border>
    <border>
      <left/>
      <right style="thin">
        <color theme="2" tint="-0.499984740745262"/>
      </right>
      <top style="thin">
        <color theme="2" tint="-0.24994659260841701"/>
      </top>
      <bottom style="thin">
        <color theme="2" tint="-0.499984740745262"/>
      </bottom>
      <diagonal/>
    </border>
    <border>
      <left/>
      <right style="medium">
        <color theme="3" tint="-0.24994659260841701"/>
      </right>
      <top style="medium">
        <color theme="3" tint="-0.24994659260841701"/>
      </top>
      <bottom/>
      <diagonal/>
    </border>
    <border>
      <left style="medium">
        <color rgb="FF7030A0"/>
      </left>
      <right/>
      <top style="medium">
        <color rgb="FF7030A0"/>
      </top>
      <bottom style="thin">
        <color rgb="FFFCE592"/>
      </bottom>
      <diagonal/>
    </border>
    <border>
      <left/>
      <right/>
      <top style="medium">
        <color rgb="FF7030A0"/>
      </top>
      <bottom style="thin">
        <color rgb="FFFCE592"/>
      </bottom>
      <diagonal/>
    </border>
    <border>
      <left/>
      <right style="medium">
        <color rgb="FF7030A0"/>
      </right>
      <top style="medium">
        <color rgb="FF7030A0"/>
      </top>
      <bottom style="thin">
        <color rgb="FFFCE592"/>
      </bottom>
      <diagonal/>
    </border>
    <border>
      <left style="medium">
        <color rgb="FF7030A0"/>
      </left>
      <right/>
      <top/>
      <bottom/>
      <diagonal/>
    </border>
    <border>
      <left/>
      <right style="medium">
        <color rgb="FF7030A0"/>
      </right>
      <top style="thin">
        <color rgb="FFFCE592"/>
      </top>
      <bottom style="thin">
        <color rgb="FFFCE592"/>
      </bottom>
      <diagonal/>
    </border>
    <border>
      <left style="medium">
        <color rgb="FF7030A0"/>
      </left>
      <right/>
      <top/>
      <bottom style="medium">
        <color rgb="FF7030A0"/>
      </bottom>
      <diagonal/>
    </border>
    <border>
      <left style="thin">
        <color rgb="FFFCE592"/>
      </left>
      <right style="thin">
        <color rgb="FFFCE592"/>
      </right>
      <top style="thin">
        <color rgb="FFFCE592"/>
      </top>
      <bottom style="medium">
        <color rgb="FF7030A0"/>
      </bottom>
      <diagonal/>
    </border>
    <border>
      <left style="thin">
        <color rgb="FFFCE592"/>
      </left>
      <right style="medium">
        <color rgb="FF7030A0"/>
      </right>
      <top style="thin">
        <color rgb="FFFCE592"/>
      </top>
      <bottom style="medium">
        <color rgb="FF7030A0"/>
      </bottom>
      <diagonal/>
    </border>
    <border>
      <left style="medium">
        <color theme="3" tint="-0.24994659260841701"/>
      </left>
      <right/>
      <top style="medium">
        <color theme="3" tint="-0.24994659260841701"/>
      </top>
      <bottom/>
      <diagonal/>
    </border>
    <border>
      <left/>
      <right style="thin">
        <color rgb="FFFCE592"/>
      </right>
      <top style="medium">
        <color theme="3" tint="-0.24994659260841701"/>
      </top>
      <bottom/>
      <diagonal/>
    </border>
    <border>
      <left style="medium">
        <color theme="3" tint="-0.24994659260841701"/>
      </left>
      <right/>
      <top style="medium">
        <color theme="3" tint="-0.24994659260841701"/>
      </top>
      <bottom style="medium">
        <color theme="3" tint="-0.24994659260841701"/>
      </bottom>
      <diagonal/>
    </border>
    <border>
      <left/>
      <right style="thin">
        <color rgb="FFFCE592"/>
      </right>
      <top style="medium">
        <color theme="3" tint="-0.24994659260841701"/>
      </top>
      <bottom style="medium">
        <color theme="3" tint="-0.24994659260841701"/>
      </bottom>
      <diagonal/>
    </border>
    <border>
      <left/>
      <right/>
      <top style="medium">
        <color rgb="FF0070C0"/>
      </top>
      <bottom style="medium">
        <color rgb="FF0070C0"/>
      </bottom>
      <diagonal/>
    </border>
    <border>
      <left/>
      <right style="medium">
        <color rgb="FF0070C0"/>
      </right>
      <top style="medium">
        <color rgb="FF0070C0"/>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thick">
        <color theme="3" tint="-0.24994659260841701"/>
      </right>
      <top/>
      <bottom/>
      <diagonal/>
    </border>
    <border>
      <left style="thin">
        <color rgb="FFFFFFFF"/>
      </left>
      <right style="thin">
        <color rgb="FF0070C0"/>
      </right>
      <top style="thin">
        <color rgb="FF0070C0"/>
      </top>
      <bottom/>
      <diagonal/>
    </border>
    <border>
      <left style="thin">
        <color rgb="FFFFFFFF"/>
      </left>
      <right style="thin">
        <color rgb="FF0070C0"/>
      </right>
      <top/>
      <bottom style="thin">
        <color rgb="FF0070C0"/>
      </bottom>
      <diagonal/>
    </border>
    <border>
      <left/>
      <right style="thin">
        <color rgb="FFFCE592"/>
      </right>
      <top/>
      <bottom/>
      <diagonal/>
    </border>
    <border>
      <left/>
      <right style="thin">
        <color rgb="FFFCE592"/>
      </right>
      <top/>
      <bottom style="thin">
        <color rgb="FFFCE592"/>
      </bottom>
      <diagonal/>
    </border>
    <border>
      <left style="thin">
        <color rgb="FFFFC000"/>
      </left>
      <right style="thin">
        <color rgb="FFFFC000"/>
      </right>
      <top/>
      <bottom style="thin">
        <color rgb="FFFFC000"/>
      </bottom>
      <diagonal/>
    </border>
    <border>
      <left style="thin">
        <color rgb="FFFFC000"/>
      </left>
      <right/>
      <top/>
      <bottom style="thin">
        <color rgb="FFFFC000"/>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style="thin">
        <color rgb="FFFFC000"/>
      </bottom>
      <diagonal/>
    </border>
    <border>
      <left style="thin">
        <color rgb="FFFFC000"/>
      </left>
      <right style="thin">
        <color rgb="FFFFC000"/>
      </right>
      <top style="thin">
        <color rgb="FFFFC000"/>
      </top>
      <bottom/>
      <diagonal/>
    </border>
    <border>
      <left style="thin">
        <color rgb="FFFFC000"/>
      </left>
      <right/>
      <top style="thin">
        <color rgb="FFFFC000"/>
      </top>
      <bottom/>
      <diagonal/>
    </border>
    <border>
      <left style="thin">
        <color rgb="FFFCE592"/>
      </left>
      <right style="thin">
        <color theme="8" tint="0.39994506668294322"/>
      </right>
      <top/>
      <bottom style="thin">
        <color theme="8" tint="0.39994506668294322"/>
      </bottom>
      <diagonal/>
    </border>
    <border>
      <left style="thin">
        <color theme="8" tint="0.39994506668294322"/>
      </left>
      <right/>
      <top/>
      <bottom style="thin">
        <color theme="8" tint="0.39994506668294322"/>
      </bottom>
      <diagonal/>
    </border>
    <border>
      <left style="thin">
        <color rgb="FFFCE592"/>
      </left>
      <right style="thin">
        <color theme="8" tint="0.39994506668294322"/>
      </right>
      <top style="thin">
        <color theme="8" tint="0.39994506668294322"/>
      </top>
      <bottom style="thin">
        <color theme="8" tint="0.39994506668294322"/>
      </bottom>
      <diagonal/>
    </border>
    <border>
      <left style="thin">
        <color theme="8" tint="0.39994506668294322"/>
      </left>
      <right/>
      <top style="thin">
        <color theme="8" tint="0.39994506668294322"/>
      </top>
      <bottom style="thin">
        <color theme="8" tint="0.39994506668294322"/>
      </bottom>
      <diagonal/>
    </border>
    <border>
      <left/>
      <right style="thin">
        <color theme="8" tint="0.39994506668294322"/>
      </right>
      <top style="thin">
        <color theme="8" tint="0.39994506668294322"/>
      </top>
      <bottom style="thin">
        <color theme="8" tint="0.39994506668294322"/>
      </bottom>
      <diagonal/>
    </border>
    <border>
      <left style="thin">
        <color theme="4" tint="0.39994506668294322"/>
      </left>
      <right style="thin">
        <color theme="4" tint="0.39994506668294322"/>
      </right>
      <top style="thin">
        <color rgb="FFFCE592"/>
      </top>
      <bottom style="thin">
        <color theme="4" tint="0.39994506668294322"/>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rgb="FF7030A0"/>
      </left>
      <right/>
      <top style="medium">
        <color rgb="FFFF0000"/>
      </top>
      <bottom style="medium">
        <color rgb="FF7030A0"/>
      </bottom>
      <diagonal/>
    </border>
    <border>
      <left/>
      <right/>
      <top style="medium">
        <color rgb="FFFF0000"/>
      </top>
      <bottom style="medium">
        <color rgb="FF7030A0"/>
      </bottom>
      <diagonal/>
    </border>
    <border>
      <left/>
      <right style="medium">
        <color rgb="FF7030A0"/>
      </right>
      <top style="medium">
        <color rgb="FFFF0000"/>
      </top>
      <bottom style="medium">
        <color rgb="FF7030A0"/>
      </bottom>
      <diagonal/>
    </border>
    <border>
      <left/>
      <right style="thin">
        <color theme="8" tint="0.39991454817346722"/>
      </right>
      <top style="thin">
        <color theme="8" tint="0.39994506668294322"/>
      </top>
      <bottom style="thin">
        <color theme="8" tint="0.39994506668294322"/>
      </bottom>
      <diagonal/>
    </border>
    <border>
      <left/>
      <right style="thin">
        <color theme="4" tint="0.39994506668294322"/>
      </right>
      <top style="thin">
        <color theme="4" tint="0.39994506668294322"/>
      </top>
      <bottom style="thin">
        <color theme="4" tint="0.39994506668294322"/>
      </bottom>
      <diagonal/>
    </border>
    <border>
      <left style="thin">
        <color auto="1"/>
      </left>
      <right/>
      <top style="thin">
        <color auto="1"/>
      </top>
      <bottom style="thin">
        <color theme="2" tint="-0.24994659260841701"/>
      </bottom>
      <diagonal/>
    </border>
    <border>
      <left/>
      <right/>
      <top style="thin">
        <color auto="1"/>
      </top>
      <bottom style="thin">
        <color theme="2" tint="-0.24994659260841701"/>
      </bottom>
      <diagonal/>
    </border>
    <border>
      <left/>
      <right style="thin">
        <color theme="2" tint="-0.24994659260841701"/>
      </right>
      <top style="thin">
        <color auto="1"/>
      </top>
      <bottom style="thin">
        <color theme="2" tint="-0.24994659260841701"/>
      </bottom>
      <diagonal/>
    </border>
    <border>
      <left/>
      <right style="thin">
        <color auto="1"/>
      </right>
      <top style="thin">
        <color auto="1"/>
      </top>
      <bottom/>
      <diagonal/>
    </border>
    <border>
      <left/>
      <right style="thin">
        <color auto="1"/>
      </right>
      <top/>
      <bottom/>
      <diagonal/>
    </border>
    <border>
      <left style="thin">
        <color auto="1"/>
      </left>
      <right style="thin">
        <color rgb="FFFCE592"/>
      </right>
      <top style="medium">
        <color rgb="FF0070C0"/>
      </top>
      <bottom style="medium">
        <color rgb="FF0070C0"/>
      </bottom>
      <diagonal/>
    </border>
    <border>
      <left style="thin">
        <color auto="1"/>
      </left>
      <right style="thin">
        <color rgb="FFFCE592"/>
      </right>
      <top/>
      <bottom style="medium">
        <color rgb="FF0070C0"/>
      </bottom>
      <diagonal/>
    </border>
    <border>
      <left style="thin">
        <color auto="1"/>
      </left>
      <right style="thin">
        <color theme="8" tint="0.39994506668294322"/>
      </right>
      <top style="thin">
        <color theme="8" tint="0.39994506668294322"/>
      </top>
      <bottom style="thin">
        <color theme="8" tint="0.39994506668294322"/>
      </bottom>
      <diagonal/>
    </border>
    <border>
      <left style="thin">
        <color auto="1"/>
      </left>
      <right style="thin">
        <color rgb="FFFCE592"/>
      </right>
      <top/>
      <bottom/>
      <diagonal/>
    </border>
    <border>
      <left style="thin">
        <color auto="1"/>
      </left>
      <right style="thin">
        <color rgb="FFFCE592"/>
      </right>
      <top/>
      <bottom style="thin">
        <color rgb="FFFCE592"/>
      </bottom>
      <diagonal/>
    </border>
    <border>
      <left style="thin">
        <color auto="1"/>
      </left>
      <right style="thin">
        <color rgb="FFFFC000"/>
      </right>
      <top/>
      <bottom style="thin">
        <color rgb="FFFFC000"/>
      </bottom>
      <diagonal/>
    </border>
    <border>
      <left style="thin">
        <color auto="1"/>
      </left>
      <right style="thin">
        <color rgb="FFFFC000"/>
      </right>
      <top style="thin">
        <color rgb="FFFFC000"/>
      </top>
      <bottom style="thin">
        <color rgb="FFFFC000"/>
      </bottom>
      <diagonal/>
    </border>
    <border>
      <left style="thin">
        <color auto="1"/>
      </left>
      <right style="thin">
        <color rgb="FFFFC000"/>
      </right>
      <top style="thin">
        <color rgb="FFFFC000"/>
      </top>
      <bottom/>
      <diagonal/>
    </border>
    <border>
      <left style="thin">
        <color auto="1"/>
      </left>
      <right style="thin">
        <color rgb="FFFCE592"/>
      </right>
      <top style="thin">
        <color rgb="FF0070C0"/>
      </top>
      <bottom style="thin">
        <color rgb="FFFCE592"/>
      </bottom>
      <diagonal/>
    </border>
    <border>
      <left style="thin">
        <color auto="1"/>
      </left>
      <right style="thin">
        <color rgb="FFFCE592"/>
      </right>
      <top style="medium">
        <color rgb="FFFF0000"/>
      </top>
      <bottom style="thin">
        <color rgb="FF0070C0"/>
      </bottom>
      <diagonal/>
    </border>
    <border>
      <left style="thin">
        <color auto="1"/>
      </left>
      <right/>
      <top/>
      <bottom style="thin">
        <color auto="1"/>
      </bottom>
      <diagonal/>
    </border>
    <border>
      <left/>
      <right style="thin">
        <color theme="8" tint="0.39994506668294322"/>
      </right>
      <top style="thin">
        <color theme="8" tint="0.39994506668294322"/>
      </top>
      <bottom style="thin">
        <color auto="1"/>
      </bottom>
      <diagonal/>
    </border>
    <border>
      <left style="thin">
        <color theme="8" tint="0.39994506668294322"/>
      </left>
      <right/>
      <top style="thin">
        <color theme="8" tint="0.39994506668294322"/>
      </top>
      <bottom style="thin">
        <color auto="1"/>
      </bottom>
      <diagonal/>
    </border>
    <border>
      <left/>
      <right style="thin">
        <color rgb="FFFCE592"/>
      </right>
      <top/>
      <bottom style="thin">
        <color auto="1"/>
      </bottom>
      <diagonal/>
    </border>
    <border>
      <left/>
      <right/>
      <top style="thin">
        <color rgb="FFFCE592"/>
      </top>
      <bottom style="thin">
        <color auto="1"/>
      </bottom>
      <diagonal/>
    </border>
    <border>
      <left/>
      <right style="thin">
        <color rgb="FFFCE592"/>
      </right>
      <top style="thin">
        <color rgb="FFFCE592"/>
      </top>
      <bottom style="thin">
        <color auto="1"/>
      </bottom>
      <diagonal/>
    </border>
    <border>
      <left style="thin">
        <color theme="0" tint="-0.14996795556505021"/>
      </left>
      <right style="thin">
        <color rgb="FFFCE592"/>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4" tint="0.39994506668294322"/>
      </right>
      <top style="thin">
        <color theme="0" tint="-0.14996795556505021"/>
      </top>
      <bottom style="thin">
        <color theme="4" tint="0.39994506668294322"/>
      </bottom>
      <diagonal/>
    </border>
    <border>
      <left style="thin">
        <color theme="4" tint="0.39994506668294322"/>
      </left>
      <right style="thin">
        <color theme="4" tint="0.39994506668294322"/>
      </right>
      <top style="thin">
        <color theme="0" tint="-0.14996795556505021"/>
      </top>
      <bottom style="thin">
        <color theme="4" tint="0.39994506668294322"/>
      </bottom>
      <diagonal/>
    </border>
    <border>
      <left style="thin">
        <color theme="4" tint="0.39994506668294322"/>
      </left>
      <right style="thin">
        <color theme="0" tint="-0.14996795556505021"/>
      </right>
      <top style="thin">
        <color theme="0" tint="-0.14996795556505021"/>
      </top>
      <bottom style="thin">
        <color theme="4" tint="0.39994506668294322"/>
      </bottom>
      <diagonal/>
    </border>
    <border>
      <left style="thin">
        <color theme="0" tint="-0.14996795556505021"/>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0" tint="-0.14996795556505021"/>
      </right>
      <top style="thin">
        <color rgb="FFFCE592"/>
      </top>
      <bottom style="thin">
        <color theme="4" tint="0.39994506668294322"/>
      </bottom>
      <diagonal/>
    </border>
    <border>
      <left style="thin">
        <color theme="4" tint="0.39994506668294322"/>
      </left>
      <right style="thin">
        <color theme="0" tint="-0.14996795556505021"/>
      </right>
      <top style="thin">
        <color theme="4" tint="0.39994506668294322"/>
      </top>
      <bottom style="thin">
        <color theme="4" tint="0.39994506668294322"/>
      </bottom>
      <diagonal/>
    </border>
    <border>
      <left style="thin">
        <color theme="0" tint="-0.14996795556505021"/>
      </left>
      <right/>
      <top style="thin">
        <color theme="4" tint="0.39994506668294322"/>
      </top>
      <bottom style="thin">
        <color theme="4" tint="0.39994506668294322"/>
      </bottom>
      <diagonal/>
    </border>
    <border>
      <left style="thin">
        <color theme="0" tint="-0.14996795556505021"/>
      </left>
      <right/>
      <top style="thin">
        <color theme="4" tint="0.39994506668294322"/>
      </top>
      <bottom style="thin">
        <color theme="0" tint="-0.14996795556505021"/>
      </bottom>
      <diagonal/>
    </border>
    <border>
      <left/>
      <right style="thin">
        <color theme="4" tint="0.39994506668294322"/>
      </right>
      <top style="thin">
        <color theme="4" tint="0.39994506668294322"/>
      </top>
      <bottom style="thin">
        <color theme="0" tint="-0.14996795556505021"/>
      </bottom>
      <diagonal/>
    </border>
    <border>
      <left style="thin">
        <color theme="4" tint="0.39994506668294322"/>
      </left>
      <right style="thin">
        <color theme="4" tint="0.39994506668294322"/>
      </right>
      <top style="thin">
        <color theme="4" tint="0.39994506668294322"/>
      </top>
      <bottom style="thin">
        <color theme="0" tint="-0.14996795556505021"/>
      </bottom>
      <diagonal/>
    </border>
    <border>
      <left style="thin">
        <color theme="4" tint="0.39994506668294322"/>
      </left>
      <right style="thin">
        <color theme="0" tint="-0.14996795556505021"/>
      </right>
      <top style="thin">
        <color theme="4" tint="0.39994506668294322"/>
      </top>
      <bottom style="thin">
        <color theme="0" tint="-0.14996795556505021"/>
      </bottom>
      <diagonal/>
    </border>
    <border>
      <left/>
      <right style="thin">
        <color theme="2" tint="-0.24994659260841701"/>
      </right>
      <top/>
      <bottom style="thin">
        <color theme="2" tint="-0.24994659260841701"/>
      </bottom>
      <diagonal/>
    </border>
    <border>
      <left style="thick">
        <color theme="2" tint="-0.499984740745262"/>
      </left>
      <right style="thin">
        <color theme="2" tint="-0.499984740745262"/>
      </right>
      <top style="thick">
        <color theme="2" tint="-0.499984740745262"/>
      </top>
      <bottom style="thick">
        <color theme="2" tint="-0.499984740745262"/>
      </bottom>
      <diagonal/>
    </border>
    <border>
      <left style="thin">
        <color theme="2" tint="-0.499984740745262"/>
      </left>
      <right style="thin">
        <color theme="2" tint="-0.499984740745262"/>
      </right>
      <top style="thick">
        <color theme="2" tint="-0.499984740745262"/>
      </top>
      <bottom style="thick">
        <color theme="2" tint="-0.499984740745262"/>
      </bottom>
      <diagonal/>
    </border>
    <border>
      <left style="thin">
        <color theme="2" tint="-0.499984740745262"/>
      </left>
      <right style="thick">
        <color theme="2" tint="-0.499984740745262"/>
      </right>
      <top style="thick">
        <color theme="2" tint="-0.499984740745262"/>
      </top>
      <bottom style="thick">
        <color theme="2"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54">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5" borderId="0" applyNumberFormat="0" applyBorder="0" applyAlignment="0" applyProtection="0"/>
    <xf numFmtId="0" fontId="4" fillId="8" borderId="0" applyNumberFormat="0" applyBorder="0" applyAlignment="0" applyProtection="0"/>
    <xf numFmtId="0" fontId="4" fillId="11" borderId="0" applyNumberFormat="0" applyBorder="0" applyAlignment="0" applyProtection="0"/>
    <xf numFmtId="0" fontId="5" fillId="12"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8" fillId="0" borderId="1" applyNumberFormat="0" applyFill="0" applyAlignment="0" applyProtection="0"/>
    <xf numFmtId="0" fontId="9" fillId="0" borderId="2" applyNumberFormat="0" applyFill="0" applyAlignment="0" applyProtection="0"/>
    <xf numFmtId="0" fontId="10" fillId="0" borderId="3" applyNumberFormat="0" applyFill="0" applyAlignment="0" applyProtection="0"/>
    <xf numFmtId="0" fontId="11" fillId="0" borderId="4" applyNumberFormat="0" applyFill="0" applyAlignment="0" applyProtection="0"/>
    <xf numFmtId="0" fontId="11" fillId="0" borderId="0" applyNumberFormat="0" applyFill="0" applyBorder="0" applyAlignment="0" applyProtection="0"/>
    <xf numFmtId="164" fontId="2" fillId="0" borderId="0" applyFont="0" applyFill="0" applyBorder="0" applyAlignment="0" applyProtection="0"/>
    <xf numFmtId="0" fontId="12" fillId="20" borderId="7" applyNumberFormat="0" applyAlignment="0" applyProtection="0"/>
    <xf numFmtId="0" fontId="13" fillId="7" borderId="5" applyNumberFormat="0" applyAlignment="0" applyProtection="0"/>
    <xf numFmtId="0" fontId="29" fillId="0" borderId="8" applyNumberFormat="0" applyAlignment="0" applyProtection="0">
      <alignment horizontal="left" vertical="center"/>
    </xf>
    <xf numFmtId="0" fontId="29" fillId="0" borderId="9">
      <alignment horizontal="left" vertical="center"/>
    </xf>
    <xf numFmtId="0" fontId="14" fillId="20" borderId="5" applyNumberFormat="0" applyAlignment="0" applyProtection="0"/>
    <xf numFmtId="0" fontId="15" fillId="0" borderId="0" applyNumberFormat="0" applyFill="0" applyBorder="0" applyAlignment="0" applyProtection="0">
      <alignment vertical="top"/>
      <protection locked="0"/>
    </xf>
    <xf numFmtId="0" fontId="16" fillId="21" borderId="6" applyNumberFormat="0" applyAlignment="0" applyProtection="0"/>
    <xf numFmtId="0" fontId="17" fillId="4" borderId="0" applyNumberFormat="0" applyBorder="0" applyAlignment="0" applyProtection="0"/>
    <xf numFmtId="0" fontId="18" fillId="3" borderId="0" applyNumberFormat="0" applyBorder="0" applyAlignment="0" applyProtection="0"/>
    <xf numFmtId="0" fontId="27" fillId="0" borderId="0"/>
    <xf numFmtId="0" fontId="4" fillId="23" borderId="10" applyNumberFormat="0" applyFont="0" applyAlignment="0" applyProtection="0"/>
    <xf numFmtId="0" fontId="19" fillId="22" borderId="0" applyNumberFormat="0" applyBorder="0" applyAlignment="0" applyProtection="0"/>
    <xf numFmtId="0" fontId="20" fillId="0" borderId="11" applyNumberFormat="0" applyFill="0" applyAlignment="0" applyProtection="0"/>
    <xf numFmtId="0" fontId="21" fillId="0" borderId="0" applyNumberFormat="0" applyFill="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9" borderId="0" applyNumberFormat="0" applyBorder="0" applyAlignment="0" applyProtection="0"/>
    <xf numFmtId="165" fontId="31" fillId="0" borderId="0" applyFont="0" applyFill="0" applyBorder="0" applyAlignment="0" applyProtection="0"/>
    <xf numFmtId="9" fontId="33" fillId="0" borderId="0" applyFont="0" applyFill="0" applyBorder="0" applyAlignment="0" applyProtection="0"/>
    <xf numFmtId="0" fontId="1" fillId="0" borderId="0"/>
    <xf numFmtId="0" fontId="36" fillId="0" borderId="0" applyBorder="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598">
    <xf numFmtId="0" fontId="0" fillId="0" borderId="0" xfId="0"/>
    <xf numFmtId="0" fontId="0" fillId="0" borderId="0" xfId="0" applyBorder="1"/>
    <xf numFmtId="0" fontId="24" fillId="24" borderId="0" xfId="36" applyFont="1" applyFill="1" applyBorder="1"/>
    <xf numFmtId="0" fontId="0" fillId="0" borderId="0" xfId="0" applyAlignment="1">
      <alignment horizontal="right"/>
    </xf>
    <xf numFmtId="0" fontId="35" fillId="24" borderId="0" xfId="36" applyFont="1" applyFill="1" applyBorder="1"/>
    <xf numFmtId="0" fontId="0" fillId="28" borderId="14" xfId="0" applyFill="1" applyBorder="1"/>
    <xf numFmtId="0" fontId="0" fillId="28" borderId="0" xfId="0" applyFill="1" applyBorder="1"/>
    <xf numFmtId="4" fontId="0" fillId="28" borderId="0" xfId="0" applyNumberFormat="1" applyFill="1" applyBorder="1"/>
    <xf numFmtId="4" fontId="0" fillId="28" borderId="13" xfId="0" applyNumberFormat="1" applyFill="1" applyBorder="1"/>
    <xf numFmtId="0" fontId="0" fillId="30" borderId="0" xfId="0" applyFill="1"/>
    <xf numFmtId="0" fontId="30" fillId="30" borderId="0" xfId="0" applyFont="1" applyFill="1"/>
    <xf numFmtId="0" fontId="30" fillId="30" borderId="0" xfId="0" applyFont="1" applyFill="1" applyBorder="1"/>
    <xf numFmtId="0" fontId="0" fillId="30" borderId="0" xfId="0" applyFill="1" applyBorder="1"/>
    <xf numFmtId="0" fontId="23" fillId="30" borderId="0" xfId="0" applyFont="1" applyFill="1"/>
    <xf numFmtId="0" fontId="2" fillId="30" borderId="0" xfId="0" applyFont="1" applyFill="1"/>
    <xf numFmtId="0" fontId="39" fillId="30" borderId="0" xfId="0" applyFont="1" applyFill="1"/>
    <xf numFmtId="0" fontId="41" fillId="0" borderId="0" xfId="0" applyFont="1"/>
    <xf numFmtId="0" fontId="2" fillId="31" borderId="0" xfId="51" applyFill="1"/>
    <xf numFmtId="0" fontId="42" fillId="24" borderId="0" xfId="51" applyFont="1" applyFill="1" applyAlignment="1"/>
    <xf numFmtId="0" fontId="2" fillId="24" borderId="0" xfId="51" applyFill="1"/>
    <xf numFmtId="0" fontId="2" fillId="24" borderId="0" xfId="51" applyFill="1" applyAlignment="1">
      <alignment horizontal="center"/>
    </xf>
    <xf numFmtId="0" fontId="2" fillId="0" borderId="0" xfId="51"/>
    <xf numFmtId="0" fontId="2" fillId="31" borderId="0" xfId="51" applyFill="1" applyProtection="1">
      <protection hidden="1"/>
    </xf>
    <xf numFmtId="0" fontId="42" fillId="31" borderId="0" xfId="51" applyFont="1" applyFill="1" applyProtection="1">
      <protection hidden="1"/>
    </xf>
    <xf numFmtId="0" fontId="2" fillId="0" borderId="0" xfId="51" applyProtection="1">
      <protection hidden="1"/>
    </xf>
    <xf numFmtId="0" fontId="42" fillId="31" borderId="0" xfId="51" applyFont="1" applyFill="1" applyAlignment="1"/>
    <xf numFmtId="0" fontId="2" fillId="31" borderId="0" xfId="51" applyFill="1" applyAlignment="1">
      <alignment horizontal="center"/>
    </xf>
    <xf numFmtId="0" fontId="2" fillId="0" borderId="0" xfId="51" applyAlignment="1">
      <alignment horizontal="center"/>
    </xf>
    <xf numFmtId="0" fontId="40" fillId="34" borderId="0" xfId="51" applyFont="1" applyFill="1" applyAlignment="1">
      <alignment horizontal="center"/>
    </xf>
    <xf numFmtId="0" fontId="0" fillId="35" borderId="0" xfId="0" applyFill="1"/>
    <xf numFmtId="0" fontId="0" fillId="35" borderId="0" xfId="0" applyFill="1" applyAlignment="1">
      <alignment horizontal="right"/>
    </xf>
    <xf numFmtId="0" fontId="0" fillId="35" borderId="0" xfId="0" applyFill="1" applyAlignment="1">
      <alignment horizontal="right" indent="2"/>
    </xf>
    <xf numFmtId="0" fontId="0" fillId="0" borderId="0" xfId="0" applyAlignment="1">
      <alignment horizontal="right" indent="2"/>
    </xf>
    <xf numFmtId="0" fontId="41" fillId="35" borderId="0" xfId="0" applyFont="1" applyFill="1"/>
    <xf numFmtId="4" fontId="0" fillId="0" borderId="0" xfId="0" applyNumberFormat="1"/>
    <xf numFmtId="14" fontId="0" fillId="30" borderId="0" xfId="0" applyNumberFormat="1" applyFill="1"/>
    <xf numFmtId="14" fontId="35" fillId="24" borderId="0" xfId="36" applyNumberFormat="1" applyFont="1" applyFill="1" applyBorder="1"/>
    <xf numFmtId="0" fontId="22" fillId="37" borderId="0" xfId="0" applyFont="1" applyFill="1" applyBorder="1" applyAlignment="1">
      <alignment horizontal="center"/>
    </xf>
    <xf numFmtId="0" fontId="23" fillId="37" borderId="0" xfId="0" applyFont="1" applyFill="1" applyBorder="1"/>
    <xf numFmtId="0" fontId="0" fillId="37" borderId="0" xfId="0" applyFill="1" applyBorder="1"/>
    <xf numFmtId="0" fontId="30" fillId="39" borderId="12" xfId="0" applyFont="1" applyFill="1" applyBorder="1"/>
    <xf numFmtId="0" fontId="30" fillId="39" borderId="12" xfId="0" applyFont="1" applyFill="1" applyBorder="1" applyAlignment="1">
      <alignment horizontal="center"/>
    </xf>
    <xf numFmtId="0" fontId="2" fillId="32" borderId="0" xfId="51" applyFill="1" applyBorder="1" applyAlignment="1">
      <alignment horizontal="center"/>
    </xf>
    <xf numFmtId="0" fontId="2" fillId="31" borderId="0" xfId="51" applyFill="1" applyBorder="1" applyAlignment="1">
      <alignment horizontal="center"/>
    </xf>
    <xf numFmtId="0" fontId="2" fillId="32" borderId="0" xfId="51" applyFill="1" applyBorder="1"/>
    <xf numFmtId="0" fontId="2" fillId="31" borderId="0" xfId="51" applyFill="1" applyBorder="1"/>
    <xf numFmtId="0" fontId="51" fillId="30" borderId="0" xfId="0" applyFont="1" applyFill="1"/>
    <xf numFmtId="0" fontId="41" fillId="30" borderId="0" xfId="0" applyFont="1" applyFill="1"/>
    <xf numFmtId="0" fontId="35" fillId="41" borderId="0" xfId="36" applyFont="1" applyFill="1" applyBorder="1"/>
    <xf numFmtId="0" fontId="53" fillId="24" borderId="0" xfId="51" applyFont="1" applyFill="1" applyProtection="1">
      <protection hidden="1"/>
    </xf>
    <xf numFmtId="171" fontId="0" fillId="0" borderId="0" xfId="0" applyNumberFormat="1" applyAlignment="1">
      <alignment horizontal="right" indent="2"/>
    </xf>
    <xf numFmtId="4" fontId="0" fillId="0" borderId="0" xfId="0" applyNumberFormat="1" applyAlignment="1">
      <alignment horizontal="left" indent="1"/>
    </xf>
    <xf numFmtId="4" fontId="0" fillId="35" borderId="0" xfId="0" applyNumberFormat="1" applyFill="1" applyAlignment="1">
      <alignment horizontal="left" indent="1"/>
    </xf>
    <xf numFmtId="1" fontId="0" fillId="0" borderId="0" xfId="0" applyNumberFormat="1"/>
    <xf numFmtId="1" fontId="0" fillId="35" borderId="0" xfId="0" applyNumberFormat="1" applyFill="1"/>
    <xf numFmtId="0" fontId="0" fillId="0" borderId="0" xfId="0" applyAlignment="1">
      <alignment wrapText="1"/>
    </xf>
    <xf numFmtId="0" fontId="0" fillId="35" borderId="0" xfId="0" applyFill="1" applyAlignment="1">
      <alignment wrapText="1"/>
    </xf>
    <xf numFmtId="4" fontId="23" fillId="0" borderId="16" xfId="0" applyNumberFormat="1" applyFont="1" applyBorder="1" applyAlignment="1">
      <alignment horizontal="left" indent="1"/>
    </xf>
    <xf numFmtId="4" fontId="22" fillId="35" borderId="16" xfId="0" applyNumberFormat="1" applyFont="1" applyFill="1" applyBorder="1" applyAlignment="1">
      <alignment horizontal="left" vertical="center" wrapText="1" indent="1"/>
    </xf>
    <xf numFmtId="4" fontId="40" fillId="0" borderId="0" xfId="0" applyNumberFormat="1" applyFont="1" applyBorder="1" applyAlignment="1">
      <alignment horizontal="left" wrapText="1" indent="1"/>
    </xf>
    <xf numFmtId="4" fontId="22" fillId="35" borderId="16" xfId="0" applyNumberFormat="1" applyFont="1" applyFill="1" applyBorder="1" applyAlignment="1">
      <alignment horizontal="left" vertical="center" indent="1"/>
    </xf>
    <xf numFmtId="0" fontId="58" fillId="0" borderId="0" xfId="0" applyFont="1" applyBorder="1" applyAlignment="1">
      <alignment vertical="center"/>
    </xf>
    <xf numFmtId="0" fontId="56" fillId="0" borderId="0" xfId="0" applyFont="1" applyBorder="1" applyAlignment="1"/>
    <xf numFmtId="1" fontId="2" fillId="35" borderId="0" xfId="0" applyNumberFormat="1" applyFont="1" applyFill="1" applyAlignment="1">
      <alignment horizontal="left"/>
    </xf>
    <xf numFmtId="1" fontId="2" fillId="0" borderId="0" xfId="0" applyNumberFormat="1" applyFont="1"/>
    <xf numFmtId="4" fontId="22" fillId="35" borderId="16" xfId="0" applyNumberFormat="1" applyFont="1" applyFill="1" applyBorder="1" applyAlignment="1">
      <alignment horizontal="center" vertical="center" wrapText="1"/>
    </xf>
    <xf numFmtId="164" fontId="41" fillId="30" borderId="0" xfId="0" applyNumberFormat="1" applyFont="1" applyFill="1"/>
    <xf numFmtId="172" fontId="41" fillId="30" borderId="0" xfId="0" applyNumberFormat="1" applyFont="1" applyFill="1"/>
    <xf numFmtId="0" fontId="58" fillId="35" borderId="0" xfId="0" applyFont="1" applyFill="1" applyBorder="1" applyAlignment="1">
      <alignment vertical="center"/>
    </xf>
    <xf numFmtId="3" fontId="42" fillId="31" borderId="19" xfId="51" applyNumberFormat="1" applyFont="1" applyFill="1" applyBorder="1" applyAlignment="1" applyProtection="1">
      <protection hidden="1"/>
    </xf>
    <xf numFmtId="0" fontId="2" fillId="0" borderId="19" xfId="51" applyBorder="1" applyProtection="1">
      <protection hidden="1"/>
    </xf>
    <xf numFmtId="0" fontId="2" fillId="0" borderId="19" xfId="51" applyBorder="1" applyAlignment="1" applyProtection="1">
      <alignment horizontal="center"/>
      <protection hidden="1"/>
    </xf>
    <xf numFmtId="0" fontId="34" fillId="36" borderId="21" xfId="51" applyFont="1" applyFill="1" applyBorder="1" applyAlignment="1" applyProtection="1">
      <alignment horizontal="center"/>
      <protection hidden="1"/>
    </xf>
    <xf numFmtId="3" fontId="42" fillId="31" borderId="22" xfId="51" applyNumberFormat="1" applyFont="1" applyFill="1" applyBorder="1" applyAlignment="1" applyProtection="1">
      <protection hidden="1"/>
    </xf>
    <xf numFmtId="0" fontId="54" fillId="32" borderId="23" xfId="51" applyFont="1" applyFill="1" applyBorder="1" applyProtection="1">
      <protection hidden="1"/>
    </xf>
    <xf numFmtId="0" fontId="34" fillId="36" borderId="24" xfId="51" applyFont="1" applyFill="1" applyBorder="1" applyAlignment="1" applyProtection="1">
      <alignment horizontal="center"/>
      <protection hidden="1"/>
    </xf>
    <xf numFmtId="0" fontId="54" fillId="31" borderId="25" xfId="51" applyFont="1" applyFill="1" applyBorder="1" applyProtection="1">
      <protection hidden="1"/>
    </xf>
    <xf numFmtId="0" fontId="53" fillId="31" borderId="25" xfId="51" applyFont="1" applyFill="1" applyBorder="1" applyProtection="1">
      <protection hidden="1"/>
    </xf>
    <xf numFmtId="0" fontId="34" fillId="39" borderId="20" xfId="51" applyFont="1" applyFill="1" applyBorder="1" applyAlignment="1">
      <alignment horizontal="center" vertical="center" textRotation="90"/>
    </xf>
    <xf numFmtId="0" fontId="44" fillId="39" borderId="20" xfId="51" applyFont="1" applyFill="1" applyBorder="1" applyAlignment="1">
      <alignment horizontal="center" vertical="center"/>
    </xf>
    <xf numFmtId="0" fontId="48" fillId="33" borderId="0" xfId="51" applyFont="1" applyFill="1" applyBorder="1" applyAlignment="1">
      <alignment wrapText="1"/>
    </xf>
    <xf numFmtId="0" fontId="48" fillId="33" borderId="0" xfId="51" applyFont="1" applyFill="1" applyBorder="1" applyAlignment="1">
      <alignment horizontal="justify" wrapText="1"/>
    </xf>
    <xf numFmtId="0" fontId="49" fillId="33" borderId="0" xfId="51" applyFont="1" applyFill="1" applyBorder="1" applyAlignment="1">
      <alignment wrapText="1"/>
    </xf>
    <xf numFmtId="0" fontId="2" fillId="33" borderId="0" xfId="51" applyFont="1" applyFill="1" applyBorder="1" applyAlignment="1">
      <alignment wrapText="1"/>
    </xf>
    <xf numFmtId="0" fontId="2" fillId="33" borderId="0" xfId="51" applyFont="1" applyFill="1" applyBorder="1" applyAlignment="1">
      <alignment horizontal="justify" wrapText="1"/>
    </xf>
    <xf numFmtId="0" fontId="2" fillId="33" borderId="0" xfId="51" applyFill="1" applyBorder="1" applyAlignment="1">
      <alignment wrapText="1"/>
    </xf>
    <xf numFmtId="0" fontId="2" fillId="33" borderId="0" xfId="51" applyFill="1" applyBorder="1" applyAlignment="1">
      <alignment vertical="top" wrapText="1"/>
    </xf>
    <xf numFmtId="4" fontId="40" fillId="0" borderId="0" xfId="0" applyNumberFormat="1" applyFont="1" applyBorder="1" applyAlignment="1"/>
    <xf numFmtId="4" fontId="40" fillId="35" borderId="0" xfId="0" applyNumberFormat="1" applyFont="1" applyFill="1" applyAlignment="1"/>
    <xf numFmtId="3" fontId="2" fillId="31" borderId="0" xfId="51" applyNumberFormat="1" applyFill="1" applyProtection="1">
      <protection hidden="1"/>
    </xf>
    <xf numFmtId="0" fontId="2" fillId="0" borderId="19" xfId="51" applyFont="1" applyBorder="1" applyAlignment="1" applyProtection="1">
      <alignment horizontal="left"/>
      <protection hidden="1"/>
    </xf>
    <xf numFmtId="0" fontId="2" fillId="0" borderId="19" xfId="51" applyFont="1" applyBorder="1" applyAlignment="1" applyProtection="1">
      <alignment horizontal="center"/>
      <protection hidden="1"/>
    </xf>
    <xf numFmtId="166" fontId="0" fillId="30" borderId="0" xfId="0" applyNumberFormat="1" applyFill="1"/>
    <xf numFmtId="174" fontId="0" fillId="30" borderId="0" xfId="0" applyNumberFormat="1" applyFill="1"/>
    <xf numFmtId="0" fontId="26" fillId="35" borderId="0" xfId="0" applyFont="1" applyFill="1"/>
    <xf numFmtId="0" fontId="26" fillId="0" borderId="0" xfId="0" applyFont="1"/>
    <xf numFmtId="0" fontId="26" fillId="0" borderId="0" xfId="0" applyFont="1" applyAlignment="1">
      <alignment horizontal="right"/>
    </xf>
    <xf numFmtId="0" fontId="26" fillId="0" borderId="0" xfId="0" applyFont="1" applyAlignment="1">
      <alignment horizontal="right" indent="2"/>
    </xf>
    <xf numFmtId="0" fontId="37" fillId="35" borderId="16" xfId="0" applyFont="1" applyFill="1" applyBorder="1" applyAlignment="1">
      <alignment horizontal="center" vertical="center" wrapText="1"/>
    </xf>
    <xf numFmtId="0" fontId="37" fillId="35" borderId="16" xfId="0" applyFont="1" applyFill="1" applyBorder="1" applyAlignment="1">
      <alignment horizontal="center" vertical="center"/>
    </xf>
    <xf numFmtId="4" fontId="26" fillId="35" borderId="0" xfId="0" applyNumberFormat="1" applyFont="1" applyFill="1" applyAlignment="1">
      <alignment horizontal="right" indent="1"/>
    </xf>
    <xf numFmtId="0" fontId="26" fillId="35" borderId="0" xfId="0" applyFont="1" applyFill="1" applyAlignment="1">
      <alignment horizontal="right"/>
    </xf>
    <xf numFmtId="4" fontId="2" fillId="0" borderId="19" xfId="51" applyNumberFormat="1" applyBorder="1" applyAlignment="1" applyProtection="1">
      <alignment horizontal="center"/>
      <protection hidden="1"/>
    </xf>
    <xf numFmtId="0" fontId="2" fillId="0" borderId="19" xfId="51" applyBorder="1" applyAlignment="1" applyProtection="1">
      <alignment wrapText="1"/>
      <protection hidden="1"/>
    </xf>
    <xf numFmtId="4" fontId="2" fillId="0" borderId="19" xfId="51" applyNumberFormat="1" applyFont="1" applyBorder="1" applyAlignment="1" applyProtection="1">
      <alignment horizontal="center"/>
      <protection hidden="1"/>
    </xf>
    <xf numFmtId="0" fontId="26" fillId="35" borderId="0" xfId="0" applyFont="1" applyFill="1" applyAlignment="1">
      <alignment horizontal="right" indent="2"/>
    </xf>
    <xf numFmtId="0" fontId="26" fillId="35" borderId="16" xfId="0" applyFont="1" applyFill="1" applyBorder="1"/>
    <xf numFmtId="0" fontId="2" fillId="28" borderId="0" xfId="0" applyFont="1" applyFill="1" applyBorder="1"/>
    <xf numFmtId="4" fontId="0" fillId="28" borderId="0" xfId="0" applyNumberFormat="1" applyFill="1" applyBorder="1" applyAlignment="1">
      <alignment horizontal="left" indent="1"/>
    </xf>
    <xf numFmtId="4" fontId="2" fillId="28" borderId="0" xfId="0" applyNumberFormat="1" applyFont="1" applyFill="1" applyBorder="1" applyAlignment="1">
      <alignment horizontal="left" indent="1"/>
    </xf>
    <xf numFmtId="4" fontId="0" fillId="30" borderId="0" xfId="0" applyNumberFormat="1" applyFill="1" applyBorder="1" applyAlignment="1">
      <alignment horizontal="left" indent="1"/>
    </xf>
    <xf numFmtId="4" fontId="23" fillId="33" borderId="0" xfId="0" applyNumberFormat="1" applyFont="1" applyFill="1" applyBorder="1" applyAlignment="1">
      <alignment horizontal="left" indent="1"/>
    </xf>
    <xf numFmtId="4" fontId="65" fillId="33" borderId="0" xfId="47" applyNumberFormat="1" applyFont="1" applyFill="1" applyBorder="1" applyAlignment="1">
      <alignment horizontal="left" indent="1"/>
    </xf>
    <xf numFmtId="4" fontId="0" fillId="33" borderId="0" xfId="0" applyNumberFormat="1" applyFill="1" applyBorder="1" applyAlignment="1">
      <alignment horizontal="left" indent="1"/>
    </xf>
    <xf numFmtId="0" fontId="2" fillId="33" borderId="0" xfId="0" applyFont="1" applyFill="1" applyBorder="1"/>
    <xf numFmtId="4" fontId="2" fillId="33" borderId="0" xfId="0" applyNumberFormat="1" applyFont="1" applyFill="1" applyBorder="1"/>
    <xf numFmtId="0" fontId="30" fillId="33" borderId="0" xfId="0" applyFont="1" applyFill="1" applyBorder="1"/>
    <xf numFmtId="0" fontId="0" fillId="33" borderId="0" xfId="0" applyFill="1" applyBorder="1"/>
    <xf numFmtId="4" fontId="58" fillId="0" borderId="0" xfId="0" applyNumberFormat="1" applyFont="1" applyBorder="1" applyAlignment="1">
      <alignment vertical="center"/>
    </xf>
    <xf numFmtId="0" fontId="32" fillId="27" borderId="8" xfId="0" applyFont="1" applyFill="1" applyBorder="1"/>
    <xf numFmtId="0" fontId="0" fillId="30" borderId="29" xfId="0" applyFill="1" applyBorder="1"/>
    <xf numFmtId="0" fontId="0" fillId="30" borderId="30" xfId="0" applyFill="1" applyBorder="1"/>
    <xf numFmtId="0" fontId="0" fillId="43" borderId="27" xfId="0" applyFill="1" applyBorder="1"/>
    <xf numFmtId="0" fontId="0" fillId="43" borderId="28" xfId="0" applyFill="1" applyBorder="1"/>
    <xf numFmtId="4" fontId="30" fillId="39" borderId="32" xfId="0" applyNumberFormat="1" applyFont="1" applyFill="1" applyBorder="1" applyAlignment="1">
      <alignment horizontal="center"/>
    </xf>
    <xf numFmtId="4" fontId="30" fillId="39" borderId="32" xfId="0" applyNumberFormat="1" applyFont="1" applyFill="1" applyBorder="1" applyAlignment="1">
      <alignment horizontal="left" indent="1"/>
    </xf>
    <xf numFmtId="4" fontId="34" fillId="39" borderId="32" xfId="0" applyNumberFormat="1" applyFont="1" applyFill="1" applyBorder="1" applyAlignment="1">
      <alignment horizontal="left" indent="1"/>
    </xf>
    <xf numFmtId="4" fontId="0" fillId="28" borderId="32" xfId="47" applyNumberFormat="1" applyFont="1" applyFill="1" applyBorder="1" applyAlignment="1">
      <alignment horizontal="right" indent="1"/>
    </xf>
    <xf numFmtId="0" fontId="0" fillId="28" borderId="33" xfId="0" applyFill="1" applyBorder="1"/>
    <xf numFmtId="0" fontId="30" fillId="39" borderId="32" xfId="0" applyFont="1" applyFill="1" applyBorder="1" applyAlignment="1">
      <alignment horizontal="center"/>
    </xf>
    <xf numFmtId="0" fontId="34" fillId="39" borderId="32" xfId="0" applyFont="1" applyFill="1" applyBorder="1" applyAlignment="1">
      <alignment horizontal="left" indent="1"/>
    </xf>
    <xf numFmtId="4" fontId="67" fillId="45" borderId="32" xfId="0" applyNumberFormat="1" applyFont="1" applyFill="1" applyBorder="1" applyAlignment="1">
      <alignment horizontal="center" vertical="center"/>
    </xf>
    <xf numFmtId="4" fontId="69" fillId="45" borderId="32" xfId="0" applyNumberFormat="1" applyFont="1" applyFill="1" applyBorder="1" applyAlignment="1">
      <alignment horizontal="center" vertical="center"/>
    </xf>
    <xf numFmtId="4" fontId="38" fillId="28" borderId="32" xfId="0" applyNumberFormat="1" applyFont="1" applyFill="1" applyBorder="1" applyProtection="1"/>
    <xf numFmtId="0" fontId="0" fillId="28" borderId="32" xfId="0" applyFill="1" applyBorder="1" applyAlignment="1">
      <alignment horizontal="center"/>
    </xf>
    <xf numFmtId="0" fontId="0" fillId="28" borderId="34" xfId="0" applyFill="1" applyBorder="1"/>
    <xf numFmtId="4" fontId="30" fillId="28" borderId="35" xfId="0" applyNumberFormat="1" applyFont="1" applyFill="1" applyBorder="1" applyAlignment="1">
      <alignment horizontal="left" indent="1"/>
    </xf>
    <xf numFmtId="4" fontId="0" fillId="28" borderId="35" xfId="0" applyNumberFormat="1" applyFill="1" applyBorder="1" applyAlignment="1">
      <alignment horizontal="left" indent="1"/>
    </xf>
    <xf numFmtId="4" fontId="2" fillId="28" borderId="35" xfId="0" applyNumberFormat="1" applyFont="1" applyFill="1" applyBorder="1" applyAlignment="1">
      <alignment horizontal="left" indent="1"/>
    </xf>
    <xf numFmtId="0" fontId="2" fillId="28" borderId="35" xfId="0" applyFont="1" applyFill="1" applyBorder="1"/>
    <xf numFmtId="0" fontId="0" fillId="28" borderId="36" xfId="0" applyFill="1" applyBorder="1"/>
    <xf numFmtId="0" fontId="2" fillId="28" borderId="37" xfId="0" applyFont="1" applyFill="1" applyBorder="1"/>
    <xf numFmtId="0" fontId="0" fillId="28" borderId="37" xfId="0" applyFill="1" applyBorder="1"/>
    <xf numFmtId="0" fontId="2" fillId="28" borderId="38" xfId="0" applyFont="1" applyFill="1" applyBorder="1"/>
    <xf numFmtId="14" fontId="34" fillId="38" borderId="39" xfId="0" applyNumberFormat="1" applyFont="1" applyFill="1" applyBorder="1" applyAlignment="1">
      <alignment horizontal="center"/>
    </xf>
    <xf numFmtId="14" fontId="47" fillId="40" borderId="39" xfId="0" applyNumberFormat="1" applyFont="1" applyFill="1" applyBorder="1" applyAlignment="1">
      <alignment vertical="center"/>
    </xf>
    <xf numFmtId="14" fontId="0" fillId="33" borderId="0" xfId="0" applyNumberFormat="1" applyFill="1" applyBorder="1" applyAlignment="1">
      <alignment horizontal="left" indent="1"/>
    </xf>
    <xf numFmtId="4" fontId="0" fillId="33" borderId="0" xfId="0" applyNumberFormat="1" applyFill="1" applyBorder="1" applyAlignment="1" applyProtection="1">
      <alignment horizontal="left" indent="1"/>
      <protection hidden="1"/>
    </xf>
    <xf numFmtId="4" fontId="2" fillId="33" borderId="0" xfId="0" applyNumberFormat="1" applyFont="1" applyFill="1" applyBorder="1" applyAlignment="1">
      <alignment horizontal="left" indent="1"/>
    </xf>
    <xf numFmtId="0" fontId="0" fillId="33" borderId="40" xfId="0" applyFill="1" applyBorder="1"/>
    <xf numFmtId="0" fontId="0" fillId="33" borderId="41" xfId="0" applyFill="1" applyBorder="1"/>
    <xf numFmtId="0" fontId="0" fillId="33" borderId="42" xfId="0" applyFill="1" applyBorder="1"/>
    <xf numFmtId="0" fontId="0" fillId="33" borderId="43" xfId="0" applyFill="1" applyBorder="1"/>
    <xf numFmtId="0" fontId="0" fillId="33" borderId="44" xfId="0" applyFill="1" applyBorder="1"/>
    <xf numFmtId="166" fontId="0" fillId="33" borderId="44" xfId="0" applyNumberFormat="1" applyFill="1" applyBorder="1"/>
    <xf numFmtId="0" fontId="2" fillId="33" borderId="44" xfId="0" applyFont="1" applyFill="1" applyBorder="1"/>
    <xf numFmtId="0" fontId="30" fillId="33" borderId="44" xfId="0" applyFont="1" applyFill="1" applyBorder="1"/>
    <xf numFmtId="0" fontId="0" fillId="33" borderId="45" xfId="0" applyFill="1" applyBorder="1"/>
    <xf numFmtId="0" fontId="0" fillId="33" borderId="46" xfId="0" applyFill="1" applyBorder="1"/>
    <xf numFmtId="0" fontId="2" fillId="33" borderId="46" xfId="0" applyFont="1" applyFill="1" applyBorder="1"/>
    <xf numFmtId="0" fontId="30" fillId="33" borderId="46" xfId="0" applyFont="1" applyFill="1" applyBorder="1"/>
    <xf numFmtId="0" fontId="30" fillId="33" borderId="47" xfId="0" applyFont="1" applyFill="1" applyBorder="1"/>
    <xf numFmtId="168" fontId="2" fillId="30" borderId="0" xfId="0" applyNumberFormat="1" applyFont="1" applyFill="1"/>
    <xf numFmtId="0" fontId="44" fillId="46" borderId="0" xfId="0" applyFont="1" applyFill="1" applyBorder="1" applyAlignment="1">
      <alignment vertical="center"/>
    </xf>
    <xf numFmtId="0" fontId="39" fillId="30" borderId="0" xfId="0" applyFont="1" applyFill="1" applyBorder="1"/>
    <xf numFmtId="3" fontId="39" fillId="30" borderId="0" xfId="0" applyNumberFormat="1" applyFont="1" applyFill="1" applyBorder="1"/>
    <xf numFmtId="0" fontId="26" fillId="35" borderId="0" xfId="0" applyFont="1" applyFill="1" applyAlignment="1">
      <alignment horizontal="right"/>
    </xf>
    <xf numFmtId="0" fontId="26" fillId="35" borderId="0" xfId="0" applyFont="1" applyFill="1" applyAlignment="1"/>
    <xf numFmtId="0" fontId="26" fillId="35" borderId="0" xfId="0" applyFont="1" applyFill="1" applyAlignment="1">
      <alignment horizontal="left"/>
    </xf>
    <xf numFmtId="0" fontId="70" fillId="35" borderId="0" xfId="0" applyFont="1" applyFill="1" applyAlignment="1">
      <alignment horizontal="center"/>
    </xf>
    <xf numFmtId="0" fontId="0" fillId="0" borderId="0" xfId="0" applyBorder="1" applyAlignment="1"/>
    <xf numFmtId="0" fontId="0" fillId="0" borderId="51" xfId="0" applyBorder="1"/>
    <xf numFmtId="0" fontId="0" fillId="0" borderId="52" xfId="0" applyBorder="1"/>
    <xf numFmtId="0" fontId="0" fillId="0" borderId="51" xfId="0" applyBorder="1" applyAlignment="1">
      <alignment horizontal="left"/>
    </xf>
    <xf numFmtId="0" fontId="0" fillId="0" borderId="53" xfId="0" applyBorder="1"/>
    <xf numFmtId="0" fontId="0" fillId="0" borderId="54" xfId="0" applyBorder="1"/>
    <xf numFmtId="0" fontId="0" fillId="0" borderId="55" xfId="0" applyBorder="1"/>
    <xf numFmtId="0" fontId="26" fillId="0" borderId="51" xfId="0" applyFont="1" applyBorder="1"/>
    <xf numFmtId="0" fontId="26" fillId="0" borderId="0" xfId="0" applyFont="1" applyBorder="1"/>
    <xf numFmtId="0" fontId="26" fillId="0" borderId="0" xfId="0" applyFont="1" applyBorder="1" applyAlignment="1">
      <alignment horizontal="right"/>
    </xf>
    <xf numFmtId="0" fontId="26" fillId="0" borderId="0" xfId="0" applyFont="1" applyBorder="1" applyAlignment="1">
      <alignment horizontal="left"/>
    </xf>
    <xf numFmtId="0" fontId="0" fillId="0" borderId="56" xfId="0" applyBorder="1" applyAlignment="1">
      <alignment horizontal="left"/>
    </xf>
    <xf numFmtId="0" fontId="0" fillId="0" borderId="46" xfId="0" applyBorder="1" applyAlignment="1"/>
    <xf numFmtId="0" fontId="0" fillId="0" borderId="0" xfId="0" applyFill="1"/>
    <xf numFmtId="0" fontId="0" fillId="47" borderId="63" xfId="0" applyFill="1" applyBorder="1"/>
    <xf numFmtId="0" fontId="0" fillId="47" borderId="0" xfId="0" applyFill="1" applyBorder="1"/>
    <xf numFmtId="0" fontId="0" fillId="47" borderId="64" xfId="0" applyFill="1" applyBorder="1"/>
    <xf numFmtId="0" fontId="0" fillId="47" borderId="65" xfId="0" applyFill="1" applyBorder="1"/>
    <xf numFmtId="0" fontId="0" fillId="47" borderId="66" xfId="0" applyFill="1" applyBorder="1"/>
    <xf numFmtId="0" fontId="0" fillId="47" borderId="67" xfId="0" applyFill="1" applyBorder="1"/>
    <xf numFmtId="0" fontId="2" fillId="0" borderId="51" xfId="51" applyBorder="1" applyAlignment="1">
      <alignment horizontal="left"/>
    </xf>
    <xf numFmtId="0" fontId="2" fillId="0" borderId="0" xfId="51" applyBorder="1" applyAlignment="1"/>
    <xf numFmtId="0" fontId="2" fillId="0" borderId="56" xfId="51" applyBorder="1" applyAlignment="1">
      <alignment horizontal="left"/>
    </xf>
    <xf numFmtId="0" fontId="2" fillId="0" borderId="46" xfId="51" applyBorder="1" applyAlignment="1"/>
    <xf numFmtId="0" fontId="26" fillId="0" borderId="51" xfId="51" applyFont="1" applyBorder="1"/>
    <xf numFmtId="0" fontId="26" fillId="0" borderId="0" xfId="51" applyFont="1" applyBorder="1"/>
    <xf numFmtId="0" fontId="26" fillId="0" borderId="0" xfId="51" applyFont="1" applyBorder="1" applyAlignment="1">
      <alignment horizontal="right"/>
    </xf>
    <xf numFmtId="0" fontId="2" fillId="0" borderId="52" xfId="51" applyBorder="1"/>
    <xf numFmtId="0" fontId="26" fillId="0" borderId="0" xfId="51" applyFont="1" applyBorder="1" applyAlignment="1">
      <alignment horizontal="left"/>
    </xf>
    <xf numFmtId="0" fontId="2" fillId="0" borderId="51" xfId="51" applyBorder="1"/>
    <xf numFmtId="0" fontId="2" fillId="0" borderId="0" xfId="51" applyBorder="1"/>
    <xf numFmtId="0" fontId="2" fillId="0" borderId="53" xfId="51" applyBorder="1"/>
    <xf numFmtId="0" fontId="2" fillId="0" borderId="54" xfId="51" applyBorder="1"/>
    <xf numFmtId="0" fontId="2" fillId="0" borderId="55" xfId="51" applyBorder="1"/>
    <xf numFmtId="0" fontId="57" fillId="0" borderId="0" xfId="0" applyFont="1" applyBorder="1" applyAlignment="1"/>
    <xf numFmtId="0" fontId="58" fillId="0" borderId="0" xfId="0" applyFont="1" applyBorder="1" applyAlignment="1">
      <alignment horizontal="right" vertical="center"/>
    </xf>
    <xf numFmtId="0" fontId="58" fillId="35" borderId="0" xfId="0" applyFont="1" applyFill="1" applyBorder="1" applyAlignment="1">
      <alignment horizontal="right" vertical="center"/>
    </xf>
    <xf numFmtId="4" fontId="30" fillId="28" borderId="0" xfId="0" applyNumberFormat="1" applyFont="1" applyFill="1" applyBorder="1" applyAlignment="1">
      <alignment horizontal="left" indent="1"/>
    </xf>
    <xf numFmtId="4" fontId="68" fillId="28" borderId="0" xfId="0" applyNumberFormat="1" applyFont="1" applyFill="1" applyBorder="1" applyAlignment="1">
      <alignment horizontal="left" vertical="center" indent="1"/>
    </xf>
    <xf numFmtId="4" fontId="0" fillId="33" borderId="72" xfId="0" applyNumberFormat="1" applyFill="1" applyBorder="1" applyAlignment="1">
      <alignment horizontal="left" indent="1"/>
    </xf>
    <xf numFmtId="1" fontId="0" fillId="26" borderId="73" xfId="0" applyNumberFormat="1" applyFill="1" applyBorder="1" applyAlignment="1">
      <alignment horizontal="center" vertical="center"/>
    </xf>
    <xf numFmtId="1" fontId="2" fillId="26" borderId="74" xfId="0" applyNumberFormat="1" applyFont="1" applyFill="1" applyBorder="1" applyAlignment="1">
      <alignment horizontal="center" vertical="center"/>
    </xf>
    <xf numFmtId="1" fontId="0" fillId="35" borderId="0" xfId="0" applyNumberFormat="1" applyFill="1" applyAlignment="1">
      <alignment horizontal="left"/>
    </xf>
    <xf numFmtId="4" fontId="39" fillId="30" borderId="0" xfId="0" applyNumberFormat="1" applyFont="1" applyFill="1"/>
    <xf numFmtId="166" fontId="0" fillId="30" borderId="0" xfId="0" applyNumberFormat="1" applyFill="1" applyBorder="1"/>
    <xf numFmtId="4" fontId="2" fillId="30" borderId="0" xfId="0" applyNumberFormat="1" applyFont="1" applyFill="1"/>
    <xf numFmtId="0" fontId="2" fillId="0" borderId="0" xfId="0" applyFont="1"/>
    <xf numFmtId="4" fontId="37" fillId="35" borderId="16" xfId="0" applyNumberFormat="1" applyFont="1" applyFill="1" applyBorder="1" applyAlignment="1">
      <alignment horizontal="right" indent="1"/>
    </xf>
    <xf numFmtId="4" fontId="22" fillId="35" borderId="16" xfId="0" applyNumberFormat="1" applyFont="1" applyFill="1" applyBorder="1" applyAlignment="1">
      <alignment horizontal="center" vertical="center"/>
    </xf>
    <xf numFmtId="0" fontId="41" fillId="0" borderId="0" xfId="51" applyFont="1"/>
    <xf numFmtId="0" fontId="80" fillId="0" borderId="0" xfId="0" applyFont="1" applyBorder="1" applyAlignment="1">
      <alignment horizontal="center" vertical="center"/>
    </xf>
    <xf numFmtId="4" fontId="26" fillId="0" borderId="0" xfId="0" applyNumberFormat="1" applyFont="1" applyAlignment="1">
      <alignment horizontal="left"/>
    </xf>
    <xf numFmtId="4" fontId="26" fillId="35" borderId="0" xfId="0" applyNumberFormat="1" applyFont="1" applyFill="1" applyAlignment="1">
      <alignment horizontal="left" indent="1"/>
    </xf>
    <xf numFmtId="4" fontId="26" fillId="0" borderId="0" xfId="0" applyNumberFormat="1" applyFont="1" applyAlignment="1">
      <alignment horizontal="left" indent="1"/>
    </xf>
    <xf numFmtId="1" fontId="26" fillId="0" borderId="0" xfId="0" applyNumberFormat="1" applyFont="1" applyAlignment="1">
      <alignment horizontal="left"/>
    </xf>
    <xf numFmtId="0" fontId="82" fillId="0" borderId="0" xfId="0" applyFont="1" applyBorder="1" applyAlignment="1"/>
    <xf numFmtId="0" fontId="81" fillId="0" borderId="0" xfId="0" applyFont="1" applyBorder="1" applyAlignment="1">
      <alignment horizontal="right"/>
    </xf>
    <xf numFmtId="0" fontId="83" fillId="0" borderId="0" xfId="0" applyFont="1" applyBorder="1" applyAlignment="1">
      <alignment vertical="center"/>
    </xf>
    <xf numFmtId="0" fontId="26" fillId="0" borderId="0" xfId="0" applyFont="1" applyBorder="1" applyAlignment="1">
      <alignment horizontal="right" vertical="center"/>
    </xf>
    <xf numFmtId="0" fontId="39" fillId="30" borderId="0" xfId="0" applyFont="1" applyFill="1" applyAlignment="1">
      <alignment horizontal="center"/>
    </xf>
    <xf numFmtId="0" fontId="0" fillId="0" borderId="84" xfId="0" applyBorder="1"/>
    <xf numFmtId="0" fontId="0" fillId="30" borderId="88" xfId="0" applyFill="1" applyBorder="1"/>
    <xf numFmtId="0" fontId="0" fillId="43" borderId="89" xfId="0" applyFill="1" applyBorder="1"/>
    <xf numFmtId="0" fontId="0" fillId="30" borderId="90" xfId="0" applyFill="1" applyBorder="1"/>
    <xf numFmtId="0" fontId="0" fillId="30" borderId="91" xfId="0" applyFill="1" applyBorder="1"/>
    <xf numFmtId="0" fontId="0" fillId="30" borderId="92" xfId="0" applyFill="1" applyBorder="1"/>
    <xf numFmtId="0" fontId="2" fillId="29" borderId="94" xfId="0" applyFont="1" applyFill="1" applyBorder="1"/>
    <xf numFmtId="0" fontId="2" fillId="29" borderId="97" xfId="0" applyFont="1" applyFill="1" applyBorder="1" applyAlignment="1">
      <alignment horizontal="left" indent="2"/>
    </xf>
    <xf numFmtId="0" fontId="2" fillId="29" borderId="98" xfId="0" applyFont="1" applyFill="1" applyBorder="1"/>
    <xf numFmtId="0" fontId="2" fillId="29" borderId="99" xfId="0" applyFont="1" applyFill="1" applyBorder="1" applyAlignment="1">
      <alignment horizontal="left" indent="2"/>
    </xf>
    <xf numFmtId="0" fontId="2" fillId="29" borderId="100" xfId="0" applyFont="1" applyFill="1" applyBorder="1"/>
    <xf numFmtId="4" fontId="44" fillId="38" borderId="0" xfId="0" applyNumberFormat="1" applyFont="1" applyFill="1" applyBorder="1" applyAlignment="1">
      <alignment horizontal="center"/>
    </xf>
    <xf numFmtId="4" fontId="44" fillId="38" borderId="101" xfId="0" applyNumberFormat="1" applyFont="1" applyFill="1" applyBorder="1" applyAlignment="1">
      <alignment horizontal="center"/>
    </xf>
    <xf numFmtId="4" fontId="37" fillId="44" borderId="102" xfId="26" applyNumberFormat="1" applyFont="1" applyFill="1" applyBorder="1" applyAlignment="1">
      <alignment horizontal="left" vertical="center" indent="1"/>
    </xf>
    <xf numFmtId="4" fontId="37" fillId="44" borderId="103" xfId="26" applyNumberFormat="1" applyFont="1" applyFill="1" applyBorder="1" applyAlignment="1">
      <alignment horizontal="left" vertical="center" indent="1"/>
    </xf>
    <xf numFmtId="4" fontId="34" fillId="51" borderId="104" xfId="0" applyNumberFormat="1" applyFont="1" applyFill="1" applyBorder="1" applyAlignment="1">
      <alignment horizontal="center" vertical="center"/>
    </xf>
    <xf numFmtId="4" fontId="34" fillId="51" borderId="105" xfId="0" applyNumberFormat="1" applyFont="1" applyFill="1" applyBorder="1" applyAlignment="1">
      <alignment horizontal="center" vertical="center"/>
    </xf>
    <xf numFmtId="4" fontId="34" fillId="48" borderId="106" xfId="0" applyNumberFormat="1" applyFont="1" applyFill="1" applyBorder="1" applyAlignment="1">
      <alignment vertical="center"/>
    </xf>
    <xf numFmtId="4" fontId="69" fillId="45" borderId="107" xfId="0" applyNumberFormat="1" applyFont="1" applyFill="1" applyBorder="1" applyAlignment="1">
      <alignment horizontal="center" vertical="center"/>
    </xf>
    <xf numFmtId="4" fontId="46" fillId="26" borderId="108" xfId="26" applyNumberFormat="1" applyFont="1" applyFill="1" applyBorder="1" applyAlignment="1">
      <alignment horizontal="left" vertical="center" indent="3"/>
    </xf>
    <xf numFmtId="4" fontId="69" fillId="48" borderId="109" xfId="0" applyNumberFormat="1" applyFont="1" applyFill="1" applyBorder="1" applyAlignment="1">
      <alignment horizontal="center"/>
    </xf>
    <xf numFmtId="9" fontId="69" fillId="48" borderId="110" xfId="48" applyFont="1" applyFill="1" applyBorder="1" applyAlignment="1">
      <alignment horizontal="center"/>
    </xf>
    <xf numFmtId="4" fontId="34" fillId="48" borderId="111" xfId="48" applyNumberFormat="1" applyFont="1" applyFill="1" applyBorder="1" applyAlignment="1">
      <alignment horizontal="center" vertical="center"/>
    </xf>
    <xf numFmtId="4" fontId="34" fillId="51" borderId="116" xfId="0" applyNumberFormat="1" applyFont="1" applyFill="1" applyBorder="1" applyAlignment="1">
      <alignment horizontal="left" vertical="center" indent="1"/>
    </xf>
    <xf numFmtId="0" fontId="2" fillId="35" borderId="0" xfId="51" applyFill="1"/>
    <xf numFmtId="0" fontId="2" fillId="26" borderId="0" xfId="51" applyNumberFormat="1" applyFill="1" applyBorder="1"/>
    <xf numFmtId="0" fontId="2" fillId="35" borderId="0" xfId="51" applyNumberFormat="1" applyFill="1"/>
    <xf numFmtId="2" fontId="2" fillId="35" borderId="0" xfId="51" applyNumberFormat="1" applyFill="1" applyAlignment="1">
      <alignment horizontal="right" wrapText="1"/>
    </xf>
    <xf numFmtId="0" fontId="2" fillId="35" borderId="0" xfId="51" applyFill="1" applyBorder="1"/>
    <xf numFmtId="164" fontId="0" fillId="35" borderId="0" xfId="53" applyFont="1" applyFill="1"/>
    <xf numFmtId="0" fontId="28" fillId="25" borderId="0" xfId="51" applyFont="1" applyFill="1" applyBorder="1"/>
    <xf numFmtId="0" fontId="2" fillId="24" borderId="0" xfId="51" applyFill="1" applyBorder="1"/>
    <xf numFmtId="49" fontId="2" fillId="24" borderId="0" xfId="51" applyNumberFormat="1" applyFill="1" applyProtection="1">
      <protection hidden="1"/>
    </xf>
    <xf numFmtId="4" fontId="2" fillId="24" borderId="0" xfId="51" applyNumberFormat="1" applyFill="1"/>
    <xf numFmtId="4" fontId="41" fillId="24" borderId="0" xfId="51" applyNumberFormat="1" applyFont="1" applyFill="1"/>
    <xf numFmtId="0" fontId="41" fillId="24" borderId="0" xfId="51" applyFont="1" applyFill="1"/>
    <xf numFmtId="0" fontId="2" fillId="35" borderId="0" xfId="51" applyFont="1" applyFill="1"/>
    <xf numFmtId="0" fontId="2" fillId="26" borderId="0" xfId="51" applyFill="1" applyBorder="1"/>
    <xf numFmtId="2" fontId="2" fillId="26" borderId="0" xfId="51" applyNumberFormat="1" applyFill="1" applyBorder="1" applyAlignment="1">
      <alignment horizontal="right" wrapText="1"/>
    </xf>
    <xf numFmtId="170" fontId="52" fillId="35" borderId="0" xfId="51" applyNumberFormat="1" applyFont="1" applyFill="1" applyBorder="1" applyAlignment="1">
      <alignment horizontal="right" vertical="center" wrapText="1" indent="1"/>
    </xf>
    <xf numFmtId="4" fontId="2" fillId="26" borderId="0" xfId="51" applyNumberFormat="1" applyFont="1" applyFill="1" applyBorder="1" applyAlignment="1">
      <alignment horizontal="left" vertical="center" wrapText="1" indent="1"/>
    </xf>
    <xf numFmtId="49" fontId="2" fillId="24" borderId="0" xfId="51" applyNumberFormat="1" applyFont="1" applyFill="1" applyProtection="1">
      <protection hidden="1"/>
    </xf>
    <xf numFmtId="0" fontId="41" fillId="35" borderId="0" xfId="51" applyFont="1" applyFill="1"/>
    <xf numFmtId="0" fontId="2" fillId="26" borderId="0" xfId="51" applyFill="1"/>
    <xf numFmtId="2" fontId="2" fillId="35" borderId="0" xfId="51" applyNumberFormat="1" applyFill="1" applyBorder="1" applyAlignment="1">
      <alignment horizontal="right" wrapText="1"/>
    </xf>
    <xf numFmtId="170" fontId="52" fillId="42" borderId="0" xfId="51" applyNumberFormat="1" applyFont="1" applyFill="1" applyBorder="1" applyAlignment="1">
      <alignment horizontal="right" vertical="center" wrapText="1" indent="1"/>
    </xf>
    <xf numFmtId="0" fontId="28" fillId="25" borderId="0" xfId="51" applyFont="1" applyFill="1"/>
    <xf numFmtId="0" fontId="2" fillId="26" borderId="17" xfId="51" applyFont="1" applyFill="1" applyBorder="1"/>
    <xf numFmtId="0" fontId="2" fillId="35" borderId="16" xfId="51" applyFont="1" applyFill="1" applyBorder="1"/>
    <xf numFmtId="0" fontId="2" fillId="26" borderId="16" xfId="51" applyFill="1" applyBorder="1" applyAlignment="1">
      <alignment horizontal="center" wrapText="1"/>
    </xf>
    <xf numFmtId="0" fontId="3" fillId="26" borderId="16" xfId="51" applyFont="1" applyFill="1" applyBorder="1" applyAlignment="1">
      <alignment horizontal="center" vertical="center" wrapText="1"/>
    </xf>
    <xf numFmtId="0" fontId="22" fillId="26" borderId="16" xfId="51" applyFont="1" applyFill="1" applyBorder="1" applyAlignment="1">
      <alignment horizontal="center" vertical="center" wrapText="1"/>
    </xf>
    <xf numFmtId="0" fontId="22" fillId="26" borderId="16" xfId="51" applyFont="1" applyFill="1" applyBorder="1" applyAlignment="1">
      <alignment vertical="center"/>
    </xf>
    <xf numFmtId="0" fontId="22" fillId="26" borderId="16" xfId="51" applyFont="1" applyFill="1" applyBorder="1" applyAlignment="1">
      <alignment horizontal="center" vertical="center"/>
    </xf>
    <xf numFmtId="0" fontId="22" fillId="26" borderId="16" xfId="51" applyNumberFormat="1" applyFont="1" applyFill="1" applyBorder="1" applyAlignment="1">
      <alignment horizontal="right" vertical="center" wrapText="1" indent="1"/>
    </xf>
    <xf numFmtId="0" fontId="22" fillId="26" borderId="16" xfId="51" applyNumberFormat="1" applyFont="1" applyFill="1" applyBorder="1" applyAlignment="1">
      <alignment horizontal="center" vertical="center" wrapText="1"/>
    </xf>
    <xf numFmtId="0" fontId="22" fillId="35" borderId="16" xfId="51" applyFont="1" applyFill="1" applyBorder="1" applyAlignment="1">
      <alignment horizontal="center" vertical="center" wrapText="1"/>
    </xf>
    <xf numFmtId="2" fontId="22" fillId="26" borderId="16" xfId="51" applyNumberFormat="1" applyFont="1" applyFill="1" applyBorder="1" applyAlignment="1">
      <alignment horizontal="center" vertical="center" wrapText="1"/>
    </xf>
    <xf numFmtId="0" fontId="41" fillId="25" borderId="0" xfId="51" applyFont="1" applyFill="1"/>
    <xf numFmtId="0" fontId="50" fillId="24" borderId="0" xfId="51" applyFont="1" applyFill="1"/>
    <xf numFmtId="4" fontId="2" fillId="35" borderId="0" xfId="51" applyNumberFormat="1" applyFill="1"/>
    <xf numFmtId="4" fontId="22" fillId="35" borderId="16" xfId="51" applyNumberFormat="1" applyFont="1" applyFill="1" applyBorder="1" applyAlignment="1">
      <alignment vertical="center"/>
    </xf>
    <xf numFmtId="164" fontId="2" fillId="35" borderId="0" xfId="53" applyFont="1" applyFill="1"/>
    <xf numFmtId="164" fontId="2" fillId="25" borderId="0" xfId="53" applyFont="1" applyFill="1"/>
    <xf numFmtId="4" fontId="41" fillId="35" borderId="0" xfId="51" applyNumberFormat="1" applyFont="1" applyFill="1"/>
    <xf numFmtId="4" fontId="2" fillId="24" borderId="0" xfId="51" applyNumberFormat="1" applyFont="1" applyFill="1"/>
    <xf numFmtId="1" fontId="2" fillId="35" borderId="0" xfId="51" applyNumberFormat="1" applyFill="1" applyProtection="1">
      <protection hidden="1"/>
    </xf>
    <xf numFmtId="4" fontId="22" fillId="35" borderId="0" xfId="51" applyNumberFormat="1" applyFont="1" applyFill="1" applyBorder="1" applyAlignment="1">
      <alignment horizontal="right" vertical="center"/>
    </xf>
    <xf numFmtId="167" fontId="2" fillId="35" borderId="0" xfId="51" applyNumberFormat="1" applyFont="1" applyFill="1" applyBorder="1" applyAlignment="1">
      <alignment horizontal="right" vertical="center"/>
    </xf>
    <xf numFmtId="4" fontId="22" fillId="35" borderId="0" xfId="51" applyNumberFormat="1" applyFont="1" applyFill="1" applyBorder="1" applyAlignment="1">
      <alignment horizontal="right" vertical="center" indent="1"/>
    </xf>
    <xf numFmtId="4" fontId="22" fillId="35" borderId="0" xfId="51" applyNumberFormat="1" applyFont="1" applyFill="1" applyBorder="1" applyAlignment="1">
      <alignment horizontal="right" vertical="center" wrapText="1" indent="1"/>
    </xf>
    <xf numFmtId="4" fontId="2" fillId="35" borderId="0" xfId="51" applyNumberFormat="1" applyFill="1" applyBorder="1"/>
    <xf numFmtId="0" fontId="40" fillId="35" borderId="0" xfId="51" applyFont="1" applyFill="1"/>
    <xf numFmtId="4" fontId="28" fillId="25" borderId="0" xfId="51" applyNumberFormat="1" applyFont="1" applyFill="1"/>
    <xf numFmtId="1" fontId="2" fillId="24" borderId="0" xfId="51" applyNumberFormat="1" applyFill="1" applyProtection="1">
      <protection hidden="1"/>
    </xf>
    <xf numFmtId="167" fontId="2" fillId="35" borderId="0" xfId="51" applyNumberFormat="1" applyFont="1" applyFill="1" applyBorder="1" applyAlignment="1">
      <alignment horizontal="right" vertical="center" indent="1"/>
    </xf>
    <xf numFmtId="167" fontId="2" fillId="35" borderId="0" xfId="51" applyNumberFormat="1" applyFill="1" applyBorder="1" applyAlignment="1">
      <alignment horizontal="right" indent="1"/>
    </xf>
    <xf numFmtId="4" fontId="2" fillId="35" borderId="0" xfId="51" applyNumberFormat="1" applyFill="1" applyBorder="1" applyAlignment="1">
      <alignment horizontal="right" indent="1"/>
    </xf>
    <xf numFmtId="4" fontId="22" fillId="35" borderId="0" xfId="51" applyNumberFormat="1" applyFont="1" applyFill="1" applyBorder="1" applyAlignment="1" applyProtection="1">
      <alignment horizontal="right" indent="1"/>
      <protection hidden="1"/>
    </xf>
    <xf numFmtId="4" fontId="2" fillId="35" borderId="0" xfId="51" applyNumberFormat="1" applyFont="1" applyFill="1" applyBorder="1"/>
    <xf numFmtId="4" fontId="22" fillId="35" borderId="0" xfId="51" applyNumberFormat="1" applyFont="1" applyFill="1" applyBorder="1" applyAlignment="1">
      <alignment horizontal="right" indent="1"/>
    </xf>
    <xf numFmtId="164" fontId="2" fillId="24" borderId="0" xfId="53" applyFont="1" applyFill="1"/>
    <xf numFmtId="4" fontId="63" fillId="35" borderId="0" xfId="51" applyNumberFormat="1" applyFont="1" applyFill="1" applyBorder="1" applyAlignment="1">
      <alignment horizontal="right" indent="1"/>
    </xf>
    <xf numFmtId="164" fontId="40" fillId="35" borderId="0" xfId="53" applyFont="1" applyFill="1"/>
    <xf numFmtId="4" fontId="45" fillId="35" borderId="0" xfId="51" applyNumberFormat="1" applyFont="1" applyFill="1" applyBorder="1" applyAlignment="1">
      <alignment horizontal="right" indent="1"/>
    </xf>
    <xf numFmtId="4" fontId="22" fillId="35" borderId="0" xfId="51" applyNumberFormat="1" applyFont="1" applyFill="1" applyBorder="1" applyAlignment="1">
      <alignment horizontal="left" vertical="top"/>
    </xf>
    <xf numFmtId="173" fontId="2" fillId="35" borderId="0" xfId="51" applyNumberFormat="1" applyFill="1" applyBorder="1" applyAlignment="1">
      <alignment horizontal="right" indent="1"/>
    </xf>
    <xf numFmtId="4" fontId="77" fillId="35" borderId="0" xfId="51" applyNumberFormat="1" applyFont="1" applyFill="1" applyBorder="1" applyAlignment="1">
      <alignment horizontal="right" indent="1"/>
    </xf>
    <xf numFmtId="4" fontId="2" fillId="35" borderId="0" xfId="53" applyNumberFormat="1" applyFont="1" applyFill="1"/>
    <xf numFmtId="0" fontId="2" fillId="35" borderId="0" xfId="51" applyFill="1" applyBorder="1" applyAlignment="1">
      <alignment horizontal="right" indent="1"/>
    </xf>
    <xf numFmtId="0" fontId="2" fillId="35" borderId="0" xfId="51" applyNumberFormat="1" applyFill="1" applyBorder="1" applyAlignment="1">
      <alignment horizontal="right" indent="1"/>
    </xf>
    <xf numFmtId="4" fontId="22" fillId="35" borderId="0" xfId="51" applyNumberFormat="1" applyFont="1" applyFill="1" applyBorder="1" applyAlignment="1">
      <alignment horizontal="right" indent="2"/>
    </xf>
    <xf numFmtId="4" fontId="22" fillId="35" borderId="0" xfId="51" applyNumberFormat="1" applyFont="1" applyFill="1" applyBorder="1" applyAlignment="1">
      <alignment horizontal="right" wrapText="1" indent="2"/>
    </xf>
    <xf numFmtId="4" fontId="59" fillId="35" borderId="0" xfId="51" applyNumberFormat="1" applyFont="1" applyFill="1" applyBorder="1" applyAlignment="1">
      <alignment horizontal="right" indent="1"/>
    </xf>
    <xf numFmtId="175" fontId="59" fillId="35" borderId="0" xfId="52" applyNumberFormat="1" applyFont="1" applyFill="1" applyBorder="1" applyAlignment="1">
      <alignment horizontal="right" indent="1"/>
    </xf>
    <xf numFmtId="164" fontId="41" fillId="35" borderId="0" xfId="53" applyFont="1" applyFill="1"/>
    <xf numFmtId="0" fontId="2" fillId="35" borderId="0" xfId="51" applyNumberFormat="1" applyFill="1" applyBorder="1"/>
    <xf numFmtId="4" fontId="22" fillId="35" borderId="0" xfId="51" applyNumberFormat="1" applyFont="1" applyFill="1" applyBorder="1" applyAlignment="1">
      <alignment horizontal="right" wrapText="1" indent="1"/>
    </xf>
    <xf numFmtId="0" fontId="22" fillId="35" borderId="0" xfId="51" applyFont="1" applyFill="1" applyBorder="1"/>
    <xf numFmtId="4" fontId="2" fillId="35" borderId="0" xfId="51" applyNumberFormat="1" applyFill="1" applyBorder="1" applyAlignment="1">
      <alignment horizontal="right" wrapText="1" indent="1"/>
    </xf>
    <xf numFmtId="0" fontId="28" fillId="35" borderId="0" xfId="51" applyFont="1" applyFill="1"/>
    <xf numFmtId="49" fontId="2" fillId="35" borderId="0" xfId="51" applyNumberFormat="1" applyFill="1" applyProtection="1">
      <protection hidden="1"/>
    </xf>
    <xf numFmtId="164" fontId="0" fillId="24" borderId="0" xfId="53" applyFont="1" applyFill="1"/>
    <xf numFmtId="169" fontId="2" fillId="24" borderId="0" xfId="51" applyNumberFormat="1" applyFill="1"/>
    <xf numFmtId="170" fontId="2" fillId="24" borderId="0" xfId="51" applyNumberFormat="1" applyFill="1"/>
    <xf numFmtId="0" fontId="2" fillId="24" borderId="0" xfId="51" applyNumberFormat="1" applyFill="1"/>
    <xf numFmtId="2" fontId="2" fillId="24" borderId="0" xfId="51" applyNumberFormat="1" applyFill="1" applyAlignment="1">
      <alignment horizontal="right" wrapText="1"/>
    </xf>
    <xf numFmtId="0" fontId="2" fillId="24" borderId="0" xfId="51" applyNumberFormat="1" applyFont="1" applyFill="1"/>
    <xf numFmtId="0" fontId="2" fillId="24" borderId="0" xfId="51" applyFont="1" applyFill="1"/>
    <xf numFmtId="0" fontId="2" fillId="25" borderId="0" xfId="51" applyFont="1" applyFill="1"/>
    <xf numFmtId="2" fontId="41" fillId="24" borderId="0" xfId="51" applyNumberFormat="1" applyFont="1" applyFill="1" applyAlignment="1">
      <alignment horizontal="right" wrapText="1"/>
    </xf>
    <xf numFmtId="164" fontId="41" fillId="24" borderId="0" xfId="53" applyFont="1" applyFill="1"/>
    <xf numFmtId="164" fontId="41" fillId="24" borderId="0" xfId="53" applyFont="1" applyFill="1" applyAlignment="1">
      <alignment horizontal="right" wrapText="1"/>
    </xf>
    <xf numFmtId="2" fontId="2" fillId="24" borderId="0" xfId="51" applyNumberFormat="1" applyFont="1" applyFill="1" applyAlignment="1">
      <alignment horizontal="right" wrapText="1"/>
    </xf>
    <xf numFmtId="4" fontId="84" fillId="42" borderId="16" xfId="51" applyNumberFormat="1" applyFont="1" applyFill="1" applyBorder="1" applyAlignment="1">
      <alignment vertical="center"/>
    </xf>
    <xf numFmtId="177" fontId="22" fillId="35" borderId="0" xfId="51" applyNumberFormat="1" applyFont="1" applyFill="1" applyBorder="1" applyAlignment="1">
      <alignment horizontal="left" indent="2"/>
    </xf>
    <xf numFmtId="4" fontId="85" fillId="52" borderId="16" xfId="51" applyNumberFormat="1" applyFont="1" applyFill="1" applyBorder="1" applyAlignment="1">
      <alignment horizontal="right" vertical="center" indent="1"/>
    </xf>
    <xf numFmtId="4" fontId="22" fillId="35" borderId="16" xfId="0" applyNumberFormat="1" applyFont="1" applyFill="1" applyBorder="1" applyAlignment="1">
      <alignment horizontal="right" vertical="center" wrapText="1" indent="1"/>
    </xf>
    <xf numFmtId="4" fontId="56" fillId="0" borderId="0" xfId="0" applyNumberFormat="1" applyFont="1" applyBorder="1" applyAlignment="1">
      <alignment horizontal="right" vertical="center" indent="1"/>
    </xf>
    <xf numFmtId="4" fontId="37" fillId="26" borderId="115" xfId="26" applyNumberFormat="1" applyFont="1" applyFill="1" applyBorder="1" applyAlignment="1">
      <alignment horizontal="left" vertical="center" indent="3"/>
    </xf>
    <xf numFmtId="14" fontId="64" fillId="40" borderId="78" xfId="0" applyNumberFormat="1" applyFont="1" applyFill="1" applyBorder="1" applyAlignment="1">
      <alignment horizontal="center" vertical="center"/>
    </xf>
    <xf numFmtId="14" fontId="64" fillId="40" borderId="79" xfId="0" applyNumberFormat="1" applyFont="1" applyFill="1" applyBorder="1" applyAlignment="1">
      <alignment horizontal="center" vertical="center"/>
    </xf>
    <xf numFmtId="14" fontId="64" fillId="40" borderId="80" xfId="0" applyNumberFormat="1" applyFont="1" applyFill="1" applyBorder="1" applyAlignment="1">
      <alignment horizontal="center" vertical="center"/>
    </xf>
    <xf numFmtId="14" fontId="47" fillId="40" borderId="78" xfId="0" applyNumberFormat="1" applyFont="1" applyFill="1" applyBorder="1" applyAlignment="1">
      <alignment horizontal="center" vertical="center"/>
    </xf>
    <xf numFmtId="14" fontId="47" fillId="40" borderId="79" xfId="0" applyNumberFormat="1" applyFont="1" applyFill="1" applyBorder="1" applyAlignment="1">
      <alignment horizontal="center" vertical="center"/>
    </xf>
    <xf numFmtId="14" fontId="47" fillId="40" borderId="80" xfId="0" applyNumberFormat="1" applyFont="1" applyFill="1" applyBorder="1" applyAlignment="1">
      <alignment horizontal="center" vertical="center"/>
    </xf>
    <xf numFmtId="4" fontId="2" fillId="30" borderId="0" xfId="0" applyNumberFormat="1" applyFont="1" applyFill="1" applyBorder="1" applyAlignment="1">
      <alignment horizontal="left" indent="1"/>
    </xf>
    <xf numFmtId="4" fontId="37" fillId="26" borderId="122" xfId="26" applyNumberFormat="1" applyFont="1" applyFill="1" applyBorder="1" applyAlignment="1">
      <alignment horizontal="left" vertical="center" indent="3"/>
    </xf>
    <xf numFmtId="0" fontId="0" fillId="30" borderId="127" xfId="0" applyFill="1" applyBorder="1"/>
    <xf numFmtId="0" fontId="0" fillId="30" borderId="15" xfId="0" applyFill="1" applyBorder="1"/>
    <xf numFmtId="0" fontId="0" fillId="30" borderId="128" xfId="0" applyFill="1" applyBorder="1"/>
    <xf numFmtId="0" fontId="44" fillId="30" borderId="128" xfId="0" applyFont="1" applyFill="1" applyBorder="1" applyAlignment="1">
      <alignment horizontal="center" vertical="center"/>
    </xf>
    <xf numFmtId="4" fontId="2" fillId="30" borderId="15" xfId="0" applyNumberFormat="1" applyFont="1" applyFill="1" applyBorder="1" applyAlignment="1">
      <alignment horizontal="left" indent="1"/>
    </xf>
    <xf numFmtId="4" fontId="0" fillId="30" borderId="15" xfId="0" applyNumberFormat="1" applyFill="1" applyBorder="1" applyAlignment="1">
      <alignment horizontal="left" indent="1"/>
    </xf>
    <xf numFmtId="4" fontId="34" fillId="51" borderId="132" xfId="0" applyNumberFormat="1" applyFont="1" applyFill="1" applyBorder="1" applyAlignment="1">
      <alignment horizontal="left" vertical="center" indent="1"/>
    </xf>
    <xf numFmtId="4" fontId="34" fillId="51" borderId="133" xfId="0" applyNumberFormat="1" applyFont="1" applyFill="1" applyBorder="1" applyAlignment="1">
      <alignment horizontal="left" vertical="center" indent="1"/>
    </xf>
    <xf numFmtId="4" fontId="0" fillId="30" borderId="128" xfId="0" applyNumberFormat="1" applyFill="1" applyBorder="1" applyAlignment="1">
      <alignment horizontal="left" indent="1"/>
    </xf>
    <xf numFmtId="4" fontId="44" fillId="38" borderId="15" xfId="0" applyNumberFormat="1" applyFont="1" applyFill="1" applyBorder="1" applyAlignment="1">
      <alignment horizontal="center"/>
    </xf>
    <xf numFmtId="4" fontId="34" fillId="48" borderId="134" xfId="0" applyNumberFormat="1" applyFont="1" applyFill="1" applyBorder="1" applyAlignment="1">
      <alignment vertical="center"/>
    </xf>
    <xf numFmtId="4" fontId="34" fillId="48" borderId="135" xfId="0" applyNumberFormat="1" applyFont="1" applyFill="1" applyBorder="1" applyAlignment="1">
      <alignment vertical="center"/>
    </xf>
    <xf numFmtId="4" fontId="34" fillId="45" borderId="136" xfId="0" applyNumberFormat="1" applyFont="1" applyFill="1" applyBorder="1" applyAlignment="1">
      <alignment horizontal="center" vertical="center"/>
    </xf>
    <xf numFmtId="4" fontId="34" fillId="48" borderId="137" xfId="0" applyNumberFormat="1" applyFont="1" applyFill="1" applyBorder="1" applyAlignment="1">
      <alignment vertical="center"/>
    </xf>
    <xf numFmtId="4" fontId="34" fillId="48" borderId="138" xfId="0" applyNumberFormat="1" applyFont="1" applyFill="1" applyBorder="1" applyAlignment="1">
      <alignment vertical="center"/>
    </xf>
    <xf numFmtId="0" fontId="0" fillId="30" borderId="139" xfId="0" applyFill="1" applyBorder="1"/>
    <xf numFmtId="0" fontId="0" fillId="30" borderId="18" xfId="0" applyFill="1" applyBorder="1"/>
    <xf numFmtId="4" fontId="34" fillId="51" borderId="140" xfId="0" applyNumberFormat="1" applyFont="1" applyFill="1" applyBorder="1" applyAlignment="1">
      <alignment horizontal="left" vertical="center" indent="1"/>
    </xf>
    <xf numFmtId="4" fontId="37" fillId="26" borderId="141" xfId="26" applyNumberFormat="1" applyFont="1" applyFill="1" applyBorder="1" applyAlignment="1">
      <alignment horizontal="left" vertical="center" indent="3"/>
    </xf>
    <xf numFmtId="4" fontId="34" fillId="51" borderId="142" xfId="0" applyNumberFormat="1" applyFont="1" applyFill="1" applyBorder="1" applyAlignment="1">
      <alignment horizontal="left" vertical="center" indent="1"/>
    </xf>
    <xf numFmtId="0" fontId="15" fillId="26" borderId="143" xfId="32" applyFill="1" applyBorder="1" applyAlignment="1" applyProtection="1"/>
    <xf numFmtId="0" fontId="2" fillId="26" borderId="143" xfId="0" applyFont="1" applyFill="1" applyBorder="1"/>
    <xf numFmtId="0" fontId="2" fillId="26" borderId="144" xfId="0" applyFont="1" applyFill="1" applyBorder="1"/>
    <xf numFmtId="0" fontId="0" fillId="30" borderId="17" xfId="0" applyFill="1" applyBorder="1"/>
    <xf numFmtId="4" fontId="34" fillId="49" borderId="145" xfId="0" applyNumberFormat="1" applyFont="1" applyFill="1" applyBorder="1" applyAlignment="1">
      <alignment horizontal="left" vertical="center" indent="1"/>
    </xf>
    <xf numFmtId="4" fontId="34" fillId="51" borderId="131" xfId="0" applyNumberFormat="1" applyFont="1" applyFill="1" applyBorder="1" applyAlignment="1">
      <alignment horizontal="left" vertical="center" indent="1"/>
    </xf>
    <xf numFmtId="4" fontId="34" fillId="48" borderId="129" xfId="0" applyNumberFormat="1" applyFont="1" applyFill="1" applyBorder="1" applyAlignment="1">
      <alignment horizontal="left" vertical="center" indent="1"/>
    </xf>
    <xf numFmtId="4" fontId="34" fillId="48" borderId="130" xfId="0" applyNumberFormat="1" applyFont="1" applyFill="1" applyBorder="1" applyAlignment="1">
      <alignment horizontal="left" vertical="center" indent="1"/>
    </xf>
    <xf numFmtId="0" fontId="44" fillId="39" borderId="20" xfId="51" applyFont="1" applyFill="1" applyBorder="1" applyAlignment="1">
      <alignment horizontal="center" vertical="center" wrapText="1"/>
    </xf>
    <xf numFmtId="4" fontId="34" fillId="51" borderId="160" xfId="0" applyNumberFormat="1" applyFont="1" applyFill="1" applyBorder="1" applyAlignment="1">
      <alignment horizontal="left" vertical="center" indent="1"/>
    </xf>
    <xf numFmtId="0" fontId="22" fillId="35" borderId="16" xfId="51" applyFont="1" applyFill="1" applyBorder="1" applyAlignment="1">
      <alignment horizontal="center" vertical="center"/>
    </xf>
    <xf numFmtId="2" fontId="41" fillId="24" borderId="0" xfId="51" applyNumberFormat="1" applyFont="1" applyFill="1"/>
    <xf numFmtId="4" fontId="86" fillId="52" borderId="16" xfId="51" applyNumberFormat="1" applyFont="1" applyFill="1" applyBorder="1" applyAlignment="1">
      <alignment horizontal="right" vertical="center" wrapText="1" indent="1"/>
    </xf>
    <xf numFmtId="4" fontId="22" fillId="35" borderId="16" xfId="51" applyNumberFormat="1" applyFont="1" applyFill="1" applyBorder="1" applyAlignment="1">
      <alignment horizontal="center" vertical="center"/>
    </xf>
    <xf numFmtId="0" fontId="2" fillId="26" borderId="16" xfId="51" applyFill="1" applyBorder="1"/>
    <xf numFmtId="4" fontId="2" fillId="28" borderId="32" xfId="47" applyNumberFormat="1" applyFont="1" applyFill="1" applyBorder="1" applyAlignment="1">
      <alignment horizontal="right" indent="1"/>
    </xf>
    <xf numFmtId="0" fontId="2" fillId="0" borderId="26" xfId="51" applyFont="1" applyBorder="1" applyAlignment="1">
      <alignment horizontal="left" wrapText="1"/>
    </xf>
    <xf numFmtId="0" fontId="2" fillId="0" borderId="26" xfId="51" applyFont="1" applyBorder="1" applyAlignment="1">
      <alignment horizontal="center" vertical="center" wrapText="1"/>
    </xf>
    <xf numFmtId="4" fontId="2" fillId="0" borderId="26" xfId="51" applyNumberFormat="1" applyFont="1" applyBorder="1" applyAlignment="1">
      <alignment horizontal="center" wrapText="1"/>
    </xf>
    <xf numFmtId="0" fontId="88" fillId="0" borderId="19" xfId="51" applyFont="1" applyBorder="1" applyAlignment="1" applyProtection="1">
      <alignment wrapText="1"/>
      <protection hidden="1"/>
    </xf>
    <xf numFmtId="0" fontId="89" fillId="36" borderId="24" xfId="51" applyFont="1" applyFill="1" applyBorder="1" applyAlignment="1" applyProtection="1">
      <alignment horizontal="center"/>
      <protection hidden="1"/>
    </xf>
    <xf numFmtId="178" fontId="86" fillId="52" borderId="16" xfId="51" applyNumberFormat="1" applyFont="1" applyFill="1" applyBorder="1" applyAlignment="1">
      <alignment vertical="center"/>
    </xf>
    <xf numFmtId="0" fontId="2" fillId="26" borderId="16" xfId="51" applyFont="1" applyFill="1" applyBorder="1" applyAlignment="1">
      <alignment horizontal="center" vertical="center"/>
    </xf>
    <xf numFmtId="4" fontId="22" fillId="25" borderId="16" xfId="51" applyNumberFormat="1" applyFont="1" applyFill="1" applyBorder="1" applyAlignment="1">
      <alignment horizontal="center" vertical="center"/>
    </xf>
    <xf numFmtId="1" fontId="2" fillId="24" borderId="0" xfId="51" applyNumberFormat="1" applyFont="1" applyFill="1" applyProtection="1">
      <protection hidden="1"/>
    </xf>
    <xf numFmtId="178" fontId="52" fillId="42" borderId="16" xfId="51" applyNumberFormat="1" applyFont="1" applyFill="1" applyBorder="1" applyAlignment="1">
      <alignment vertical="center"/>
    </xf>
    <xf numFmtId="4" fontId="22" fillId="53" borderId="16" xfId="51" applyNumberFormat="1" applyFont="1" applyFill="1" applyBorder="1" applyAlignment="1">
      <alignment horizontal="center" vertical="center"/>
    </xf>
    <xf numFmtId="170" fontId="86" fillId="52" borderId="16" xfId="51" applyNumberFormat="1" applyFont="1" applyFill="1" applyBorder="1" applyAlignment="1">
      <alignment horizontal="right" vertical="center" wrapText="1" indent="1"/>
    </xf>
    <xf numFmtId="170" fontId="52" fillId="42" borderId="16" xfId="51" applyNumberFormat="1" applyFont="1" applyFill="1" applyBorder="1" applyAlignment="1">
      <alignment horizontal="right" vertical="center" wrapText="1" indent="1"/>
    </xf>
    <xf numFmtId="4" fontId="86" fillId="52" borderId="16" xfId="51" applyNumberFormat="1" applyFont="1" applyFill="1" applyBorder="1" applyAlignment="1">
      <alignment horizontal="right" vertical="center" indent="1"/>
    </xf>
    <xf numFmtId="4" fontId="85" fillId="54" borderId="16" xfId="51" applyNumberFormat="1" applyFont="1" applyFill="1" applyBorder="1" applyAlignment="1">
      <alignment horizontal="right" vertical="center" indent="1"/>
    </xf>
    <xf numFmtId="4" fontId="86" fillId="55" borderId="16" xfId="51" applyNumberFormat="1" applyFont="1" applyFill="1" applyBorder="1" applyAlignment="1">
      <alignment horizontal="right" vertical="center" wrapText="1" indent="1"/>
    </xf>
    <xf numFmtId="4" fontId="2" fillId="35" borderId="16" xfId="51" applyNumberFormat="1" applyFont="1" applyFill="1" applyBorder="1" applyAlignment="1">
      <alignment horizontal="right" vertical="center" wrapText="1" indent="1"/>
    </xf>
    <xf numFmtId="4" fontId="2" fillId="26" borderId="16" xfId="51" applyNumberFormat="1" applyFont="1" applyFill="1" applyBorder="1" applyAlignment="1">
      <alignment horizontal="right" vertical="center" wrapText="1" indent="1"/>
    </xf>
    <xf numFmtId="4" fontId="22" fillId="35" borderId="16" xfId="51" applyNumberFormat="1" applyFont="1" applyFill="1" applyBorder="1" applyAlignment="1">
      <alignment horizontal="right" vertical="center" indent="1"/>
    </xf>
    <xf numFmtId="181" fontId="2" fillId="35" borderId="0" xfId="53" applyNumberFormat="1" applyFont="1" applyFill="1"/>
    <xf numFmtId="182" fontId="2" fillId="35" borderId="0" xfId="53" applyNumberFormat="1" applyFont="1" applyFill="1"/>
    <xf numFmtId="0" fontId="71" fillId="47" borderId="60" xfId="0" applyFont="1" applyFill="1" applyBorder="1" applyAlignment="1">
      <alignment horizontal="center" vertical="center"/>
    </xf>
    <xf numFmtId="0" fontId="71" fillId="47" borderId="61" xfId="0" applyFont="1" applyFill="1" applyBorder="1" applyAlignment="1">
      <alignment horizontal="center" vertical="center"/>
    </xf>
    <xf numFmtId="0" fontId="71" fillId="47" borderId="62" xfId="0" applyFont="1" applyFill="1" applyBorder="1" applyAlignment="1">
      <alignment horizontal="center" vertical="center"/>
    </xf>
    <xf numFmtId="0" fontId="71" fillId="47" borderId="63" xfId="0" applyFont="1" applyFill="1" applyBorder="1" applyAlignment="1">
      <alignment horizontal="center" vertical="center"/>
    </xf>
    <xf numFmtId="0" fontId="71" fillId="47" borderId="0" xfId="0" applyFont="1" applyFill="1" applyBorder="1" applyAlignment="1">
      <alignment horizontal="center" vertical="center"/>
    </xf>
    <xf numFmtId="0" fontId="71" fillId="47" borderId="64" xfId="0" applyFont="1" applyFill="1" applyBorder="1" applyAlignment="1">
      <alignment horizontal="center" vertical="center"/>
    </xf>
    <xf numFmtId="0" fontId="71" fillId="47" borderId="65" xfId="0" applyFont="1" applyFill="1" applyBorder="1" applyAlignment="1">
      <alignment horizontal="center" vertical="center"/>
    </xf>
    <xf numFmtId="0" fontId="71" fillId="47" borderId="66" xfId="0" applyFont="1" applyFill="1" applyBorder="1" applyAlignment="1">
      <alignment horizontal="center" vertical="center"/>
    </xf>
    <xf numFmtId="0" fontId="71" fillId="47" borderId="67" xfId="0" applyFont="1" applyFill="1" applyBorder="1" applyAlignment="1">
      <alignment horizontal="center" vertical="center"/>
    </xf>
    <xf numFmtId="1" fontId="37" fillId="26" borderId="161" xfId="26" applyNumberFormat="1" applyFont="1" applyFill="1" applyBorder="1" applyAlignment="1">
      <alignment horizontal="center" vertical="center"/>
    </xf>
    <xf numFmtId="1" fontId="37" fillId="26" borderId="162" xfId="26" applyNumberFormat="1" applyFont="1" applyFill="1" applyBorder="1" applyAlignment="1">
      <alignment horizontal="center" vertical="center"/>
    </xf>
    <xf numFmtId="1" fontId="34" fillId="45" borderId="81" xfId="0" applyNumberFormat="1" applyFont="1" applyFill="1" applyBorder="1" applyAlignment="1">
      <alignment horizontal="center" vertical="center"/>
    </xf>
    <xf numFmtId="1" fontId="34" fillId="45" borderId="82" xfId="0" applyNumberFormat="1" applyFont="1" applyFill="1" applyBorder="1" applyAlignment="1">
      <alignment horizontal="center" vertical="center"/>
    </xf>
    <xf numFmtId="1" fontId="34" fillId="45" borderId="83" xfId="0" applyNumberFormat="1" applyFont="1" applyFill="1" applyBorder="1" applyAlignment="1">
      <alignment horizontal="center" vertical="center"/>
    </xf>
    <xf numFmtId="176" fontId="0" fillId="26" borderId="118" xfId="48" applyNumberFormat="1" applyFont="1" applyFill="1" applyBorder="1" applyAlignment="1" applyProtection="1">
      <alignment horizontal="center" vertical="center"/>
    </xf>
    <xf numFmtId="176" fontId="0" fillId="26" borderId="153" xfId="48" applyNumberFormat="1" applyFont="1" applyFill="1" applyBorder="1" applyAlignment="1" applyProtection="1">
      <alignment horizontal="center" vertical="center"/>
    </xf>
    <xf numFmtId="0" fontId="34" fillId="50" borderId="154" xfId="0" applyFont="1" applyFill="1" applyBorder="1" applyAlignment="1">
      <alignment horizontal="left" indent="1"/>
    </xf>
    <xf numFmtId="0" fontId="34" fillId="50" borderId="123" xfId="0" applyFont="1" applyFill="1" applyBorder="1" applyAlignment="1">
      <alignment horizontal="left" indent="1"/>
    </xf>
    <xf numFmtId="0" fontId="34" fillId="50" borderId="151" xfId="0" applyFont="1" applyFill="1" applyBorder="1" applyAlignment="1">
      <alignment horizontal="left" indent="1"/>
    </xf>
    <xf numFmtId="0" fontId="34" fillId="50" borderId="118" xfId="0" applyFont="1" applyFill="1" applyBorder="1" applyAlignment="1">
      <alignment horizontal="left" indent="1"/>
    </xf>
    <xf numFmtId="176" fontId="0" fillId="26" borderId="117" xfId="48" applyNumberFormat="1" applyFont="1" applyFill="1" applyBorder="1" applyAlignment="1" applyProtection="1">
      <alignment horizontal="center" vertical="center"/>
    </xf>
    <xf numFmtId="176" fontId="0" fillId="26" borderId="152" xfId="48" applyNumberFormat="1" applyFont="1" applyFill="1" applyBorder="1" applyAlignment="1" applyProtection="1">
      <alignment horizontal="center" vertical="center"/>
    </xf>
    <xf numFmtId="166" fontId="60" fillId="48" borderId="157" xfId="0" applyNumberFormat="1" applyFont="1" applyFill="1" applyBorder="1" applyAlignment="1">
      <alignment horizontal="center"/>
    </xf>
    <xf numFmtId="166" fontId="60" fillId="48" borderId="158" xfId="0" applyNumberFormat="1" applyFont="1" applyFill="1" applyBorder="1" applyAlignment="1">
      <alignment horizontal="center"/>
    </xf>
    <xf numFmtId="0" fontId="43" fillId="39" borderId="159" xfId="0" applyFont="1" applyFill="1" applyBorder="1" applyAlignment="1">
      <alignment horizontal="center" vertical="center"/>
    </xf>
    <xf numFmtId="0" fontId="43" fillId="39" borderId="69" xfId="0" applyFont="1" applyFill="1" applyBorder="1" applyAlignment="1">
      <alignment horizontal="center" vertical="center"/>
    </xf>
    <xf numFmtId="0" fontId="43" fillId="39" borderId="70" xfId="0" applyFont="1" applyFill="1" applyBorder="1" applyAlignment="1">
      <alignment horizontal="center" vertical="center"/>
    </xf>
    <xf numFmtId="0" fontId="34" fillId="50" borderId="155" xfId="0" applyFont="1" applyFill="1" applyBorder="1" applyAlignment="1">
      <alignment horizontal="left" indent="1"/>
    </xf>
    <xf numFmtId="0" fontId="34" fillId="50" borderId="156" xfId="0" applyFont="1" applyFill="1" applyBorder="1" applyAlignment="1">
      <alignment horizontal="left" indent="1"/>
    </xf>
    <xf numFmtId="4" fontId="34" fillId="51" borderId="93" xfId="0" applyNumberFormat="1" applyFont="1" applyFill="1" applyBorder="1" applyAlignment="1">
      <alignment horizontal="left" vertical="center" indent="1"/>
    </xf>
    <xf numFmtId="4" fontId="34" fillId="51" borderId="94" xfId="0" applyNumberFormat="1" applyFont="1" applyFill="1" applyBorder="1" applyAlignment="1">
      <alignment horizontal="left" vertical="center" indent="1"/>
    </xf>
    <xf numFmtId="4" fontId="34" fillId="51" borderId="95" xfId="0" applyNumberFormat="1" applyFont="1" applyFill="1" applyBorder="1" applyAlignment="1">
      <alignment horizontal="left" vertical="center" indent="1"/>
    </xf>
    <xf numFmtId="4" fontId="34" fillId="51" borderId="96" xfId="0" applyNumberFormat="1" applyFont="1" applyFill="1" applyBorder="1" applyAlignment="1">
      <alignment horizontal="left" vertical="center" indent="1"/>
    </xf>
    <xf numFmtId="0" fontId="43" fillId="39" borderId="124" xfId="0" applyFont="1" applyFill="1" applyBorder="1" applyAlignment="1">
      <alignment horizontal="center" vertical="center"/>
    </xf>
    <xf numFmtId="0" fontId="43" fillId="39" borderId="125" xfId="0" applyFont="1" applyFill="1" applyBorder="1" applyAlignment="1">
      <alignment horizontal="center" vertical="center"/>
    </xf>
    <xf numFmtId="0" fontId="43" fillId="39" borderId="126" xfId="0" applyFont="1" applyFill="1" applyBorder="1" applyAlignment="1">
      <alignment horizontal="center" vertical="center"/>
    </xf>
    <xf numFmtId="0" fontId="34" fillId="39" borderId="32" xfId="0" applyFont="1" applyFill="1" applyBorder="1" applyAlignment="1">
      <alignment horizontal="center" vertical="center"/>
    </xf>
    <xf numFmtId="4" fontId="34" fillId="39" borderId="32" xfId="0" applyNumberFormat="1" applyFont="1" applyFill="1" applyBorder="1" applyAlignment="1">
      <alignment horizontal="center" vertical="center"/>
    </xf>
    <xf numFmtId="4" fontId="34" fillId="51" borderId="112" xfId="0" applyNumberFormat="1" applyFont="1" applyFill="1" applyBorder="1" applyAlignment="1">
      <alignment horizontal="left" wrapText="1" indent="1"/>
    </xf>
    <xf numFmtId="4" fontId="34" fillId="51" borderId="114" xfId="0" applyNumberFormat="1" applyFont="1" applyFill="1" applyBorder="1" applyAlignment="1">
      <alignment horizontal="left" wrapText="1" indent="1"/>
    </xf>
    <xf numFmtId="4" fontId="37" fillId="26" borderId="113" xfId="26" applyNumberFormat="1" applyFont="1" applyFill="1" applyBorder="1" applyAlignment="1">
      <alignment horizontal="left" vertical="center" indent="3"/>
    </xf>
    <xf numFmtId="4" fontId="37" fillId="26" borderId="115" xfId="26" applyNumberFormat="1" applyFont="1" applyFill="1" applyBorder="1" applyAlignment="1">
      <alignment horizontal="left" vertical="center" indent="3"/>
    </xf>
    <xf numFmtId="14" fontId="2" fillId="26" borderId="28" xfId="0" applyNumberFormat="1" applyFont="1" applyFill="1" applyBorder="1" applyAlignment="1">
      <alignment horizontal="left" vertical="center" indent="1"/>
    </xf>
    <xf numFmtId="14" fontId="2" fillId="26" borderId="75" xfId="0" applyNumberFormat="1" applyFont="1" applyFill="1" applyBorder="1" applyAlignment="1">
      <alignment horizontal="left" vertical="center" indent="1"/>
    </xf>
    <xf numFmtId="176" fontId="0" fillId="26" borderId="149" xfId="48" applyNumberFormat="1" applyFont="1" applyFill="1" applyBorder="1" applyAlignment="1" applyProtection="1">
      <alignment horizontal="center" vertical="center"/>
    </xf>
    <xf numFmtId="176" fontId="0" fillId="26" borderId="150" xfId="48" applyNumberFormat="1" applyFont="1" applyFill="1" applyBorder="1" applyAlignment="1" applyProtection="1">
      <alignment horizontal="center" vertical="center"/>
    </xf>
    <xf numFmtId="14" fontId="2" fillId="26" borderId="146" xfId="0" applyNumberFormat="1" applyFont="1" applyFill="1" applyBorder="1" applyAlignment="1">
      <alignment horizontal="left" vertical="center" wrapText="1"/>
    </xf>
    <xf numFmtId="14" fontId="2" fillId="26" borderId="147" xfId="0" applyNumberFormat="1" applyFont="1" applyFill="1" applyBorder="1" applyAlignment="1">
      <alignment horizontal="left" vertical="center" wrapText="1"/>
    </xf>
    <xf numFmtId="14" fontId="2" fillId="26" borderId="71" xfId="0" applyNumberFormat="1" applyFont="1" applyFill="1" applyBorder="1" applyAlignment="1">
      <alignment horizontal="left" vertical="center" indent="1"/>
    </xf>
    <xf numFmtId="14" fontId="2" fillId="26" borderId="31" xfId="0" applyNumberFormat="1" applyFont="1" applyFill="1" applyBorder="1" applyAlignment="1">
      <alignment horizontal="left" vertical="center" indent="1"/>
    </xf>
    <xf numFmtId="4" fontId="2" fillId="26" borderId="76" xfId="0" applyNumberFormat="1" applyFont="1" applyFill="1" applyBorder="1" applyAlignment="1">
      <alignment horizontal="left" vertical="center" wrapText="1" indent="1"/>
    </xf>
    <xf numFmtId="4" fontId="2" fillId="26" borderId="77" xfId="0" applyNumberFormat="1" applyFont="1" applyFill="1" applyBorder="1" applyAlignment="1">
      <alignment horizontal="left" vertical="center" wrapText="1" indent="1"/>
    </xf>
    <xf numFmtId="0" fontId="34" fillId="50" borderId="148" xfId="0" applyFont="1" applyFill="1" applyBorder="1" applyAlignment="1">
      <alignment horizontal="left" indent="1"/>
    </xf>
    <xf numFmtId="0" fontId="34" fillId="50" borderId="149" xfId="0" applyFont="1" applyFill="1" applyBorder="1" applyAlignment="1">
      <alignment horizontal="left" indent="1"/>
    </xf>
    <xf numFmtId="0" fontId="34" fillId="51" borderId="85" xfId="0" applyFont="1" applyFill="1" applyBorder="1" applyAlignment="1">
      <alignment horizontal="center" vertical="center"/>
    </xf>
    <xf numFmtId="0" fontId="34" fillId="51" borderId="86" xfId="0" applyFont="1" applyFill="1" applyBorder="1" applyAlignment="1">
      <alignment horizontal="center" vertical="center"/>
    </xf>
    <xf numFmtId="0" fontId="34" fillId="51" borderId="87" xfId="0" applyFont="1" applyFill="1" applyBorder="1" applyAlignment="1">
      <alignment horizontal="center" vertical="center"/>
    </xf>
    <xf numFmtId="0" fontId="34" fillId="51" borderId="119" xfId="0" applyFont="1" applyFill="1" applyBorder="1" applyAlignment="1">
      <alignment horizontal="center" vertical="center"/>
    </xf>
    <xf numFmtId="0" fontId="34" fillId="51" borderId="120" xfId="0" applyFont="1" applyFill="1" applyBorder="1" applyAlignment="1">
      <alignment horizontal="center" vertical="center"/>
    </xf>
    <xf numFmtId="0" fontId="34" fillId="51" borderId="121" xfId="0" applyFont="1" applyFill="1" applyBorder="1" applyAlignment="1">
      <alignment horizontal="center" vertical="center"/>
    </xf>
    <xf numFmtId="0" fontId="76" fillId="30" borderId="0" xfId="0" applyFont="1" applyFill="1" applyBorder="1" applyAlignment="1">
      <alignment horizontal="left"/>
    </xf>
    <xf numFmtId="178" fontId="86" fillId="52" borderId="163" xfId="51" applyNumberFormat="1" applyFont="1" applyFill="1" applyBorder="1" applyAlignment="1">
      <alignment horizontal="center" vertical="center"/>
    </xf>
    <xf numFmtId="178" fontId="86" fillId="52" borderId="164" xfId="51" applyNumberFormat="1" applyFont="1" applyFill="1" applyBorder="1" applyAlignment="1">
      <alignment horizontal="center" vertical="center"/>
    </xf>
    <xf numFmtId="4" fontId="22" fillId="35" borderId="0" xfId="51" applyNumberFormat="1" applyFont="1" applyFill="1" applyBorder="1" applyAlignment="1">
      <alignment horizontal="right" wrapText="1" indent="1"/>
    </xf>
    <xf numFmtId="0" fontId="44" fillId="39" borderId="0" xfId="51" applyFont="1" applyFill="1" applyAlignment="1">
      <alignment horizontal="center" vertical="center"/>
    </xf>
    <xf numFmtId="0" fontId="26" fillId="35" borderId="18" xfId="51" applyFont="1" applyFill="1" applyBorder="1" applyAlignment="1">
      <alignment vertical="center"/>
    </xf>
    <xf numFmtId="0" fontId="2" fillId="35" borderId="18" xfId="51" applyFill="1" applyBorder="1" applyAlignment="1">
      <alignment vertical="center"/>
    </xf>
    <xf numFmtId="0" fontId="2" fillId="26" borderId="16" xfId="51" applyFont="1" applyFill="1" applyBorder="1" applyAlignment="1">
      <alignment horizontal="center" wrapText="1"/>
    </xf>
    <xf numFmtId="0" fontId="2" fillId="26" borderId="16" xfId="51" applyFill="1" applyBorder="1" applyAlignment="1">
      <alignment horizontal="center" wrapText="1"/>
    </xf>
    <xf numFmtId="4" fontId="22" fillId="35" borderId="16" xfId="51" applyNumberFormat="1" applyFont="1" applyFill="1" applyBorder="1" applyAlignment="1">
      <alignment horizontal="center" vertical="center"/>
    </xf>
    <xf numFmtId="170" fontId="22" fillId="35" borderId="16" xfId="51" applyNumberFormat="1" applyFont="1" applyFill="1" applyBorder="1" applyAlignment="1">
      <alignment horizontal="center" vertical="center"/>
    </xf>
    <xf numFmtId="4" fontId="22" fillId="35" borderId="0" xfId="51" quotePrefix="1" applyNumberFormat="1" applyFont="1" applyFill="1" applyBorder="1" applyAlignment="1">
      <alignment horizontal="right" wrapText="1" indent="1"/>
    </xf>
    <xf numFmtId="4" fontId="45" fillId="35" borderId="0" xfId="51" applyNumberFormat="1" applyFont="1" applyFill="1" applyBorder="1" applyAlignment="1">
      <alignment horizontal="right" wrapText="1" indent="1"/>
    </xf>
    <xf numFmtId="0" fontId="37" fillId="35" borderId="0" xfId="0" applyFont="1" applyFill="1" applyAlignment="1">
      <alignment horizontal="center" vertical="center" wrapText="1"/>
    </xf>
    <xf numFmtId="0" fontId="26" fillId="35" borderId="0" xfId="0" applyFont="1" applyFill="1" applyAlignment="1">
      <alignment vertical="center"/>
    </xf>
    <xf numFmtId="0" fontId="26" fillId="35" borderId="0" xfId="0" applyFont="1" applyFill="1" applyBorder="1" applyAlignment="1">
      <alignment vertical="center"/>
    </xf>
    <xf numFmtId="0" fontId="26" fillId="35" borderId="16" xfId="0" applyFont="1" applyFill="1" applyBorder="1" applyAlignment="1">
      <alignment horizontal="center" wrapText="1"/>
    </xf>
    <xf numFmtId="0" fontId="37" fillId="0" borderId="16" xfId="0" applyFont="1" applyBorder="1" applyAlignment="1">
      <alignment horizontal="right" indent="2"/>
    </xf>
    <xf numFmtId="0" fontId="2" fillId="0" borderId="51" xfId="0" applyFont="1" applyBorder="1" applyAlignment="1">
      <alignment horizontal="left"/>
    </xf>
    <xf numFmtId="0" fontId="2" fillId="0" borderId="0" xfId="0" applyFont="1" applyBorder="1" applyAlignment="1">
      <alignment horizontal="left"/>
    </xf>
    <xf numFmtId="0" fontId="0" fillId="0" borderId="0" xfId="0" applyBorder="1" applyAlignment="1">
      <alignment horizontal="left"/>
    </xf>
    <xf numFmtId="0" fontId="0" fillId="0" borderId="52" xfId="0" applyBorder="1" applyAlignment="1">
      <alignment horizontal="left"/>
    </xf>
    <xf numFmtId="0" fontId="70" fillId="0" borderId="48" xfId="0" applyFont="1"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56" xfId="0" applyBorder="1" applyAlignment="1">
      <alignment horizontal="center"/>
    </xf>
    <xf numFmtId="0" fontId="0" fillId="0" borderId="46" xfId="0" applyBorder="1" applyAlignment="1">
      <alignment horizontal="center"/>
    </xf>
    <xf numFmtId="0" fontId="0" fillId="0" borderId="57" xfId="0" applyBorder="1" applyAlignment="1">
      <alignment horizontal="center"/>
    </xf>
    <xf numFmtId="0" fontId="22" fillId="0" borderId="58" xfId="0" applyFont="1" applyBorder="1" applyAlignment="1">
      <alignment horizontal="center"/>
    </xf>
    <xf numFmtId="0" fontId="0" fillId="0" borderId="41" xfId="0" applyBorder="1" applyAlignment="1">
      <alignment horizontal="center"/>
    </xf>
    <xf numFmtId="0" fontId="0" fillId="0" borderId="59" xfId="0" applyBorder="1" applyAlignment="1">
      <alignment horizontal="center"/>
    </xf>
    <xf numFmtId="0" fontId="0" fillId="0" borderId="51" xfId="0" applyBorder="1" applyAlignment="1">
      <alignment horizontal="center"/>
    </xf>
    <xf numFmtId="0" fontId="0" fillId="0" borderId="0" xfId="0" applyBorder="1" applyAlignment="1">
      <alignment horizontal="center"/>
    </xf>
    <xf numFmtId="0" fontId="0" fillId="0" borderId="52" xfId="0" applyBorder="1" applyAlignment="1">
      <alignment horizontal="center"/>
    </xf>
    <xf numFmtId="14" fontId="22" fillId="0" borderId="0" xfId="0" applyNumberFormat="1" applyFont="1" applyBorder="1" applyAlignment="1">
      <alignment horizontal="right"/>
    </xf>
    <xf numFmtId="0" fontId="0" fillId="0" borderId="0" xfId="0" applyBorder="1" applyAlignment="1">
      <alignment horizontal="right"/>
    </xf>
    <xf numFmtId="0" fontId="0" fillId="0" borderId="52" xfId="0" applyBorder="1" applyAlignment="1">
      <alignment horizontal="right"/>
    </xf>
    <xf numFmtId="0" fontId="0" fillId="0" borderId="46" xfId="0" applyBorder="1" applyAlignment="1">
      <alignment horizontal="right"/>
    </xf>
    <xf numFmtId="0" fontId="0" fillId="0" borderId="57" xfId="0" applyBorder="1" applyAlignment="1">
      <alignment horizontal="right"/>
    </xf>
    <xf numFmtId="0" fontId="2" fillId="0" borderId="58" xfId="0" applyFont="1" applyBorder="1" applyAlignment="1">
      <alignment horizontal="left"/>
    </xf>
    <xf numFmtId="0" fontId="2" fillId="0" borderId="41" xfId="0" applyFont="1" applyBorder="1" applyAlignment="1">
      <alignment horizontal="left"/>
    </xf>
    <xf numFmtId="0" fontId="0" fillId="0" borderId="41" xfId="0" applyBorder="1" applyAlignment="1">
      <alignment horizontal="left"/>
    </xf>
    <xf numFmtId="0" fontId="0" fillId="0" borderId="59" xfId="0" applyBorder="1" applyAlignment="1">
      <alignment horizontal="left"/>
    </xf>
    <xf numFmtId="0" fontId="70" fillId="0" borderId="51" xfId="0" applyFont="1" applyBorder="1" applyAlignment="1">
      <alignment horizontal="center" vertical="top"/>
    </xf>
    <xf numFmtId="0" fontId="37" fillId="0" borderId="0" xfId="0" applyFont="1" applyBorder="1" applyAlignment="1">
      <alignment horizontal="center" vertical="top"/>
    </xf>
    <xf numFmtId="0" fontId="70" fillId="0" borderId="52" xfId="0" applyFont="1" applyBorder="1" applyAlignment="1">
      <alignment horizontal="center" vertical="top"/>
    </xf>
    <xf numFmtId="0" fontId="37" fillId="0" borderId="51" xfId="0" applyFont="1" applyBorder="1" applyAlignment="1">
      <alignment horizontal="center" vertical="top"/>
    </xf>
    <xf numFmtId="0" fontId="26" fillId="0" borderId="58" xfId="0" applyFont="1" applyBorder="1" applyAlignment="1">
      <alignment horizontal="justify" wrapText="1"/>
    </xf>
    <xf numFmtId="0" fontId="26" fillId="0" borderId="41" xfId="0" applyFont="1" applyBorder="1" applyAlignment="1">
      <alignment horizontal="justify" wrapText="1"/>
    </xf>
    <xf numFmtId="0" fontId="26" fillId="0" borderId="59" xfId="0" applyFont="1" applyBorder="1" applyAlignment="1">
      <alignment horizontal="justify" wrapText="1"/>
    </xf>
    <xf numFmtId="0" fontId="26" fillId="0" borderId="51" xfId="0" applyFont="1" applyBorder="1" applyAlignment="1">
      <alignment horizontal="justify" wrapText="1"/>
    </xf>
    <xf numFmtId="0" fontId="26" fillId="0" borderId="0" xfId="0" applyFont="1" applyBorder="1" applyAlignment="1">
      <alignment horizontal="justify" wrapText="1"/>
    </xf>
    <xf numFmtId="0" fontId="26" fillId="0" borderId="52" xfId="0" applyFont="1" applyBorder="1" applyAlignment="1">
      <alignment horizontal="justify" wrapText="1"/>
    </xf>
    <xf numFmtId="0" fontId="0" fillId="0" borderId="56" xfId="0" applyBorder="1" applyAlignment="1">
      <alignment horizontal="left"/>
    </xf>
    <xf numFmtId="0" fontId="0" fillId="0" borderId="46" xfId="0" applyBorder="1" applyAlignment="1">
      <alignment horizontal="left"/>
    </xf>
    <xf numFmtId="0" fontId="0" fillId="0" borderId="57" xfId="0" applyBorder="1" applyAlignment="1">
      <alignment horizontal="left"/>
    </xf>
    <xf numFmtId="0" fontId="26" fillId="0" borderId="51" xfId="0" applyFont="1" applyBorder="1" applyAlignment="1">
      <alignment horizontal="justify" vertical="center" wrapText="1"/>
    </xf>
    <xf numFmtId="0" fontId="26" fillId="0" borderId="0" xfId="0" applyFont="1" applyBorder="1" applyAlignment="1">
      <alignment horizontal="justify" vertical="center" wrapText="1"/>
    </xf>
    <xf numFmtId="0" fontId="26" fillId="0" borderId="52" xfId="0" applyFont="1" applyBorder="1" applyAlignment="1">
      <alignment horizontal="justify" vertical="center" wrapText="1"/>
    </xf>
    <xf numFmtId="0" fontId="26" fillId="0" borderId="51" xfId="0" applyFont="1" applyBorder="1" applyAlignment="1">
      <alignment horizontal="justify" vertical="top" wrapText="1"/>
    </xf>
    <xf numFmtId="0" fontId="26" fillId="0" borderId="0" xfId="0" applyFont="1" applyBorder="1" applyAlignment="1">
      <alignment horizontal="justify" vertical="top" wrapText="1"/>
    </xf>
    <xf numFmtId="0" fontId="26" fillId="0" borderId="52" xfId="0" applyFont="1" applyBorder="1" applyAlignment="1">
      <alignment horizontal="justify" vertical="top" wrapText="1"/>
    </xf>
    <xf numFmtId="0" fontId="26" fillId="0" borderId="56" xfId="0" applyFont="1" applyBorder="1" applyAlignment="1">
      <alignment horizontal="justify" vertical="top" wrapText="1"/>
    </xf>
    <xf numFmtId="0" fontId="26" fillId="0" borderId="46" xfId="0" applyFont="1" applyBorder="1" applyAlignment="1">
      <alignment horizontal="justify" vertical="top" wrapText="1"/>
    </xf>
    <xf numFmtId="0" fontId="26" fillId="0" borderId="57" xfId="0" applyFont="1" applyBorder="1" applyAlignment="1">
      <alignment horizontal="justify" vertical="top" wrapText="1"/>
    </xf>
    <xf numFmtId="0" fontId="2" fillId="0" borderId="51" xfId="51" applyFont="1" applyBorder="1" applyAlignment="1">
      <alignment horizontal="left"/>
    </xf>
    <xf numFmtId="0" fontId="2" fillId="0" borderId="0" xfId="51" applyFont="1" applyBorder="1" applyAlignment="1">
      <alignment horizontal="left"/>
    </xf>
    <xf numFmtId="0" fontId="2" fillId="0" borderId="0" xfId="51" applyBorder="1" applyAlignment="1">
      <alignment horizontal="left"/>
    </xf>
    <xf numFmtId="0" fontId="2" fillId="0" borderId="52" xfId="51" applyBorder="1" applyAlignment="1">
      <alignment horizontal="left"/>
    </xf>
    <xf numFmtId="0" fontId="70" fillId="0" borderId="48" xfId="51" applyFont="1" applyBorder="1" applyAlignment="1">
      <alignment horizontal="center"/>
    </xf>
    <xf numFmtId="0" fontId="2" fillId="0" borderId="49" xfId="51" applyBorder="1" applyAlignment="1">
      <alignment horizontal="center"/>
    </xf>
    <xf numFmtId="0" fontId="2" fillId="0" borderId="50" xfId="51" applyBorder="1" applyAlignment="1">
      <alignment horizontal="center"/>
    </xf>
    <xf numFmtId="0" fontId="2" fillId="0" borderId="56" xfId="51" applyBorder="1" applyAlignment="1">
      <alignment horizontal="center"/>
    </xf>
    <xf numFmtId="0" fontId="2" fillId="0" borderId="46" xfId="51" applyBorder="1" applyAlignment="1">
      <alignment horizontal="center"/>
    </xf>
    <xf numFmtId="0" fontId="2" fillId="0" borderId="57" xfId="51" applyBorder="1" applyAlignment="1">
      <alignment horizontal="center"/>
    </xf>
    <xf numFmtId="0" fontId="22" fillId="0" borderId="58" xfId="51" applyFont="1" applyBorder="1" applyAlignment="1">
      <alignment horizontal="center"/>
    </xf>
    <xf numFmtId="0" fontId="2" fillId="0" borderId="41" xfId="51" applyBorder="1" applyAlignment="1">
      <alignment horizontal="center"/>
    </xf>
    <xf numFmtId="0" fontId="2" fillId="0" borderId="59" xfId="51" applyBorder="1" applyAlignment="1">
      <alignment horizontal="center"/>
    </xf>
    <xf numFmtId="0" fontId="2" fillId="0" borderId="51" xfId="51" applyBorder="1" applyAlignment="1">
      <alignment horizontal="center"/>
    </xf>
    <xf numFmtId="0" fontId="2" fillId="0" borderId="0" xfId="51" applyBorder="1" applyAlignment="1">
      <alignment horizontal="center"/>
    </xf>
    <xf numFmtId="0" fontId="2" fillId="0" borderId="52" xfId="51" applyBorder="1" applyAlignment="1">
      <alignment horizontal="center"/>
    </xf>
    <xf numFmtId="14" fontId="22" fillId="0" borderId="0" xfId="51" applyNumberFormat="1" applyFont="1" applyBorder="1" applyAlignment="1">
      <alignment horizontal="right"/>
    </xf>
    <xf numFmtId="0" fontId="2" fillId="0" borderId="0" xfId="51" applyBorder="1" applyAlignment="1">
      <alignment horizontal="right"/>
    </xf>
    <xf numFmtId="0" fontId="2" fillId="0" borderId="52" xfId="51" applyBorder="1" applyAlignment="1">
      <alignment horizontal="right"/>
    </xf>
    <xf numFmtId="0" fontId="2" fillId="0" borderId="46" xfId="51" applyBorder="1" applyAlignment="1">
      <alignment horizontal="right"/>
    </xf>
    <xf numFmtId="0" fontId="2" fillId="0" borderId="57" xfId="51" applyBorder="1" applyAlignment="1">
      <alignment horizontal="right"/>
    </xf>
    <xf numFmtId="0" fontId="2" fillId="0" borderId="58" xfId="51" applyFont="1" applyBorder="1" applyAlignment="1">
      <alignment horizontal="left"/>
    </xf>
    <xf numFmtId="0" fontId="2" fillId="0" borderId="41" xfId="51" applyFont="1" applyBorder="1" applyAlignment="1">
      <alignment horizontal="left"/>
    </xf>
    <xf numFmtId="0" fontId="2" fillId="0" borderId="41" xfId="51" applyBorder="1" applyAlignment="1">
      <alignment horizontal="left"/>
    </xf>
    <xf numFmtId="0" fontId="2" fillId="0" borderId="59" xfId="51" applyBorder="1" applyAlignment="1">
      <alignment horizontal="left"/>
    </xf>
    <xf numFmtId="0" fontId="2" fillId="0" borderId="0" xfId="0" applyFont="1" applyBorder="1" applyAlignment="1" applyProtection="1">
      <alignment horizontal="left"/>
    </xf>
    <xf numFmtId="0" fontId="2" fillId="0" borderId="52" xfId="0" applyFont="1" applyBorder="1" applyAlignment="1" applyProtection="1">
      <alignment horizontal="left"/>
    </xf>
    <xf numFmtId="0" fontId="2" fillId="0" borderId="52" xfId="0" applyFont="1" applyBorder="1" applyAlignment="1">
      <alignment horizontal="left"/>
    </xf>
    <xf numFmtId="0" fontId="26" fillId="0" borderId="51" xfId="51" applyFont="1" applyBorder="1" applyAlignment="1">
      <alignment horizontal="justify" vertical="top" wrapText="1"/>
    </xf>
    <xf numFmtId="0" fontId="26" fillId="0" borderId="0" xfId="51" applyFont="1" applyBorder="1" applyAlignment="1">
      <alignment horizontal="justify" vertical="top" wrapText="1"/>
    </xf>
    <xf numFmtId="0" fontId="26" fillId="0" borderId="52" xfId="51" applyFont="1" applyBorder="1" applyAlignment="1">
      <alignment horizontal="justify" vertical="top" wrapText="1"/>
    </xf>
    <xf numFmtId="0" fontId="26" fillId="0" borderId="56" xfId="51" applyFont="1" applyBorder="1" applyAlignment="1">
      <alignment horizontal="justify" vertical="top" wrapText="1"/>
    </xf>
    <xf numFmtId="0" fontId="26" fillId="0" borderId="46" xfId="51" applyFont="1" applyBorder="1" applyAlignment="1">
      <alignment horizontal="justify" vertical="top" wrapText="1"/>
    </xf>
    <xf numFmtId="0" fontId="26" fillId="0" borderId="57" xfId="51" applyFont="1" applyBorder="1" applyAlignment="1">
      <alignment horizontal="justify" vertical="top" wrapText="1"/>
    </xf>
    <xf numFmtId="0" fontId="70" fillId="0" borderId="51" xfId="51" applyFont="1" applyBorder="1" applyAlignment="1">
      <alignment horizontal="center" vertical="top"/>
    </xf>
    <xf numFmtId="0" fontId="37" fillId="0" borderId="0" xfId="51" applyFont="1" applyBorder="1" applyAlignment="1">
      <alignment horizontal="center" vertical="top"/>
    </xf>
    <xf numFmtId="0" fontId="70" fillId="0" borderId="52" xfId="51" applyFont="1" applyBorder="1" applyAlignment="1">
      <alignment horizontal="center" vertical="top"/>
    </xf>
    <xf numFmtId="0" fontId="37" fillId="0" borderId="51" xfId="51" applyFont="1" applyBorder="1" applyAlignment="1">
      <alignment horizontal="center" vertical="top"/>
    </xf>
    <xf numFmtId="0" fontId="2" fillId="0" borderId="56" xfId="0" applyFont="1" applyBorder="1" applyAlignment="1">
      <alignment horizontal="left"/>
    </xf>
    <xf numFmtId="0" fontId="2" fillId="0" borderId="46" xfId="0" applyFont="1" applyBorder="1" applyAlignment="1">
      <alignment horizontal="left"/>
    </xf>
    <xf numFmtId="0" fontId="2" fillId="0" borderId="57" xfId="0" applyFont="1" applyBorder="1" applyAlignment="1">
      <alignment horizontal="left"/>
    </xf>
    <xf numFmtId="0" fontId="0" fillId="0" borderId="41" xfId="0" applyBorder="1" applyAlignment="1">
      <alignment horizontal="justify" wrapText="1"/>
    </xf>
    <xf numFmtId="0" fontId="0" fillId="0" borderId="59" xfId="0" applyBorder="1" applyAlignment="1">
      <alignment horizontal="justify" wrapText="1"/>
    </xf>
    <xf numFmtId="0" fontId="0" fillId="0" borderId="0" xfId="0" applyBorder="1" applyAlignment="1">
      <alignment horizontal="justify" wrapText="1"/>
    </xf>
    <xf numFmtId="0" fontId="0" fillId="0" borderId="52" xfId="0" applyBorder="1" applyAlignment="1">
      <alignment horizontal="justify" wrapText="1"/>
    </xf>
    <xf numFmtId="0" fontId="26" fillId="0" borderId="51" xfId="51" applyFont="1" applyBorder="1" applyAlignment="1">
      <alignment horizontal="justify" vertical="center" wrapText="1"/>
    </xf>
    <xf numFmtId="0" fontId="26" fillId="0" borderId="0" xfId="51" applyFont="1" applyBorder="1" applyAlignment="1">
      <alignment horizontal="justify" vertical="center" wrapText="1"/>
    </xf>
    <xf numFmtId="0" fontId="26" fillId="0" borderId="52" xfId="51" applyFont="1" applyBorder="1" applyAlignment="1">
      <alignment horizontal="justify" vertical="center" wrapText="1"/>
    </xf>
    <xf numFmtId="0" fontId="82" fillId="0" borderId="68" xfId="0" applyFont="1" applyBorder="1" applyAlignment="1">
      <alignment horizontal="left" vertical="top" wrapText="1"/>
    </xf>
    <xf numFmtId="0" fontId="82" fillId="0" borderId="0" xfId="0" applyFont="1" applyBorder="1" applyAlignment="1">
      <alignment horizontal="left" vertical="top" wrapText="1"/>
    </xf>
    <xf numFmtId="4" fontId="25" fillId="0" borderId="16" xfId="0" applyNumberFormat="1" applyFont="1" applyBorder="1" applyAlignment="1">
      <alignment horizontal="right" vertical="center" indent="1"/>
    </xf>
    <xf numFmtId="4" fontId="23" fillId="0" borderId="16" xfId="0" applyNumberFormat="1" applyFont="1" applyBorder="1" applyAlignment="1">
      <alignment horizontal="left" wrapText="1" indent="1"/>
    </xf>
    <xf numFmtId="4" fontId="0" fillId="0" borderId="16" xfId="0" applyNumberFormat="1" applyBorder="1" applyAlignment="1">
      <alignment horizontal="left" wrapText="1" indent="1"/>
    </xf>
    <xf numFmtId="4" fontId="40" fillId="0" borderId="0" xfId="0" applyNumberFormat="1" applyFont="1" applyBorder="1" applyAlignment="1">
      <alignment horizontal="left"/>
    </xf>
    <xf numFmtId="4" fontId="40" fillId="0" borderId="0" xfId="0" applyNumberFormat="1" applyFont="1" applyBorder="1" applyAlignment="1">
      <alignment horizontal="left" wrapText="1" indent="1"/>
    </xf>
    <xf numFmtId="4" fontId="55" fillId="35" borderId="0" xfId="0" applyNumberFormat="1" applyFont="1" applyFill="1" applyAlignment="1">
      <alignment horizontal="center" vertical="center"/>
    </xf>
    <xf numFmtId="4" fontId="26" fillId="35" borderId="0" xfId="0" applyNumberFormat="1" applyFont="1" applyFill="1" applyBorder="1" applyAlignment="1">
      <alignment horizontal="left" vertical="center" indent="1"/>
    </xf>
    <xf numFmtId="4" fontId="0" fillId="35" borderId="0" xfId="0" applyNumberFormat="1" applyFill="1" applyBorder="1" applyAlignment="1">
      <alignment horizontal="left" vertical="center" indent="1"/>
    </xf>
  </cellXfs>
  <cellStyles count="54">
    <cellStyle name="%20 - Vurgu1" xfId="1"/>
    <cellStyle name="%20 - Vurgu2" xfId="2"/>
    <cellStyle name="%20 - Vurgu3" xfId="3"/>
    <cellStyle name="%20 - Vurgu4" xfId="4"/>
    <cellStyle name="%20 - Vurgu5" xfId="5"/>
    <cellStyle name="%20 - Vurgu6" xfId="6"/>
    <cellStyle name="%40 - Vurgu1" xfId="7"/>
    <cellStyle name="%40 - Vurgu2" xfId="8"/>
    <cellStyle name="%40 - Vurgu3" xfId="9"/>
    <cellStyle name="%40 - Vurgu4" xfId="10"/>
    <cellStyle name="%40 - Vurgu5" xfId="11"/>
    <cellStyle name="%40 - Vurgu6" xfId="12"/>
    <cellStyle name="%60 - Vurgu1" xfId="13"/>
    <cellStyle name="%60 - Vurgu2" xfId="14"/>
    <cellStyle name="%60 - Vurgu3" xfId="15"/>
    <cellStyle name="%60 - Vurgu4" xfId="16"/>
    <cellStyle name="%60 - Vurgu5" xfId="17"/>
    <cellStyle name="%60 - Vurgu6" xfId="18"/>
    <cellStyle name="3232" xfId="50"/>
    <cellStyle name="Açıklama Metni" xfId="19"/>
    <cellStyle name="Ana Başlık" xfId="20"/>
    <cellStyle name="Bağlı Hücre" xfId="21"/>
    <cellStyle name="Başlık 1" xfId="22"/>
    <cellStyle name="Başlık 2" xfId="23"/>
    <cellStyle name="Başlık 3" xfId="24"/>
    <cellStyle name="Başlık 4" xfId="25"/>
    <cellStyle name="Comma" xfId="26" builtinId="3"/>
    <cellStyle name="Comma 2" xfId="53"/>
    <cellStyle name="Currency" xfId="47" builtinId="4"/>
    <cellStyle name="Çıkış" xfId="27"/>
    <cellStyle name="Giriş" xfId="28"/>
    <cellStyle name="Header1" xfId="29"/>
    <cellStyle name="Header2" xfId="30"/>
    <cellStyle name="Hesaplama" xfId="31"/>
    <cellStyle name="Hyperlink" xfId="32" builtinId="8"/>
    <cellStyle name="İşaretli Hücre" xfId="33"/>
    <cellStyle name="İyi" xfId="34"/>
    <cellStyle name="Kötü" xfId="35"/>
    <cellStyle name="Normal" xfId="0" builtinId="0"/>
    <cellStyle name="Normal 2" xfId="36"/>
    <cellStyle name="Normal 3" xfId="49"/>
    <cellStyle name="Normal 4" xfId="51"/>
    <cellStyle name="Not" xfId="37"/>
    <cellStyle name="Nötr" xfId="38"/>
    <cellStyle name="Percent" xfId="48" builtinId="5"/>
    <cellStyle name="Percent 2" xfId="52"/>
    <cellStyle name="Toplam" xfId="39"/>
    <cellStyle name="Uyarı Metni" xfId="40"/>
    <cellStyle name="Vurgu1" xfId="41"/>
    <cellStyle name="Vurgu2" xfId="42"/>
    <cellStyle name="Vurgu3" xfId="43"/>
    <cellStyle name="Vurgu4" xfId="44"/>
    <cellStyle name="Vurgu5" xfId="45"/>
    <cellStyle name="Vurgu6" xfId="46"/>
  </cellStyles>
  <dxfs count="4">
    <dxf>
      <fill>
        <patternFill>
          <bgColor rgb="FFC00000"/>
        </patternFill>
      </fill>
    </dxf>
    <dxf>
      <font>
        <color theme="0"/>
      </font>
      <fill>
        <patternFill>
          <bgColor rgb="FFC00000"/>
        </patternFill>
      </fill>
    </dxf>
    <dxf>
      <font>
        <color theme="0"/>
      </font>
      <fill>
        <patternFill>
          <bgColor rgb="FF00B050"/>
        </patternFill>
      </fill>
    </dxf>
    <dxf>
      <font>
        <color theme="0"/>
      </font>
      <fill>
        <patternFill>
          <bgColor rgb="FF0070C0"/>
        </patternFill>
      </fill>
    </dxf>
  </dxfs>
  <tableStyles count="0" defaultTableStyle="TableStyleMedium9" defaultPivotStyle="PivotStyleLight16"/>
  <colors>
    <mruColors>
      <color rgb="FFBDEEFF"/>
      <color rgb="FFE5F8FF"/>
      <color rgb="FFD9FFD9"/>
      <color rgb="FFFDE9E7"/>
      <color rgb="FFFEF9E8"/>
      <color rgb="FFFDF1C7"/>
      <color rgb="FFFCE592"/>
      <color rgb="FFFFFFFF"/>
      <color rgb="FFFAC090"/>
      <color rgb="FFFCD9B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Lines="3" dropStyle="combo" dx="16" fmlaLink="$AC$23" fmlaRange="$AC$24:$AC$26" noThreeD="1" val="0"/>
</file>

<file path=xl/ctrlProps/ctrlProp9.xml><?xml version="1.0" encoding="utf-8"?>
<formControlPr xmlns="http://schemas.microsoft.com/office/spreadsheetml/2009/9/main" objectType="Drop" dropLines="7" dropStyle="combo" dx="16" fmlaLink="$AC$65" fmlaRange="$AB$66:$AB$72" noThreeD="1" val="0"/>
</file>

<file path=xl/ctrlProps/ctrlProp10.xml><?xml version="1.0" encoding="utf-8"?>
<formControlPr xmlns="http://schemas.microsoft.com/office/spreadsheetml/2009/9/main" objectType="Drop" dropLines="4" dropStyle="combo" dx="16" fmlaLink="$AD$70" fmlaRange="$AD$65:$AD$69" noThreeD="1" val="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16" fmlaLink="$AC$37" fmlaRange="$AC$38:$AC$40" noThreeD="1" val="0"/>
</file>

<file path=xl/ctrlProps/ctrlProp14.xml><?xml version="1.0" encoding="utf-8"?>
<formControlPr xmlns="http://schemas.microsoft.com/office/spreadsheetml/2009/9/main" objectType="Drop" dropLines="6" dropStyle="combo" dx="16" fmlaLink="$AF$60" fmlaRange="$AF$56:$AF$58" noThreeD="1" val="0"/>
</file>

<file path=xl/ctrlProps/ctrlProp15.xml><?xml version="1.0" encoding="utf-8"?>
<formControlPr xmlns="http://schemas.microsoft.com/office/spreadsheetml/2009/9/main" objectType="Drop" dropLines="2" dropStyle="combo" dx="16" fmlaLink="$AF$52" fmlaRange="$AF$50:$AF$51" noThreeD="1" sel="2" val="0"/>
</file>

<file path=xl/ctrlProps/ctrlProp16.xml><?xml version="1.0" encoding="utf-8"?>
<formControlPr xmlns="http://schemas.microsoft.com/office/spreadsheetml/2009/9/main" objectType="Drop" dropLines="7" dropStyle="combo" dx="16" fmlaLink="$AC$55" fmlaRange="$AB$56:$AB$62" noThreeD="1" sel="3" val="0"/>
</file>

<file path=xl/ctrlProps/ctrlProp17.xml><?xml version="1.0" encoding="utf-8"?>
<formControlPr xmlns="http://schemas.microsoft.com/office/spreadsheetml/2009/9/main" objectType="Drop" dropLines="4" dropStyle="combo" dx="16" fmlaLink="$AD$60" fmlaRange="$AD$56:$AD$59" noThreeD="1" val="0"/>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B7" lockText="1"/>
</file>

<file path=xl/ctrlProps/ctrlProp24.xml><?xml version="1.0" encoding="utf-8"?>
<formControlPr xmlns="http://schemas.microsoft.com/office/spreadsheetml/2009/9/main" objectType="CheckBox" fmlaLink="$B8" lockText="1"/>
</file>

<file path=xl/ctrlProps/ctrlProp25.xml><?xml version="1.0" encoding="utf-8"?>
<formControlPr xmlns="http://schemas.microsoft.com/office/spreadsheetml/2009/9/main" objectType="CheckBox" fmlaLink="$B9" lockText="1"/>
</file>

<file path=xl/ctrlProps/ctrlProp26.xml><?xml version="1.0" encoding="utf-8"?>
<formControlPr xmlns="http://schemas.microsoft.com/office/spreadsheetml/2009/9/main" objectType="CheckBox" fmlaLink="$B10" lockText="1"/>
</file>

<file path=xl/ctrlProps/ctrlProp27.xml><?xml version="1.0" encoding="utf-8"?>
<formControlPr xmlns="http://schemas.microsoft.com/office/spreadsheetml/2009/9/main" objectType="CheckBox" fmlaLink="$B11" lockText="1"/>
</file>

<file path=xl/ctrlProps/ctrlProp28.xml><?xml version="1.0" encoding="utf-8"?>
<formControlPr xmlns="http://schemas.microsoft.com/office/spreadsheetml/2009/9/main" objectType="CheckBox" fmlaLink="$B12" lockText="1"/>
</file>

<file path=xl/ctrlProps/ctrlProp29.xml><?xml version="1.0" encoding="utf-8"?>
<formControlPr xmlns="http://schemas.microsoft.com/office/spreadsheetml/2009/9/main" objectType="CheckBox" fmlaLink="$B13" lockText="1"/>
</file>

<file path=xl/ctrlProps/ctrlProp30.xml><?xml version="1.0" encoding="utf-8"?>
<formControlPr xmlns="http://schemas.microsoft.com/office/spreadsheetml/2009/9/main" objectType="CheckBox" fmlaLink="$B14" lockText="1"/>
</file>

<file path=xl/ctrlProps/ctrlProp31.xml><?xml version="1.0" encoding="utf-8"?>
<formControlPr xmlns="http://schemas.microsoft.com/office/spreadsheetml/2009/9/main" objectType="CheckBox" fmlaLink="$B15" lockText="1"/>
</file>

<file path=xl/ctrlProps/ctrlProp32.xml><?xml version="1.0" encoding="utf-8"?>
<formControlPr xmlns="http://schemas.microsoft.com/office/spreadsheetml/2009/9/main" objectType="CheckBox" fmlaLink="$B16" lockText="1"/>
</file>

<file path=xl/ctrlProps/ctrlProp33.xml><?xml version="1.0" encoding="utf-8"?>
<formControlPr xmlns="http://schemas.microsoft.com/office/spreadsheetml/2009/9/main" objectType="CheckBox" fmlaLink="$B$18" lockText="1"/>
</file>

<file path=xl/ctrlProps/ctrlProp34.xml><?xml version="1.0" encoding="utf-8"?>
<formControlPr xmlns="http://schemas.microsoft.com/office/spreadsheetml/2009/9/main" objectType="CheckBox" fmlaLink="$B$19" lockText="1"/>
</file>

<file path=xl/ctrlProps/ctrlProp35.xml><?xml version="1.0" encoding="utf-8"?>
<formControlPr xmlns="http://schemas.microsoft.com/office/spreadsheetml/2009/9/main" objectType="CheckBox" fmlaLink="$B$20" lockText="1"/>
</file>

<file path=xl/ctrlProps/ctrlProp36.xml><?xml version="1.0" encoding="utf-8"?>
<formControlPr xmlns="http://schemas.microsoft.com/office/spreadsheetml/2009/9/main" objectType="CheckBox" fmlaLink="$B$21" lockText="1"/>
</file>

<file path=xl/ctrlProps/ctrlProp37.xml><?xml version="1.0" encoding="utf-8"?>
<formControlPr xmlns="http://schemas.microsoft.com/office/spreadsheetml/2009/9/main" objectType="CheckBox" fmlaLink="$B$22" lockText="1"/>
</file>

<file path=xl/ctrlProps/ctrlProp38.xml><?xml version="1.0" encoding="utf-8"?>
<formControlPr xmlns="http://schemas.microsoft.com/office/spreadsheetml/2009/9/main" objectType="CheckBox" fmlaLink="$B$23" lockText="1"/>
</file>

<file path=xl/ctrlProps/ctrlProp39.xml><?xml version="1.0" encoding="utf-8"?>
<formControlPr xmlns="http://schemas.microsoft.com/office/spreadsheetml/2009/9/main" objectType="CheckBox" fmlaLink="$B$24" lockText="1"/>
</file>

<file path=xl/ctrlProps/ctrlProp40.xml><?xml version="1.0" encoding="utf-8"?>
<formControlPr xmlns="http://schemas.microsoft.com/office/spreadsheetml/2009/9/main" objectType="CheckBox" fmlaLink="$B$25" lockText="1"/>
</file>

<file path=xl/ctrlProps/ctrlProp41.xml><?xml version="1.0" encoding="utf-8"?>
<formControlPr xmlns="http://schemas.microsoft.com/office/spreadsheetml/2009/9/main" objectType="CheckBox" fmlaLink="$B$26" lockText="1"/>
</file>

<file path=xl/ctrlProps/ctrlProp42.xml><?xml version="1.0" encoding="utf-8"?>
<formControlPr xmlns="http://schemas.microsoft.com/office/spreadsheetml/2009/9/main" objectType="CheckBox" fmlaLink="$B$27"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CheckBox" checked="Checked" fmlaLink="$B7" lockText="1"/>
</file>

<file path=xl/ctrlProps/ctrlProp45.xml><?xml version="1.0" encoding="utf-8"?>
<formControlPr xmlns="http://schemas.microsoft.com/office/spreadsheetml/2009/9/main" objectType="CheckBox" fmlaLink="$B9" lockText="1"/>
</file>

<file path=xl/ctrlProps/ctrlProp46.xml><?xml version="1.0" encoding="utf-8"?>
<formControlPr xmlns="http://schemas.microsoft.com/office/spreadsheetml/2009/9/main" objectType="CheckBox" fmlaLink="$B10" lockText="1"/>
</file>

<file path=xl/ctrlProps/ctrlProp47.xml><?xml version="1.0" encoding="utf-8"?>
<formControlPr xmlns="http://schemas.microsoft.com/office/spreadsheetml/2009/9/main" objectType="CheckBox" fmlaLink="$H7" lockText="1"/>
</file>

<file path=xl/ctrlProps/ctrlProp48.xml><?xml version="1.0" encoding="utf-8"?>
<formControlPr xmlns="http://schemas.microsoft.com/office/spreadsheetml/2009/9/main" objectType="CheckBox" fmlaLink="$H8" lockText="1"/>
</file>

<file path=xl/ctrlProps/ctrlProp49.xml><?xml version="1.0" encoding="utf-8"?>
<formControlPr xmlns="http://schemas.microsoft.com/office/spreadsheetml/2009/9/main" objectType="CheckBox" fmlaLink="$H9" lockText="1"/>
</file>

<file path=xl/ctrlProps/ctrlProp50.xml><?xml version="1.0" encoding="utf-8"?>
<formControlPr xmlns="http://schemas.microsoft.com/office/spreadsheetml/2009/9/main" objectType="CheckBox" fmlaLink="$H10" lockText="1"/>
</file>

<file path=xl/ctrlProps/ctrlProp51.xml><?xml version="1.0" encoding="utf-8"?>
<formControlPr xmlns="http://schemas.microsoft.com/office/spreadsheetml/2009/9/main" objectType="CheckBox" fmlaLink="$H11" lockText="1"/>
</file>

<file path=xl/ctrlProps/ctrlProp52.xml><?xml version="1.0" encoding="utf-8"?>
<formControlPr xmlns="http://schemas.microsoft.com/office/spreadsheetml/2009/9/main" objectType="CheckBox" fmlaLink="$H12"/>
</file>

<file path=xl/ctrlProps/ctrlProp53.xml><?xml version="1.0" encoding="utf-8"?>
<formControlPr xmlns="http://schemas.microsoft.com/office/spreadsheetml/2009/9/main" objectType="CheckBox" fmlaLink="$H13" lockText="1"/>
</file>

<file path=xl/ctrlProps/ctrlProp54.xml><?xml version="1.0" encoding="utf-8"?>
<formControlPr xmlns="http://schemas.microsoft.com/office/spreadsheetml/2009/9/main" objectType="CheckBox" fmlaLink="$H14" lockText="1"/>
</file>

<file path=xl/ctrlProps/ctrlProp55.xml><?xml version="1.0" encoding="utf-8"?>
<formControlPr xmlns="http://schemas.microsoft.com/office/spreadsheetml/2009/9/main" objectType="CheckBox" fmlaLink="$H15" lockText="1"/>
</file>

<file path=xl/ctrlProps/ctrlProp56.xml><?xml version="1.0" encoding="utf-8"?>
<formControlPr xmlns="http://schemas.microsoft.com/office/spreadsheetml/2009/9/main" objectType="CheckBox" fmlaLink="$H16" lockText="1"/>
</file>

<file path=xl/ctrlProps/ctrlProp57.xml><?xml version="1.0" encoding="utf-8"?>
<formControlPr xmlns="http://schemas.microsoft.com/office/spreadsheetml/2009/9/main" objectType="CheckBox" fmlaLink="$H17" lockText="1"/>
</file>

<file path=xl/ctrlProps/ctrlProp58.xml><?xml version="1.0" encoding="utf-8"?>
<formControlPr xmlns="http://schemas.microsoft.com/office/spreadsheetml/2009/9/main" objectType="CheckBox" fmlaLink="$H18" lockText="1"/>
</file>

<file path=xl/ctrlProps/ctrlProp59.xml><?xml version="1.0" encoding="utf-8"?>
<formControlPr xmlns="http://schemas.microsoft.com/office/spreadsheetml/2009/9/main" objectType="CheckBox" fmlaLink="$H19" lockText="1"/>
</file>

<file path=xl/ctrlProps/ctrlProp60.xml><?xml version="1.0" encoding="utf-8"?>
<formControlPr xmlns="http://schemas.microsoft.com/office/spreadsheetml/2009/9/main" objectType="CheckBox" fmlaLink="$H20" lockText="1"/>
</file>

<file path=xl/ctrlProps/ctrlProp61.xml><?xml version="1.0" encoding="utf-8"?>
<formControlPr xmlns="http://schemas.microsoft.com/office/spreadsheetml/2009/9/main" objectType="CheckBox" fmlaLink="$H21" lockText="1"/>
</file>

<file path=xl/ctrlProps/ctrlProp62.xml><?xml version="1.0" encoding="utf-8"?>
<formControlPr xmlns="http://schemas.microsoft.com/office/spreadsheetml/2009/9/main" objectType="CheckBox" fmlaLink="$H22" lockText="1"/>
</file>

<file path=xl/ctrlProps/ctrlProp63.xml><?xml version="1.0" encoding="utf-8"?>
<formControlPr xmlns="http://schemas.microsoft.com/office/spreadsheetml/2009/9/main" objectType="CheckBox" fmlaLink="$H23" lockText="1"/>
</file>

<file path=xl/ctrlProps/ctrlProp64.xml><?xml version="1.0" encoding="utf-8"?>
<formControlPr xmlns="http://schemas.microsoft.com/office/spreadsheetml/2009/9/main" objectType="CheckBox" fmlaLink="$H24" lockText="1"/>
</file>

<file path=xl/ctrlProps/ctrlProp65.xml><?xml version="1.0" encoding="utf-8"?>
<formControlPr xmlns="http://schemas.microsoft.com/office/spreadsheetml/2009/9/main" objectType="CheckBox" fmlaLink="$H25" lockText="1"/>
</file>

<file path=xl/ctrlProps/ctrlProp66.xml><?xml version="1.0" encoding="utf-8"?>
<formControlPr xmlns="http://schemas.microsoft.com/office/spreadsheetml/2009/9/main" objectType="CheckBox" fmlaLink="$H26" lockText="1"/>
</file>

<file path=xl/ctrlProps/ctrlProp67.xml><?xml version="1.0" encoding="utf-8"?>
<formControlPr xmlns="http://schemas.microsoft.com/office/spreadsheetml/2009/9/main" objectType="CheckBox" fmlaLink="$H27" lockText="1"/>
</file>

<file path=xl/ctrlProps/ctrlProp68.xml><?xml version="1.0" encoding="utf-8"?>
<formControlPr xmlns="http://schemas.microsoft.com/office/spreadsheetml/2009/9/main" objectType="CheckBox" fmlaLink="$H28" lockText="1"/>
</file>

<file path=xl/ctrlProps/ctrlProp69.xml><?xml version="1.0" encoding="utf-8"?>
<formControlPr xmlns="http://schemas.microsoft.com/office/spreadsheetml/2009/9/main" objectType="CheckBox" fmlaLink="$H29" lockText="1"/>
</file>

<file path=xl/ctrlProps/ctrlProp70.xml><?xml version="1.0" encoding="utf-8"?>
<formControlPr xmlns="http://schemas.microsoft.com/office/spreadsheetml/2009/9/main" objectType="CheckBox" fmlaLink="$B$28" lockText="1"/>
</file>

<file path=xl/ctrlProps/ctrlProp71.xml><?xml version="1.0" encoding="utf-8"?>
<formControlPr xmlns="http://schemas.microsoft.com/office/spreadsheetml/2009/9/main" objectType="CheckBox" fmlaLink="$H$30" lockText="1"/>
</file>

<file path=xl/ctrlProps/ctrlProp72.xml><?xml version="1.0" encoding="utf-8"?>
<formControlPr xmlns="http://schemas.microsoft.com/office/spreadsheetml/2009/9/main" objectType="CheckBox" fmlaLink="$H31" lockText="1"/>
</file>

<file path=xl/ctrlProps/ctrlProp73.xml><?xml version="1.0" encoding="utf-8"?>
<formControlPr xmlns="http://schemas.microsoft.com/office/spreadsheetml/2009/9/main" objectType="CheckBox" fmlaLink="$B$29" lockText="1"/>
</file>

<file path=xl/ctrlProps/ctrlProp74.xml><?xml version="1.0" encoding="utf-8"?>
<formControlPr xmlns="http://schemas.microsoft.com/office/spreadsheetml/2009/9/main" objectType="CheckBox" fmlaLink="$B$30" lockText="1"/>
</file>

<file path=xl/ctrlProps/ctrlProp75.xml><?xml version="1.0" encoding="utf-8"?>
<formControlPr xmlns="http://schemas.microsoft.com/office/spreadsheetml/2009/9/main" objectType="CheckBox" fmlaLink="$B$31" lockText="1"/>
</file>

<file path=xl/ctrlProps/ctrlProp76.xml><?xml version="1.0" encoding="utf-8"?>
<formControlPr xmlns="http://schemas.microsoft.com/office/spreadsheetml/2009/9/main" objectType="CheckBox" fmlaLink="$B$17" lockText="1"/>
</file>

<file path=xl/ctrlProps/ctrlProp77.xml><?xml version="1.0" encoding="utf-8"?>
<formControlPr xmlns="http://schemas.microsoft.com/office/spreadsheetml/2009/9/main" objectType="CheckBox" fmlaLink="$B$32" lockText="1"/>
</file>

<file path=xl/ctrlProps/ctrlProp78.xml><?xml version="1.0" encoding="utf-8"?>
<formControlPr xmlns="http://schemas.microsoft.com/office/spreadsheetml/2009/9/main" objectType="CheckBox" fmlaLink="$B$33" lockText="1"/>
</file>

<file path=xl/ctrlProps/ctrlProp79.xml><?xml version="1.0" encoding="utf-8"?>
<formControlPr xmlns="http://schemas.microsoft.com/office/spreadsheetml/2009/9/main" objectType="CheckBox" fmlaLink="$B$34" lockText="1"/>
</file>

<file path=xl/ctrlProps/ctrlProp80.xml><?xml version="1.0" encoding="utf-8"?>
<formControlPr xmlns="http://schemas.microsoft.com/office/spreadsheetml/2009/9/main" objectType="CheckBox" fmlaLink="$B$35" lockText="1"/>
</file>

<file path=xl/ctrlProps/ctrlProp81.xml><?xml version="1.0" encoding="utf-8"?>
<formControlPr xmlns="http://schemas.microsoft.com/office/spreadsheetml/2009/9/main" objectType="CheckBox" fmlaLink="$B$36" lockText="1"/>
</file>

<file path=xl/ctrlProps/ctrlProp82.xml><?xml version="1.0" encoding="utf-8"?>
<formControlPr xmlns="http://schemas.microsoft.com/office/spreadsheetml/2009/9/main" objectType="CheckBox" fmlaLink="$B$37" lockText="1"/>
</file>

<file path=xl/ctrlProps/ctrlProp83.xml><?xml version="1.0" encoding="utf-8"?>
<formControlPr xmlns="http://schemas.microsoft.com/office/spreadsheetml/2009/9/main" objectType="CheckBox" fmlaLink="$B$38" lockText="1"/>
</file>

<file path=xl/ctrlProps/ctrlProp84.xml><?xml version="1.0" encoding="utf-8"?>
<formControlPr xmlns="http://schemas.microsoft.com/office/spreadsheetml/2009/9/main" objectType="CheckBox" fmlaLink="$B$39" lockText="1"/>
</file>

<file path=xl/ctrlProps/ctrlProp85.xml><?xml version="1.0" encoding="utf-8"?>
<formControlPr xmlns="http://schemas.microsoft.com/office/spreadsheetml/2009/9/main" objectType="CheckBox" fmlaLink="$B$40" lockText="1"/>
</file>

<file path=xl/ctrlProps/ctrlProp86.xml><?xml version="1.0" encoding="utf-8"?>
<formControlPr xmlns="http://schemas.microsoft.com/office/spreadsheetml/2009/9/main" objectType="CheckBox" fmlaLink="$B$41" lockText="1"/>
</file>

<file path=xl/ctrlProps/ctrlProp87.xml><?xml version="1.0" encoding="utf-8"?>
<formControlPr xmlns="http://schemas.microsoft.com/office/spreadsheetml/2009/9/main" objectType="CheckBox" fmlaLink="$B$42" lockText="1"/>
</file>

<file path=xl/ctrlProps/ctrlProp88.xml><?xml version="1.0" encoding="utf-8"?>
<formControlPr xmlns="http://schemas.microsoft.com/office/spreadsheetml/2009/9/main" objectType="CheckBox" fmlaLink="$B$43" lockText="1"/>
</file>

<file path=xl/ctrlProps/ctrlProp89.xml><?xml version="1.0" encoding="utf-8"?>
<formControlPr xmlns="http://schemas.microsoft.com/office/spreadsheetml/2009/9/main" objectType="CheckBox" fmlaLink="$B$44" lockText="1"/>
</file>

<file path=xl/ctrlProps/ctrlProp90.xml><?xml version="1.0" encoding="utf-8"?>
<formControlPr xmlns="http://schemas.microsoft.com/office/spreadsheetml/2009/9/main" objectType="CheckBox" fmlaLink="$B$45" lockText="1"/>
</file>

<file path=xl/ctrlProps/ctrlProp91.xml><?xml version="1.0" encoding="utf-8"?>
<formControlPr xmlns="http://schemas.microsoft.com/office/spreadsheetml/2009/9/main" objectType="CheckBox" fmlaLink="$B$46" lockText="1"/>
</file>

<file path=xl/ctrlProps/ctrlProp92.xml><?xml version="1.0" encoding="utf-8"?>
<formControlPr xmlns="http://schemas.microsoft.com/office/spreadsheetml/2009/9/main" objectType="CheckBox" fmlaLink="$B$47" lockText="1"/>
</file>

<file path=xl/ctrlProps/ctrlProp93.xml><?xml version="1.0" encoding="utf-8"?>
<formControlPr xmlns="http://schemas.microsoft.com/office/spreadsheetml/2009/9/main" objectType="CheckBox" fmlaLink="$B$48" lockText="1"/>
</file>

<file path=xl/ctrlProps/ctrlProp94.xml><?xml version="1.0" encoding="utf-8"?>
<formControlPr xmlns="http://schemas.microsoft.com/office/spreadsheetml/2009/9/main" objectType="CheckBox" fmlaLink="$B$49" lockText="1"/>
</file>

<file path=xl/ctrlProps/ctrlProp95.xml><?xml version="1.0" encoding="utf-8"?>
<formControlPr xmlns="http://schemas.microsoft.com/office/spreadsheetml/2009/9/main" objectType="CheckBox" fmlaLink="$B$50" lockText="1"/>
</file>

<file path=xl/ctrlProps/ctrlProp96.xml><?xml version="1.0" encoding="utf-8"?>
<formControlPr xmlns="http://schemas.microsoft.com/office/spreadsheetml/2009/9/main" objectType="CheckBox" fmlaLink="$B$51" lockText="1"/>
</file>

<file path=xl/ctrlProps/ctrlProp97.xml><?xml version="1.0" encoding="utf-8"?>
<formControlPr xmlns="http://schemas.microsoft.com/office/spreadsheetml/2009/9/main" objectType="CheckBox" fmlaLink="$B$52" lockText="1"/>
</file>

<file path=xl/ctrlProps/ctrlProp98.xml><?xml version="1.0" encoding="utf-8"?>
<formControlPr xmlns="http://schemas.microsoft.com/office/spreadsheetml/2009/9/main" objectType="CheckBox" fmlaLink="$B$53" lockText="1"/>
</file>

<file path=xl/ctrlProps/ctrlProp99.xml><?xml version="1.0" encoding="utf-8"?>
<formControlPr xmlns="http://schemas.microsoft.com/office/spreadsheetml/2009/9/main" objectType="CheckBox" fmlaLink="$B$54" lockText="1"/>
</file>

<file path=xl/ctrlProps/ctrlProp100.xml><?xml version="1.0" encoding="utf-8"?>
<formControlPr xmlns="http://schemas.microsoft.com/office/spreadsheetml/2009/9/main" objectType="CheckBox" fmlaLink="$B$55" lockText="1"/>
</file>

<file path=xl/ctrlProps/ctrlProp101.xml><?xml version="1.0" encoding="utf-8"?>
<formControlPr xmlns="http://schemas.microsoft.com/office/spreadsheetml/2009/9/main" objectType="CheckBox" fmlaLink="$B$56" lockText="1"/>
</file>

<file path=xl/ctrlProps/ctrlProp102.xml><?xml version="1.0" encoding="utf-8"?>
<formControlPr xmlns="http://schemas.microsoft.com/office/spreadsheetml/2009/9/main" objectType="CheckBox" fmlaLink="$B$57" lockText="1"/>
</file>

<file path=xl/ctrlProps/ctrlProp103.xml><?xml version="1.0" encoding="utf-8"?>
<formControlPr xmlns="http://schemas.microsoft.com/office/spreadsheetml/2009/9/main" objectType="CheckBox" fmlaLink="$B$58" lockText="1"/>
</file>

<file path=xl/ctrlProps/ctrlProp104.xml><?xml version="1.0" encoding="utf-8"?>
<formControlPr xmlns="http://schemas.microsoft.com/office/spreadsheetml/2009/9/main" objectType="CheckBox" fmlaLink="$B$59" lockText="1"/>
</file>

<file path=xl/ctrlProps/ctrlProp105.xml><?xml version="1.0" encoding="utf-8"?>
<formControlPr xmlns="http://schemas.microsoft.com/office/spreadsheetml/2009/9/main" objectType="CheckBox" fmlaLink="$B$60" lockText="1"/>
</file>

<file path=xl/ctrlProps/ctrlProp106.xml><?xml version="1.0" encoding="utf-8"?>
<formControlPr xmlns="http://schemas.microsoft.com/office/spreadsheetml/2009/9/main" objectType="CheckBox" fmlaLink="$B$61" lockText="1"/>
</file>

<file path=xl/ctrlProps/ctrlProp107.xml><?xml version="1.0" encoding="utf-8"?>
<formControlPr xmlns="http://schemas.microsoft.com/office/spreadsheetml/2009/9/main" objectType="CheckBox" fmlaLink="$B$62" lockText="1"/>
</file>

<file path=xl/ctrlProps/ctrlProp108.xml><?xml version="1.0" encoding="utf-8"?>
<formControlPr xmlns="http://schemas.microsoft.com/office/spreadsheetml/2009/9/main" objectType="CheckBox" fmlaLink="$B$63" lockText="1"/>
</file>

<file path=xl/ctrlProps/ctrlProp109.xml><?xml version="1.0" encoding="utf-8"?>
<formControlPr xmlns="http://schemas.microsoft.com/office/spreadsheetml/2009/9/main" objectType="CheckBox" fmlaLink="$B$64" lockText="1"/>
</file>

<file path=xl/ctrlProps/ctrlProp110.xml><?xml version="1.0" encoding="utf-8"?>
<formControlPr xmlns="http://schemas.microsoft.com/office/spreadsheetml/2009/9/main" objectType="CheckBox" fmlaLink="$B$65" lockText="1"/>
</file>

<file path=xl/ctrlProps/ctrlProp111.xml><?xml version="1.0" encoding="utf-8"?>
<formControlPr xmlns="http://schemas.microsoft.com/office/spreadsheetml/2009/9/main" objectType="CheckBox" fmlaLink="$B$66"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CheckBox" fmlaLink="$H32" lockText="1"/>
</file>

<file path=xl/ctrlProps/ctrlProp117.xml><?xml version="1.0" encoding="utf-8"?>
<formControlPr xmlns="http://schemas.microsoft.com/office/spreadsheetml/2009/9/main" objectType="CheckBox" fmlaLink="$H33" lockText="1"/>
</file>

<file path=xl/ctrlProps/ctrlProp118.xml><?xml version="1.0" encoding="utf-8"?>
<formControlPr xmlns="http://schemas.microsoft.com/office/spreadsheetml/2009/9/main" objectType="CheckBox" fmlaLink="$H34" lockText="1"/>
</file>

<file path=xl/ctrlProps/ctrlProp119.xml><?xml version="1.0" encoding="utf-8"?>
<formControlPr xmlns="http://schemas.microsoft.com/office/spreadsheetml/2009/9/main" objectType="CheckBox" fmlaLink="$H35" lockText="1"/>
</file>

<file path=xl/ctrlProps/ctrlProp120.xml><?xml version="1.0" encoding="utf-8"?>
<formControlPr xmlns="http://schemas.microsoft.com/office/spreadsheetml/2009/9/main" objectType="CheckBox" fmlaLink="$H36" lockText="1"/>
</file>

<file path=xl/ctrlProps/ctrlProp121.xml><?xml version="1.0" encoding="utf-8"?>
<formControlPr xmlns="http://schemas.microsoft.com/office/spreadsheetml/2009/9/main" objectType="CheckBox" fmlaLink="$H37" lockText="1"/>
</file>

<file path=xl/ctrlProps/ctrlProp122.xml><?xml version="1.0" encoding="utf-8"?>
<formControlPr xmlns="http://schemas.microsoft.com/office/spreadsheetml/2009/9/main" objectType="CheckBox" fmlaLink="$H38" lockText="1"/>
</file>

<file path=xl/ctrlProps/ctrlProp123.xml><?xml version="1.0" encoding="utf-8"?>
<formControlPr xmlns="http://schemas.microsoft.com/office/spreadsheetml/2009/9/main" objectType="CheckBox" fmlaLink="$H39" lockText="1"/>
</file>

<file path=xl/ctrlProps/ctrlProp124.xml><?xml version="1.0" encoding="utf-8"?>
<formControlPr xmlns="http://schemas.microsoft.com/office/spreadsheetml/2009/9/main" objectType="CheckBox" fmlaLink="$H40" lockText="1"/>
</file>

<file path=xl/ctrlProps/ctrlProp125.xml><?xml version="1.0" encoding="utf-8"?>
<formControlPr xmlns="http://schemas.microsoft.com/office/spreadsheetml/2009/9/main" objectType="CheckBox" fmlaLink="$H41" lockText="1"/>
</file>

<file path=xl/ctrlProps/ctrlProp126.xml><?xml version="1.0" encoding="utf-8"?>
<formControlPr xmlns="http://schemas.microsoft.com/office/spreadsheetml/2009/9/main" objectType="CheckBox" fmlaLink="$H42" lockText="1"/>
</file>

<file path=xl/ctrlProps/ctrlProp127.xml><?xml version="1.0" encoding="utf-8"?>
<formControlPr xmlns="http://schemas.microsoft.com/office/spreadsheetml/2009/9/main" objectType="CheckBox" fmlaLink="$H43" lockText="1"/>
</file>

<file path=xl/ctrlProps/ctrlProp128.xml><?xml version="1.0" encoding="utf-8"?>
<formControlPr xmlns="http://schemas.microsoft.com/office/spreadsheetml/2009/9/main" objectType="CheckBox" fmlaLink="$H44" lockText="1"/>
</file>

<file path=xl/ctrlProps/ctrlProp129.xml><?xml version="1.0" encoding="utf-8"?>
<formControlPr xmlns="http://schemas.microsoft.com/office/spreadsheetml/2009/9/main" objectType="CheckBox" fmlaLink="$H45" lockText="1"/>
</file>

<file path=xl/ctrlProps/ctrlProp130.xml><?xml version="1.0" encoding="utf-8"?>
<formControlPr xmlns="http://schemas.microsoft.com/office/spreadsheetml/2009/9/main" objectType="CheckBox" fmlaLink="$H46" lockText="1"/>
</file>

<file path=xl/ctrlProps/ctrlProp131.xml><?xml version="1.0" encoding="utf-8"?>
<formControlPr xmlns="http://schemas.microsoft.com/office/spreadsheetml/2009/9/main" objectType="CheckBox" fmlaLink="$H47" lockText="1"/>
</file>

<file path=xl/ctrlProps/ctrlProp132.xml><?xml version="1.0" encoding="utf-8"?>
<formControlPr xmlns="http://schemas.microsoft.com/office/spreadsheetml/2009/9/main" objectType="CheckBox" fmlaLink="$H48" lockText="1"/>
</file>

<file path=xl/ctrlProps/ctrlProp133.xml><?xml version="1.0" encoding="utf-8"?>
<formControlPr xmlns="http://schemas.microsoft.com/office/spreadsheetml/2009/9/main" objectType="CheckBox" fmlaLink="$H49" lockText="1"/>
</file>

<file path=xl/ctrlProps/ctrlProp134.xml><?xml version="1.0" encoding="utf-8"?>
<formControlPr xmlns="http://schemas.microsoft.com/office/spreadsheetml/2009/9/main" objectType="CheckBox" fmlaLink="$H50" lockText="1"/>
</file>

<file path=xl/ctrlProps/ctrlProp135.xml><?xml version="1.0" encoding="utf-8"?>
<formControlPr xmlns="http://schemas.microsoft.com/office/spreadsheetml/2009/9/main" objectType="CheckBox" fmlaLink="$H51" lockText="1"/>
</file>

<file path=xl/ctrlProps/ctrlProp136.xml><?xml version="1.0" encoding="utf-8"?>
<formControlPr xmlns="http://schemas.microsoft.com/office/spreadsheetml/2009/9/main" objectType="CheckBox" fmlaLink="$H52" lockText="1"/>
</file>

<file path=xl/ctrlProps/ctrlProp137.xml><?xml version="1.0" encoding="utf-8"?>
<formControlPr xmlns="http://schemas.microsoft.com/office/spreadsheetml/2009/9/main" objectType="CheckBox" fmlaLink="$H53" lockText="1"/>
</file>

<file path=xl/ctrlProps/ctrlProp138.xml><?xml version="1.0" encoding="utf-8"?>
<formControlPr xmlns="http://schemas.microsoft.com/office/spreadsheetml/2009/9/main" objectType="CheckBox" fmlaLink="$H54" lockText="1"/>
</file>

<file path=xl/ctrlProps/ctrlProp139.xml><?xml version="1.0" encoding="utf-8"?>
<formControlPr xmlns="http://schemas.microsoft.com/office/spreadsheetml/2009/9/main" objectType="CheckBox" fmlaLink="$H55" lockText="1"/>
</file>

<file path=xl/ctrlProps/ctrlProp140.xml><?xml version="1.0" encoding="utf-8"?>
<formControlPr xmlns="http://schemas.microsoft.com/office/spreadsheetml/2009/9/main" objectType="CheckBox" fmlaLink="$H56" lockText="1"/>
</file>

<file path=xl/ctrlProps/ctrlProp141.xml><?xml version="1.0" encoding="utf-8"?>
<formControlPr xmlns="http://schemas.microsoft.com/office/spreadsheetml/2009/9/main" objectType="CheckBox" fmlaLink="$H57" lockText="1"/>
</file>

<file path=xl/ctrlProps/ctrlProp142.xml><?xml version="1.0" encoding="utf-8"?>
<formControlPr xmlns="http://schemas.microsoft.com/office/spreadsheetml/2009/9/main" objectType="CheckBox" fmlaLink="$H58" lockText="1"/>
</file>

<file path=xl/ctrlProps/ctrlProp143.xml><?xml version="1.0" encoding="utf-8"?>
<formControlPr xmlns="http://schemas.microsoft.com/office/spreadsheetml/2009/9/main" objectType="CheckBox" fmlaLink="$H59" lockText="1"/>
</file>

<file path=xl/ctrlProps/ctrlProp144.xml><?xml version="1.0" encoding="utf-8"?>
<formControlPr xmlns="http://schemas.microsoft.com/office/spreadsheetml/2009/9/main" objectType="CheckBox" fmlaLink="$H60" lockText="1"/>
</file>

<file path=xl/ctrlProps/ctrlProp145.xml><?xml version="1.0" encoding="utf-8"?>
<formControlPr xmlns="http://schemas.microsoft.com/office/spreadsheetml/2009/9/main" objectType="CheckBox" fmlaLink="$H61" lockText="1"/>
</file>

<file path=xl/ctrlProps/ctrlProp146.xml><?xml version="1.0" encoding="utf-8"?>
<formControlPr xmlns="http://schemas.microsoft.com/office/spreadsheetml/2009/9/main" objectType="CheckBox" fmlaLink="$H62" lockText="1"/>
</file>

<file path=xl/ctrlProps/ctrlProp147.xml><?xml version="1.0" encoding="utf-8"?>
<formControlPr xmlns="http://schemas.microsoft.com/office/spreadsheetml/2009/9/main" objectType="CheckBox" fmlaLink="$H63" lockText="1"/>
</file>

<file path=xl/ctrlProps/ctrlProp148.xml><?xml version="1.0" encoding="utf-8"?>
<formControlPr xmlns="http://schemas.microsoft.com/office/spreadsheetml/2009/9/main" objectType="CheckBox" fmlaLink="$H64" lockText="1"/>
</file>

<file path=xl/ctrlProps/ctrlProp149.xml><?xml version="1.0" encoding="utf-8"?>
<formControlPr xmlns="http://schemas.microsoft.com/office/spreadsheetml/2009/9/main" objectType="CheckBox" fmlaLink="$H65" lockText="1"/>
</file>

<file path=xl/ctrlProps/ctrlProp150.xml><?xml version="1.0" encoding="utf-8"?>
<formControlPr xmlns="http://schemas.microsoft.com/office/spreadsheetml/2009/9/main" objectType="CheckBox" fmlaLink="$H66" lockText="1"/>
</file>

<file path=xl/ctrlProps/ctrlProp151.xml><?xml version="1.0" encoding="utf-8"?>
<formControlPr xmlns="http://schemas.microsoft.com/office/spreadsheetml/2009/9/main" objectType="CheckBox" fmlaLink="$B11" lockText="1"/>
</file>

<file path=xl/ctrlProps/ctrlProp152.xml><?xml version="1.0" encoding="utf-8"?>
<formControlPr xmlns="http://schemas.microsoft.com/office/spreadsheetml/2009/9/main" objectType="CheckBox" fmlaLink="$B12" lockText="1"/>
</file>

<file path=xl/ctrlProps/ctrlProp153.xml><?xml version="1.0" encoding="utf-8"?>
<formControlPr xmlns="http://schemas.microsoft.com/office/spreadsheetml/2009/9/main" objectType="CheckBox" fmlaLink="$B11" lockText="1"/>
</file>

<file path=xl/ctrlProps/ctrlProp154.xml><?xml version="1.0" encoding="utf-8"?>
<formControlPr xmlns="http://schemas.microsoft.com/office/spreadsheetml/2009/9/main" objectType="CheckBox" checked="Checked" fmlaLink="$B7" lockText="1"/>
</file>

<file path=xl/ctrlProps/ctrlProp155.xml><?xml version="1.0" encoding="utf-8"?>
<formControlPr xmlns="http://schemas.microsoft.com/office/spreadsheetml/2009/9/main" objectType="CheckBox" fmlaLink="$B8" lockText="1"/>
</file>

<file path=xl/ctrlProps/ctrlProp156.xml><?xml version="1.0" encoding="utf-8"?>
<formControlPr xmlns="http://schemas.microsoft.com/office/spreadsheetml/2009/9/main" objectType="CheckBox" fmlaLink="$B9" lockText="1"/>
</file>

<file path=xl/ctrlProps/ctrlProp157.xml><?xml version="1.0" encoding="utf-8"?>
<formControlPr xmlns="http://schemas.microsoft.com/office/spreadsheetml/2009/9/main" objectType="CheckBox" fmlaLink="$B10" lockText="1"/>
</file>

<file path=xl/ctrlProps/ctrlProp158.xml><?xml version="1.0" encoding="utf-8"?>
<formControlPr xmlns="http://schemas.microsoft.com/office/spreadsheetml/2009/9/main" objectType="CheckBox" fmlaLink="$B11" lockText="1"/>
</file>

<file path=xl/ctrlProps/ctrlProp159.xml><?xml version="1.0" encoding="utf-8"?>
<formControlPr xmlns="http://schemas.microsoft.com/office/spreadsheetml/2009/9/main" objectType="CheckBox" fmlaLink="$B12" lockText="1"/>
</file>

<file path=xl/ctrlProps/ctrlProp160.xml><?xml version="1.0" encoding="utf-8"?>
<formControlPr xmlns="http://schemas.microsoft.com/office/spreadsheetml/2009/9/main" objectType="CheckBox" fmlaLink="$B13" lockText="1"/>
</file>

<file path=xl/ctrlProps/ctrlProp161.xml><?xml version="1.0" encoding="utf-8"?>
<formControlPr xmlns="http://schemas.microsoft.com/office/spreadsheetml/2009/9/main" objectType="CheckBox" fmlaLink="$B14" lockText="1"/>
</file>

<file path=xl/ctrlProps/ctrlProp162.xml><?xml version="1.0" encoding="utf-8"?>
<formControlPr xmlns="http://schemas.microsoft.com/office/spreadsheetml/2009/9/main" objectType="CheckBox" fmlaLink="$B15" lockText="1"/>
</file>

<file path=xl/ctrlProps/ctrlProp163.xml><?xml version="1.0" encoding="utf-8"?>
<formControlPr xmlns="http://schemas.microsoft.com/office/spreadsheetml/2009/9/main" objectType="CheckBox" fmlaLink="$B16" lockText="1"/>
</file>

<file path=xl/ctrlProps/ctrlProp164.xml><?xml version="1.0" encoding="utf-8"?>
<formControlPr xmlns="http://schemas.microsoft.com/office/spreadsheetml/2009/9/main" objectType="CheckBox" fmlaLink="$B$18" lockText="1"/>
</file>

<file path=xl/ctrlProps/ctrlProp165.xml><?xml version="1.0" encoding="utf-8"?>
<formControlPr xmlns="http://schemas.microsoft.com/office/spreadsheetml/2009/9/main" objectType="CheckBox" fmlaLink="$B$19" lockText="1"/>
</file>

<file path=xl/ctrlProps/ctrlProp166.xml><?xml version="1.0" encoding="utf-8"?>
<formControlPr xmlns="http://schemas.microsoft.com/office/spreadsheetml/2009/9/main" objectType="CheckBox" checked="Checked" fmlaLink="$B7" lockText="1"/>
</file>

<file path=xl/ctrlProps/ctrlProp167.xml><?xml version="1.0" encoding="utf-8"?>
<formControlPr xmlns="http://schemas.microsoft.com/office/spreadsheetml/2009/9/main" objectType="CheckBox" fmlaLink="$B9" lockText="1"/>
</file>

<file path=xl/ctrlProps/ctrlProp168.xml><?xml version="1.0" encoding="utf-8"?>
<formControlPr xmlns="http://schemas.microsoft.com/office/spreadsheetml/2009/9/main" objectType="CheckBox" fmlaLink="$B10" lockText="1"/>
</file>

<file path=xl/ctrlProps/ctrlProp169.xml><?xml version="1.0" encoding="utf-8"?>
<formControlPr xmlns="http://schemas.microsoft.com/office/spreadsheetml/2009/9/main" objectType="CheckBox" fmlaLink="$B$28" lockText="1"/>
</file>

<file path=xl/ctrlProps/ctrlProp170.xml><?xml version="1.0" encoding="utf-8"?>
<formControlPr xmlns="http://schemas.microsoft.com/office/spreadsheetml/2009/9/main" objectType="CheckBox" fmlaLink="$B$29" lockText="1"/>
</file>

<file path=xl/ctrlProps/ctrlProp171.xml><?xml version="1.0" encoding="utf-8"?>
<formControlPr xmlns="http://schemas.microsoft.com/office/spreadsheetml/2009/9/main" objectType="CheckBox" fmlaLink="$B$30" lockText="1"/>
</file>

<file path=xl/ctrlProps/ctrlProp172.xml><?xml version="1.0" encoding="utf-8"?>
<formControlPr xmlns="http://schemas.microsoft.com/office/spreadsheetml/2009/9/main" objectType="CheckBox" fmlaLink="$B$31" lockText="1"/>
</file>

<file path=xl/ctrlProps/ctrlProp173.xml><?xml version="1.0" encoding="utf-8"?>
<formControlPr xmlns="http://schemas.microsoft.com/office/spreadsheetml/2009/9/main" objectType="CheckBox" fmlaLink="$B$17"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CheckBox" fmlaLink="$B$67" lockText="1"/>
</file>

<file path=xl/ctrlProps/ctrlProp176.xml><?xml version="1.0" encoding="utf-8"?>
<formControlPr xmlns="http://schemas.microsoft.com/office/spreadsheetml/2009/9/main" objectType="CheckBox" fmlaLink="$H67" lockText="1"/>
</file>

<file path=xl/ctrlProps/ctrlProp177.xml><?xml version="1.0" encoding="utf-8"?>
<formControlPr xmlns="http://schemas.microsoft.com/office/spreadsheetml/2009/9/main" objectType="CheckBox" fmlaLink="$B$68" lockText="1"/>
</file>

<file path=xl/ctrlProps/ctrlProp178.xml><?xml version="1.0" encoding="utf-8"?>
<formControlPr xmlns="http://schemas.microsoft.com/office/spreadsheetml/2009/9/main" objectType="CheckBox" fmlaLink="$H68" lockText="1"/>
</file>

<file path=xl/ctrlProps/ctrlProp179.xml><?xml version="1.0" encoding="utf-8"?>
<formControlPr xmlns="http://schemas.microsoft.com/office/spreadsheetml/2009/9/main" objectType="CheckBox" fmlaLink="$B$69" lockText="1"/>
</file>

<file path=xl/ctrlProps/ctrlProp180.xml><?xml version="1.0" encoding="utf-8"?>
<formControlPr xmlns="http://schemas.microsoft.com/office/spreadsheetml/2009/9/main" objectType="CheckBox" fmlaLink="$H69" lockText="1"/>
</file>

<file path=xl/ctrlProps/ctrlProp181.xml><?xml version="1.0" encoding="utf-8"?>
<formControlPr xmlns="http://schemas.microsoft.com/office/spreadsheetml/2009/9/main" objectType="CheckBox" fmlaLink="$H70" lockText="1"/>
</file>

<file path=xl/ctrlProps/ctrlProp182.xml><?xml version="1.0" encoding="utf-8"?>
<formControlPr xmlns="http://schemas.microsoft.com/office/spreadsheetml/2009/9/main" objectType="CheckBox" fmlaLink="$B$70" lockText="1"/>
</file>

<file path=xl/ctrlProps/ctrlProp183.xml><?xml version="1.0" encoding="utf-8"?>
<formControlPr xmlns="http://schemas.microsoft.com/office/spreadsheetml/2009/9/main" objectType="CheckBox" fmlaLink="$H71" lockText="1"/>
</file>

<file path=xl/ctrlProps/ctrlProp184.xml><?xml version="1.0" encoding="utf-8"?>
<formControlPr xmlns="http://schemas.microsoft.com/office/spreadsheetml/2009/9/main" objectType="CheckBox" fmlaLink="$B$71" lockText="1"/>
</file>

<file path=xl/ctrlProps/ctrlProp185.xml><?xml version="1.0" encoding="utf-8"?>
<formControlPr xmlns="http://schemas.microsoft.com/office/spreadsheetml/2009/9/main" objectType="CheckBox" fmlaLink="$H72" lockText="1"/>
</file>

<file path=xl/ctrlProps/ctrlProp186.xml><?xml version="1.0" encoding="utf-8"?>
<formControlPr xmlns="http://schemas.microsoft.com/office/spreadsheetml/2009/9/main" objectType="CheckBox" fmlaLink="$B$72" lockText="1"/>
</file>

<file path=xl/ctrlProps/ctrlProp187.xml><?xml version="1.0" encoding="utf-8"?>
<formControlPr xmlns="http://schemas.microsoft.com/office/spreadsheetml/2009/9/main" objectType="CheckBox" fmlaLink="$H73" lockText="1"/>
</file>

<file path=xl/ctrlProps/ctrlProp188.xml><?xml version="1.0" encoding="utf-8"?>
<formControlPr xmlns="http://schemas.microsoft.com/office/spreadsheetml/2009/9/main" objectType="CheckBox" fmlaLink="$B$73" lockText="1"/>
</file>

<file path=xl/ctrlProps/ctrlProp189.xml><?xml version="1.0" encoding="utf-8"?>
<formControlPr xmlns="http://schemas.microsoft.com/office/spreadsheetml/2009/9/main" objectType="CheckBox" fmlaLink="$H74" lockText="1"/>
</file>

<file path=xl/ctrlProps/ctrlProp190.xml><?xml version="1.0" encoding="utf-8"?>
<formControlPr xmlns="http://schemas.microsoft.com/office/spreadsheetml/2009/9/main" objectType="CheckBox" fmlaLink="$B$74" lockText="1"/>
</file>

<file path=xl/ctrlProps/ctrlProp191.xml><?xml version="1.0" encoding="utf-8"?>
<formControlPr xmlns="http://schemas.microsoft.com/office/spreadsheetml/2009/9/main" objectType="CheckBox" fmlaLink="$H75" lockText="1"/>
</file>

<file path=xl/ctrlProps/ctrlProp192.xml><?xml version="1.0" encoding="utf-8"?>
<formControlPr xmlns="http://schemas.microsoft.com/office/spreadsheetml/2009/9/main" objectType="CheckBox" fmlaLink="$B$75" lockText="1"/>
</file>

<file path=xl/ctrlProps/ctrlProp193.xml><?xml version="1.0" encoding="utf-8"?>
<formControlPr xmlns="http://schemas.microsoft.com/office/spreadsheetml/2009/9/main" objectType="CheckBox" fmlaLink="$H76" lockText="1"/>
</file>

<file path=xl/ctrlProps/ctrlProp194.xml><?xml version="1.0" encoding="utf-8"?>
<formControlPr xmlns="http://schemas.microsoft.com/office/spreadsheetml/2009/9/main" objectType="CheckBox" fmlaLink="$B$76" lockText="1"/>
</file>

<file path=xl/ctrlProps/ctrlProp195.xml><?xml version="1.0" encoding="utf-8"?>
<formControlPr xmlns="http://schemas.microsoft.com/office/spreadsheetml/2009/9/main" objectType="CheckBox" fmlaLink="$H77" lockText="1"/>
</file>

<file path=xl/ctrlProps/ctrlProp196.xml><?xml version="1.0" encoding="utf-8"?>
<formControlPr xmlns="http://schemas.microsoft.com/office/spreadsheetml/2009/9/main" objectType="CheckBox" fmlaLink="$B$77" lockText="1"/>
</file>

<file path=xl/ctrlProps/ctrlProp197.xml><?xml version="1.0" encoding="utf-8"?>
<formControlPr xmlns="http://schemas.microsoft.com/office/spreadsheetml/2009/9/main" objectType="CheckBox" fmlaLink="$H78" lockText="1"/>
</file>

<file path=xl/ctrlProps/ctrlProp198.xml><?xml version="1.0" encoding="utf-8"?>
<formControlPr xmlns="http://schemas.microsoft.com/office/spreadsheetml/2009/9/main" objectType="CheckBox" fmlaLink="$B$78" lockText="1"/>
</file>

<file path=xl/ctrlProps/ctrlProp199.xml><?xml version="1.0" encoding="utf-8"?>
<formControlPr xmlns="http://schemas.microsoft.com/office/spreadsheetml/2009/9/main" objectType="CheckBox" fmlaLink="$H79" lockText="1"/>
</file>

<file path=xl/ctrlProps/ctrlProp200.xml><?xml version="1.0" encoding="utf-8"?>
<formControlPr xmlns="http://schemas.microsoft.com/office/spreadsheetml/2009/9/main" objectType="CheckBox" fmlaLink="$B$79" lockText="1"/>
</file>

<file path=xl/ctrlProps/ctrlProp201.xml><?xml version="1.0" encoding="utf-8"?>
<formControlPr xmlns="http://schemas.microsoft.com/office/spreadsheetml/2009/9/main" objectType="CheckBox" fmlaLink="$H80" lockText="1"/>
</file>

<file path=xl/ctrlProps/ctrlProp202.xml><?xml version="1.0" encoding="utf-8"?>
<formControlPr xmlns="http://schemas.microsoft.com/office/spreadsheetml/2009/9/main" objectType="CheckBox" fmlaLink="$B$80" lockText="1"/>
</file>

<file path=xl/ctrlProps/ctrlProp203.xml><?xml version="1.0" encoding="utf-8"?>
<formControlPr xmlns="http://schemas.microsoft.com/office/spreadsheetml/2009/9/main" objectType="CheckBox" fmlaLink="$H81" lockText="1"/>
</file>

<file path=xl/ctrlProps/ctrlProp204.xml><?xml version="1.0" encoding="utf-8"?>
<formControlPr xmlns="http://schemas.microsoft.com/office/spreadsheetml/2009/9/main" objectType="CheckBox" fmlaLink="$B$81" lockText="1"/>
</file>

<file path=xl/ctrlProps/ctrlProp205.xml><?xml version="1.0" encoding="utf-8"?>
<formControlPr xmlns="http://schemas.microsoft.com/office/spreadsheetml/2009/9/main" objectType="CheckBox" fmlaLink="$H82" lockText="1"/>
</file>

<file path=xl/ctrlProps/ctrlProp206.xml><?xml version="1.0" encoding="utf-8"?>
<formControlPr xmlns="http://schemas.microsoft.com/office/spreadsheetml/2009/9/main" objectType="CheckBox" fmlaLink="$B$82" lockText="1"/>
</file>

<file path=xl/ctrlProps/ctrlProp207.xml><?xml version="1.0" encoding="utf-8"?>
<formControlPr xmlns="http://schemas.microsoft.com/office/spreadsheetml/2009/9/main" objectType="CheckBox" fmlaLink="$H83" lockText="1"/>
</file>

<file path=xl/ctrlProps/ctrlProp208.xml><?xml version="1.0" encoding="utf-8"?>
<formControlPr xmlns="http://schemas.microsoft.com/office/spreadsheetml/2009/9/main" objectType="CheckBox" fmlaLink="$B$83" lockText="1"/>
</file>

<file path=xl/ctrlProps/ctrlProp209.xml><?xml version="1.0" encoding="utf-8"?>
<formControlPr xmlns="http://schemas.microsoft.com/office/spreadsheetml/2009/9/main" objectType="CheckBox" fmlaLink="$H84" lockText="1"/>
</file>

<file path=xl/ctrlProps/ctrlProp210.xml><?xml version="1.0" encoding="utf-8"?>
<formControlPr xmlns="http://schemas.microsoft.com/office/spreadsheetml/2009/9/main" objectType="CheckBox" fmlaLink="$B$84" lockText="1"/>
</file>

<file path=xl/ctrlProps/ctrlProp211.xml><?xml version="1.0" encoding="utf-8"?>
<formControlPr xmlns="http://schemas.microsoft.com/office/spreadsheetml/2009/9/main" objectType="CheckBox" fmlaLink="$H85" lockText="1"/>
</file>

<file path=xl/ctrlProps/ctrlProp212.xml><?xml version="1.0" encoding="utf-8"?>
<formControlPr xmlns="http://schemas.microsoft.com/office/spreadsheetml/2009/9/main" objectType="CheckBox" fmlaLink="$B$85" lockText="1"/>
</file>

<file path=xl/ctrlProps/ctrlProp213.xml><?xml version="1.0" encoding="utf-8"?>
<formControlPr xmlns="http://schemas.microsoft.com/office/spreadsheetml/2009/9/main" objectType="CheckBox" fmlaLink="$H86" lockText="1"/>
</file>

<file path=xl/ctrlProps/ctrlProp214.xml><?xml version="1.0" encoding="utf-8"?>
<formControlPr xmlns="http://schemas.microsoft.com/office/spreadsheetml/2009/9/main" objectType="CheckBox" fmlaLink="$B$86" lockText="1"/>
</file>

<file path=xl/ctrlProps/ctrlProp215.xml><?xml version="1.0" encoding="utf-8"?>
<formControlPr xmlns="http://schemas.microsoft.com/office/spreadsheetml/2009/9/main" objectType="CheckBox" fmlaLink="$H87" lockText="1"/>
</file>

<file path=xl/ctrlProps/ctrlProp216.xml><?xml version="1.0" encoding="utf-8"?>
<formControlPr xmlns="http://schemas.microsoft.com/office/spreadsheetml/2009/9/main" objectType="CheckBox" fmlaLink="$B$87" lockText="1"/>
</file>

<file path=xl/ctrlProps/ctrlProp217.xml><?xml version="1.0" encoding="utf-8"?>
<formControlPr xmlns="http://schemas.microsoft.com/office/spreadsheetml/2009/9/main" objectType="CheckBox" fmlaLink="$H88" lockText="1"/>
</file>

<file path=xl/ctrlProps/ctrlProp218.xml><?xml version="1.0" encoding="utf-8"?>
<formControlPr xmlns="http://schemas.microsoft.com/office/spreadsheetml/2009/9/main" objectType="CheckBox" fmlaLink="$B$88" lockText="1"/>
</file>

<file path=xl/ctrlProps/ctrlProp219.xml><?xml version="1.0" encoding="utf-8"?>
<formControlPr xmlns="http://schemas.microsoft.com/office/spreadsheetml/2009/9/main" objectType="CheckBox" fmlaLink="$H89" lockText="1"/>
</file>

<file path=xl/ctrlProps/ctrlProp220.xml><?xml version="1.0" encoding="utf-8"?>
<formControlPr xmlns="http://schemas.microsoft.com/office/spreadsheetml/2009/9/main" objectType="CheckBox" fmlaLink="$B$89" lockText="1"/>
</file>

<file path=xl/ctrlProps/ctrlProp221.xml><?xml version="1.0" encoding="utf-8"?>
<formControlPr xmlns="http://schemas.microsoft.com/office/spreadsheetml/2009/9/main" objectType="CheckBox" fmlaLink="$H90" lockText="1"/>
</file>

<file path=xl/ctrlProps/ctrlProp222.xml><?xml version="1.0" encoding="utf-8"?>
<formControlPr xmlns="http://schemas.microsoft.com/office/spreadsheetml/2009/9/main" objectType="CheckBox" fmlaLink="$B$90" lockText="1"/>
</file>

<file path=xl/ctrlProps/ctrlProp223.xml><?xml version="1.0" encoding="utf-8"?>
<formControlPr xmlns="http://schemas.microsoft.com/office/spreadsheetml/2009/9/main" objectType="CheckBox" fmlaLink="$H91" lockText="1"/>
</file>

<file path=xl/ctrlProps/ctrlProp224.xml><?xml version="1.0" encoding="utf-8"?>
<formControlPr xmlns="http://schemas.microsoft.com/office/spreadsheetml/2009/9/main" objectType="CheckBox" fmlaLink="$B$91" lockText="1"/>
</file>

<file path=xl/ctrlProps/ctrlProp225.xml><?xml version="1.0" encoding="utf-8"?>
<formControlPr xmlns="http://schemas.microsoft.com/office/spreadsheetml/2009/9/main" objectType="CheckBox" fmlaLink="$H92" lockText="1"/>
</file>

<file path=xl/ctrlProps/ctrlProp226.xml><?xml version="1.0" encoding="utf-8"?>
<formControlPr xmlns="http://schemas.microsoft.com/office/spreadsheetml/2009/9/main" objectType="CheckBox" fmlaLink="$B$92" lockText="1"/>
</file>

<file path=xl/ctrlProps/ctrlProp227.xml><?xml version="1.0" encoding="utf-8"?>
<formControlPr xmlns="http://schemas.microsoft.com/office/spreadsheetml/2009/9/main" objectType="CheckBox" fmlaLink="$H93" lockText="1"/>
</file>

<file path=xl/ctrlProps/ctrlProp228.xml><?xml version="1.0" encoding="utf-8"?>
<formControlPr xmlns="http://schemas.microsoft.com/office/spreadsheetml/2009/9/main" objectType="CheckBox" fmlaLink="$B$93" lockText="1"/>
</file>

<file path=xl/ctrlProps/ctrlProp229.xml><?xml version="1.0" encoding="utf-8"?>
<formControlPr xmlns="http://schemas.microsoft.com/office/spreadsheetml/2009/9/main" objectType="CheckBox" fmlaLink="$H94" lockText="1"/>
</file>

<file path=xl/ctrlProps/ctrlProp230.xml><?xml version="1.0" encoding="utf-8"?>
<formControlPr xmlns="http://schemas.microsoft.com/office/spreadsheetml/2009/9/main" objectType="CheckBox" fmlaLink="$B$94" lockText="1"/>
</file>

<file path=xl/ctrlProps/ctrlProp231.xml><?xml version="1.0" encoding="utf-8"?>
<formControlPr xmlns="http://schemas.microsoft.com/office/spreadsheetml/2009/9/main" objectType="CheckBox" fmlaLink="$H95" lockText="1"/>
</file>

<file path=xl/ctrlProps/ctrlProp232.xml><?xml version="1.0" encoding="utf-8"?>
<formControlPr xmlns="http://schemas.microsoft.com/office/spreadsheetml/2009/9/main" objectType="CheckBox" fmlaLink="$B$95" lockText="1"/>
</file>

<file path=xl/ctrlProps/ctrlProp233.xml><?xml version="1.0" encoding="utf-8"?>
<formControlPr xmlns="http://schemas.microsoft.com/office/spreadsheetml/2009/9/main" objectType="CheckBox" fmlaLink="$H96" lockText="1"/>
</file>

<file path=xl/ctrlProps/ctrlProp234.xml><?xml version="1.0" encoding="utf-8"?>
<formControlPr xmlns="http://schemas.microsoft.com/office/spreadsheetml/2009/9/main" objectType="CheckBox" fmlaLink="$B$96" lockText="1"/>
</file>

<file path=xl/ctrlProps/ctrlProp235.xml><?xml version="1.0" encoding="utf-8"?>
<formControlPr xmlns="http://schemas.microsoft.com/office/spreadsheetml/2009/9/main" objectType="CheckBox" fmlaLink="$H97" lockText="1"/>
</file>

<file path=xl/ctrlProps/ctrlProp236.xml><?xml version="1.0" encoding="utf-8"?>
<formControlPr xmlns="http://schemas.microsoft.com/office/spreadsheetml/2009/9/main" objectType="CheckBox" fmlaLink="$B$97" lockText="1"/>
</file>

<file path=xl/ctrlProps/ctrlProp237.xml><?xml version="1.0" encoding="utf-8"?>
<formControlPr xmlns="http://schemas.microsoft.com/office/spreadsheetml/2009/9/main" objectType="CheckBox" fmlaLink="$H98" lockText="1"/>
</file>

<file path=xl/ctrlProps/ctrlProp238.xml><?xml version="1.0" encoding="utf-8"?>
<formControlPr xmlns="http://schemas.microsoft.com/office/spreadsheetml/2009/9/main" objectType="CheckBox" fmlaLink="$B$98" lockText="1"/>
</file>

<file path=xl/ctrlProps/ctrlProp239.xml><?xml version="1.0" encoding="utf-8"?>
<formControlPr xmlns="http://schemas.microsoft.com/office/spreadsheetml/2009/9/main" objectType="CheckBox" fmlaLink="$H99" lockText="1"/>
</file>

<file path=xl/ctrlProps/ctrlProp240.xml><?xml version="1.0" encoding="utf-8"?>
<formControlPr xmlns="http://schemas.microsoft.com/office/spreadsheetml/2009/9/main" objectType="CheckBox" fmlaLink="$B$99" lockText="1"/>
</file>

<file path=xl/ctrlProps/ctrlProp241.xml><?xml version="1.0" encoding="utf-8"?>
<formControlPr xmlns="http://schemas.microsoft.com/office/spreadsheetml/2009/9/main" objectType="CheckBox" fmlaLink="$H100" lockText="1"/>
</file>

<file path=xl/ctrlProps/ctrlProp242.xml><?xml version="1.0" encoding="utf-8"?>
<formControlPr xmlns="http://schemas.microsoft.com/office/spreadsheetml/2009/9/main" objectType="CheckBox" fmlaLink="$B$100" lockText="1"/>
</file>

<file path=xl/ctrlProps/ctrlProp243.xml><?xml version="1.0" encoding="utf-8"?>
<formControlPr xmlns="http://schemas.microsoft.com/office/spreadsheetml/2009/9/main" objectType="CheckBox" fmlaLink="$H101" lockText="1"/>
</file>

<file path=xl/ctrlProps/ctrlProp244.xml><?xml version="1.0" encoding="utf-8"?>
<formControlPr xmlns="http://schemas.microsoft.com/office/spreadsheetml/2009/9/main" objectType="CheckBox" fmlaLink="$B$101" lockText="1"/>
</file>

<file path=xl/ctrlProps/ctrlProp245.xml><?xml version="1.0" encoding="utf-8"?>
<formControlPr xmlns="http://schemas.microsoft.com/office/spreadsheetml/2009/9/main" objectType="CheckBox" fmlaLink="$H102" lockText="1"/>
</file>

<file path=xl/ctrlProps/ctrlProp246.xml><?xml version="1.0" encoding="utf-8"?>
<formControlPr xmlns="http://schemas.microsoft.com/office/spreadsheetml/2009/9/main" objectType="CheckBox" fmlaLink="$B$102" lockText="1"/>
</file>

<file path=xl/ctrlProps/ctrlProp247.xml><?xml version="1.0" encoding="utf-8"?>
<formControlPr xmlns="http://schemas.microsoft.com/office/spreadsheetml/2009/9/main" objectType="CheckBox" fmlaLink="$H103" lockText="1"/>
</file>

<file path=xl/ctrlProps/ctrlProp248.xml><?xml version="1.0" encoding="utf-8"?>
<formControlPr xmlns="http://schemas.microsoft.com/office/spreadsheetml/2009/9/main" objectType="CheckBox" fmlaLink="$B$103" lockText="1"/>
</file>

<file path=xl/ctrlProps/ctrlProp249.xml><?xml version="1.0" encoding="utf-8"?>
<formControlPr xmlns="http://schemas.microsoft.com/office/spreadsheetml/2009/9/main" objectType="CheckBox" fmlaLink="$H104" lockText="1"/>
</file>

<file path=xl/ctrlProps/ctrlProp250.xml><?xml version="1.0" encoding="utf-8"?>
<formControlPr xmlns="http://schemas.microsoft.com/office/spreadsheetml/2009/9/main" objectType="CheckBox" fmlaLink="$B$104" lockText="1"/>
</file>

<file path=xl/ctrlProps/ctrlProp251.xml><?xml version="1.0" encoding="utf-8"?>
<formControlPr xmlns="http://schemas.microsoft.com/office/spreadsheetml/2009/9/main" objectType="CheckBox" fmlaLink="$H105" lockText="1"/>
</file>

<file path=xl/ctrlProps/ctrlProp252.xml><?xml version="1.0" encoding="utf-8"?>
<formControlPr xmlns="http://schemas.microsoft.com/office/spreadsheetml/2009/9/main" objectType="CheckBox" fmlaLink="$B$105" lockText="1"/>
</file>

<file path=xl/ctrlProps/ctrlProp253.xml><?xml version="1.0" encoding="utf-8"?>
<formControlPr xmlns="http://schemas.microsoft.com/office/spreadsheetml/2009/9/main" objectType="CheckBox" fmlaLink="$H106" lockText="1"/>
</file>

<file path=xl/ctrlProps/ctrlProp254.xml><?xml version="1.0" encoding="utf-8"?>
<formControlPr xmlns="http://schemas.microsoft.com/office/spreadsheetml/2009/9/main" objectType="CheckBox" fmlaLink="$B$106" lockText="1"/>
</file>

<file path=xl/ctrlProps/ctrlProp255.xml><?xml version="1.0" encoding="utf-8"?>
<formControlPr xmlns="http://schemas.microsoft.com/office/spreadsheetml/2009/9/main" objectType="CheckBox" fmlaLink="$H107" lockText="1"/>
</file>

<file path=xl/ctrlProps/ctrlProp256.xml><?xml version="1.0" encoding="utf-8"?>
<formControlPr xmlns="http://schemas.microsoft.com/office/spreadsheetml/2009/9/main" objectType="CheckBox" fmlaLink="$B$107" lockText="1"/>
</file>

<file path=xl/ctrlProps/ctrlProp257.xml><?xml version="1.0" encoding="utf-8"?>
<formControlPr xmlns="http://schemas.microsoft.com/office/spreadsheetml/2009/9/main" objectType="CheckBox" fmlaLink="$H108" lockText="1"/>
</file>

<file path=xl/ctrlProps/ctrlProp258.xml><?xml version="1.0" encoding="utf-8"?>
<formControlPr xmlns="http://schemas.microsoft.com/office/spreadsheetml/2009/9/main" objectType="CheckBox" fmlaLink="$B$108" lockText="1"/>
</file>

<file path=xl/ctrlProps/ctrlProp259.xml><?xml version="1.0" encoding="utf-8"?>
<formControlPr xmlns="http://schemas.microsoft.com/office/spreadsheetml/2009/9/main" objectType="CheckBox" fmlaLink="$H109" lockText="1"/>
</file>

<file path=xl/ctrlProps/ctrlProp260.xml><?xml version="1.0" encoding="utf-8"?>
<formControlPr xmlns="http://schemas.microsoft.com/office/spreadsheetml/2009/9/main" objectType="CheckBox" fmlaLink="$B$109" lockText="1"/>
</file>

<file path=xl/ctrlProps/ctrlProp261.xml><?xml version="1.0" encoding="utf-8"?>
<formControlPr xmlns="http://schemas.microsoft.com/office/spreadsheetml/2009/9/main" objectType="CheckBox" fmlaLink="$H110" lockText="1"/>
</file>

<file path=xl/ctrlProps/ctrlProp262.xml><?xml version="1.0" encoding="utf-8"?>
<formControlPr xmlns="http://schemas.microsoft.com/office/spreadsheetml/2009/9/main" objectType="CheckBox" fmlaLink="$B$110" lockText="1"/>
</file>

<file path=xl/ctrlProps/ctrlProp263.xml><?xml version="1.0" encoding="utf-8"?>
<formControlPr xmlns="http://schemas.microsoft.com/office/spreadsheetml/2009/9/main" objectType="CheckBox" fmlaLink="$H111" lockText="1"/>
</file>

<file path=xl/ctrlProps/ctrlProp264.xml><?xml version="1.0" encoding="utf-8"?>
<formControlPr xmlns="http://schemas.microsoft.com/office/spreadsheetml/2009/9/main" objectType="CheckBox" fmlaLink="$B$111" lockText="1"/>
</file>

<file path=xl/ctrlProps/ctrlProp265.xml><?xml version="1.0" encoding="utf-8"?>
<formControlPr xmlns="http://schemas.microsoft.com/office/spreadsheetml/2009/9/main" objectType="CheckBox" fmlaLink="$H112" lockText="1"/>
</file>

<file path=xl/ctrlProps/ctrlProp266.xml><?xml version="1.0" encoding="utf-8"?>
<formControlPr xmlns="http://schemas.microsoft.com/office/spreadsheetml/2009/9/main" objectType="CheckBox" fmlaLink="$B$112" lockText="1"/>
</file>

<file path=xl/ctrlProps/ctrlProp267.xml><?xml version="1.0" encoding="utf-8"?>
<formControlPr xmlns="http://schemas.microsoft.com/office/spreadsheetml/2009/9/main" objectType="CheckBox" fmlaLink="$H113" lockText="1"/>
</file>

<file path=xl/ctrlProps/ctrlProp268.xml><?xml version="1.0" encoding="utf-8"?>
<formControlPr xmlns="http://schemas.microsoft.com/office/spreadsheetml/2009/9/main" objectType="CheckBox" fmlaLink="$B$66" lockText="1"/>
</file>

<file path=xl/ctrlProps/ctrlProp269.xml><?xml version="1.0" encoding="utf-8"?>
<formControlPr xmlns="http://schemas.microsoft.com/office/spreadsheetml/2009/9/main" objectType="CheckBox" fmlaLink="$H114" lockText="1"/>
</file>

<file path=xl/ctrlProps/ctrlProp270.xml><?xml version="1.0" encoding="utf-8"?>
<formControlPr xmlns="http://schemas.microsoft.com/office/spreadsheetml/2009/9/main" objectType="CheckBox" fmlaLink="$B$114" lockText="1"/>
</file>

<file path=xl/ctrlProps/ctrlProp271.xml><?xml version="1.0" encoding="utf-8"?>
<formControlPr xmlns="http://schemas.microsoft.com/office/spreadsheetml/2009/9/main" objectType="CheckBox" fmlaLink="$H115" lockText="1"/>
</file>

<file path=xl/ctrlProps/ctrlProp272.xml><?xml version="1.0" encoding="utf-8"?>
<formControlPr xmlns="http://schemas.microsoft.com/office/spreadsheetml/2009/9/main" objectType="CheckBox" fmlaLink="$B$115" lockText="1"/>
</file>

<file path=xl/ctrlProps/ctrlProp273.xml><?xml version="1.0" encoding="utf-8"?>
<formControlPr xmlns="http://schemas.microsoft.com/office/spreadsheetml/2009/9/main" objectType="CheckBox" fmlaLink="$H116" lockText="1"/>
</file>

<file path=xl/ctrlProps/ctrlProp274.xml><?xml version="1.0" encoding="utf-8"?>
<formControlPr xmlns="http://schemas.microsoft.com/office/spreadsheetml/2009/9/main" objectType="CheckBox" fmlaLink="$B$116" lockText="1"/>
</file>

<file path=xl/ctrlProps/ctrlProp275.xml><?xml version="1.0" encoding="utf-8"?>
<formControlPr xmlns="http://schemas.microsoft.com/office/spreadsheetml/2009/9/main" objectType="CheckBox" fmlaLink="$H117" lockText="1"/>
</file>

<file path=xl/ctrlProps/ctrlProp276.xml><?xml version="1.0" encoding="utf-8"?>
<formControlPr xmlns="http://schemas.microsoft.com/office/spreadsheetml/2009/9/main" objectType="CheckBox" fmlaLink="$B$117" lockText="1"/>
</file>

<file path=xl/ctrlProps/ctrlProp277.xml><?xml version="1.0" encoding="utf-8"?>
<formControlPr xmlns="http://schemas.microsoft.com/office/spreadsheetml/2009/9/main" objectType="CheckBox" fmlaLink="$H118" lockText="1"/>
</file>

<file path=xl/ctrlProps/ctrlProp278.xml><?xml version="1.0" encoding="utf-8"?>
<formControlPr xmlns="http://schemas.microsoft.com/office/spreadsheetml/2009/9/main" objectType="CheckBox" fmlaLink="$B$118" lockText="1"/>
</file>

<file path=xl/ctrlProps/ctrlProp279.xml><?xml version="1.0" encoding="utf-8"?>
<formControlPr xmlns="http://schemas.microsoft.com/office/spreadsheetml/2009/9/main" objectType="CheckBox" fmlaLink="$H119" lockText="1"/>
</file>

<file path=xl/ctrlProps/ctrlProp280.xml><?xml version="1.0" encoding="utf-8"?>
<formControlPr xmlns="http://schemas.microsoft.com/office/spreadsheetml/2009/9/main" objectType="CheckBox" fmlaLink="$B$119" lockText="1"/>
</file>

<file path=xl/ctrlProps/ctrlProp281.xml><?xml version="1.0" encoding="utf-8"?>
<formControlPr xmlns="http://schemas.microsoft.com/office/spreadsheetml/2009/9/main" objectType="CheckBox" fmlaLink="$H120" lockText="1"/>
</file>

<file path=xl/ctrlProps/ctrlProp282.xml><?xml version="1.0" encoding="utf-8"?>
<formControlPr xmlns="http://schemas.microsoft.com/office/spreadsheetml/2009/9/main" objectType="CheckBox" fmlaLink="$B$120" lockText="1"/>
</file>

<file path=xl/ctrlProps/ctrlProp283.xml><?xml version="1.0" encoding="utf-8"?>
<formControlPr xmlns="http://schemas.microsoft.com/office/spreadsheetml/2009/9/main" objectType="CheckBox" fmlaLink="$H121" lockText="1"/>
</file>

<file path=xl/ctrlProps/ctrlProp284.xml><?xml version="1.0" encoding="utf-8"?>
<formControlPr xmlns="http://schemas.microsoft.com/office/spreadsheetml/2009/9/main" objectType="CheckBox" fmlaLink="$B$121" lockText="1"/>
</file>

<file path=xl/ctrlProps/ctrlProp285.xml><?xml version="1.0" encoding="utf-8"?>
<formControlPr xmlns="http://schemas.microsoft.com/office/spreadsheetml/2009/9/main" objectType="CheckBox" fmlaLink="$H122" lockText="1"/>
</file>

<file path=xl/ctrlProps/ctrlProp286.xml><?xml version="1.0" encoding="utf-8"?>
<formControlPr xmlns="http://schemas.microsoft.com/office/spreadsheetml/2009/9/main" objectType="CheckBox" fmlaLink="$B$122" lockText="1"/>
</file>

<file path=xl/ctrlProps/ctrlProp287.xml><?xml version="1.0" encoding="utf-8"?>
<formControlPr xmlns="http://schemas.microsoft.com/office/spreadsheetml/2009/9/main" objectType="CheckBox" fmlaLink="$H123" lockText="1"/>
</file>

<file path=xl/ctrlProps/ctrlProp288.xml><?xml version="1.0" encoding="utf-8"?>
<formControlPr xmlns="http://schemas.microsoft.com/office/spreadsheetml/2009/9/main" objectType="CheckBox" fmlaLink="$B$123" lockText="1"/>
</file>

<file path=xl/ctrlProps/ctrlProp289.xml><?xml version="1.0" encoding="utf-8"?>
<formControlPr xmlns="http://schemas.microsoft.com/office/spreadsheetml/2009/9/main" objectType="CheckBox" fmlaLink="$H124" lockText="1"/>
</file>

<file path=xl/ctrlProps/ctrlProp290.xml><?xml version="1.0" encoding="utf-8"?>
<formControlPr xmlns="http://schemas.microsoft.com/office/spreadsheetml/2009/9/main" objectType="CheckBox" fmlaLink="$B$124" lockText="1"/>
</file>

<file path=xl/ctrlProps/ctrlProp291.xml><?xml version="1.0" encoding="utf-8"?>
<formControlPr xmlns="http://schemas.microsoft.com/office/spreadsheetml/2009/9/main" objectType="CheckBox" fmlaLink="$H125" lockText="1"/>
</file>

<file path=xl/ctrlProps/ctrlProp292.xml><?xml version="1.0" encoding="utf-8"?>
<formControlPr xmlns="http://schemas.microsoft.com/office/spreadsheetml/2009/9/main" objectType="CheckBox" fmlaLink="$B$125" lockText="1"/>
</file>

<file path=xl/ctrlProps/ctrlProp293.xml><?xml version="1.0" encoding="utf-8"?>
<formControlPr xmlns="http://schemas.microsoft.com/office/spreadsheetml/2009/9/main" objectType="CheckBox" fmlaLink="$H126" lockText="1"/>
</file>

<file path=xl/ctrlProps/ctrlProp294.xml><?xml version="1.0" encoding="utf-8"?>
<formControlPr xmlns="http://schemas.microsoft.com/office/spreadsheetml/2009/9/main" objectType="CheckBox" fmlaLink="$B$126" lockText="1"/>
</file>

<file path=xl/ctrlProps/ctrlProp295.xml><?xml version="1.0" encoding="utf-8"?>
<formControlPr xmlns="http://schemas.microsoft.com/office/spreadsheetml/2009/9/main" objectType="CheckBox" fmlaLink="$H127" lockText="1"/>
</file>

<file path=xl/ctrlProps/ctrlProp296.xml><?xml version="1.0" encoding="utf-8"?>
<formControlPr xmlns="http://schemas.microsoft.com/office/spreadsheetml/2009/9/main" objectType="CheckBox" fmlaLink="$B$127" lockText="1"/>
</file>

<file path=xl/ctrlProps/ctrlProp297.xml><?xml version="1.0" encoding="utf-8"?>
<formControlPr xmlns="http://schemas.microsoft.com/office/spreadsheetml/2009/9/main" objectType="CheckBox" fmlaLink="$H128" lockText="1"/>
</file>

<file path=xl/ctrlProps/ctrlProp298.xml><?xml version="1.0" encoding="utf-8"?>
<formControlPr xmlns="http://schemas.microsoft.com/office/spreadsheetml/2009/9/main" objectType="CheckBox" fmlaLink="$B$128" lockText="1"/>
</file>

<file path=xl/ctrlProps/ctrlProp299.xml><?xml version="1.0" encoding="utf-8"?>
<formControlPr xmlns="http://schemas.microsoft.com/office/spreadsheetml/2009/9/main" objectType="CheckBox" fmlaLink="$H129" lockText="1"/>
</file>

<file path=xl/ctrlProps/ctrlProp300.xml><?xml version="1.0" encoding="utf-8"?>
<formControlPr xmlns="http://schemas.microsoft.com/office/spreadsheetml/2009/9/main" objectType="CheckBox" fmlaLink="$B$129" lockText="1"/>
</file>

<file path=xl/ctrlProps/ctrlProp301.xml><?xml version="1.0" encoding="utf-8"?>
<formControlPr xmlns="http://schemas.microsoft.com/office/spreadsheetml/2009/9/main" objectType="CheckBox" fmlaLink="$H130" lockText="1"/>
</file>

<file path=xl/ctrlProps/ctrlProp302.xml><?xml version="1.0" encoding="utf-8"?>
<formControlPr xmlns="http://schemas.microsoft.com/office/spreadsheetml/2009/9/main" objectType="CheckBox" fmlaLink="$B$130" lockText="1"/>
</file>

<file path=xl/ctrlProps/ctrlProp303.xml><?xml version="1.0" encoding="utf-8"?>
<formControlPr xmlns="http://schemas.microsoft.com/office/spreadsheetml/2009/9/main" objectType="CheckBox" fmlaLink="$H131" lockText="1"/>
</file>

<file path=xl/ctrlProps/ctrlProp304.xml><?xml version="1.0" encoding="utf-8"?>
<formControlPr xmlns="http://schemas.microsoft.com/office/spreadsheetml/2009/9/main" objectType="CheckBox" fmlaLink="$B$131" lockText="1"/>
</file>

<file path=xl/ctrlProps/ctrlProp305.xml><?xml version="1.0" encoding="utf-8"?>
<formControlPr xmlns="http://schemas.microsoft.com/office/spreadsheetml/2009/9/main" objectType="CheckBox" fmlaLink="$H132" lockText="1"/>
</file>

<file path=xl/ctrlProps/ctrlProp306.xml><?xml version="1.0" encoding="utf-8"?>
<formControlPr xmlns="http://schemas.microsoft.com/office/spreadsheetml/2009/9/main" objectType="CheckBox" fmlaLink="$B$132" lockText="1"/>
</file>

<file path=xl/ctrlProps/ctrlProp307.xml><?xml version="1.0" encoding="utf-8"?>
<formControlPr xmlns="http://schemas.microsoft.com/office/spreadsheetml/2009/9/main" objectType="CheckBox" fmlaLink="$H133" lockText="1"/>
</file>

<file path=xl/ctrlProps/ctrlProp308.xml><?xml version="1.0" encoding="utf-8"?>
<formControlPr xmlns="http://schemas.microsoft.com/office/spreadsheetml/2009/9/main" objectType="CheckBox" fmlaLink="$B$133" lockText="1"/>
</file>

<file path=xl/ctrlProps/ctrlProp309.xml><?xml version="1.0" encoding="utf-8"?>
<formControlPr xmlns="http://schemas.microsoft.com/office/spreadsheetml/2009/9/main" objectType="CheckBox" fmlaLink="$H134" lockText="1"/>
</file>

<file path=xl/ctrlProps/ctrlProp310.xml><?xml version="1.0" encoding="utf-8"?>
<formControlPr xmlns="http://schemas.microsoft.com/office/spreadsheetml/2009/9/main" objectType="CheckBox" fmlaLink="$B$134" lockText="1"/>
</file>

<file path=xl/ctrlProps/ctrlProp311.xml><?xml version="1.0" encoding="utf-8"?>
<formControlPr xmlns="http://schemas.microsoft.com/office/spreadsheetml/2009/9/main" objectType="CheckBox" fmlaLink="$H135" lockText="1"/>
</file>

<file path=xl/ctrlProps/ctrlProp312.xml><?xml version="1.0" encoding="utf-8"?>
<formControlPr xmlns="http://schemas.microsoft.com/office/spreadsheetml/2009/9/main" objectType="CheckBox" fmlaLink="$B$135" lockText="1"/>
</file>

<file path=xl/ctrlProps/ctrlProp313.xml><?xml version="1.0" encoding="utf-8"?>
<formControlPr xmlns="http://schemas.microsoft.com/office/spreadsheetml/2009/9/main" objectType="CheckBox" fmlaLink="$H136" lockText="1"/>
</file>

<file path=xl/ctrlProps/ctrlProp314.xml><?xml version="1.0" encoding="utf-8"?>
<formControlPr xmlns="http://schemas.microsoft.com/office/spreadsheetml/2009/9/main" objectType="CheckBox" fmlaLink="$B$136"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6</xdr:col>
      <xdr:colOff>0</xdr:colOff>
      <xdr:row>2</xdr:row>
      <xdr:rowOff>0</xdr:rowOff>
    </xdr:from>
    <xdr:to>
      <xdr:col>12</xdr:col>
      <xdr:colOff>9525</xdr:colOff>
      <xdr:row>5</xdr:row>
      <xdr:rowOff>9525</xdr:rowOff>
    </xdr:to>
    <xdr:pic>
      <xdr:nvPicPr>
        <xdr:cNvPr id="12"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57600" y="333375"/>
          <a:ext cx="3667125" cy="514350"/>
        </a:xfrm>
        <a:prstGeom prst="rect">
          <a:avLst/>
        </a:prstGeom>
        <a:noFill/>
        <a:effectLst>
          <a:innerShdw blurRad="63500" dist="50800" dir="2700000">
            <a:prstClr val="black">
              <a:alpha val="50000"/>
            </a:prstClr>
          </a:innerShdw>
        </a:effectLst>
        <a:scene3d>
          <a:camera prst="orthographicFront"/>
          <a:lightRig rig="threePt" dir="t"/>
        </a:scene3d>
        <a:sp3d>
          <a:bevelT/>
        </a:sp3d>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476250</xdr:colOff>
          <xdr:row>6</xdr:row>
          <xdr:rowOff>123825</xdr:rowOff>
        </xdr:from>
        <xdr:to>
          <xdr:col>11</xdr:col>
          <xdr:colOff>152400</xdr:colOff>
          <xdr:row>8</xdr:row>
          <xdr:rowOff>152400</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800000"/>
                  </a:solidFill>
                  <a:latin typeface="Arial"/>
                  <a:cs typeface="Arial"/>
                </a:rPr>
                <a:t>TEKLİF BİLGİLERİ &amp; SİMULATÖR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485775</xdr:colOff>
          <xdr:row>9</xdr:row>
          <xdr:rowOff>123825</xdr:rowOff>
        </xdr:from>
        <xdr:to>
          <xdr:col>11</xdr:col>
          <xdr:colOff>152400</xdr:colOff>
          <xdr:row>11</xdr:row>
          <xdr:rowOff>152400</xdr:rowOff>
        </xdr:to>
        <xdr:sp macro="" textlink="">
          <xdr:nvSpPr>
            <xdr:cNvPr id="27650" name="Button 2" hidden="1">
              <a:extLst>
                <a:ext uri="{63B3BB69-23CF-44E3-9099-C40C66FF867C}">
                  <a14:compatExt spid="_x0000_s2765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800000"/>
                  </a:solidFill>
                  <a:latin typeface="Arial"/>
                  <a:cs typeface="Arial"/>
                </a:rPr>
                <a:t>MAL KALEMİ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485775</xdr:colOff>
          <xdr:row>12</xdr:row>
          <xdr:rowOff>123825</xdr:rowOff>
        </xdr:from>
        <xdr:to>
          <xdr:col>11</xdr:col>
          <xdr:colOff>152400</xdr:colOff>
          <xdr:row>14</xdr:row>
          <xdr:rowOff>152400</xdr:rowOff>
        </xdr:to>
        <xdr:sp macro="" textlink="">
          <xdr:nvSpPr>
            <xdr:cNvPr id="27651" name="Button 3" hidden="1">
              <a:extLst>
                <a:ext uri="{63B3BB69-23CF-44E3-9099-C40C66FF867C}">
                  <a14:compatExt spid="_x0000_s2765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800000"/>
                  </a:solidFill>
                  <a:latin typeface="Arial"/>
                  <a:cs typeface="Arial"/>
                </a:rPr>
                <a:t>MALİYET TABLOSU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485775</xdr:colOff>
          <xdr:row>15</xdr:row>
          <xdr:rowOff>123825</xdr:rowOff>
        </xdr:from>
        <xdr:to>
          <xdr:col>11</xdr:col>
          <xdr:colOff>152400</xdr:colOff>
          <xdr:row>17</xdr:row>
          <xdr:rowOff>152400</xdr:rowOff>
        </xdr:to>
        <xdr:sp macro="" textlink="">
          <xdr:nvSpPr>
            <xdr:cNvPr id="27653" name="Button 5" hidden="1">
              <a:extLst>
                <a:ext uri="{63B3BB69-23CF-44E3-9099-C40C66FF867C}">
                  <a14:compatExt spid="_x0000_s2765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800000"/>
                  </a:solidFill>
                  <a:latin typeface="Arial"/>
                  <a:cs typeface="Arial"/>
                </a:rPr>
                <a:t>TEKLİF CETVELİ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485775</xdr:colOff>
          <xdr:row>18</xdr:row>
          <xdr:rowOff>152400</xdr:rowOff>
        </xdr:from>
        <xdr:to>
          <xdr:col>11</xdr:col>
          <xdr:colOff>142875</xdr:colOff>
          <xdr:row>21</xdr:row>
          <xdr:rowOff>19050</xdr:rowOff>
        </xdr:to>
        <xdr:sp macro="" textlink="">
          <xdr:nvSpPr>
            <xdr:cNvPr id="27654" name="Button 6" hidden="1">
              <a:extLst>
                <a:ext uri="{63B3BB69-23CF-44E3-9099-C40C66FF867C}">
                  <a14:compatExt spid="_x0000_s2765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800000"/>
                  </a:solidFill>
                  <a:latin typeface="Arial"/>
                  <a:cs typeface="Arial"/>
                </a:rPr>
                <a:t>BİRİM FİYAT TEKLİF MEKTUBU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485775</xdr:colOff>
          <xdr:row>21</xdr:row>
          <xdr:rowOff>142875</xdr:rowOff>
        </xdr:from>
        <xdr:to>
          <xdr:col>11</xdr:col>
          <xdr:colOff>142875</xdr:colOff>
          <xdr:row>24</xdr:row>
          <xdr:rowOff>9525</xdr:rowOff>
        </xdr:to>
        <xdr:sp macro="" textlink="">
          <xdr:nvSpPr>
            <xdr:cNvPr id="27655" name="Button 7" hidden="1">
              <a:extLst>
                <a:ext uri="{63B3BB69-23CF-44E3-9099-C40C66FF867C}">
                  <a14:compatExt spid="_x0000_s2765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800000"/>
                  </a:solidFill>
                  <a:latin typeface="Arial"/>
                  <a:cs typeface="Arial"/>
                </a:rPr>
                <a:t>GÖTÜRÜ BEDEL TEKLİF MEKTUBU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485775</xdr:colOff>
          <xdr:row>25</xdr:row>
          <xdr:rowOff>9525</xdr:rowOff>
        </xdr:from>
        <xdr:to>
          <xdr:col>11</xdr:col>
          <xdr:colOff>142875</xdr:colOff>
          <xdr:row>27</xdr:row>
          <xdr:rowOff>38100</xdr:rowOff>
        </xdr:to>
        <xdr:sp macro="" textlink="">
          <xdr:nvSpPr>
            <xdr:cNvPr id="27656" name="Button 8" hidden="1">
              <a:extLst>
                <a:ext uri="{63B3BB69-23CF-44E3-9099-C40C66FF867C}">
                  <a14:compatExt spid="_x0000_s2765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800000"/>
                  </a:solidFill>
                  <a:latin typeface="Arial"/>
                  <a:cs typeface="Arial"/>
                </a:rPr>
                <a:t>ÖZEL TEKLİF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6</xdr:row>
          <xdr:rowOff>9525</xdr:rowOff>
        </xdr:from>
        <xdr:to>
          <xdr:col>13</xdr:col>
          <xdr:colOff>0</xdr:colOff>
          <xdr:row>7</xdr:row>
          <xdr:rowOff>0</xdr:rowOff>
        </xdr:to>
        <xdr:sp macro="" textlink="">
          <xdr:nvSpPr>
            <xdr:cNvPr id="1037" name="Drop Down 13" hidden="1">
              <a:extLst>
                <a:ext uri="{63B3BB69-23CF-44E3-9099-C40C66FF867C}">
                  <a14:compatExt spid="_x0000_s1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1095375</xdr:colOff>
          <xdr:row>1</xdr:row>
          <xdr:rowOff>190500</xdr:rowOff>
        </xdr:from>
        <xdr:to>
          <xdr:col>12</xdr:col>
          <xdr:colOff>409575</xdr:colOff>
          <xdr:row>3</xdr:row>
          <xdr:rowOff>19050</xdr:rowOff>
        </xdr:to>
        <xdr:sp macro="" textlink="">
          <xdr:nvSpPr>
            <xdr:cNvPr id="1039" name="Drop Down 15" hidden="1">
              <a:extLst>
                <a:ext uri="{63B3BB69-23CF-44E3-9099-C40C66FF867C}">
                  <a14:compatExt spid="_x0000_s1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1095375</xdr:colOff>
          <xdr:row>3</xdr:row>
          <xdr:rowOff>9525</xdr:rowOff>
        </xdr:from>
        <xdr:to>
          <xdr:col>12</xdr:col>
          <xdr:colOff>409575</xdr:colOff>
          <xdr:row>4</xdr:row>
          <xdr:rowOff>0</xdr:rowOff>
        </xdr:to>
        <xdr:sp macro="" textlink="">
          <xdr:nvSpPr>
            <xdr:cNvPr id="1042" name="Drop Down 18"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xdr:colOff>
          <xdr:row>2</xdr:row>
          <xdr:rowOff>152400</xdr:rowOff>
        </xdr:from>
        <xdr:to>
          <xdr:col>7</xdr:col>
          <xdr:colOff>1076325</xdr:colOff>
          <xdr:row>4</xdr:row>
          <xdr:rowOff>28575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Cetveli ve Mektubu Bas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6</xdr:row>
          <xdr:rowOff>57150</xdr:rowOff>
        </xdr:from>
        <xdr:to>
          <xdr:col>7</xdr:col>
          <xdr:colOff>1085850</xdr:colOff>
          <xdr:row>7</xdr:row>
          <xdr:rowOff>104775</xdr:rowOff>
        </xdr:to>
        <xdr:sp macro="" textlink="">
          <xdr:nvSpPr>
            <xdr:cNvPr id="1044" name="Button 20" hidden="1">
              <a:extLst>
                <a:ext uri="{63B3BB69-23CF-44E3-9099-C40C66FF867C}">
                  <a14:compatExt spid="_x0000_s104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Maliyete Git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xdr:row>
          <xdr:rowOff>190500</xdr:rowOff>
        </xdr:from>
        <xdr:to>
          <xdr:col>13</xdr:col>
          <xdr:colOff>9525</xdr:colOff>
          <xdr:row>10</xdr:row>
          <xdr:rowOff>0</xdr:rowOff>
        </xdr:to>
        <xdr:sp macro="" textlink="">
          <xdr:nvSpPr>
            <xdr:cNvPr id="1045" name="Drop Down 21"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0</xdr:rowOff>
        </xdr:to>
        <xdr:sp macro="" textlink="">
          <xdr:nvSpPr>
            <xdr:cNvPr id="1047" name="Drop Down 23" hidden="1">
              <a:extLst>
                <a:ext uri="{63B3BB69-23CF-44E3-9099-C40C66FF867C}">
                  <a14:compatExt spid="_x0000_s10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190500</xdr:rowOff>
        </xdr:to>
        <xdr:sp macro="" textlink="">
          <xdr:nvSpPr>
            <xdr:cNvPr id="1048" name="Drop Down 24" hidden="1">
              <a:extLst>
                <a:ext uri="{63B3BB69-23CF-44E3-9099-C40C66FF867C}">
                  <a14:compatExt spid="_x0000_s1048"/>
                </a:ext>
              </a:extLst>
            </xdr:cNvPr>
            <xdr:cNvSpPr/>
          </xdr:nvSpPr>
          <xdr:spPr>
            <a:xfrm>
              <a:off x="0" y="0"/>
              <a:ext cx="0" cy="0"/>
            </a:xfrm>
            <a:prstGeom prst="rect">
              <a:avLst/>
            </a:prstGeom>
          </xdr:spPr>
        </xdr:sp>
        <xdr:clientData/>
      </xdr:twoCellAnchor>
    </mc:Choice>
    <mc:Fallback/>
  </mc:AlternateContent>
  <xdr:twoCellAnchor>
    <xdr:from>
      <xdr:col>0</xdr:col>
      <xdr:colOff>19049</xdr:colOff>
      <xdr:row>0</xdr:row>
      <xdr:rowOff>9523</xdr:rowOff>
    </xdr:from>
    <xdr:to>
      <xdr:col>16</xdr:col>
      <xdr:colOff>0</xdr:colOff>
      <xdr:row>51</xdr:row>
      <xdr:rowOff>0</xdr:rowOff>
    </xdr:to>
    <xdr:sp macro="" textlink="">
      <xdr:nvSpPr>
        <xdr:cNvPr id="15" name="Rectangle 29"/>
        <xdr:cNvSpPr>
          <a:spLocks noChangeArrowheads="1"/>
        </xdr:cNvSpPr>
      </xdr:nvSpPr>
      <xdr:spPr bwMode="auto">
        <a:xfrm>
          <a:off x="19049" y="9523"/>
          <a:ext cx="9982201" cy="9001127"/>
        </a:xfrm>
        <a:prstGeom prst="rect">
          <a:avLst/>
        </a:prstGeom>
        <a:noFill/>
        <a:ln w="9525">
          <a:solidFill>
            <a:srgbClr val="000000"/>
          </a:solidFill>
          <a:miter lim="800000"/>
          <a:headEnd/>
          <a:tailEnd/>
        </a:ln>
        <a:effectLst>
          <a:innerShdw blurRad="63500" dist="50800" dir="2700000">
            <a:prstClr val="black">
              <a:alpha val="50000"/>
            </a:prstClr>
          </a:innerShdw>
        </a:effectLst>
        <a:scene3d>
          <a:camera prst="orthographicFront"/>
          <a:lightRig rig="threePt" dir="t"/>
        </a:scene3d>
        <a:sp3d>
          <a:bevelT w="38100"/>
          <a:bevelB w="165100" h="165100" prst="coolSlant"/>
        </a:sp3d>
      </xdr:spPr>
    </xdr:sp>
    <xdr:clientData/>
  </xdr:twoCellAnchor>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5</xdr:col>
          <xdr:colOff>0</xdr:colOff>
          <xdr:row>3</xdr:row>
          <xdr:rowOff>0</xdr:rowOff>
        </xdr:to>
        <xdr:sp macro="" textlink="">
          <xdr:nvSpPr>
            <xdr:cNvPr id="1049" name="Drop Down 25" hidden="1">
              <a:extLst>
                <a:ext uri="{63B3BB69-23CF-44E3-9099-C40C66FF867C}">
                  <a14:compatExt spid="_x0000_s1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1047750</xdr:colOff>
          <xdr:row>3</xdr:row>
          <xdr:rowOff>190500</xdr:rowOff>
        </xdr:to>
        <xdr:sp macro="" textlink="">
          <xdr:nvSpPr>
            <xdr:cNvPr id="1050" name="Drop Down 26" hidden="1">
              <a:extLst>
                <a:ext uri="{63B3BB69-23CF-44E3-9099-C40C66FF867C}">
                  <a14:compatExt spid="_x0000_s1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xdr:colOff>
          <xdr:row>1</xdr:row>
          <xdr:rowOff>28575</xdr:rowOff>
        </xdr:from>
        <xdr:to>
          <xdr:col>7</xdr:col>
          <xdr:colOff>1085850</xdr:colOff>
          <xdr:row>2</xdr:row>
          <xdr:rowOff>76200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MENU</a:t>
              </a:r>
            </a:p>
          </xdr:txBody>
        </xdr:sp>
        <xdr:clientData fPrintsWithSheet="0"/>
      </xdr:twoCellAnchor>
    </mc:Choice>
    <mc:Fallback/>
  </mc:AlternateContent>
  <xdr:twoCellAnchor editAs="oneCell">
    <xdr:from>
      <xdr:col>2</xdr:col>
      <xdr:colOff>9525</xdr:colOff>
      <xdr:row>13</xdr:row>
      <xdr:rowOff>19051</xdr:rowOff>
    </xdr:from>
    <xdr:to>
      <xdr:col>5</xdr:col>
      <xdr:colOff>28575</xdr:colOff>
      <xdr:row>14</xdr:row>
      <xdr:rowOff>28576</xdr:rowOff>
    </xdr:to>
    <xdr:pic>
      <xdr:nvPicPr>
        <xdr:cNvPr id="16" name="Picture 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175" y="3352801"/>
          <a:ext cx="34004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19050</xdr:colOff>
          <xdr:row>4</xdr:row>
          <xdr:rowOff>114300</xdr:rowOff>
        </xdr:from>
        <xdr:to>
          <xdr:col>7</xdr:col>
          <xdr:colOff>1085850</xdr:colOff>
          <xdr:row>5</xdr:row>
          <xdr:rowOff>161925</xdr:rowOff>
        </xdr:to>
        <xdr:sp macro="" textlink="">
          <xdr:nvSpPr>
            <xdr:cNvPr id="1053" name="Button 29" hidden="1">
              <a:extLst>
                <a:ext uri="{63B3BB69-23CF-44E3-9099-C40C66FF867C}">
                  <a14:compatExt spid="_x0000_s105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Mal Kalemine Git</a:t>
              </a:r>
            </a:p>
          </xdr:txBody>
        </xdr:sp>
        <xdr:clientData fPrintsWithSheet="0"/>
      </xdr:twoCellAnchor>
    </mc:Choice>
    <mc:Fallback/>
  </mc:AlternateContent>
  <xdr:twoCellAnchor>
    <xdr:from>
      <xdr:col>1</xdr:col>
      <xdr:colOff>47626</xdr:colOff>
      <xdr:row>13</xdr:row>
      <xdr:rowOff>0</xdr:rowOff>
    </xdr:from>
    <xdr:to>
      <xdr:col>5</xdr:col>
      <xdr:colOff>19051</xdr:colOff>
      <xdr:row>17</xdr:row>
      <xdr:rowOff>0</xdr:rowOff>
    </xdr:to>
    <xdr:sp macro="" textlink="">
      <xdr:nvSpPr>
        <xdr:cNvPr id="19" name="Rectangle 29"/>
        <xdr:cNvSpPr>
          <a:spLocks noChangeArrowheads="1"/>
        </xdr:cNvSpPr>
      </xdr:nvSpPr>
      <xdr:spPr bwMode="auto">
        <a:xfrm>
          <a:off x="200026" y="3457575"/>
          <a:ext cx="3448050" cy="800100"/>
        </a:xfrm>
        <a:prstGeom prst="rect">
          <a:avLst/>
        </a:prstGeom>
        <a:noFill/>
        <a:ln w="9525">
          <a:solidFill>
            <a:srgbClr val="000000"/>
          </a:solidFill>
          <a:miter lim="800000"/>
          <a:headEnd/>
          <a:tailEnd/>
        </a:ln>
        <a:effectLst>
          <a:glow rad="101600">
            <a:schemeClr val="accent6">
              <a:lumMod val="50000"/>
            </a:schemeClr>
          </a:glow>
          <a:innerShdw blurRad="63500" dist="50800" dir="2700000">
            <a:prstClr val="black">
              <a:alpha val="96000"/>
            </a:prstClr>
          </a:innerShdw>
        </a:effectLst>
        <a:scene3d>
          <a:camera prst="orthographicFront"/>
          <a:lightRig rig="threePt" dir="t"/>
        </a:scene3d>
        <a:sp3d>
          <a:bevelT w="101600"/>
          <a:bevelB w="165100" h="165100" prst="coolSlant"/>
        </a:sp3d>
      </xdr:spPr>
    </xdr:sp>
    <xdr:clientData/>
  </xdr:twoCellAnchor>
  <mc:AlternateContent xmlns:mc="http://schemas.openxmlformats.org/markup-compatibility/2006">
    <mc:Choice xmlns:a14="http://schemas.microsoft.com/office/drawing/2010/main" Requires="a14">
      <xdr:twoCellAnchor>
        <xdr:from>
          <xdr:col>11</xdr:col>
          <xdr:colOff>9525</xdr:colOff>
          <xdr:row>12</xdr:row>
          <xdr:rowOff>38100</xdr:rowOff>
        </xdr:from>
        <xdr:to>
          <xdr:col>13</xdr:col>
          <xdr:colOff>0</xdr:colOff>
          <xdr:row>13</xdr:row>
          <xdr:rowOff>9525</xdr:rowOff>
        </xdr:to>
        <xdr:sp macro="" textlink="">
          <xdr:nvSpPr>
            <xdr:cNvPr id="1054" name="Button 30" hidden="1">
              <a:extLst>
                <a:ext uri="{63B3BB69-23CF-44E3-9099-C40C66FF867C}">
                  <a14:compatExt spid="_x0000_s10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tr-TR" sz="1000" b="1" i="0" u="none" strike="noStrike" baseline="0">
                  <a:solidFill>
                    <a:srgbClr val="3366FF"/>
                  </a:solidFill>
                  <a:latin typeface="Arial"/>
                  <a:cs typeface="Arial"/>
                </a:rPr>
                <a:t>Ön Değerleri Tekrar Gir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14</xdr:row>
          <xdr:rowOff>28575</xdr:rowOff>
        </xdr:from>
        <xdr:to>
          <xdr:col>3</xdr:col>
          <xdr:colOff>0</xdr:colOff>
          <xdr:row>14</xdr:row>
          <xdr:rowOff>190500</xdr:rowOff>
        </xdr:to>
        <xdr:sp macro="" textlink="">
          <xdr:nvSpPr>
            <xdr:cNvPr id="1055" name="Button 31" hidden="1">
              <a:extLst>
                <a:ext uri="{63B3BB69-23CF-44E3-9099-C40C66FF867C}">
                  <a14:compatExt spid="_x0000_s10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tr-TR" sz="1000" b="1" i="0" u="none" strike="noStrike" baseline="0">
                  <a:solidFill>
                    <a:srgbClr val="000080"/>
                  </a:solidFill>
                  <a:latin typeface="Arial"/>
                  <a:cs typeface="Arial"/>
                </a:rPr>
                <a:t>Refresh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19050</xdr:colOff>
      <xdr:row>136</xdr:row>
      <xdr:rowOff>28575</xdr:rowOff>
    </xdr:to>
    <xdr:sp macro="" textlink="">
      <xdr:nvSpPr>
        <xdr:cNvPr id="2" name="Rectangle 29"/>
        <xdr:cNvSpPr>
          <a:spLocks noChangeArrowheads="1"/>
        </xdr:cNvSpPr>
      </xdr:nvSpPr>
      <xdr:spPr bwMode="auto">
        <a:xfrm>
          <a:off x="0" y="0"/>
          <a:ext cx="8105775" cy="31508700"/>
        </a:xfrm>
        <a:prstGeom prst="rect">
          <a:avLst/>
        </a:prstGeom>
        <a:noFill/>
        <a:ln w="9525">
          <a:solidFill>
            <a:srgbClr val="000000"/>
          </a:solidFill>
          <a:miter lim="800000"/>
          <a:headEnd/>
          <a:tailEnd/>
        </a:ln>
        <a:effectLst>
          <a:outerShdw dist="35921" dir="2700000" algn="ctr" rotWithShape="0">
            <a:srgbClr val="808080"/>
          </a:outerShdw>
        </a:effectLst>
      </xdr:spPr>
    </xdr:sp>
    <xdr:clientData/>
  </xdr:twoCellAnchor>
  <mc:AlternateContent xmlns:mc="http://schemas.openxmlformats.org/markup-compatibility/2006">
    <mc:Choice xmlns:a14="http://schemas.microsoft.com/office/drawing/2010/main" Requires="a14">
      <xdr:twoCellAnchor>
        <xdr:from>
          <xdr:col>8</xdr:col>
          <xdr:colOff>66675</xdr:colOff>
          <xdr:row>6</xdr:row>
          <xdr:rowOff>47625</xdr:rowOff>
        </xdr:from>
        <xdr:to>
          <xdr:col>10</xdr:col>
          <xdr:colOff>495300</xdr:colOff>
          <xdr:row>7</xdr:row>
          <xdr:rowOff>57150</xdr:rowOff>
        </xdr:to>
        <xdr:sp macro="" textlink="">
          <xdr:nvSpPr>
            <xdr:cNvPr id="45057" name="Button 1" hidden="1">
              <a:extLst>
                <a:ext uri="{63B3BB69-23CF-44E3-9099-C40C66FF867C}">
                  <a14:compatExt spid="_x0000_s4505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Maliyet Tablosu Oluştur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xdr:row>
          <xdr:rowOff>476250</xdr:rowOff>
        </xdr:from>
        <xdr:to>
          <xdr:col>2</xdr:col>
          <xdr:colOff>123825</xdr:colOff>
          <xdr:row>7</xdr:row>
          <xdr:rowOff>38100</xdr:rowOff>
        </xdr:to>
        <xdr:sp macro="" textlink="">
          <xdr:nvSpPr>
            <xdr:cNvPr id="45058" name="Check Box 1" hidden="1">
              <a:extLst>
                <a:ext uri="{63B3BB69-23CF-44E3-9099-C40C66FF867C}">
                  <a14:compatExt spid="_x0000_s45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219075</xdr:rowOff>
        </xdr:from>
        <xdr:to>
          <xdr:col>2</xdr:col>
          <xdr:colOff>123825</xdr:colOff>
          <xdr:row>8</xdr:row>
          <xdr:rowOff>0</xdr:rowOff>
        </xdr:to>
        <xdr:sp macro="" textlink="">
          <xdr:nvSpPr>
            <xdr:cNvPr id="45059" name="Check Box 2" hidden="1">
              <a:extLst>
                <a:ext uri="{63B3BB69-23CF-44E3-9099-C40C66FF867C}">
                  <a14:compatExt spid="_x0000_s45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219075</xdr:rowOff>
        </xdr:from>
        <xdr:to>
          <xdr:col>2</xdr:col>
          <xdr:colOff>123825</xdr:colOff>
          <xdr:row>9</xdr:row>
          <xdr:rowOff>0</xdr:rowOff>
        </xdr:to>
        <xdr:sp macro="" textlink="">
          <xdr:nvSpPr>
            <xdr:cNvPr id="45060" name="Check Box 3" hidden="1">
              <a:extLst>
                <a:ext uri="{63B3BB69-23CF-44E3-9099-C40C66FF867C}">
                  <a14:compatExt spid="_x0000_s45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228600</xdr:rowOff>
        </xdr:from>
        <xdr:to>
          <xdr:col>2</xdr:col>
          <xdr:colOff>123825</xdr:colOff>
          <xdr:row>10</xdr:row>
          <xdr:rowOff>9525</xdr:rowOff>
        </xdr:to>
        <xdr:sp macro="" textlink="">
          <xdr:nvSpPr>
            <xdr:cNvPr id="45061" name="Check Box 4" hidden="1">
              <a:extLst>
                <a:ext uri="{63B3BB69-23CF-44E3-9099-C40C66FF867C}">
                  <a14:compatExt spid="_x0000_s45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219075</xdr:rowOff>
        </xdr:from>
        <xdr:to>
          <xdr:col>2</xdr:col>
          <xdr:colOff>123825</xdr:colOff>
          <xdr:row>11</xdr:row>
          <xdr:rowOff>0</xdr:rowOff>
        </xdr:to>
        <xdr:sp macro="" textlink="">
          <xdr:nvSpPr>
            <xdr:cNvPr id="45062" name="Check Box 5" hidden="1">
              <a:extLst>
                <a:ext uri="{63B3BB69-23CF-44E3-9099-C40C66FF867C}">
                  <a14:compatExt spid="_x0000_s450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228600</xdr:rowOff>
        </xdr:from>
        <xdr:to>
          <xdr:col>2</xdr:col>
          <xdr:colOff>123825</xdr:colOff>
          <xdr:row>12</xdr:row>
          <xdr:rowOff>9525</xdr:rowOff>
        </xdr:to>
        <xdr:sp macro="" textlink="">
          <xdr:nvSpPr>
            <xdr:cNvPr id="45063" name="Check Box 6" hidden="1">
              <a:extLst>
                <a:ext uri="{63B3BB69-23CF-44E3-9099-C40C66FF867C}">
                  <a14:compatExt spid="_x0000_s45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228600</xdr:rowOff>
        </xdr:from>
        <xdr:to>
          <xdr:col>2</xdr:col>
          <xdr:colOff>123825</xdr:colOff>
          <xdr:row>13</xdr:row>
          <xdr:rowOff>9525</xdr:rowOff>
        </xdr:to>
        <xdr:sp macro="" textlink="">
          <xdr:nvSpPr>
            <xdr:cNvPr id="45064" name="Check Box 7" hidden="1">
              <a:extLst>
                <a:ext uri="{63B3BB69-23CF-44E3-9099-C40C66FF867C}">
                  <a14:compatExt spid="_x0000_s45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228600</xdr:rowOff>
        </xdr:from>
        <xdr:to>
          <xdr:col>2</xdr:col>
          <xdr:colOff>123825</xdr:colOff>
          <xdr:row>14</xdr:row>
          <xdr:rowOff>9525</xdr:rowOff>
        </xdr:to>
        <xdr:sp macro="" textlink="">
          <xdr:nvSpPr>
            <xdr:cNvPr id="45065" name="Check Box 8" hidden="1">
              <a:extLst>
                <a:ext uri="{63B3BB69-23CF-44E3-9099-C40C66FF867C}">
                  <a14:compatExt spid="_x0000_s450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228600</xdr:rowOff>
        </xdr:from>
        <xdr:to>
          <xdr:col>2</xdr:col>
          <xdr:colOff>123825</xdr:colOff>
          <xdr:row>15</xdr:row>
          <xdr:rowOff>9525</xdr:rowOff>
        </xdr:to>
        <xdr:sp macro="" textlink="">
          <xdr:nvSpPr>
            <xdr:cNvPr id="45066" name="Check Box 9" hidden="1">
              <a:extLst>
                <a:ext uri="{63B3BB69-23CF-44E3-9099-C40C66FF867C}">
                  <a14:compatExt spid="_x0000_s450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228600</xdr:rowOff>
        </xdr:from>
        <xdr:to>
          <xdr:col>2</xdr:col>
          <xdr:colOff>123825</xdr:colOff>
          <xdr:row>16</xdr:row>
          <xdr:rowOff>9525</xdr:rowOff>
        </xdr:to>
        <xdr:sp macro="" textlink="">
          <xdr:nvSpPr>
            <xdr:cNvPr id="45067" name="Check Box 10" hidden="1">
              <a:extLst>
                <a:ext uri="{63B3BB69-23CF-44E3-9099-C40C66FF867C}">
                  <a14:compatExt spid="_x0000_s45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219075</xdr:rowOff>
        </xdr:from>
        <xdr:to>
          <xdr:col>2</xdr:col>
          <xdr:colOff>85725</xdr:colOff>
          <xdr:row>18</xdr:row>
          <xdr:rowOff>0</xdr:rowOff>
        </xdr:to>
        <xdr:sp macro="" textlink="">
          <xdr:nvSpPr>
            <xdr:cNvPr id="45068" name="Check Box 12" hidden="1">
              <a:extLst>
                <a:ext uri="{63B3BB69-23CF-44E3-9099-C40C66FF867C}">
                  <a14:compatExt spid="_x0000_s45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209550</xdr:rowOff>
        </xdr:from>
        <xdr:to>
          <xdr:col>2</xdr:col>
          <xdr:colOff>85725</xdr:colOff>
          <xdr:row>18</xdr:row>
          <xdr:rowOff>228600</xdr:rowOff>
        </xdr:to>
        <xdr:sp macro="" textlink="">
          <xdr:nvSpPr>
            <xdr:cNvPr id="45069" name="Check Box 13" hidden="1">
              <a:extLst>
                <a:ext uri="{63B3BB69-23CF-44E3-9099-C40C66FF867C}">
                  <a14:compatExt spid="_x0000_s450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18</xdr:row>
          <xdr:rowOff>228600</xdr:rowOff>
        </xdr:from>
        <xdr:to>
          <xdr:col>2</xdr:col>
          <xdr:colOff>85725</xdr:colOff>
          <xdr:row>20</xdr:row>
          <xdr:rowOff>9525</xdr:rowOff>
        </xdr:to>
        <xdr:sp macro="" textlink="">
          <xdr:nvSpPr>
            <xdr:cNvPr id="45070" name="Check Box 14" hidden="1">
              <a:extLst>
                <a:ext uri="{63B3BB69-23CF-44E3-9099-C40C66FF867C}">
                  <a14:compatExt spid="_x0000_s450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19</xdr:row>
          <xdr:rowOff>219075</xdr:rowOff>
        </xdr:from>
        <xdr:to>
          <xdr:col>2</xdr:col>
          <xdr:colOff>85725</xdr:colOff>
          <xdr:row>21</xdr:row>
          <xdr:rowOff>0</xdr:rowOff>
        </xdr:to>
        <xdr:sp macro="" textlink="">
          <xdr:nvSpPr>
            <xdr:cNvPr id="45071" name="Check Box 15" hidden="1">
              <a:extLst>
                <a:ext uri="{63B3BB69-23CF-44E3-9099-C40C66FF867C}">
                  <a14:compatExt spid="_x0000_s450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20</xdr:row>
          <xdr:rowOff>219075</xdr:rowOff>
        </xdr:from>
        <xdr:to>
          <xdr:col>2</xdr:col>
          <xdr:colOff>85725</xdr:colOff>
          <xdr:row>22</xdr:row>
          <xdr:rowOff>0</xdr:rowOff>
        </xdr:to>
        <xdr:sp macro="" textlink="">
          <xdr:nvSpPr>
            <xdr:cNvPr id="45072" name="Check Box 16" hidden="1">
              <a:extLst>
                <a:ext uri="{63B3BB69-23CF-44E3-9099-C40C66FF867C}">
                  <a14:compatExt spid="_x0000_s450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21</xdr:row>
          <xdr:rowOff>209550</xdr:rowOff>
        </xdr:from>
        <xdr:to>
          <xdr:col>2</xdr:col>
          <xdr:colOff>85725</xdr:colOff>
          <xdr:row>22</xdr:row>
          <xdr:rowOff>228600</xdr:rowOff>
        </xdr:to>
        <xdr:sp macro="" textlink="">
          <xdr:nvSpPr>
            <xdr:cNvPr id="45073" name="Check Box 17" hidden="1">
              <a:extLst>
                <a:ext uri="{63B3BB69-23CF-44E3-9099-C40C66FF867C}">
                  <a14:compatExt spid="_x0000_s45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22</xdr:row>
          <xdr:rowOff>209550</xdr:rowOff>
        </xdr:from>
        <xdr:to>
          <xdr:col>2</xdr:col>
          <xdr:colOff>85725</xdr:colOff>
          <xdr:row>23</xdr:row>
          <xdr:rowOff>228600</xdr:rowOff>
        </xdr:to>
        <xdr:sp macro="" textlink="">
          <xdr:nvSpPr>
            <xdr:cNvPr id="45074" name="Check Box 18" hidden="1">
              <a:extLst>
                <a:ext uri="{63B3BB69-23CF-44E3-9099-C40C66FF867C}">
                  <a14:compatExt spid="_x0000_s45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23</xdr:row>
          <xdr:rowOff>228600</xdr:rowOff>
        </xdr:from>
        <xdr:to>
          <xdr:col>2</xdr:col>
          <xdr:colOff>85725</xdr:colOff>
          <xdr:row>25</xdr:row>
          <xdr:rowOff>9525</xdr:rowOff>
        </xdr:to>
        <xdr:sp macro="" textlink="">
          <xdr:nvSpPr>
            <xdr:cNvPr id="45075" name="Check Box 19" hidden="1">
              <a:extLst>
                <a:ext uri="{63B3BB69-23CF-44E3-9099-C40C66FF867C}">
                  <a14:compatExt spid="_x0000_s450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24</xdr:row>
          <xdr:rowOff>219075</xdr:rowOff>
        </xdr:from>
        <xdr:to>
          <xdr:col>2</xdr:col>
          <xdr:colOff>85725</xdr:colOff>
          <xdr:row>26</xdr:row>
          <xdr:rowOff>0</xdr:rowOff>
        </xdr:to>
        <xdr:sp macro="" textlink="">
          <xdr:nvSpPr>
            <xdr:cNvPr id="45076" name="Check Box 20" hidden="1">
              <a:extLst>
                <a:ext uri="{63B3BB69-23CF-44E3-9099-C40C66FF867C}">
                  <a14:compatExt spid="_x0000_s450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25</xdr:row>
          <xdr:rowOff>228600</xdr:rowOff>
        </xdr:from>
        <xdr:to>
          <xdr:col>2</xdr:col>
          <xdr:colOff>85725</xdr:colOff>
          <xdr:row>27</xdr:row>
          <xdr:rowOff>9525</xdr:rowOff>
        </xdr:to>
        <xdr:sp macro="" textlink="">
          <xdr:nvSpPr>
            <xdr:cNvPr id="45077" name="Check Box 21" hidden="1">
              <a:extLst>
                <a:ext uri="{63B3BB69-23CF-44E3-9099-C40C66FF867C}">
                  <a14:compatExt spid="_x0000_s450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7</xdr:row>
          <xdr:rowOff>114300</xdr:rowOff>
        </xdr:from>
        <xdr:to>
          <xdr:col>10</xdr:col>
          <xdr:colOff>495300</xdr:colOff>
          <xdr:row>8</xdr:row>
          <xdr:rowOff>123825</xdr:rowOff>
        </xdr:to>
        <xdr:sp macro="" textlink="">
          <xdr:nvSpPr>
            <xdr:cNvPr id="45078" name="Button 22" hidden="1">
              <a:extLst>
                <a:ext uri="{63B3BB69-23CF-44E3-9099-C40C66FF867C}">
                  <a14:compatExt spid="_x0000_s4507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Maliyete Git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xdr:row>
          <xdr:rowOff>476250</xdr:rowOff>
        </xdr:from>
        <xdr:to>
          <xdr:col>2</xdr:col>
          <xdr:colOff>123825</xdr:colOff>
          <xdr:row>7</xdr:row>
          <xdr:rowOff>38100</xdr:rowOff>
        </xdr:to>
        <xdr:sp macro="" textlink="">
          <xdr:nvSpPr>
            <xdr:cNvPr id="45079" name="Check Box 23" hidden="1">
              <a:extLst>
                <a:ext uri="{63B3BB69-23CF-44E3-9099-C40C66FF867C}">
                  <a14:compatExt spid="_x0000_s450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228600</xdr:rowOff>
        </xdr:from>
        <xdr:to>
          <xdr:col>2</xdr:col>
          <xdr:colOff>123825</xdr:colOff>
          <xdr:row>9</xdr:row>
          <xdr:rowOff>9525</xdr:rowOff>
        </xdr:to>
        <xdr:sp macro="" textlink="">
          <xdr:nvSpPr>
            <xdr:cNvPr id="45080" name="Check Box 24" hidden="1">
              <a:extLst>
                <a:ext uri="{63B3BB69-23CF-44E3-9099-C40C66FF867C}">
                  <a14:compatExt spid="_x0000_s45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219075</xdr:rowOff>
        </xdr:from>
        <xdr:to>
          <xdr:col>2</xdr:col>
          <xdr:colOff>123825</xdr:colOff>
          <xdr:row>10</xdr:row>
          <xdr:rowOff>0</xdr:rowOff>
        </xdr:to>
        <xdr:sp macro="" textlink="">
          <xdr:nvSpPr>
            <xdr:cNvPr id="45081" name="Check Box 25" hidden="1">
              <a:extLst>
                <a:ext uri="{63B3BB69-23CF-44E3-9099-C40C66FF867C}">
                  <a14:compatExt spid="_x0000_s45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457200</xdr:rowOff>
        </xdr:from>
        <xdr:to>
          <xdr:col>8</xdr:col>
          <xdr:colOff>142875</xdr:colOff>
          <xdr:row>7</xdr:row>
          <xdr:rowOff>19050</xdr:rowOff>
        </xdr:to>
        <xdr:sp macro="" textlink="">
          <xdr:nvSpPr>
            <xdr:cNvPr id="45082" name="Check Box 26" hidden="1">
              <a:extLst>
                <a:ext uri="{63B3BB69-23CF-44E3-9099-C40C66FF867C}">
                  <a14:compatExt spid="_x0000_s45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xdr:colOff>
          <xdr:row>6</xdr:row>
          <xdr:rowOff>190500</xdr:rowOff>
        </xdr:from>
        <xdr:to>
          <xdr:col>8</xdr:col>
          <xdr:colOff>152400</xdr:colOff>
          <xdr:row>8</xdr:row>
          <xdr:rowOff>9525</xdr:rowOff>
        </xdr:to>
        <xdr:sp macro="" textlink="">
          <xdr:nvSpPr>
            <xdr:cNvPr id="45083" name="Check Box 27" hidden="1">
              <a:extLst>
                <a:ext uri="{63B3BB69-23CF-44E3-9099-C40C66FF867C}">
                  <a14:compatExt spid="_x0000_s4508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7</xdr:row>
          <xdr:rowOff>180975</xdr:rowOff>
        </xdr:from>
        <xdr:to>
          <xdr:col>8</xdr:col>
          <xdr:colOff>152400</xdr:colOff>
          <xdr:row>9</xdr:row>
          <xdr:rowOff>0</xdr:rowOff>
        </xdr:to>
        <xdr:sp macro="" textlink="">
          <xdr:nvSpPr>
            <xdr:cNvPr id="45084" name="Check Box 28" hidden="1">
              <a:extLst>
                <a:ext uri="{63B3BB69-23CF-44E3-9099-C40C66FF867C}">
                  <a14:compatExt spid="_x0000_s45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xdr:colOff>
          <xdr:row>8</xdr:row>
          <xdr:rowOff>200025</xdr:rowOff>
        </xdr:from>
        <xdr:to>
          <xdr:col>8</xdr:col>
          <xdr:colOff>152400</xdr:colOff>
          <xdr:row>10</xdr:row>
          <xdr:rowOff>19050</xdr:rowOff>
        </xdr:to>
        <xdr:sp macro="" textlink="">
          <xdr:nvSpPr>
            <xdr:cNvPr id="45085" name="Check Box 29" hidden="1">
              <a:extLst>
                <a:ext uri="{63B3BB69-23CF-44E3-9099-C40C66FF867C}">
                  <a14:compatExt spid="_x0000_s4508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9</xdr:row>
          <xdr:rowOff>190500</xdr:rowOff>
        </xdr:from>
        <xdr:to>
          <xdr:col>8</xdr:col>
          <xdr:colOff>152400</xdr:colOff>
          <xdr:row>11</xdr:row>
          <xdr:rowOff>9525</xdr:rowOff>
        </xdr:to>
        <xdr:sp macro="" textlink="">
          <xdr:nvSpPr>
            <xdr:cNvPr id="45086" name="Check Box 30" hidden="1">
              <a:extLst>
                <a:ext uri="{63B3BB69-23CF-44E3-9099-C40C66FF867C}">
                  <a14:compatExt spid="_x0000_s45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28575</xdr:colOff>
          <xdr:row>10</xdr:row>
          <xdr:rowOff>180975</xdr:rowOff>
        </xdr:from>
        <xdr:to>
          <xdr:col>8</xdr:col>
          <xdr:colOff>161925</xdr:colOff>
          <xdr:row>12</xdr:row>
          <xdr:rowOff>0</xdr:rowOff>
        </xdr:to>
        <xdr:sp macro="" textlink="">
          <xdr:nvSpPr>
            <xdr:cNvPr id="45087" name="Check Box 31" hidden="1">
              <a:extLst>
                <a:ext uri="{63B3BB69-23CF-44E3-9099-C40C66FF867C}">
                  <a14:compatExt spid="_x0000_s4508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171450</xdr:rowOff>
        </xdr:from>
        <xdr:to>
          <xdr:col>8</xdr:col>
          <xdr:colOff>161925</xdr:colOff>
          <xdr:row>12</xdr:row>
          <xdr:rowOff>228600</xdr:rowOff>
        </xdr:to>
        <xdr:sp macro="" textlink="">
          <xdr:nvSpPr>
            <xdr:cNvPr id="45088" name="Check Box 32" hidden="1">
              <a:extLst>
                <a:ext uri="{63B3BB69-23CF-44E3-9099-C40C66FF867C}">
                  <a14:compatExt spid="_x0000_s45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180975</xdr:rowOff>
        </xdr:from>
        <xdr:to>
          <xdr:col>8</xdr:col>
          <xdr:colOff>161925</xdr:colOff>
          <xdr:row>14</xdr:row>
          <xdr:rowOff>0</xdr:rowOff>
        </xdr:to>
        <xdr:sp macro="" textlink="">
          <xdr:nvSpPr>
            <xdr:cNvPr id="45089" name="Check Box 33" hidden="1">
              <a:extLst>
                <a:ext uri="{63B3BB69-23CF-44E3-9099-C40C66FF867C}">
                  <a14:compatExt spid="_x0000_s45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28575</xdr:colOff>
          <xdr:row>13</xdr:row>
          <xdr:rowOff>200025</xdr:rowOff>
        </xdr:from>
        <xdr:to>
          <xdr:col>8</xdr:col>
          <xdr:colOff>161925</xdr:colOff>
          <xdr:row>15</xdr:row>
          <xdr:rowOff>19050</xdr:rowOff>
        </xdr:to>
        <xdr:sp macro="" textlink="">
          <xdr:nvSpPr>
            <xdr:cNvPr id="45090" name="Check Box 34" hidden="1">
              <a:extLst>
                <a:ext uri="{63B3BB69-23CF-44E3-9099-C40C66FF867C}">
                  <a14:compatExt spid="_x0000_s45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28575</xdr:colOff>
          <xdr:row>14</xdr:row>
          <xdr:rowOff>190500</xdr:rowOff>
        </xdr:from>
        <xdr:to>
          <xdr:col>8</xdr:col>
          <xdr:colOff>161925</xdr:colOff>
          <xdr:row>16</xdr:row>
          <xdr:rowOff>9525</xdr:rowOff>
        </xdr:to>
        <xdr:sp macro="" textlink="">
          <xdr:nvSpPr>
            <xdr:cNvPr id="45091" name="Check Box 35" hidden="1">
              <a:extLst>
                <a:ext uri="{63B3BB69-23CF-44E3-9099-C40C66FF867C}">
                  <a14:compatExt spid="_x0000_s45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28575</xdr:colOff>
          <xdr:row>15</xdr:row>
          <xdr:rowOff>190500</xdr:rowOff>
        </xdr:from>
        <xdr:to>
          <xdr:col>8</xdr:col>
          <xdr:colOff>161925</xdr:colOff>
          <xdr:row>17</xdr:row>
          <xdr:rowOff>9525</xdr:rowOff>
        </xdr:to>
        <xdr:sp macro="" textlink="">
          <xdr:nvSpPr>
            <xdr:cNvPr id="45092" name="Check Box 36" hidden="1">
              <a:extLst>
                <a:ext uri="{63B3BB69-23CF-44E3-9099-C40C66FF867C}">
                  <a14:compatExt spid="_x0000_s45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28575</xdr:colOff>
          <xdr:row>16</xdr:row>
          <xdr:rowOff>190500</xdr:rowOff>
        </xdr:from>
        <xdr:to>
          <xdr:col>8</xdr:col>
          <xdr:colOff>161925</xdr:colOff>
          <xdr:row>18</xdr:row>
          <xdr:rowOff>9525</xdr:rowOff>
        </xdr:to>
        <xdr:sp macro="" textlink="">
          <xdr:nvSpPr>
            <xdr:cNvPr id="45093" name="Check Box 37" hidden="1">
              <a:extLst>
                <a:ext uri="{63B3BB69-23CF-44E3-9099-C40C66FF867C}">
                  <a14:compatExt spid="_x0000_s45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28575</xdr:colOff>
          <xdr:row>17</xdr:row>
          <xdr:rowOff>190500</xdr:rowOff>
        </xdr:from>
        <xdr:to>
          <xdr:col>8</xdr:col>
          <xdr:colOff>161925</xdr:colOff>
          <xdr:row>19</xdr:row>
          <xdr:rowOff>9525</xdr:rowOff>
        </xdr:to>
        <xdr:sp macro="" textlink="">
          <xdr:nvSpPr>
            <xdr:cNvPr id="45094" name="Check Box 38" hidden="1">
              <a:extLst>
                <a:ext uri="{63B3BB69-23CF-44E3-9099-C40C66FF867C}">
                  <a14:compatExt spid="_x0000_s45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28575</xdr:colOff>
          <xdr:row>18</xdr:row>
          <xdr:rowOff>180975</xdr:rowOff>
        </xdr:from>
        <xdr:to>
          <xdr:col>8</xdr:col>
          <xdr:colOff>161925</xdr:colOff>
          <xdr:row>20</xdr:row>
          <xdr:rowOff>0</xdr:rowOff>
        </xdr:to>
        <xdr:sp macro="" textlink="">
          <xdr:nvSpPr>
            <xdr:cNvPr id="45095" name="Check Box 39" hidden="1">
              <a:extLst>
                <a:ext uri="{63B3BB69-23CF-44E3-9099-C40C66FF867C}">
                  <a14:compatExt spid="_x0000_s45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28575</xdr:colOff>
          <xdr:row>19</xdr:row>
          <xdr:rowOff>190500</xdr:rowOff>
        </xdr:from>
        <xdr:to>
          <xdr:col>8</xdr:col>
          <xdr:colOff>161925</xdr:colOff>
          <xdr:row>21</xdr:row>
          <xdr:rowOff>9525</xdr:rowOff>
        </xdr:to>
        <xdr:sp macro="" textlink="">
          <xdr:nvSpPr>
            <xdr:cNvPr id="45096" name="Check Box 40" hidden="1">
              <a:extLst>
                <a:ext uri="{63B3BB69-23CF-44E3-9099-C40C66FF867C}">
                  <a14:compatExt spid="_x0000_s45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28575</xdr:colOff>
          <xdr:row>20</xdr:row>
          <xdr:rowOff>200025</xdr:rowOff>
        </xdr:from>
        <xdr:to>
          <xdr:col>8</xdr:col>
          <xdr:colOff>161925</xdr:colOff>
          <xdr:row>22</xdr:row>
          <xdr:rowOff>19050</xdr:rowOff>
        </xdr:to>
        <xdr:sp macro="" textlink="">
          <xdr:nvSpPr>
            <xdr:cNvPr id="45097" name="Check Box 41" hidden="1">
              <a:extLst>
                <a:ext uri="{63B3BB69-23CF-44E3-9099-C40C66FF867C}">
                  <a14:compatExt spid="_x0000_s45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28575</xdr:colOff>
          <xdr:row>21</xdr:row>
          <xdr:rowOff>200025</xdr:rowOff>
        </xdr:from>
        <xdr:to>
          <xdr:col>8</xdr:col>
          <xdr:colOff>161925</xdr:colOff>
          <xdr:row>23</xdr:row>
          <xdr:rowOff>19050</xdr:rowOff>
        </xdr:to>
        <xdr:sp macro="" textlink="">
          <xdr:nvSpPr>
            <xdr:cNvPr id="45098" name="Check Box 42" hidden="1">
              <a:extLst>
                <a:ext uri="{63B3BB69-23CF-44E3-9099-C40C66FF867C}">
                  <a14:compatExt spid="_x0000_s45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22</xdr:row>
          <xdr:rowOff>200025</xdr:rowOff>
        </xdr:from>
        <xdr:to>
          <xdr:col>8</xdr:col>
          <xdr:colOff>161925</xdr:colOff>
          <xdr:row>24</xdr:row>
          <xdr:rowOff>19050</xdr:rowOff>
        </xdr:to>
        <xdr:sp macro="" textlink="">
          <xdr:nvSpPr>
            <xdr:cNvPr id="45099" name="Check Box 43" hidden="1">
              <a:extLst>
                <a:ext uri="{63B3BB69-23CF-44E3-9099-C40C66FF867C}">
                  <a14:compatExt spid="_x0000_s45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28575</xdr:colOff>
          <xdr:row>23</xdr:row>
          <xdr:rowOff>190500</xdr:rowOff>
        </xdr:from>
        <xdr:to>
          <xdr:col>8</xdr:col>
          <xdr:colOff>161925</xdr:colOff>
          <xdr:row>25</xdr:row>
          <xdr:rowOff>9525</xdr:rowOff>
        </xdr:to>
        <xdr:sp macro="" textlink="">
          <xdr:nvSpPr>
            <xdr:cNvPr id="45100" name="Check Box 44" hidden="1">
              <a:extLst>
                <a:ext uri="{63B3BB69-23CF-44E3-9099-C40C66FF867C}">
                  <a14:compatExt spid="_x0000_s45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28575</xdr:colOff>
          <xdr:row>24</xdr:row>
          <xdr:rowOff>200025</xdr:rowOff>
        </xdr:from>
        <xdr:to>
          <xdr:col>8</xdr:col>
          <xdr:colOff>161925</xdr:colOff>
          <xdr:row>26</xdr:row>
          <xdr:rowOff>19050</xdr:rowOff>
        </xdr:to>
        <xdr:sp macro="" textlink="">
          <xdr:nvSpPr>
            <xdr:cNvPr id="45101" name="Check Box 45" hidden="1">
              <a:extLst>
                <a:ext uri="{63B3BB69-23CF-44E3-9099-C40C66FF867C}">
                  <a14:compatExt spid="_x0000_s45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28575</xdr:colOff>
          <xdr:row>25</xdr:row>
          <xdr:rowOff>200025</xdr:rowOff>
        </xdr:from>
        <xdr:to>
          <xdr:col>8</xdr:col>
          <xdr:colOff>161925</xdr:colOff>
          <xdr:row>27</xdr:row>
          <xdr:rowOff>0</xdr:rowOff>
        </xdr:to>
        <xdr:sp macro="" textlink="">
          <xdr:nvSpPr>
            <xdr:cNvPr id="45102" name="Check Box 46" hidden="1">
              <a:extLst>
                <a:ext uri="{63B3BB69-23CF-44E3-9099-C40C66FF867C}">
                  <a14:compatExt spid="_x0000_s45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28575</xdr:colOff>
          <xdr:row>26</xdr:row>
          <xdr:rowOff>200025</xdr:rowOff>
        </xdr:from>
        <xdr:to>
          <xdr:col>8</xdr:col>
          <xdr:colOff>161925</xdr:colOff>
          <xdr:row>28</xdr:row>
          <xdr:rowOff>0</xdr:rowOff>
        </xdr:to>
        <xdr:sp macro="" textlink="">
          <xdr:nvSpPr>
            <xdr:cNvPr id="45103" name="Check Box 81" hidden="1">
              <a:extLst>
                <a:ext uri="{63B3BB69-23CF-44E3-9099-C40C66FF867C}">
                  <a14:compatExt spid="_x0000_s45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28575</xdr:colOff>
          <xdr:row>27</xdr:row>
          <xdr:rowOff>200025</xdr:rowOff>
        </xdr:from>
        <xdr:to>
          <xdr:col>8</xdr:col>
          <xdr:colOff>161925</xdr:colOff>
          <xdr:row>29</xdr:row>
          <xdr:rowOff>0</xdr:rowOff>
        </xdr:to>
        <xdr:sp macro="" textlink="">
          <xdr:nvSpPr>
            <xdr:cNvPr id="45104" name="Check Box 82" hidden="1">
              <a:extLst>
                <a:ext uri="{63B3BB69-23CF-44E3-9099-C40C66FF867C}">
                  <a14:compatExt spid="_x0000_s45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xdr:row>
          <xdr:rowOff>9525</xdr:rowOff>
        </xdr:from>
        <xdr:to>
          <xdr:col>2</xdr:col>
          <xdr:colOff>85725</xdr:colOff>
          <xdr:row>27</xdr:row>
          <xdr:rowOff>228600</xdr:rowOff>
        </xdr:to>
        <xdr:sp macro="" textlink="">
          <xdr:nvSpPr>
            <xdr:cNvPr id="45105" name="Check Box 22" hidden="1">
              <a:extLst>
                <a:ext uri="{63B3BB69-23CF-44E3-9099-C40C66FF867C}">
                  <a14:compatExt spid="_x0000_s451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28575</xdr:colOff>
          <xdr:row>28</xdr:row>
          <xdr:rowOff>200025</xdr:rowOff>
        </xdr:from>
        <xdr:to>
          <xdr:col>8</xdr:col>
          <xdr:colOff>161925</xdr:colOff>
          <xdr:row>30</xdr:row>
          <xdr:rowOff>0</xdr:rowOff>
        </xdr:to>
        <xdr:sp macro="" textlink="">
          <xdr:nvSpPr>
            <xdr:cNvPr id="45106" name="Check Box 83" hidden="1">
              <a:extLst>
                <a:ext uri="{63B3BB69-23CF-44E3-9099-C40C66FF867C}">
                  <a14:compatExt spid="_x0000_s4510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29</xdr:row>
          <xdr:rowOff>209550</xdr:rowOff>
        </xdr:from>
        <xdr:to>
          <xdr:col>8</xdr:col>
          <xdr:colOff>152400</xdr:colOff>
          <xdr:row>31</xdr:row>
          <xdr:rowOff>9525</xdr:rowOff>
        </xdr:to>
        <xdr:sp macro="" textlink="">
          <xdr:nvSpPr>
            <xdr:cNvPr id="45107" name="Check Box 84" hidden="1">
              <a:extLst>
                <a:ext uri="{63B3BB69-23CF-44E3-9099-C40C66FF867C}">
                  <a14:compatExt spid="_x0000_s45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9525</xdr:rowOff>
        </xdr:from>
        <xdr:to>
          <xdr:col>2</xdr:col>
          <xdr:colOff>85725</xdr:colOff>
          <xdr:row>28</xdr:row>
          <xdr:rowOff>228600</xdr:rowOff>
        </xdr:to>
        <xdr:sp macro="" textlink="">
          <xdr:nvSpPr>
            <xdr:cNvPr id="45108" name="Check Box 23" hidden="1">
              <a:extLst>
                <a:ext uri="{63B3BB69-23CF-44E3-9099-C40C66FF867C}">
                  <a14:compatExt spid="_x0000_s45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9525</xdr:rowOff>
        </xdr:from>
        <xdr:to>
          <xdr:col>2</xdr:col>
          <xdr:colOff>85725</xdr:colOff>
          <xdr:row>29</xdr:row>
          <xdr:rowOff>228600</xdr:rowOff>
        </xdr:to>
        <xdr:sp macro="" textlink="">
          <xdr:nvSpPr>
            <xdr:cNvPr id="45109" name="Check Box 53" hidden="1">
              <a:extLst>
                <a:ext uri="{63B3BB69-23CF-44E3-9099-C40C66FF867C}">
                  <a14:compatExt spid="_x0000_s45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9525</xdr:rowOff>
        </xdr:from>
        <xdr:to>
          <xdr:col>2</xdr:col>
          <xdr:colOff>85725</xdr:colOff>
          <xdr:row>30</xdr:row>
          <xdr:rowOff>228600</xdr:rowOff>
        </xdr:to>
        <xdr:sp macro="" textlink="">
          <xdr:nvSpPr>
            <xdr:cNvPr id="45110" name="Check Box 54" hidden="1">
              <a:extLst>
                <a:ext uri="{63B3BB69-23CF-44E3-9099-C40C66FF867C}">
                  <a14:compatExt spid="_x0000_s45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9525</xdr:rowOff>
        </xdr:from>
        <xdr:to>
          <xdr:col>2</xdr:col>
          <xdr:colOff>85725</xdr:colOff>
          <xdr:row>16</xdr:row>
          <xdr:rowOff>228600</xdr:rowOff>
        </xdr:to>
        <xdr:sp macro="" textlink="">
          <xdr:nvSpPr>
            <xdr:cNvPr id="45111" name="Check Box 55" hidden="1">
              <a:extLst>
                <a:ext uri="{63B3BB69-23CF-44E3-9099-C40C66FF867C}">
                  <a14:compatExt spid="_x0000_s45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2</xdr:col>
          <xdr:colOff>85725</xdr:colOff>
          <xdr:row>31</xdr:row>
          <xdr:rowOff>219075</xdr:rowOff>
        </xdr:to>
        <xdr:sp macro="" textlink="">
          <xdr:nvSpPr>
            <xdr:cNvPr id="45112" name="Check Box 56" hidden="1">
              <a:extLst>
                <a:ext uri="{63B3BB69-23CF-44E3-9099-C40C66FF867C}">
                  <a14:compatExt spid="_x0000_s45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228600</xdr:rowOff>
        </xdr:from>
        <xdr:to>
          <xdr:col>2</xdr:col>
          <xdr:colOff>85725</xdr:colOff>
          <xdr:row>32</xdr:row>
          <xdr:rowOff>209550</xdr:rowOff>
        </xdr:to>
        <xdr:sp macro="" textlink="">
          <xdr:nvSpPr>
            <xdr:cNvPr id="45113" name="Check Box 57" hidden="1">
              <a:extLst>
                <a:ext uri="{63B3BB69-23CF-44E3-9099-C40C66FF867C}">
                  <a14:compatExt spid="_x0000_s45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xdr:row>
          <xdr:rowOff>9525</xdr:rowOff>
        </xdr:from>
        <xdr:to>
          <xdr:col>2</xdr:col>
          <xdr:colOff>85725</xdr:colOff>
          <xdr:row>33</xdr:row>
          <xdr:rowOff>228600</xdr:rowOff>
        </xdr:to>
        <xdr:sp macro="" textlink="">
          <xdr:nvSpPr>
            <xdr:cNvPr id="45114" name="Check Box 58" hidden="1">
              <a:extLst>
                <a:ext uri="{63B3BB69-23CF-44E3-9099-C40C66FF867C}">
                  <a14:compatExt spid="_x0000_s45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34</xdr:row>
          <xdr:rowOff>9525</xdr:rowOff>
        </xdr:from>
        <xdr:to>
          <xdr:col>2</xdr:col>
          <xdr:colOff>85725</xdr:colOff>
          <xdr:row>34</xdr:row>
          <xdr:rowOff>228600</xdr:rowOff>
        </xdr:to>
        <xdr:sp macro="" textlink="">
          <xdr:nvSpPr>
            <xdr:cNvPr id="45115" name="Check Box 59" hidden="1">
              <a:extLst>
                <a:ext uri="{63B3BB69-23CF-44E3-9099-C40C66FF867C}">
                  <a14:compatExt spid="_x0000_s45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xdr:row>
          <xdr:rowOff>9525</xdr:rowOff>
        </xdr:from>
        <xdr:to>
          <xdr:col>2</xdr:col>
          <xdr:colOff>85725</xdr:colOff>
          <xdr:row>35</xdr:row>
          <xdr:rowOff>228600</xdr:rowOff>
        </xdr:to>
        <xdr:sp macro="" textlink="">
          <xdr:nvSpPr>
            <xdr:cNvPr id="45116" name="Check Box 60" hidden="1">
              <a:extLst>
                <a:ext uri="{63B3BB69-23CF-44E3-9099-C40C66FF867C}">
                  <a14:compatExt spid="_x0000_s451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36</xdr:row>
          <xdr:rowOff>9525</xdr:rowOff>
        </xdr:from>
        <xdr:to>
          <xdr:col>2</xdr:col>
          <xdr:colOff>85725</xdr:colOff>
          <xdr:row>36</xdr:row>
          <xdr:rowOff>228600</xdr:rowOff>
        </xdr:to>
        <xdr:sp macro="" textlink="">
          <xdr:nvSpPr>
            <xdr:cNvPr id="45117" name="Check Box 61" hidden="1">
              <a:extLst>
                <a:ext uri="{63B3BB69-23CF-44E3-9099-C40C66FF867C}">
                  <a14:compatExt spid="_x0000_s45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9525</xdr:rowOff>
        </xdr:from>
        <xdr:to>
          <xdr:col>2</xdr:col>
          <xdr:colOff>85725</xdr:colOff>
          <xdr:row>37</xdr:row>
          <xdr:rowOff>228600</xdr:rowOff>
        </xdr:to>
        <xdr:sp macro="" textlink="">
          <xdr:nvSpPr>
            <xdr:cNvPr id="45118" name="Check Box 62" hidden="1">
              <a:extLst>
                <a:ext uri="{63B3BB69-23CF-44E3-9099-C40C66FF867C}">
                  <a14:compatExt spid="_x0000_s45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9525</xdr:rowOff>
        </xdr:from>
        <xdr:to>
          <xdr:col>2</xdr:col>
          <xdr:colOff>85725</xdr:colOff>
          <xdr:row>38</xdr:row>
          <xdr:rowOff>228600</xdr:rowOff>
        </xdr:to>
        <xdr:sp macro="" textlink="">
          <xdr:nvSpPr>
            <xdr:cNvPr id="45119" name="Check Box 63" hidden="1">
              <a:extLst>
                <a:ext uri="{63B3BB69-23CF-44E3-9099-C40C66FF867C}">
                  <a14:compatExt spid="_x0000_s45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9525</xdr:rowOff>
        </xdr:from>
        <xdr:to>
          <xdr:col>2</xdr:col>
          <xdr:colOff>85725</xdr:colOff>
          <xdr:row>39</xdr:row>
          <xdr:rowOff>228600</xdr:rowOff>
        </xdr:to>
        <xdr:sp macro="" textlink="">
          <xdr:nvSpPr>
            <xdr:cNvPr id="45120" name="Check Box 64" hidden="1">
              <a:extLst>
                <a:ext uri="{63B3BB69-23CF-44E3-9099-C40C66FF867C}">
                  <a14:compatExt spid="_x0000_s45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9525</xdr:rowOff>
        </xdr:from>
        <xdr:to>
          <xdr:col>2</xdr:col>
          <xdr:colOff>85725</xdr:colOff>
          <xdr:row>40</xdr:row>
          <xdr:rowOff>228600</xdr:rowOff>
        </xdr:to>
        <xdr:sp macro="" textlink="">
          <xdr:nvSpPr>
            <xdr:cNvPr id="45121" name="Check Box 65" hidden="1">
              <a:extLst>
                <a:ext uri="{63B3BB69-23CF-44E3-9099-C40C66FF867C}">
                  <a14:compatExt spid="_x0000_s4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41</xdr:row>
          <xdr:rowOff>9525</xdr:rowOff>
        </xdr:from>
        <xdr:to>
          <xdr:col>2</xdr:col>
          <xdr:colOff>85725</xdr:colOff>
          <xdr:row>41</xdr:row>
          <xdr:rowOff>228600</xdr:rowOff>
        </xdr:to>
        <xdr:sp macro="" textlink="">
          <xdr:nvSpPr>
            <xdr:cNvPr id="45122" name="Check Box 66" hidden="1">
              <a:extLst>
                <a:ext uri="{63B3BB69-23CF-44E3-9099-C40C66FF867C}">
                  <a14:compatExt spid="_x0000_s45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42</xdr:row>
          <xdr:rowOff>9525</xdr:rowOff>
        </xdr:from>
        <xdr:to>
          <xdr:col>2</xdr:col>
          <xdr:colOff>76200</xdr:colOff>
          <xdr:row>42</xdr:row>
          <xdr:rowOff>228600</xdr:rowOff>
        </xdr:to>
        <xdr:sp macro="" textlink="">
          <xdr:nvSpPr>
            <xdr:cNvPr id="45123" name="Check Box 67" hidden="1">
              <a:extLst>
                <a:ext uri="{63B3BB69-23CF-44E3-9099-C40C66FF867C}">
                  <a14:compatExt spid="_x0000_s45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43</xdr:row>
          <xdr:rowOff>9525</xdr:rowOff>
        </xdr:from>
        <xdr:to>
          <xdr:col>2</xdr:col>
          <xdr:colOff>76200</xdr:colOff>
          <xdr:row>43</xdr:row>
          <xdr:rowOff>228600</xdr:rowOff>
        </xdr:to>
        <xdr:sp macro="" textlink="">
          <xdr:nvSpPr>
            <xdr:cNvPr id="45124" name="Check Box 68" hidden="1">
              <a:extLst>
                <a:ext uri="{63B3BB69-23CF-44E3-9099-C40C66FF867C}">
                  <a14:compatExt spid="_x0000_s45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44</xdr:row>
          <xdr:rowOff>9525</xdr:rowOff>
        </xdr:from>
        <xdr:to>
          <xdr:col>2</xdr:col>
          <xdr:colOff>76200</xdr:colOff>
          <xdr:row>44</xdr:row>
          <xdr:rowOff>228600</xdr:rowOff>
        </xdr:to>
        <xdr:sp macro="" textlink="">
          <xdr:nvSpPr>
            <xdr:cNvPr id="45125" name="Check Box 69" hidden="1">
              <a:extLst>
                <a:ext uri="{63B3BB69-23CF-44E3-9099-C40C66FF867C}">
                  <a14:compatExt spid="_x0000_s45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45</xdr:row>
          <xdr:rowOff>9525</xdr:rowOff>
        </xdr:from>
        <xdr:to>
          <xdr:col>2</xdr:col>
          <xdr:colOff>85725</xdr:colOff>
          <xdr:row>45</xdr:row>
          <xdr:rowOff>228600</xdr:rowOff>
        </xdr:to>
        <xdr:sp macro="" textlink="">
          <xdr:nvSpPr>
            <xdr:cNvPr id="45126" name="Check Box 70" hidden="1">
              <a:extLst>
                <a:ext uri="{63B3BB69-23CF-44E3-9099-C40C66FF867C}">
                  <a14:compatExt spid="_x0000_s451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46</xdr:row>
          <xdr:rowOff>9525</xdr:rowOff>
        </xdr:from>
        <xdr:to>
          <xdr:col>2</xdr:col>
          <xdr:colOff>76200</xdr:colOff>
          <xdr:row>46</xdr:row>
          <xdr:rowOff>228600</xdr:rowOff>
        </xdr:to>
        <xdr:sp macro="" textlink="">
          <xdr:nvSpPr>
            <xdr:cNvPr id="45127" name="Check Box 71" hidden="1">
              <a:extLst>
                <a:ext uri="{63B3BB69-23CF-44E3-9099-C40C66FF867C}">
                  <a14:compatExt spid="_x0000_s45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47</xdr:row>
          <xdr:rowOff>9525</xdr:rowOff>
        </xdr:from>
        <xdr:to>
          <xdr:col>2</xdr:col>
          <xdr:colOff>76200</xdr:colOff>
          <xdr:row>47</xdr:row>
          <xdr:rowOff>228600</xdr:rowOff>
        </xdr:to>
        <xdr:sp macro="" textlink="">
          <xdr:nvSpPr>
            <xdr:cNvPr id="45128" name="Check Box 72" hidden="1">
              <a:extLst>
                <a:ext uri="{63B3BB69-23CF-44E3-9099-C40C66FF867C}">
                  <a14:compatExt spid="_x0000_s45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48</xdr:row>
          <xdr:rowOff>9525</xdr:rowOff>
        </xdr:from>
        <xdr:to>
          <xdr:col>2</xdr:col>
          <xdr:colOff>76200</xdr:colOff>
          <xdr:row>48</xdr:row>
          <xdr:rowOff>228600</xdr:rowOff>
        </xdr:to>
        <xdr:sp macro="" textlink="">
          <xdr:nvSpPr>
            <xdr:cNvPr id="45129" name="Check Box 73" hidden="1">
              <a:extLst>
                <a:ext uri="{63B3BB69-23CF-44E3-9099-C40C66FF867C}">
                  <a14:compatExt spid="_x0000_s45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49</xdr:row>
          <xdr:rowOff>9525</xdr:rowOff>
        </xdr:from>
        <xdr:to>
          <xdr:col>2</xdr:col>
          <xdr:colOff>85725</xdr:colOff>
          <xdr:row>49</xdr:row>
          <xdr:rowOff>228600</xdr:rowOff>
        </xdr:to>
        <xdr:sp macro="" textlink="">
          <xdr:nvSpPr>
            <xdr:cNvPr id="45130" name="Check Box 74" hidden="1">
              <a:extLst>
                <a:ext uri="{63B3BB69-23CF-44E3-9099-C40C66FF867C}">
                  <a14:compatExt spid="_x0000_s45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9525</xdr:rowOff>
        </xdr:from>
        <xdr:to>
          <xdr:col>2</xdr:col>
          <xdr:colOff>85725</xdr:colOff>
          <xdr:row>50</xdr:row>
          <xdr:rowOff>228600</xdr:rowOff>
        </xdr:to>
        <xdr:sp macro="" textlink="">
          <xdr:nvSpPr>
            <xdr:cNvPr id="45131" name="Check Box 75" hidden="1">
              <a:extLst>
                <a:ext uri="{63B3BB69-23CF-44E3-9099-C40C66FF867C}">
                  <a14:compatExt spid="_x0000_s451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tr-TR" sz="800" b="0" i="0" u="none" strike="noStrike" baseline="0">
                  <a:solidFill>
                    <a:srgbClr val="000000"/>
                  </a:solidFill>
                  <a:latin typeface="Tahoma"/>
                  <a:ea typeface="Tahoma"/>
                  <a:cs typeface="Tahoma"/>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51</xdr:row>
          <xdr:rowOff>9525</xdr:rowOff>
        </xdr:from>
        <xdr:to>
          <xdr:col>2</xdr:col>
          <xdr:colOff>76200</xdr:colOff>
          <xdr:row>51</xdr:row>
          <xdr:rowOff>228600</xdr:rowOff>
        </xdr:to>
        <xdr:sp macro="" textlink="">
          <xdr:nvSpPr>
            <xdr:cNvPr id="45132" name="Check Box 76" hidden="1">
              <a:extLst>
                <a:ext uri="{63B3BB69-23CF-44E3-9099-C40C66FF867C}">
                  <a14:compatExt spid="_x0000_s45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52</xdr:row>
          <xdr:rowOff>9525</xdr:rowOff>
        </xdr:from>
        <xdr:to>
          <xdr:col>2</xdr:col>
          <xdr:colOff>76200</xdr:colOff>
          <xdr:row>52</xdr:row>
          <xdr:rowOff>228600</xdr:rowOff>
        </xdr:to>
        <xdr:sp macro="" textlink="">
          <xdr:nvSpPr>
            <xdr:cNvPr id="45133" name="Check Box 77" hidden="1">
              <a:extLst>
                <a:ext uri="{63B3BB69-23CF-44E3-9099-C40C66FF867C}">
                  <a14:compatExt spid="_x0000_s45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53</xdr:row>
          <xdr:rowOff>19050</xdr:rowOff>
        </xdr:from>
        <xdr:to>
          <xdr:col>2</xdr:col>
          <xdr:colOff>76200</xdr:colOff>
          <xdr:row>54</xdr:row>
          <xdr:rowOff>0</xdr:rowOff>
        </xdr:to>
        <xdr:sp macro="" textlink="">
          <xdr:nvSpPr>
            <xdr:cNvPr id="45134" name="Check Box 78" hidden="1">
              <a:extLst>
                <a:ext uri="{63B3BB69-23CF-44E3-9099-C40C66FF867C}">
                  <a14:compatExt spid="_x0000_s45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54</xdr:row>
          <xdr:rowOff>19050</xdr:rowOff>
        </xdr:from>
        <xdr:to>
          <xdr:col>2</xdr:col>
          <xdr:colOff>76200</xdr:colOff>
          <xdr:row>55</xdr:row>
          <xdr:rowOff>0</xdr:rowOff>
        </xdr:to>
        <xdr:sp macro="" textlink="">
          <xdr:nvSpPr>
            <xdr:cNvPr id="45135" name="Check Box 79" hidden="1">
              <a:extLst>
                <a:ext uri="{63B3BB69-23CF-44E3-9099-C40C66FF867C}">
                  <a14:compatExt spid="_x0000_s45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55</xdr:row>
          <xdr:rowOff>9525</xdr:rowOff>
        </xdr:from>
        <xdr:to>
          <xdr:col>2</xdr:col>
          <xdr:colOff>76200</xdr:colOff>
          <xdr:row>55</xdr:row>
          <xdr:rowOff>228600</xdr:rowOff>
        </xdr:to>
        <xdr:sp macro="" textlink="">
          <xdr:nvSpPr>
            <xdr:cNvPr id="45136" name="Check Box 80" hidden="1">
              <a:extLst>
                <a:ext uri="{63B3BB69-23CF-44E3-9099-C40C66FF867C}">
                  <a14:compatExt spid="_x0000_s451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56</xdr:row>
          <xdr:rowOff>0</xdr:rowOff>
        </xdr:from>
        <xdr:to>
          <xdr:col>2</xdr:col>
          <xdr:colOff>76200</xdr:colOff>
          <xdr:row>56</xdr:row>
          <xdr:rowOff>219075</xdr:rowOff>
        </xdr:to>
        <xdr:sp macro="" textlink="">
          <xdr:nvSpPr>
            <xdr:cNvPr id="45137" name="Check Box 81" hidden="1">
              <a:extLst>
                <a:ext uri="{63B3BB69-23CF-44E3-9099-C40C66FF867C}">
                  <a14:compatExt spid="_x0000_s45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57</xdr:row>
          <xdr:rowOff>9525</xdr:rowOff>
        </xdr:from>
        <xdr:to>
          <xdr:col>2</xdr:col>
          <xdr:colOff>76200</xdr:colOff>
          <xdr:row>57</xdr:row>
          <xdr:rowOff>228600</xdr:rowOff>
        </xdr:to>
        <xdr:sp macro="" textlink="">
          <xdr:nvSpPr>
            <xdr:cNvPr id="45138" name="Check Box 82" hidden="1">
              <a:extLst>
                <a:ext uri="{63B3BB69-23CF-44E3-9099-C40C66FF867C}">
                  <a14:compatExt spid="_x0000_s45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58</xdr:row>
          <xdr:rowOff>0</xdr:rowOff>
        </xdr:from>
        <xdr:to>
          <xdr:col>2</xdr:col>
          <xdr:colOff>76200</xdr:colOff>
          <xdr:row>58</xdr:row>
          <xdr:rowOff>219075</xdr:rowOff>
        </xdr:to>
        <xdr:sp macro="" textlink="">
          <xdr:nvSpPr>
            <xdr:cNvPr id="45139" name="Check Box 83" hidden="1">
              <a:extLst>
                <a:ext uri="{63B3BB69-23CF-44E3-9099-C40C66FF867C}">
                  <a14:compatExt spid="_x0000_s45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59</xdr:row>
          <xdr:rowOff>9525</xdr:rowOff>
        </xdr:from>
        <xdr:to>
          <xdr:col>2</xdr:col>
          <xdr:colOff>76200</xdr:colOff>
          <xdr:row>59</xdr:row>
          <xdr:rowOff>228600</xdr:rowOff>
        </xdr:to>
        <xdr:sp macro="" textlink="">
          <xdr:nvSpPr>
            <xdr:cNvPr id="45140" name="Check Box 84" hidden="1">
              <a:extLst>
                <a:ext uri="{63B3BB69-23CF-44E3-9099-C40C66FF867C}">
                  <a14:compatExt spid="_x0000_s45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60</xdr:row>
          <xdr:rowOff>9525</xdr:rowOff>
        </xdr:from>
        <xdr:to>
          <xdr:col>2</xdr:col>
          <xdr:colOff>76200</xdr:colOff>
          <xdr:row>60</xdr:row>
          <xdr:rowOff>228600</xdr:rowOff>
        </xdr:to>
        <xdr:sp macro="" textlink="">
          <xdr:nvSpPr>
            <xdr:cNvPr id="45141" name="Check Box 85" hidden="1">
              <a:extLst>
                <a:ext uri="{63B3BB69-23CF-44E3-9099-C40C66FF867C}">
                  <a14:compatExt spid="_x0000_s45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61</xdr:row>
          <xdr:rowOff>0</xdr:rowOff>
        </xdr:from>
        <xdr:to>
          <xdr:col>2</xdr:col>
          <xdr:colOff>76200</xdr:colOff>
          <xdr:row>61</xdr:row>
          <xdr:rowOff>219075</xdr:rowOff>
        </xdr:to>
        <xdr:sp macro="" textlink="">
          <xdr:nvSpPr>
            <xdr:cNvPr id="45142" name="Check Box 86" hidden="1">
              <a:extLst>
                <a:ext uri="{63B3BB69-23CF-44E3-9099-C40C66FF867C}">
                  <a14:compatExt spid="_x0000_s45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62</xdr:row>
          <xdr:rowOff>9525</xdr:rowOff>
        </xdr:from>
        <xdr:to>
          <xdr:col>2</xdr:col>
          <xdr:colOff>76200</xdr:colOff>
          <xdr:row>62</xdr:row>
          <xdr:rowOff>228600</xdr:rowOff>
        </xdr:to>
        <xdr:sp macro="" textlink="">
          <xdr:nvSpPr>
            <xdr:cNvPr id="45143" name="Check Box 87" hidden="1">
              <a:extLst>
                <a:ext uri="{63B3BB69-23CF-44E3-9099-C40C66FF867C}">
                  <a14:compatExt spid="_x0000_s45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63</xdr:row>
          <xdr:rowOff>9525</xdr:rowOff>
        </xdr:from>
        <xdr:to>
          <xdr:col>2</xdr:col>
          <xdr:colOff>76200</xdr:colOff>
          <xdr:row>63</xdr:row>
          <xdr:rowOff>228600</xdr:rowOff>
        </xdr:to>
        <xdr:sp macro="" textlink="">
          <xdr:nvSpPr>
            <xdr:cNvPr id="45144" name="Check Box 88" hidden="1">
              <a:extLst>
                <a:ext uri="{63B3BB69-23CF-44E3-9099-C40C66FF867C}">
                  <a14:compatExt spid="_x0000_s45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64</xdr:row>
          <xdr:rowOff>9525</xdr:rowOff>
        </xdr:from>
        <xdr:to>
          <xdr:col>2</xdr:col>
          <xdr:colOff>76200</xdr:colOff>
          <xdr:row>64</xdr:row>
          <xdr:rowOff>228600</xdr:rowOff>
        </xdr:to>
        <xdr:sp macro="" textlink="">
          <xdr:nvSpPr>
            <xdr:cNvPr id="45145" name="Check Box 89" hidden="1">
              <a:extLst>
                <a:ext uri="{63B3BB69-23CF-44E3-9099-C40C66FF867C}">
                  <a14:compatExt spid="_x0000_s45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65</xdr:row>
          <xdr:rowOff>9525</xdr:rowOff>
        </xdr:from>
        <xdr:to>
          <xdr:col>2</xdr:col>
          <xdr:colOff>76200</xdr:colOff>
          <xdr:row>65</xdr:row>
          <xdr:rowOff>228600</xdr:rowOff>
        </xdr:to>
        <xdr:sp macro="" textlink="">
          <xdr:nvSpPr>
            <xdr:cNvPr id="45146" name="Check Box 90" hidden="1">
              <a:extLst>
                <a:ext uri="{63B3BB69-23CF-44E3-9099-C40C66FF867C}">
                  <a14:compatExt spid="_x0000_s451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390525</xdr:colOff>
          <xdr:row>5</xdr:row>
          <xdr:rowOff>28575</xdr:rowOff>
        </xdr:from>
        <xdr:to>
          <xdr:col>2</xdr:col>
          <xdr:colOff>742950</xdr:colOff>
          <xdr:row>5</xdr:row>
          <xdr:rowOff>476250</xdr:rowOff>
        </xdr:to>
        <xdr:sp macro="" textlink="">
          <xdr:nvSpPr>
            <xdr:cNvPr id="45147" name="Button 91" hidden="1">
              <a:extLst>
                <a:ext uri="{63B3BB69-23CF-44E3-9099-C40C66FF867C}">
                  <a14:compatExt spid="_x0000_s451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tr-TR" sz="800" b="0" i="0" u="none" strike="noStrike" baseline="0">
                  <a:solidFill>
                    <a:srgbClr val="000000"/>
                  </a:solidFill>
                  <a:latin typeface="Arial"/>
                  <a:cs typeface="Arial"/>
                </a:rPr>
                <a:t>All Kalem 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5</xdr:row>
          <xdr:rowOff>28575</xdr:rowOff>
        </xdr:from>
        <xdr:to>
          <xdr:col>2</xdr:col>
          <xdr:colOff>381000</xdr:colOff>
          <xdr:row>5</xdr:row>
          <xdr:rowOff>476250</xdr:rowOff>
        </xdr:to>
        <xdr:sp macro="" textlink="">
          <xdr:nvSpPr>
            <xdr:cNvPr id="45148" name="Button 92" hidden="1">
              <a:extLst>
                <a:ext uri="{63B3BB69-23CF-44E3-9099-C40C66FF867C}">
                  <a14:compatExt spid="_x0000_s451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tr-TR" sz="800" b="0" i="0" u="none" strike="noStrike" baseline="0">
                  <a:solidFill>
                    <a:srgbClr val="000000"/>
                  </a:solidFill>
                  <a:latin typeface="Arial"/>
                  <a:cs typeface="Arial"/>
                </a:rPr>
                <a:t>All Kalem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3486150</xdr:colOff>
          <xdr:row>5</xdr:row>
          <xdr:rowOff>28575</xdr:rowOff>
        </xdr:from>
        <xdr:to>
          <xdr:col>2</xdr:col>
          <xdr:colOff>3857625</xdr:colOff>
          <xdr:row>5</xdr:row>
          <xdr:rowOff>485775</xdr:rowOff>
        </xdr:to>
        <xdr:sp macro="" textlink="">
          <xdr:nvSpPr>
            <xdr:cNvPr id="45149" name="Button 93" hidden="1">
              <a:extLst>
                <a:ext uri="{63B3BB69-23CF-44E3-9099-C40C66FF867C}">
                  <a14:compatExt spid="_x0000_s451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tr-TR" sz="800" b="0" i="0" u="none" strike="noStrike" baseline="0">
                  <a:solidFill>
                    <a:srgbClr val="000000"/>
                  </a:solidFill>
                  <a:latin typeface="Arial"/>
                  <a:cs typeface="Arial"/>
                </a:rPr>
                <a:t>All Sair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3867150</xdr:colOff>
          <xdr:row>5</xdr:row>
          <xdr:rowOff>28575</xdr:rowOff>
        </xdr:from>
        <xdr:to>
          <xdr:col>2</xdr:col>
          <xdr:colOff>4238625</xdr:colOff>
          <xdr:row>5</xdr:row>
          <xdr:rowOff>485775</xdr:rowOff>
        </xdr:to>
        <xdr:sp macro="" textlink="">
          <xdr:nvSpPr>
            <xdr:cNvPr id="45150" name="Button 94" hidden="1">
              <a:extLst>
                <a:ext uri="{63B3BB69-23CF-44E3-9099-C40C66FF867C}">
                  <a14:compatExt spid="_x0000_s451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tr-TR" sz="800" b="0" i="0" u="none" strike="noStrike" baseline="0">
                  <a:solidFill>
                    <a:srgbClr val="000000"/>
                  </a:solidFill>
                  <a:latin typeface="Arial"/>
                  <a:cs typeface="Arial"/>
                </a:rPr>
                <a:t>All Sair DEL</a:t>
              </a:r>
            </a:p>
            <a:p>
              <a:pPr algn="ctr" rtl="0">
                <a:defRPr sz="1000"/>
              </a:pPr>
              <a:endParaRPr lang="tr-TR" sz="8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30</xdr:row>
          <xdr:rowOff>209550</xdr:rowOff>
        </xdr:from>
        <xdr:to>
          <xdr:col>8</xdr:col>
          <xdr:colOff>142875</xdr:colOff>
          <xdr:row>32</xdr:row>
          <xdr:rowOff>9525</xdr:rowOff>
        </xdr:to>
        <xdr:sp macro="" textlink="">
          <xdr:nvSpPr>
            <xdr:cNvPr id="45151" name="Check Box 92" hidden="1">
              <a:extLst>
                <a:ext uri="{63B3BB69-23CF-44E3-9099-C40C66FF867C}">
                  <a14:compatExt spid="_x0000_s451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31</xdr:row>
          <xdr:rowOff>200025</xdr:rowOff>
        </xdr:from>
        <xdr:to>
          <xdr:col>8</xdr:col>
          <xdr:colOff>142875</xdr:colOff>
          <xdr:row>33</xdr:row>
          <xdr:rowOff>0</xdr:rowOff>
        </xdr:to>
        <xdr:sp macro="" textlink="">
          <xdr:nvSpPr>
            <xdr:cNvPr id="45152" name="Check Box 93" hidden="1">
              <a:extLst>
                <a:ext uri="{63B3BB69-23CF-44E3-9099-C40C66FF867C}">
                  <a14:compatExt spid="_x0000_s451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32</xdr:row>
          <xdr:rowOff>200025</xdr:rowOff>
        </xdr:from>
        <xdr:to>
          <xdr:col>8</xdr:col>
          <xdr:colOff>142875</xdr:colOff>
          <xdr:row>34</xdr:row>
          <xdr:rowOff>0</xdr:rowOff>
        </xdr:to>
        <xdr:sp macro="" textlink="">
          <xdr:nvSpPr>
            <xdr:cNvPr id="45153" name="Check Box 97" hidden="1">
              <a:extLst>
                <a:ext uri="{63B3BB69-23CF-44E3-9099-C40C66FF867C}">
                  <a14:compatExt spid="_x0000_s451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33</xdr:row>
          <xdr:rowOff>209550</xdr:rowOff>
        </xdr:from>
        <xdr:to>
          <xdr:col>8</xdr:col>
          <xdr:colOff>142875</xdr:colOff>
          <xdr:row>35</xdr:row>
          <xdr:rowOff>9525</xdr:rowOff>
        </xdr:to>
        <xdr:sp macro="" textlink="">
          <xdr:nvSpPr>
            <xdr:cNvPr id="45154" name="Check Box 98" hidden="1">
              <a:extLst>
                <a:ext uri="{63B3BB69-23CF-44E3-9099-C40C66FF867C}">
                  <a14:compatExt spid="_x0000_s451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34</xdr:row>
          <xdr:rowOff>200025</xdr:rowOff>
        </xdr:from>
        <xdr:to>
          <xdr:col>8</xdr:col>
          <xdr:colOff>142875</xdr:colOff>
          <xdr:row>36</xdr:row>
          <xdr:rowOff>0</xdr:rowOff>
        </xdr:to>
        <xdr:sp macro="" textlink="">
          <xdr:nvSpPr>
            <xdr:cNvPr id="45155" name="Check Box 99" hidden="1">
              <a:extLst>
                <a:ext uri="{63B3BB69-23CF-44E3-9099-C40C66FF867C}">
                  <a14:compatExt spid="_x0000_s45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35</xdr:row>
          <xdr:rowOff>200025</xdr:rowOff>
        </xdr:from>
        <xdr:to>
          <xdr:col>8</xdr:col>
          <xdr:colOff>142875</xdr:colOff>
          <xdr:row>37</xdr:row>
          <xdr:rowOff>0</xdr:rowOff>
        </xdr:to>
        <xdr:sp macro="" textlink="">
          <xdr:nvSpPr>
            <xdr:cNvPr id="45156" name="Check Box 100" hidden="1">
              <a:extLst>
                <a:ext uri="{63B3BB69-23CF-44E3-9099-C40C66FF867C}">
                  <a14:compatExt spid="_x0000_s451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36</xdr:row>
          <xdr:rowOff>200025</xdr:rowOff>
        </xdr:from>
        <xdr:to>
          <xdr:col>8</xdr:col>
          <xdr:colOff>142875</xdr:colOff>
          <xdr:row>38</xdr:row>
          <xdr:rowOff>0</xdr:rowOff>
        </xdr:to>
        <xdr:sp macro="" textlink="">
          <xdr:nvSpPr>
            <xdr:cNvPr id="45157" name="Check Box 101" hidden="1">
              <a:extLst>
                <a:ext uri="{63B3BB69-23CF-44E3-9099-C40C66FF867C}">
                  <a14:compatExt spid="_x0000_s451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37</xdr:row>
          <xdr:rowOff>200025</xdr:rowOff>
        </xdr:from>
        <xdr:to>
          <xdr:col>8</xdr:col>
          <xdr:colOff>142875</xdr:colOff>
          <xdr:row>39</xdr:row>
          <xdr:rowOff>0</xdr:rowOff>
        </xdr:to>
        <xdr:sp macro="" textlink="">
          <xdr:nvSpPr>
            <xdr:cNvPr id="45158" name="Check Box 102" hidden="1">
              <a:extLst>
                <a:ext uri="{63B3BB69-23CF-44E3-9099-C40C66FF867C}">
                  <a14:compatExt spid="_x0000_s451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38</xdr:row>
          <xdr:rowOff>200025</xdr:rowOff>
        </xdr:from>
        <xdr:to>
          <xdr:col>8</xdr:col>
          <xdr:colOff>142875</xdr:colOff>
          <xdr:row>40</xdr:row>
          <xdr:rowOff>0</xdr:rowOff>
        </xdr:to>
        <xdr:sp macro="" textlink="">
          <xdr:nvSpPr>
            <xdr:cNvPr id="45159" name="Check Box 103" hidden="1">
              <a:extLst>
                <a:ext uri="{63B3BB69-23CF-44E3-9099-C40C66FF867C}">
                  <a14:compatExt spid="_x0000_s451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39</xdr:row>
          <xdr:rowOff>200025</xdr:rowOff>
        </xdr:from>
        <xdr:to>
          <xdr:col>8</xdr:col>
          <xdr:colOff>142875</xdr:colOff>
          <xdr:row>41</xdr:row>
          <xdr:rowOff>0</xdr:rowOff>
        </xdr:to>
        <xdr:sp macro="" textlink="">
          <xdr:nvSpPr>
            <xdr:cNvPr id="45160" name="Check Box 104" hidden="1">
              <a:extLst>
                <a:ext uri="{63B3BB69-23CF-44E3-9099-C40C66FF867C}">
                  <a14:compatExt spid="_x0000_s451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40</xdr:row>
          <xdr:rowOff>200025</xdr:rowOff>
        </xdr:from>
        <xdr:to>
          <xdr:col>8</xdr:col>
          <xdr:colOff>142875</xdr:colOff>
          <xdr:row>42</xdr:row>
          <xdr:rowOff>0</xdr:rowOff>
        </xdr:to>
        <xdr:sp macro="" textlink="">
          <xdr:nvSpPr>
            <xdr:cNvPr id="45161" name="Check Box 105" hidden="1">
              <a:extLst>
                <a:ext uri="{63B3BB69-23CF-44E3-9099-C40C66FF867C}">
                  <a14:compatExt spid="_x0000_s451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41</xdr:row>
          <xdr:rowOff>200025</xdr:rowOff>
        </xdr:from>
        <xdr:to>
          <xdr:col>8</xdr:col>
          <xdr:colOff>142875</xdr:colOff>
          <xdr:row>43</xdr:row>
          <xdr:rowOff>0</xdr:rowOff>
        </xdr:to>
        <xdr:sp macro="" textlink="">
          <xdr:nvSpPr>
            <xdr:cNvPr id="45162" name="Check Box 106" hidden="1">
              <a:extLst>
                <a:ext uri="{63B3BB69-23CF-44E3-9099-C40C66FF867C}">
                  <a14:compatExt spid="_x0000_s451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42</xdr:row>
          <xdr:rowOff>200025</xdr:rowOff>
        </xdr:from>
        <xdr:to>
          <xdr:col>8</xdr:col>
          <xdr:colOff>142875</xdr:colOff>
          <xdr:row>44</xdr:row>
          <xdr:rowOff>0</xdr:rowOff>
        </xdr:to>
        <xdr:sp macro="" textlink="">
          <xdr:nvSpPr>
            <xdr:cNvPr id="45163" name="Check Box 107" hidden="1">
              <a:extLst>
                <a:ext uri="{63B3BB69-23CF-44E3-9099-C40C66FF867C}">
                  <a14:compatExt spid="_x0000_s451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43</xdr:row>
          <xdr:rowOff>200025</xdr:rowOff>
        </xdr:from>
        <xdr:to>
          <xdr:col>8</xdr:col>
          <xdr:colOff>142875</xdr:colOff>
          <xdr:row>45</xdr:row>
          <xdr:rowOff>0</xdr:rowOff>
        </xdr:to>
        <xdr:sp macro="" textlink="">
          <xdr:nvSpPr>
            <xdr:cNvPr id="45164" name="Check Box 108" hidden="1">
              <a:extLst>
                <a:ext uri="{63B3BB69-23CF-44E3-9099-C40C66FF867C}">
                  <a14:compatExt spid="_x0000_s451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44</xdr:row>
          <xdr:rowOff>200025</xdr:rowOff>
        </xdr:from>
        <xdr:to>
          <xdr:col>8</xdr:col>
          <xdr:colOff>142875</xdr:colOff>
          <xdr:row>46</xdr:row>
          <xdr:rowOff>0</xdr:rowOff>
        </xdr:to>
        <xdr:sp macro="" textlink="">
          <xdr:nvSpPr>
            <xdr:cNvPr id="45165" name="Check Box 109" hidden="1">
              <a:extLst>
                <a:ext uri="{63B3BB69-23CF-44E3-9099-C40C66FF867C}">
                  <a14:compatExt spid="_x0000_s451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45</xdr:row>
          <xdr:rowOff>200025</xdr:rowOff>
        </xdr:from>
        <xdr:to>
          <xdr:col>8</xdr:col>
          <xdr:colOff>142875</xdr:colOff>
          <xdr:row>47</xdr:row>
          <xdr:rowOff>0</xdr:rowOff>
        </xdr:to>
        <xdr:sp macro="" textlink="">
          <xdr:nvSpPr>
            <xdr:cNvPr id="45166" name="Check Box 110" hidden="1">
              <a:extLst>
                <a:ext uri="{63B3BB69-23CF-44E3-9099-C40C66FF867C}">
                  <a14:compatExt spid="_x0000_s451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46</xdr:row>
          <xdr:rowOff>200025</xdr:rowOff>
        </xdr:from>
        <xdr:to>
          <xdr:col>8</xdr:col>
          <xdr:colOff>142875</xdr:colOff>
          <xdr:row>48</xdr:row>
          <xdr:rowOff>0</xdr:rowOff>
        </xdr:to>
        <xdr:sp macro="" textlink="">
          <xdr:nvSpPr>
            <xdr:cNvPr id="45167" name="Check Box 111" hidden="1">
              <a:extLst>
                <a:ext uri="{63B3BB69-23CF-44E3-9099-C40C66FF867C}">
                  <a14:compatExt spid="_x0000_s451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47</xdr:row>
          <xdr:rowOff>200025</xdr:rowOff>
        </xdr:from>
        <xdr:to>
          <xdr:col>8</xdr:col>
          <xdr:colOff>142875</xdr:colOff>
          <xdr:row>49</xdr:row>
          <xdr:rowOff>0</xdr:rowOff>
        </xdr:to>
        <xdr:sp macro="" textlink="">
          <xdr:nvSpPr>
            <xdr:cNvPr id="45168" name="Check Box 112" hidden="1">
              <a:extLst>
                <a:ext uri="{63B3BB69-23CF-44E3-9099-C40C66FF867C}">
                  <a14:compatExt spid="_x0000_s451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48</xdr:row>
          <xdr:rowOff>200025</xdr:rowOff>
        </xdr:from>
        <xdr:to>
          <xdr:col>8</xdr:col>
          <xdr:colOff>142875</xdr:colOff>
          <xdr:row>50</xdr:row>
          <xdr:rowOff>0</xdr:rowOff>
        </xdr:to>
        <xdr:sp macro="" textlink="">
          <xdr:nvSpPr>
            <xdr:cNvPr id="45169" name="Check Box 113" hidden="1">
              <a:extLst>
                <a:ext uri="{63B3BB69-23CF-44E3-9099-C40C66FF867C}">
                  <a14:compatExt spid="_x0000_s45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49</xdr:row>
          <xdr:rowOff>200025</xdr:rowOff>
        </xdr:from>
        <xdr:to>
          <xdr:col>8</xdr:col>
          <xdr:colOff>142875</xdr:colOff>
          <xdr:row>51</xdr:row>
          <xdr:rowOff>0</xdr:rowOff>
        </xdr:to>
        <xdr:sp macro="" textlink="">
          <xdr:nvSpPr>
            <xdr:cNvPr id="45170" name="Check Box 114" hidden="1">
              <a:extLst>
                <a:ext uri="{63B3BB69-23CF-44E3-9099-C40C66FF867C}">
                  <a14:compatExt spid="_x0000_s451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50</xdr:row>
          <xdr:rowOff>200025</xdr:rowOff>
        </xdr:from>
        <xdr:to>
          <xdr:col>8</xdr:col>
          <xdr:colOff>142875</xdr:colOff>
          <xdr:row>52</xdr:row>
          <xdr:rowOff>0</xdr:rowOff>
        </xdr:to>
        <xdr:sp macro="" textlink="">
          <xdr:nvSpPr>
            <xdr:cNvPr id="45171" name="Check Box 115" hidden="1">
              <a:extLst>
                <a:ext uri="{63B3BB69-23CF-44E3-9099-C40C66FF867C}">
                  <a14:compatExt spid="_x0000_s45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51</xdr:row>
          <xdr:rowOff>200025</xdr:rowOff>
        </xdr:from>
        <xdr:to>
          <xdr:col>8</xdr:col>
          <xdr:colOff>142875</xdr:colOff>
          <xdr:row>53</xdr:row>
          <xdr:rowOff>0</xdr:rowOff>
        </xdr:to>
        <xdr:sp macro="" textlink="">
          <xdr:nvSpPr>
            <xdr:cNvPr id="45172" name="Check Box 116" hidden="1">
              <a:extLst>
                <a:ext uri="{63B3BB69-23CF-44E3-9099-C40C66FF867C}">
                  <a14:compatExt spid="_x0000_s451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52</xdr:row>
          <xdr:rowOff>200025</xdr:rowOff>
        </xdr:from>
        <xdr:to>
          <xdr:col>8</xdr:col>
          <xdr:colOff>142875</xdr:colOff>
          <xdr:row>54</xdr:row>
          <xdr:rowOff>0</xdr:rowOff>
        </xdr:to>
        <xdr:sp macro="" textlink="">
          <xdr:nvSpPr>
            <xdr:cNvPr id="45173" name="Check Box 117" hidden="1">
              <a:extLst>
                <a:ext uri="{63B3BB69-23CF-44E3-9099-C40C66FF867C}">
                  <a14:compatExt spid="_x0000_s45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53</xdr:row>
          <xdr:rowOff>200025</xdr:rowOff>
        </xdr:from>
        <xdr:to>
          <xdr:col>8</xdr:col>
          <xdr:colOff>142875</xdr:colOff>
          <xdr:row>55</xdr:row>
          <xdr:rowOff>0</xdr:rowOff>
        </xdr:to>
        <xdr:sp macro="" textlink="">
          <xdr:nvSpPr>
            <xdr:cNvPr id="45174" name="Check Box 118" hidden="1">
              <a:extLst>
                <a:ext uri="{63B3BB69-23CF-44E3-9099-C40C66FF867C}">
                  <a14:compatExt spid="_x0000_s451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54</xdr:row>
          <xdr:rowOff>200025</xdr:rowOff>
        </xdr:from>
        <xdr:to>
          <xdr:col>8</xdr:col>
          <xdr:colOff>142875</xdr:colOff>
          <xdr:row>56</xdr:row>
          <xdr:rowOff>0</xdr:rowOff>
        </xdr:to>
        <xdr:sp macro="" textlink="">
          <xdr:nvSpPr>
            <xdr:cNvPr id="45175" name="Check Box 119" hidden="1">
              <a:extLst>
                <a:ext uri="{63B3BB69-23CF-44E3-9099-C40C66FF867C}">
                  <a14:compatExt spid="_x0000_s451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55</xdr:row>
          <xdr:rowOff>200025</xdr:rowOff>
        </xdr:from>
        <xdr:to>
          <xdr:col>8</xdr:col>
          <xdr:colOff>142875</xdr:colOff>
          <xdr:row>57</xdr:row>
          <xdr:rowOff>0</xdr:rowOff>
        </xdr:to>
        <xdr:sp macro="" textlink="">
          <xdr:nvSpPr>
            <xdr:cNvPr id="45176" name="Check Box 120" hidden="1">
              <a:extLst>
                <a:ext uri="{63B3BB69-23CF-44E3-9099-C40C66FF867C}">
                  <a14:compatExt spid="_x0000_s451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56</xdr:row>
          <xdr:rowOff>200025</xdr:rowOff>
        </xdr:from>
        <xdr:to>
          <xdr:col>8</xdr:col>
          <xdr:colOff>142875</xdr:colOff>
          <xdr:row>58</xdr:row>
          <xdr:rowOff>0</xdr:rowOff>
        </xdr:to>
        <xdr:sp macro="" textlink="">
          <xdr:nvSpPr>
            <xdr:cNvPr id="45177" name="Check Box 121" hidden="1">
              <a:extLst>
                <a:ext uri="{63B3BB69-23CF-44E3-9099-C40C66FF867C}">
                  <a14:compatExt spid="_x0000_s451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57</xdr:row>
          <xdr:rowOff>200025</xdr:rowOff>
        </xdr:from>
        <xdr:to>
          <xdr:col>8</xdr:col>
          <xdr:colOff>142875</xdr:colOff>
          <xdr:row>59</xdr:row>
          <xdr:rowOff>0</xdr:rowOff>
        </xdr:to>
        <xdr:sp macro="" textlink="">
          <xdr:nvSpPr>
            <xdr:cNvPr id="45178" name="Check Box 122" hidden="1">
              <a:extLst>
                <a:ext uri="{63B3BB69-23CF-44E3-9099-C40C66FF867C}">
                  <a14:compatExt spid="_x0000_s451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58</xdr:row>
          <xdr:rowOff>200025</xdr:rowOff>
        </xdr:from>
        <xdr:to>
          <xdr:col>8</xdr:col>
          <xdr:colOff>142875</xdr:colOff>
          <xdr:row>60</xdr:row>
          <xdr:rowOff>0</xdr:rowOff>
        </xdr:to>
        <xdr:sp macro="" textlink="">
          <xdr:nvSpPr>
            <xdr:cNvPr id="45179" name="Check Box 123" hidden="1">
              <a:extLst>
                <a:ext uri="{63B3BB69-23CF-44E3-9099-C40C66FF867C}">
                  <a14:compatExt spid="_x0000_s451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59</xdr:row>
          <xdr:rowOff>200025</xdr:rowOff>
        </xdr:from>
        <xdr:to>
          <xdr:col>8</xdr:col>
          <xdr:colOff>142875</xdr:colOff>
          <xdr:row>61</xdr:row>
          <xdr:rowOff>0</xdr:rowOff>
        </xdr:to>
        <xdr:sp macro="" textlink="">
          <xdr:nvSpPr>
            <xdr:cNvPr id="45180" name="Check Box 124" hidden="1">
              <a:extLst>
                <a:ext uri="{63B3BB69-23CF-44E3-9099-C40C66FF867C}">
                  <a14:compatExt spid="_x0000_s451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60</xdr:row>
          <xdr:rowOff>200025</xdr:rowOff>
        </xdr:from>
        <xdr:to>
          <xdr:col>8</xdr:col>
          <xdr:colOff>142875</xdr:colOff>
          <xdr:row>62</xdr:row>
          <xdr:rowOff>0</xdr:rowOff>
        </xdr:to>
        <xdr:sp macro="" textlink="">
          <xdr:nvSpPr>
            <xdr:cNvPr id="45181" name="Check Box 125" hidden="1">
              <a:extLst>
                <a:ext uri="{63B3BB69-23CF-44E3-9099-C40C66FF867C}">
                  <a14:compatExt spid="_x0000_s451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61</xdr:row>
          <xdr:rowOff>200025</xdr:rowOff>
        </xdr:from>
        <xdr:to>
          <xdr:col>8</xdr:col>
          <xdr:colOff>142875</xdr:colOff>
          <xdr:row>63</xdr:row>
          <xdr:rowOff>0</xdr:rowOff>
        </xdr:to>
        <xdr:sp macro="" textlink="">
          <xdr:nvSpPr>
            <xdr:cNvPr id="45182" name="Check Box 126" hidden="1">
              <a:extLst>
                <a:ext uri="{63B3BB69-23CF-44E3-9099-C40C66FF867C}">
                  <a14:compatExt spid="_x0000_s451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62</xdr:row>
          <xdr:rowOff>200025</xdr:rowOff>
        </xdr:from>
        <xdr:to>
          <xdr:col>8</xdr:col>
          <xdr:colOff>142875</xdr:colOff>
          <xdr:row>64</xdr:row>
          <xdr:rowOff>0</xdr:rowOff>
        </xdr:to>
        <xdr:sp macro="" textlink="">
          <xdr:nvSpPr>
            <xdr:cNvPr id="45183" name="Check Box 127" hidden="1">
              <a:extLst>
                <a:ext uri="{63B3BB69-23CF-44E3-9099-C40C66FF867C}">
                  <a14:compatExt spid="_x0000_s451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63</xdr:row>
          <xdr:rowOff>200025</xdr:rowOff>
        </xdr:from>
        <xdr:to>
          <xdr:col>8</xdr:col>
          <xdr:colOff>142875</xdr:colOff>
          <xdr:row>65</xdr:row>
          <xdr:rowOff>0</xdr:rowOff>
        </xdr:to>
        <xdr:sp macro="" textlink="">
          <xdr:nvSpPr>
            <xdr:cNvPr id="45184" name="Check Box 128" hidden="1">
              <a:extLst>
                <a:ext uri="{63B3BB69-23CF-44E3-9099-C40C66FF867C}">
                  <a14:compatExt spid="_x0000_s451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64</xdr:row>
          <xdr:rowOff>200025</xdr:rowOff>
        </xdr:from>
        <xdr:to>
          <xdr:col>8</xdr:col>
          <xdr:colOff>142875</xdr:colOff>
          <xdr:row>66</xdr:row>
          <xdr:rowOff>0</xdr:rowOff>
        </xdr:to>
        <xdr:sp macro="" textlink="">
          <xdr:nvSpPr>
            <xdr:cNvPr id="45185" name="Check Box 129" hidden="1">
              <a:extLst>
                <a:ext uri="{63B3BB69-23CF-44E3-9099-C40C66FF867C}">
                  <a14:compatExt spid="_x0000_s451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219075</xdr:rowOff>
        </xdr:from>
        <xdr:to>
          <xdr:col>2</xdr:col>
          <xdr:colOff>123825</xdr:colOff>
          <xdr:row>12</xdr:row>
          <xdr:rowOff>0</xdr:rowOff>
        </xdr:to>
        <xdr:sp macro="" textlink="">
          <xdr:nvSpPr>
            <xdr:cNvPr id="45186" name="Check Box 130" hidden="1">
              <a:extLst>
                <a:ext uri="{63B3BB69-23CF-44E3-9099-C40C66FF867C}">
                  <a14:compatExt spid="_x0000_s451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228600</xdr:rowOff>
        </xdr:from>
        <xdr:to>
          <xdr:col>2</xdr:col>
          <xdr:colOff>123825</xdr:colOff>
          <xdr:row>13</xdr:row>
          <xdr:rowOff>9525</xdr:rowOff>
        </xdr:to>
        <xdr:sp macro="" textlink="">
          <xdr:nvSpPr>
            <xdr:cNvPr id="45187" name="Check Box 131" hidden="1">
              <a:extLst>
                <a:ext uri="{63B3BB69-23CF-44E3-9099-C40C66FF867C}">
                  <a14:compatExt spid="_x0000_s451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219075</xdr:rowOff>
        </xdr:from>
        <xdr:to>
          <xdr:col>2</xdr:col>
          <xdr:colOff>123825</xdr:colOff>
          <xdr:row>13</xdr:row>
          <xdr:rowOff>0</xdr:rowOff>
        </xdr:to>
        <xdr:sp macro="" textlink="">
          <xdr:nvSpPr>
            <xdr:cNvPr id="45188" name="Check Box 132" hidden="1">
              <a:extLst>
                <a:ext uri="{63B3BB69-23CF-44E3-9099-C40C66FF867C}">
                  <a14:compatExt spid="_x0000_s451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xdr:row>
          <xdr:rowOff>476250</xdr:rowOff>
        </xdr:from>
        <xdr:to>
          <xdr:col>2</xdr:col>
          <xdr:colOff>123825</xdr:colOff>
          <xdr:row>7</xdr:row>
          <xdr:rowOff>38100</xdr:rowOff>
        </xdr:to>
        <xdr:sp macro="" textlink="">
          <xdr:nvSpPr>
            <xdr:cNvPr id="45189" name="Check Box 133" hidden="1">
              <a:extLst>
                <a:ext uri="{63B3BB69-23CF-44E3-9099-C40C66FF867C}">
                  <a14:compatExt spid="_x0000_s451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219075</xdr:rowOff>
        </xdr:from>
        <xdr:to>
          <xdr:col>2</xdr:col>
          <xdr:colOff>123825</xdr:colOff>
          <xdr:row>8</xdr:row>
          <xdr:rowOff>0</xdr:rowOff>
        </xdr:to>
        <xdr:sp macro="" textlink="">
          <xdr:nvSpPr>
            <xdr:cNvPr id="45190" name="Check Box 134" hidden="1">
              <a:extLst>
                <a:ext uri="{63B3BB69-23CF-44E3-9099-C40C66FF867C}">
                  <a14:compatExt spid="_x0000_s45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219075</xdr:rowOff>
        </xdr:from>
        <xdr:to>
          <xdr:col>2</xdr:col>
          <xdr:colOff>123825</xdr:colOff>
          <xdr:row>9</xdr:row>
          <xdr:rowOff>0</xdr:rowOff>
        </xdr:to>
        <xdr:sp macro="" textlink="">
          <xdr:nvSpPr>
            <xdr:cNvPr id="45191" name="Check Box 135" hidden="1">
              <a:extLst>
                <a:ext uri="{63B3BB69-23CF-44E3-9099-C40C66FF867C}">
                  <a14:compatExt spid="_x0000_s451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228600</xdr:rowOff>
        </xdr:from>
        <xdr:to>
          <xdr:col>2</xdr:col>
          <xdr:colOff>123825</xdr:colOff>
          <xdr:row>10</xdr:row>
          <xdr:rowOff>9525</xdr:rowOff>
        </xdr:to>
        <xdr:sp macro="" textlink="">
          <xdr:nvSpPr>
            <xdr:cNvPr id="45192" name="Check Box 136" hidden="1">
              <a:extLst>
                <a:ext uri="{63B3BB69-23CF-44E3-9099-C40C66FF867C}">
                  <a14:compatExt spid="_x0000_s451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219075</xdr:rowOff>
        </xdr:from>
        <xdr:to>
          <xdr:col>2</xdr:col>
          <xdr:colOff>123825</xdr:colOff>
          <xdr:row>11</xdr:row>
          <xdr:rowOff>0</xdr:rowOff>
        </xdr:to>
        <xdr:sp macro="" textlink="">
          <xdr:nvSpPr>
            <xdr:cNvPr id="45193" name="Check Box 137" hidden="1">
              <a:extLst>
                <a:ext uri="{63B3BB69-23CF-44E3-9099-C40C66FF867C}">
                  <a14:compatExt spid="_x0000_s451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228600</xdr:rowOff>
        </xdr:from>
        <xdr:to>
          <xdr:col>2</xdr:col>
          <xdr:colOff>123825</xdr:colOff>
          <xdr:row>12</xdr:row>
          <xdr:rowOff>9525</xdr:rowOff>
        </xdr:to>
        <xdr:sp macro="" textlink="">
          <xdr:nvSpPr>
            <xdr:cNvPr id="45194" name="Check Box 138" hidden="1">
              <a:extLst>
                <a:ext uri="{63B3BB69-23CF-44E3-9099-C40C66FF867C}">
                  <a14:compatExt spid="_x0000_s45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228600</xdr:rowOff>
        </xdr:from>
        <xdr:to>
          <xdr:col>2</xdr:col>
          <xdr:colOff>123825</xdr:colOff>
          <xdr:row>13</xdr:row>
          <xdr:rowOff>9525</xdr:rowOff>
        </xdr:to>
        <xdr:sp macro="" textlink="">
          <xdr:nvSpPr>
            <xdr:cNvPr id="45195" name="Check Box 139" hidden="1">
              <a:extLst>
                <a:ext uri="{63B3BB69-23CF-44E3-9099-C40C66FF867C}">
                  <a14:compatExt spid="_x0000_s45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228600</xdr:rowOff>
        </xdr:from>
        <xdr:to>
          <xdr:col>2</xdr:col>
          <xdr:colOff>123825</xdr:colOff>
          <xdr:row>14</xdr:row>
          <xdr:rowOff>9525</xdr:rowOff>
        </xdr:to>
        <xdr:sp macro="" textlink="">
          <xdr:nvSpPr>
            <xdr:cNvPr id="45196" name="Check Box 140" hidden="1">
              <a:extLst>
                <a:ext uri="{63B3BB69-23CF-44E3-9099-C40C66FF867C}">
                  <a14:compatExt spid="_x0000_s451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228600</xdr:rowOff>
        </xdr:from>
        <xdr:to>
          <xdr:col>2</xdr:col>
          <xdr:colOff>123825</xdr:colOff>
          <xdr:row>15</xdr:row>
          <xdr:rowOff>9525</xdr:rowOff>
        </xdr:to>
        <xdr:sp macro="" textlink="">
          <xdr:nvSpPr>
            <xdr:cNvPr id="45197" name="Check Box 141" hidden="1">
              <a:extLst>
                <a:ext uri="{63B3BB69-23CF-44E3-9099-C40C66FF867C}">
                  <a14:compatExt spid="_x0000_s451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228600</xdr:rowOff>
        </xdr:from>
        <xdr:to>
          <xdr:col>2</xdr:col>
          <xdr:colOff>123825</xdr:colOff>
          <xdr:row>16</xdr:row>
          <xdr:rowOff>9525</xdr:rowOff>
        </xdr:to>
        <xdr:sp macro="" textlink="">
          <xdr:nvSpPr>
            <xdr:cNvPr id="45198" name="Check Box 142" hidden="1">
              <a:extLst>
                <a:ext uri="{63B3BB69-23CF-44E3-9099-C40C66FF867C}">
                  <a14:compatExt spid="_x0000_s451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219075</xdr:rowOff>
        </xdr:from>
        <xdr:to>
          <xdr:col>2</xdr:col>
          <xdr:colOff>85725</xdr:colOff>
          <xdr:row>18</xdr:row>
          <xdr:rowOff>0</xdr:rowOff>
        </xdr:to>
        <xdr:sp macro="" textlink="">
          <xdr:nvSpPr>
            <xdr:cNvPr id="45199" name="Check Box 143" hidden="1">
              <a:extLst>
                <a:ext uri="{63B3BB69-23CF-44E3-9099-C40C66FF867C}">
                  <a14:compatExt spid="_x0000_s451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209550</xdr:rowOff>
        </xdr:from>
        <xdr:to>
          <xdr:col>2</xdr:col>
          <xdr:colOff>85725</xdr:colOff>
          <xdr:row>18</xdr:row>
          <xdr:rowOff>228600</xdr:rowOff>
        </xdr:to>
        <xdr:sp macro="" textlink="">
          <xdr:nvSpPr>
            <xdr:cNvPr id="45200" name="Check Box 144" hidden="1">
              <a:extLst>
                <a:ext uri="{63B3BB69-23CF-44E3-9099-C40C66FF867C}">
                  <a14:compatExt spid="_x0000_s452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xdr:row>
          <xdr:rowOff>476250</xdr:rowOff>
        </xdr:from>
        <xdr:to>
          <xdr:col>2</xdr:col>
          <xdr:colOff>123825</xdr:colOff>
          <xdr:row>7</xdr:row>
          <xdr:rowOff>38100</xdr:rowOff>
        </xdr:to>
        <xdr:sp macro="" textlink="">
          <xdr:nvSpPr>
            <xdr:cNvPr id="45201" name="Check Box 145" hidden="1">
              <a:extLst>
                <a:ext uri="{63B3BB69-23CF-44E3-9099-C40C66FF867C}">
                  <a14:compatExt spid="_x0000_s452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228600</xdr:rowOff>
        </xdr:from>
        <xdr:to>
          <xdr:col>2</xdr:col>
          <xdr:colOff>123825</xdr:colOff>
          <xdr:row>9</xdr:row>
          <xdr:rowOff>9525</xdr:rowOff>
        </xdr:to>
        <xdr:sp macro="" textlink="">
          <xdr:nvSpPr>
            <xdr:cNvPr id="45202" name="Check Box 146" hidden="1">
              <a:extLst>
                <a:ext uri="{63B3BB69-23CF-44E3-9099-C40C66FF867C}">
                  <a14:compatExt spid="_x0000_s452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219075</xdr:rowOff>
        </xdr:from>
        <xdr:to>
          <xdr:col>2</xdr:col>
          <xdr:colOff>123825</xdr:colOff>
          <xdr:row>10</xdr:row>
          <xdr:rowOff>0</xdr:rowOff>
        </xdr:to>
        <xdr:sp macro="" textlink="">
          <xdr:nvSpPr>
            <xdr:cNvPr id="45203" name="Check Box 147" hidden="1">
              <a:extLst>
                <a:ext uri="{63B3BB69-23CF-44E3-9099-C40C66FF867C}">
                  <a14:compatExt spid="_x0000_s45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xdr:row>
          <xdr:rowOff>9525</xdr:rowOff>
        </xdr:from>
        <xdr:to>
          <xdr:col>2</xdr:col>
          <xdr:colOff>85725</xdr:colOff>
          <xdr:row>27</xdr:row>
          <xdr:rowOff>228600</xdr:rowOff>
        </xdr:to>
        <xdr:sp macro="" textlink="">
          <xdr:nvSpPr>
            <xdr:cNvPr id="45204" name="Check Box 148" hidden="1">
              <a:extLst>
                <a:ext uri="{63B3BB69-23CF-44E3-9099-C40C66FF867C}">
                  <a14:compatExt spid="_x0000_s45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9525</xdr:rowOff>
        </xdr:from>
        <xdr:to>
          <xdr:col>2</xdr:col>
          <xdr:colOff>85725</xdr:colOff>
          <xdr:row>28</xdr:row>
          <xdr:rowOff>228600</xdr:rowOff>
        </xdr:to>
        <xdr:sp macro="" textlink="">
          <xdr:nvSpPr>
            <xdr:cNvPr id="45205" name="Check Box 149" hidden="1">
              <a:extLst>
                <a:ext uri="{63B3BB69-23CF-44E3-9099-C40C66FF867C}">
                  <a14:compatExt spid="_x0000_s452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9525</xdr:rowOff>
        </xdr:from>
        <xdr:to>
          <xdr:col>2</xdr:col>
          <xdr:colOff>85725</xdr:colOff>
          <xdr:row>29</xdr:row>
          <xdr:rowOff>228600</xdr:rowOff>
        </xdr:to>
        <xdr:sp macro="" textlink="">
          <xdr:nvSpPr>
            <xdr:cNvPr id="45206" name="Check Box 150" hidden="1">
              <a:extLst>
                <a:ext uri="{63B3BB69-23CF-44E3-9099-C40C66FF867C}">
                  <a14:compatExt spid="_x0000_s45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9525</xdr:rowOff>
        </xdr:from>
        <xdr:to>
          <xdr:col>2</xdr:col>
          <xdr:colOff>85725</xdr:colOff>
          <xdr:row>30</xdr:row>
          <xdr:rowOff>228600</xdr:rowOff>
        </xdr:to>
        <xdr:sp macro="" textlink="">
          <xdr:nvSpPr>
            <xdr:cNvPr id="45207" name="Check Box 151" hidden="1">
              <a:extLst>
                <a:ext uri="{63B3BB69-23CF-44E3-9099-C40C66FF867C}">
                  <a14:compatExt spid="_x0000_s45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9525</xdr:rowOff>
        </xdr:from>
        <xdr:to>
          <xdr:col>2</xdr:col>
          <xdr:colOff>85725</xdr:colOff>
          <xdr:row>16</xdr:row>
          <xdr:rowOff>228600</xdr:rowOff>
        </xdr:to>
        <xdr:sp macro="" textlink="">
          <xdr:nvSpPr>
            <xdr:cNvPr id="45208" name="Check Box 152" hidden="1">
              <a:extLst>
                <a:ext uri="{63B3BB69-23CF-44E3-9099-C40C66FF867C}">
                  <a14:compatExt spid="_x0000_s45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66675</xdr:colOff>
          <xdr:row>5</xdr:row>
          <xdr:rowOff>238125</xdr:rowOff>
        </xdr:from>
        <xdr:to>
          <xdr:col>10</xdr:col>
          <xdr:colOff>495300</xdr:colOff>
          <xdr:row>5</xdr:row>
          <xdr:rowOff>485775</xdr:rowOff>
        </xdr:to>
        <xdr:sp macro="" textlink="">
          <xdr:nvSpPr>
            <xdr:cNvPr id="45209" name="Button 153" hidden="1">
              <a:extLst>
                <a:ext uri="{63B3BB69-23CF-44E3-9099-C40C66FF867C}">
                  <a14:compatExt spid="_x0000_s4520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66</xdr:row>
          <xdr:rowOff>9525</xdr:rowOff>
        </xdr:from>
        <xdr:to>
          <xdr:col>2</xdr:col>
          <xdr:colOff>76200</xdr:colOff>
          <xdr:row>66</xdr:row>
          <xdr:rowOff>228600</xdr:rowOff>
        </xdr:to>
        <xdr:sp macro="" textlink="">
          <xdr:nvSpPr>
            <xdr:cNvPr id="45210" name="Check Box 154" hidden="1">
              <a:extLst>
                <a:ext uri="{63B3BB69-23CF-44E3-9099-C40C66FF867C}">
                  <a14:compatExt spid="_x0000_s45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65</xdr:row>
          <xdr:rowOff>200025</xdr:rowOff>
        </xdr:from>
        <xdr:to>
          <xdr:col>8</xdr:col>
          <xdr:colOff>142875</xdr:colOff>
          <xdr:row>67</xdr:row>
          <xdr:rowOff>0</xdr:rowOff>
        </xdr:to>
        <xdr:sp macro="" textlink="">
          <xdr:nvSpPr>
            <xdr:cNvPr id="45211" name="Check Box 155" hidden="1">
              <a:extLst>
                <a:ext uri="{63B3BB69-23CF-44E3-9099-C40C66FF867C}">
                  <a14:compatExt spid="_x0000_s45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67</xdr:row>
          <xdr:rowOff>9525</xdr:rowOff>
        </xdr:from>
        <xdr:to>
          <xdr:col>2</xdr:col>
          <xdr:colOff>76200</xdr:colOff>
          <xdr:row>67</xdr:row>
          <xdr:rowOff>228600</xdr:rowOff>
        </xdr:to>
        <xdr:sp macro="" textlink="">
          <xdr:nvSpPr>
            <xdr:cNvPr id="45212" name="Check Box 156" hidden="1">
              <a:extLst>
                <a:ext uri="{63B3BB69-23CF-44E3-9099-C40C66FF867C}">
                  <a14:compatExt spid="_x0000_s45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66</xdr:row>
          <xdr:rowOff>200025</xdr:rowOff>
        </xdr:from>
        <xdr:to>
          <xdr:col>8</xdr:col>
          <xdr:colOff>142875</xdr:colOff>
          <xdr:row>68</xdr:row>
          <xdr:rowOff>0</xdr:rowOff>
        </xdr:to>
        <xdr:sp macro="" textlink="">
          <xdr:nvSpPr>
            <xdr:cNvPr id="45213" name="Check Box 157" hidden="1">
              <a:extLst>
                <a:ext uri="{63B3BB69-23CF-44E3-9099-C40C66FF867C}">
                  <a14:compatExt spid="_x0000_s45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68</xdr:row>
          <xdr:rowOff>9525</xdr:rowOff>
        </xdr:from>
        <xdr:to>
          <xdr:col>2</xdr:col>
          <xdr:colOff>76200</xdr:colOff>
          <xdr:row>68</xdr:row>
          <xdr:rowOff>228600</xdr:rowOff>
        </xdr:to>
        <xdr:sp macro="" textlink="">
          <xdr:nvSpPr>
            <xdr:cNvPr id="45214" name="Check Box 158" hidden="1">
              <a:extLst>
                <a:ext uri="{63B3BB69-23CF-44E3-9099-C40C66FF867C}">
                  <a14:compatExt spid="_x0000_s452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67</xdr:row>
          <xdr:rowOff>200025</xdr:rowOff>
        </xdr:from>
        <xdr:to>
          <xdr:col>8</xdr:col>
          <xdr:colOff>142875</xdr:colOff>
          <xdr:row>69</xdr:row>
          <xdr:rowOff>0</xdr:rowOff>
        </xdr:to>
        <xdr:sp macro="" textlink="">
          <xdr:nvSpPr>
            <xdr:cNvPr id="45215" name="Check Box 159" hidden="1">
              <a:extLst>
                <a:ext uri="{63B3BB69-23CF-44E3-9099-C40C66FF867C}">
                  <a14:compatExt spid="_x0000_s452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68</xdr:row>
          <xdr:rowOff>200025</xdr:rowOff>
        </xdr:from>
        <xdr:to>
          <xdr:col>8</xdr:col>
          <xdr:colOff>142875</xdr:colOff>
          <xdr:row>70</xdr:row>
          <xdr:rowOff>0</xdr:rowOff>
        </xdr:to>
        <xdr:sp macro="" textlink="">
          <xdr:nvSpPr>
            <xdr:cNvPr id="45216" name="Check Box 160" hidden="1">
              <a:extLst>
                <a:ext uri="{63B3BB69-23CF-44E3-9099-C40C66FF867C}">
                  <a14:compatExt spid="_x0000_s452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69</xdr:row>
          <xdr:rowOff>9525</xdr:rowOff>
        </xdr:from>
        <xdr:to>
          <xdr:col>2</xdr:col>
          <xdr:colOff>76200</xdr:colOff>
          <xdr:row>69</xdr:row>
          <xdr:rowOff>228600</xdr:rowOff>
        </xdr:to>
        <xdr:sp macro="" textlink="">
          <xdr:nvSpPr>
            <xdr:cNvPr id="45217" name="Check Box 161" hidden="1">
              <a:extLst>
                <a:ext uri="{63B3BB69-23CF-44E3-9099-C40C66FF867C}">
                  <a14:compatExt spid="_x0000_s45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69</xdr:row>
          <xdr:rowOff>200025</xdr:rowOff>
        </xdr:from>
        <xdr:to>
          <xdr:col>8</xdr:col>
          <xdr:colOff>142875</xdr:colOff>
          <xdr:row>71</xdr:row>
          <xdr:rowOff>0</xdr:rowOff>
        </xdr:to>
        <xdr:sp macro="" textlink="">
          <xdr:nvSpPr>
            <xdr:cNvPr id="45218" name="Check Box 162" hidden="1">
              <a:extLst>
                <a:ext uri="{63B3BB69-23CF-44E3-9099-C40C66FF867C}">
                  <a14:compatExt spid="_x0000_s452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70</xdr:row>
          <xdr:rowOff>9525</xdr:rowOff>
        </xdr:from>
        <xdr:to>
          <xdr:col>2</xdr:col>
          <xdr:colOff>76200</xdr:colOff>
          <xdr:row>70</xdr:row>
          <xdr:rowOff>228600</xdr:rowOff>
        </xdr:to>
        <xdr:sp macro="" textlink="">
          <xdr:nvSpPr>
            <xdr:cNvPr id="45219" name="Check Box 163" hidden="1">
              <a:extLst>
                <a:ext uri="{63B3BB69-23CF-44E3-9099-C40C66FF867C}">
                  <a14:compatExt spid="_x0000_s45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70</xdr:row>
          <xdr:rowOff>200025</xdr:rowOff>
        </xdr:from>
        <xdr:to>
          <xdr:col>8</xdr:col>
          <xdr:colOff>142875</xdr:colOff>
          <xdr:row>72</xdr:row>
          <xdr:rowOff>0</xdr:rowOff>
        </xdr:to>
        <xdr:sp macro="" textlink="">
          <xdr:nvSpPr>
            <xdr:cNvPr id="45220" name="Check Box 164" hidden="1">
              <a:extLst>
                <a:ext uri="{63B3BB69-23CF-44E3-9099-C40C66FF867C}">
                  <a14:compatExt spid="_x0000_s45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71</xdr:row>
          <xdr:rowOff>9525</xdr:rowOff>
        </xdr:from>
        <xdr:to>
          <xdr:col>2</xdr:col>
          <xdr:colOff>76200</xdr:colOff>
          <xdr:row>71</xdr:row>
          <xdr:rowOff>228600</xdr:rowOff>
        </xdr:to>
        <xdr:sp macro="" textlink="">
          <xdr:nvSpPr>
            <xdr:cNvPr id="45221" name="Check Box 165" hidden="1">
              <a:extLst>
                <a:ext uri="{63B3BB69-23CF-44E3-9099-C40C66FF867C}">
                  <a14:compatExt spid="_x0000_s452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71</xdr:row>
          <xdr:rowOff>200025</xdr:rowOff>
        </xdr:from>
        <xdr:to>
          <xdr:col>8</xdr:col>
          <xdr:colOff>142875</xdr:colOff>
          <xdr:row>73</xdr:row>
          <xdr:rowOff>0</xdr:rowOff>
        </xdr:to>
        <xdr:sp macro="" textlink="">
          <xdr:nvSpPr>
            <xdr:cNvPr id="45222" name="Check Box 166" hidden="1">
              <a:extLst>
                <a:ext uri="{63B3BB69-23CF-44E3-9099-C40C66FF867C}">
                  <a14:compatExt spid="_x0000_s452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72</xdr:row>
          <xdr:rowOff>9525</xdr:rowOff>
        </xdr:from>
        <xdr:to>
          <xdr:col>2</xdr:col>
          <xdr:colOff>76200</xdr:colOff>
          <xdr:row>72</xdr:row>
          <xdr:rowOff>228600</xdr:rowOff>
        </xdr:to>
        <xdr:sp macro="" textlink="">
          <xdr:nvSpPr>
            <xdr:cNvPr id="45223" name="Check Box 167" hidden="1">
              <a:extLst>
                <a:ext uri="{63B3BB69-23CF-44E3-9099-C40C66FF867C}">
                  <a14:compatExt spid="_x0000_s452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72</xdr:row>
          <xdr:rowOff>200025</xdr:rowOff>
        </xdr:from>
        <xdr:to>
          <xdr:col>8</xdr:col>
          <xdr:colOff>142875</xdr:colOff>
          <xdr:row>74</xdr:row>
          <xdr:rowOff>0</xdr:rowOff>
        </xdr:to>
        <xdr:sp macro="" textlink="">
          <xdr:nvSpPr>
            <xdr:cNvPr id="45224" name="Check Box 168" hidden="1">
              <a:extLst>
                <a:ext uri="{63B3BB69-23CF-44E3-9099-C40C66FF867C}">
                  <a14:compatExt spid="_x0000_s452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73</xdr:row>
          <xdr:rowOff>9525</xdr:rowOff>
        </xdr:from>
        <xdr:to>
          <xdr:col>2</xdr:col>
          <xdr:colOff>76200</xdr:colOff>
          <xdr:row>73</xdr:row>
          <xdr:rowOff>228600</xdr:rowOff>
        </xdr:to>
        <xdr:sp macro="" textlink="">
          <xdr:nvSpPr>
            <xdr:cNvPr id="45225" name="Check Box 169" hidden="1">
              <a:extLst>
                <a:ext uri="{63B3BB69-23CF-44E3-9099-C40C66FF867C}">
                  <a14:compatExt spid="_x0000_s45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73</xdr:row>
          <xdr:rowOff>200025</xdr:rowOff>
        </xdr:from>
        <xdr:to>
          <xdr:col>8</xdr:col>
          <xdr:colOff>142875</xdr:colOff>
          <xdr:row>75</xdr:row>
          <xdr:rowOff>0</xdr:rowOff>
        </xdr:to>
        <xdr:sp macro="" textlink="">
          <xdr:nvSpPr>
            <xdr:cNvPr id="45226" name="Check Box 170" hidden="1">
              <a:extLst>
                <a:ext uri="{63B3BB69-23CF-44E3-9099-C40C66FF867C}">
                  <a14:compatExt spid="_x0000_s45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74</xdr:row>
          <xdr:rowOff>9525</xdr:rowOff>
        </xdr:from>
        <xdr:to>
          <xdr:col>2</xdr:col>
          <xdr:colOff>76200</xdr:colOff>
          <xdr:row>74</xdr:row>
          <xdr:rowOff>228600</xdr:rowOff>
        </xdr:to>
        <xdr:sp macro="" textlink="">
          <xdr:nvSpPr>
            <xdr:cNvPr id="45227" name="Check Box 171" hidden="1">
              <a:extLst>
                <a:ext uri="{63B3BB69-23CF-44E3-9099-C40C66FF867C}">
                  <a14:compatExt spid="_x0000_s45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74</xdr:row>
          <xdr:rowOff>200025</xdr:rowOff>
        </xdr:from>
        <xdr:to>
          <xdr:col>8</xdr:col>
          <xdr:colOff>142875</xdr:colOff>
          <xdr:row>76</xdr:row>
          <xdr:rowOff>0</xdr:rowOff>
        </xdr:to>
        <xdr:sp macro="" textlink="">
          <xdr:nvSpPr>
            <xdr:cNvPr id="45228" name="Check Box 172" hidden="1">
              <a:extLst>
                <a:ext uri="{63B3BB69-23CF-44E3-9099-C40C66FF867C}">
                  <a14:compatExt spid="_x0000_s45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75</xdr:row>
          <xdr:rowOff>9525</xdr:rowOff>
        </xdr:from>
        <xdr:to>
          <xdr:col>2</xdr:col>
          <xdr:colOff>76200</xdr:colOff>
          <xdr:row>75</xdr:row>
          <xdr:rowOff>228600</xdr:rowOff>
        </xdr:to>
        <xdr:sp macro="" textlink="">
          <xdr:nvSpPr>
            <xdr:cNvPr id="45229" name="Check Box 173" hidden="1">
              <a:extLst>
                <a:ext uri="{63B3BB69-23CF-44E3-9099-C40C66FF867C}">
                  <a14:compatExt spid="_x0000_s45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75</xdr:row>
          <xdr:rowOff>200025</xdr:rowOff>
        </xdr:from>
        <xdr:to>
          <xdr:col>8</xdr:col>
          <xdr:colOff>142875</xdr:colOff>
          <xdr:row>77</xdr:row>
          <xdr:rowOff>0</xdr:rowOff>
        </xdr:to>
        <xdr:sp macro="" textlink="">
          <xdr:nvSpPr>
            <xdr:cNvPr id="45230" name="Check Box 174" hidden="1">
              <a:extLst>
                <a:ext uri="{63B3BB69-23CF-44E3-9099-C40C66FF867C}">
                  <a14:compatExt spid="_x0000_s45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76</xdr:row>
          <xdr:rowOff>9525</xdr:rowOff>
        </xdr:from>
        <xdr:to>
          <xdr:col>2</xdr:col>
          <xdr:colOff>76200</xdr:colOff>
          <xdr:row>76</xdr:row>
          <xdr:rowOff>228600</xdr:rowOff>
        </xdr:to>
        <xdr:sp macro="" textlink="">
          <xdr:nvSpPr>
            <xdr:cNvPr id="45231" name="Check Box 175" hidden="1">
              <a:extLst>
                <a:ext uri="{63B3BB69-23CF-44E3-9099-C40C66FF867C}">
                  <a14:compatExt spid="_x0000_s45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76</xdr:row>
          <xdr:rowOff>200025</xdr:rowOff>
        </xdr:from>
        <xdr:to>
          <xdr:col>8</xdr:col>
          <xdr:colOff>142875</xdr:colOff>
          <xdr:row>78</xdr:row>
          <xdr:rowOff>0</xdr:rowOff>
        </xdr:to>
        <xdr:sp macro="" textlink="">
          <xdr:nvSpPr>
            <xdr:cNvPr id="45232" name="Check Box 176" hidden="1">
              <a:extLst>
                <a:ext uri="{63B3BB69-23CF-44E3-9099-C40C66FF867C}">
                  <a14:compatExt spid="_x0000_s45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77</xdr:row>
          <xdr:rowOff>9525</xdr:rowOff>
        </xdr:from>
        <xdr:to>
          <xdr:col>2</xdr:col>
          <xdr:colOff>76200</xdr:colOff>
          <xdr:row>77</xdr:row>
          <xdr:rowOff>228600</xdr:rowOff>
        </xdr:to>
        <xdr:sp macro="" textlink="">
          <xdr:nvSpPr>
            <xdr:cNvPr id="45233" name="Check Box 177" hidden="1">
              <a:extLst>
                <a:ext uri="{63B3BB69-23CF-44E3-9099-C40C66FF867C}">
                  <a14:compatExt spid="_x0000_s45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77</xdr:row>
          <xdr:rowOff>200025</xdr:rowOff>
        </xdr:from>
        <xdr:to>
          <xdr:col>8</xdr:col>
          <xdr:colOff>142875</xdr:colOff>
          <xdr:row>79</xdr:row>
          <xdr:rowOff>0</xdr:rowOff>
        </xdr:to>
        <xdr:sp macro="" textlink="">
          <xdr:nvSpPr>
            <xdr:cNvPr id="45234" name="Check Box 178" hidden="1">
              <a:extLst>
                <a:ext uri="{63B3BB69-23CF-44E3-9099-C40C66FF867C}">
                  <a14:compatExt spid="_x0000_s452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78</xdr:row>
          <xdr:rowOff>9525</xdr:rowOff>
        </xdr:from>
        <xdr:to>
          <xdr:col>2</xdr:col>
          <xdr:colOff>76200</xdr:colOff>
          <xdr:row>78</xdr:row>
          <xdr:rowOff>228600</xdr:rowOff>
        </xdr:to>
        <xdr:sp macro="" textlink="">
          <xdr:nvSpPr>
            <xdr:cNvPr id="45235" name="Check Box 179" hidden="1">
              <a:extLst>
                <a:ext uri="{63B3BB69-23CF-44E3-9099-C40C66FF867C}">
                  <a14:compatExt spid="_x0000_s452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78</xdr:row>
          <xdr:rowOff>200025</xdr:rowOff>
        </xdr:from>
        <xdr:to>
          <xdr:col>8</xdr:col>
          <xdr:colOff>142875</xdr:colOff>
          <xdr:row>80</xdr:row>
          <xdr:rowOff>0</xdr:rowOff>
        </xdr:to>
        <xdr:sp macro="" textlink="">
          <xdr:nvSpPr>
            <xdr:cNvPr id="45236" name="Check Box 180" hidden="1">
              <a:extLst>
                <a:ext uri="{63B3BB69-23CF-44E3-9099-C40C66FF867C}">
                  <a14:compatExt spid="_x0000_s45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79</xdr:row>
          <xdr:rowOff>9525</xdr:rowOff>
        </xdr:from>
        <xdr:to>
          <xdr:col>2</xdr:col>
          <xdr:colOff>76200</xdr:colOff>
          <xdr:row>79</xdr:row>
          <xdr:rowOff>228600</xdr:rowOff>
        </xdr:to>
        <xdr:sp macro="" textlink="">
          <xdr:nvSpPr>
            <xdr:cNvPr id="45237" name="Check Box 181" hidden="1">
              <a:extLst>
                <a:ext uri="{63B3BB69-23CF-44E3-9099-C40C66FF867C}">
                  <a14:compatExt spid="_x0000_s452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79</xdr:row>
          <xdr:rowOff>200025</xdr:rowOff>
        </xdr:from>
        <xdr:to>
          <xdr:col>8</xdr:col>
          <xdr:colOff>142875</xdr:colOff>
          <xdr:row>81</xdr:row>
          <xdr:rowOff>0</xdr:rowOff>
        </xdr:to>
        <xdr:sp macro="" textlink="">
          <xdr:nvSpPr>
            <xdr:cNvPr id="45238" name="Check Box 182" hidden="1">
              <a:extLst>
                <a:ext uri="{63B3BB69-23CF-44E3-9099-C40C66FF867C}">
                  <a14:compatExt spid="_x0000_s452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80</xdr:row>
          <xdr:rowOff>9525</xdr:rowOff>
        </xdr:from>
        <xdr:to>
          <xdr:col>2</xdr:col>
          <xdr:colOff>76200</xdr:colOff>
          <xdr:row>80</xdr:row>
          <xdr:rowOff>228600</xdr:rowOff>
        </xdr:to>
        <xdr:sp macro="" textlink="">
          <xdr:nvSpPr>
            <xdr:cNvPr id="45239" name="Check Box 183" hidden="1">
              <a:extLst>
                <a:ext uri="{63B3BB69-23CF-44E3-9099-C40C66FF867C}">
                  <a14:compatExt spid="_x0000_s452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80</xdr:row>
          <xdr:rowOff>200025</xdr:rowOff>
        </xdr:from>
        <xdr:to>
          <xdr:col>8</xdr:col>
          <xdr:colOff>142875</xdr:colOff>
          <xdr:row>82</xdr:row>
          <xdr:rowOff>0</xdr:rowOff>
        </xdr:to>
        <xdr:sp macro="" textlink="">
          <xdr:nvSpPr>
            <xdr:cNvPr id="45240" name="Check Box 184" hidden="1">
              <a:extLst>
                <a:ext uri="{63B3BB69-23CF-44E3-9099-C40C66FF867C}">
                  <a14:compatExt spid="_x0000_s452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81</xdr:row>
          <xdr:rowOff>9525</xdr:rowOff>
        </xdr:from>
        <xdr:to>
          <xdr:col>2</xdr:col>
          <xdr:colOff>76200</xdr:colOff>
          <xdr:row>81</xdr:row>
          <xdr:rowOff>228600</xdr:rowOff>
        </xdr:to>
        <xdr:sp macro="" textlink="">
          <xdr:nvSpPr>
            <xdr:cNvPr id="45241" name="Check Box 185" hidden="1">
              <a:extLst>
                <a:ext uri="{63B3BB69-23CF-44E3-9099-C40C66FF867C}">
                  <a14:compatExt spid="_x0000_s45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81</xdr:row>
          <xdr:rowOff>200025</xdr:rowOff>
        </xdr:from>
        <xdr:to>
          <xdr:col>8</xdr:col>
          <xdr:colOff>142875</xdr:colOff>
          <xdr:row>83</xdr:row>
          <xdr:rowOff>0</xdr:rowOff>
        </xdr:to>
        <xdr:sp macro="" textlink="">
          <xdr:nvSpPr>
            <xdr:cNvPr id="45242" name="Check Box 186" hidden="1">
              <a:extLst>
                <a:ext uri="{63B3BB69-23CF-44E3-9099-C40C66FF867C}">
                  <a14:compatExt spid="_x0000_s45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82</xdr:row>
          <xdr:rowOff>9525</xdr:rowOff>
        </xdr:from>
        <xdr:to>
          <xdr:col>2</xdr:col>
          <xdr:colOff>76200</xdr:colOff>
          <xdr:row>82</xdr:row>
          <xdr:rowOff>228600</xdr:rowOff>
        </xdr:to>
        <xdr:sp macro="" textlink="">
          <xdr:nvSpPr>
            <xdr:cNvPr id="45243" name="Check Box 187" hidden="1">
              <a:extLst>
                <a:ext uri="{63B3BB69-23CF-44E3-9099-C40C66FF867C}">
                  <a14:compatExt spid="_x0000_s45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82</xdr:row>
          <xdr:rowOff>200025</xdr:rowOff>
        </xdr:from>
        <xdr:to>
          <xdr:col>8</xdr:col>
          <xdr:colOff>142875</xdr:colOff>
          <xdr:row>84</xdr:row>
          <xdr:rowOff>0</xdr:rowOff>
        </xdr:to>
        <xdr:sp macro="" textlink="">
          <xdr:nvSpPr>
            <xdr:cNvPr id="45244" name="Check Box 188" hidden="1">
              <a:extLst>
                <a:ext uri="{63B3BB69-23CF-44E3-9099-C40C66FF867C}">
                  <a14:compatExt spid="_x0000_s45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83</xdr:row>
          <xdr:rowOff>9525</xdr:rowOff>
        </xdr:from>
        <xdr:to>
          <xdr:col>2</xdr:col>
          <xdr:colOff>76200</xdr:colOff>
          <xdr:row>83</xdr:row>
          <xdr:rowOff>228600</xdr:rowOff>
        </xdr:to>
        <xdr:sp macro="" textlink="">
          <xdr:nvSpPr>
            <xdr:cNvPr id="45245" name="Check Box 189" hidden="1">
              <a:extLst>
                <a:ext uri="{63B3BB69-23CF-44E3-9099-C40C66FF867C}">
                  <a14:compatExt spid="_x0000_s45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83</xdr:row>
          <xdr:rowOff>200025</xdr:rowOff>
        </xdr:from>
        <xdr:to>
          <xdr:col>8</xdr:col>
          <xdr:colOff>142875</xdr:colOff>
          <xdr:row>85</xdr:row>
          <xdr:rowOff>0</xdr:rowOff>
        </xdr:to>
        <xdr:sp macro="" textlink="">
          <xdr:nvSpPr>
            <xdr:cNvPr id="45246" name="Check Box 190" hidden="1">
              <a:extLst>
                <a:ext uri="{63B3BB69-23CF-44E3-9099-C40C66FF867C}">
                  <a14:compatExt spid="_x0000_s452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84</xdr:row>
          <xdr:rowOff>9525</xdr:rowOff>
        </xdr:from>
        <xdr:to>
          <xdr:col>2</xdr:col>
          <xdr:colOff>76200</xdr:colOff>
          <xdr:row>84</xdr:row>
          <xdr:rowOff>228600</xdr:rowOff>
        </xdr:to>
        <xdr:sp macro="" textlink="">
          <xdr:nvSpPr>
            <xdr:cNvPr id="45247" name="Check Box 191" hidden="1">
              <a:extLst>
                <a:ext uri="{63B3BB69-23CF-44E3-9099-C40C66FF867C}">
                  <a14:compatExt spid="_x0000_s452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84</xdr:row>
          <xdr:rowOff>200025</xdr:rowOff>
        </xdr:from>
        <xdr:to>
          <xdr:col>8</xdr:col>
          <xdr:colOff>142875</xdr:colOff>
          <xdr:row>86</xdr:row>
          <xdr:rowOff>0</xdr:rowOff>
        </xdr:to>
        <xdr:sp macro="" textlink="">
          <xdr:nvSpPr>
            <xdr:cNvPr id="45248" name="Check Box 192" hidden="1">
              <a:extLst>
                <a:ext uri="{63B3BB69-23CF-44E3-9099-C40C66FF867C}">
                  <a14:compatExt spid="_x0000_s45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85</xdr:row>
          <xdr:rowOff>9525</xdr:rowOff>
        </xdr:from>
        <xdr:to>
          <xdr:col>2</xdr:col>
          <xdr:colOff>76200</xdr:colOff>
          <xdr:row>85</xdr:row>
          <xdr:rowOff>228600</xdr:rowOff>
        </xdr:to>
        <xdr:sp macro="" textlink="">
          <xdr:nvSpPr>
            <xdr:cNvPr id="45249" name="Check Box 193" hidden="1">
              <a:extLst>
                <a:ext uri="{63B3BB69-23CF-44E3-9099-C40C66FF867C}">
                  <a14:compatExt spid="_x0000_s452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85</xdr:row>
          <xdr:rowOff>200025</xdr:rowOff>
        </xdr:from>
        <xdr:to>
          <xdr:col>8</xdr:col>
          <xdr:colOff>142875</xdr:colOff>
          <xdr:row>87</xdr:row>
          <xdr:rowOff>0</xdr:rowOff>
        </xdr:to>
        <xdr:sp macro="" textlink="">
          <xdr:nvSpPr>
            <xdr:cNvPr id="45250" name="Check Box 194" hidden="1">
              <a:extLst>
                <a:ext uri="{63B3BB69-23CF-44E3-9099-C40C66FF867C}">
                  <a14:compatExt spid="_x0000_s45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86</xdr:row>
          <xdr:rowOff>9525</xdr:rowOff>
        </xdr:from>
        <xdr:to>
          <xdr:col>2</xdr:col>
          <xdr:colOff>76200</xdr:colOff>
          <xdr:row>86</xdr:row>
          <xdr:rowOff>228600</xdr:rowOff>
        </xdr:to>
        <xdr:sp macro="" textlink="">
          <xdr:nvSpPr>
            <xdr:cNvPr id="45251" name="Check Box 195" hidden="1">
              <a:extLst>
                <a:ext uri="{63B3BB69-23CF-44E3-9099-C40C66FF867C}">
                  <a14:compatExt spid="_x0000_s45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86</xdr:row>
          <xdr:rowOff>200025</xdr:rowOff>
        </xdr:from>
        <xdr:to>
          <xdr:col>8</xdr:col>
          <xdr:colOff>142875</xdr:colOff>
          <xdr:row>88</xdr:row>
          <xdr:rowOff>0</xdr:rowOff>
        </xdr:to>
        <xdr:sp macro="" textlink="">
          <xdr:nvSpPr>
            <xdr:cNvPr id="45252" name="Check Box 196" hidden="1">
              <a:extLst>
                <a:ext uri="{63B3BB69-23CF-44E3-9099-C40C66FF867C}">
                  <a14:compatExt spid="_x0000_s45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87</xdr:row>
          <xdr:rowOff>9525</xdr:rowOff>
        </xdr:from>
        <xdr:to>
          <xdr:col>2</xdr:col>
          <xdr:colOff>76200</xdr:colOff>
          <xdr:row>87</xdr:row>
          <xdr:rowOff>228600</xdr:rowOff>
        </xdr:to>
        <xdr:sp macro="" textlink="">
          <xdr:nvSpPr>
            <xdr:cNvPr id="45253" name="Check Box 197" hidden="1">
              <a:extLst>
                <a:ext uri="{63B3BB69-23CF-44E3-9099-C40C66FF867C}">
                  <a14:compatExt spid="_x0000_s45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87</xdr:row>
          <xdr:rowOff>200025</xdr:rowOff>
        </xdr:from>
        <xdr:to>
          <xdr:col>8</xdr:col>
          <xdr:colOff>142875</xdr:colOff>
          <xdr:row>89</xdr:row>
          <xdr:rowOff>0</xdr:rowOff>
        </xdr:to>
        <xdr:sp macro="" textlink="">
          <xdr:nvSpPr>
            <xdr:cNvPr id="45254" name="Check Box 198" hidden="1">
              <a:extLst>
                <a:ext uri="{63B3BB69-23CF-44E3-9099-C40C66FF867C}">
                  <a14:compatExt spid="_x0000_s452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88</xdr:row>
          <xdr:rowOff>9525</xdr:rowOff>
        </xdr:from>
        <xdr:to>
          <xdr:col>2</xdr:col>
          <xdr:colOff>76200</xdr:colOff>
          <xdr:row>88</xdr:row>
          <xdr:rowOff>228600</xdr:rowOff>
        </xdr:to>
        <xdr:sp macro="" textlink="">
          <xdr:nvSpPr>
            <xdr:cNvPr id="45255" name="Check Box 199" hidden="1">
              <a:extLst>
                <a:ext uri="{63B3BB69-23CF-44E3-9099-C40C66FF867C}">
                  <a14:compatExt spid="_x0000_s452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88</xdr:row>
          <xdr:rowOff>200025</xdr:rowOff>
        </xdr:from>
        <xdr:to>
          <xdr:col>8</xdr:col>
          <xdr:colOff>142875</xdr:colOff>
          <xdr:row>90</xdr:row>
          <xdr:rowOff>0</xdr:rowOff>
        </xdr:to>
        <xdr:sp macro="" textlink="">
          <xdr:nvSpPr>
            <xdr:cNvPr id="45256" name="Check Box 200" hidden="1">
              <a:extLst>
                <a:ext uri="{63B3BB69-23CF-44E3-9099-C40C66FF867C}">
                  <a14:compatExt spid="_x0000_s452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89</xdr:row>
          <xdr:rowOff>9525</xdr:rowOff>
        </xdr:from>
        <xdr:to>
          <xdr:col>2</xdr:col>
          <xdr:colOff>76200</xdr:colOff>
          <xdr:row>89</xdr:row>
          <xdr:rowOff>228600</xdr:rowOff>
        </xdr:to>
        <xdr:sp macro="" textlink="">
          <xdr:nvSpPr>
            <xdr:cNvPr id="45257" name="Check Box 201" hidden="1">
              <a:extLst>
                <a:ext uri="{63B3BB69-23CF-44E3-9099-C40C66FF867C}">
                  <a14:compatExt spid="_x0000_s452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89</xdr:row>
          <xdr:rowOff>200025</xdr:rowOff>
        </xdr:from>
        <xdr:to>
          <xdr:col>8</xdr:col>
          <xdr:colOff>142875</xdr:colOff>
          <xdr:row>91</xdr:row>
          <xdr:rowOff>0</xdr:rowOff>
        </xdr:to>
        <xdr:sp macro="" textlink="">
          <xdr:nvSpPr>
            <xdr:cNvPr id="45258" name="Check Box 202" hidden="1">
              <a:extLst>
                <a:ext uri="{63B3BB69-23CF-44E3-9099-C40C66FF867C}">
                  <a14:compatExt spid="_x0000_s452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90</xdr:row>
          <xdr:rowOff>9525</xdr:rowOff>
        </xdr:from>
        <xdr:to>
          <xdr:col>2</xdr:col>
          <xdr:colOff>76200</xdr:colOff>
          <xdr:row>90</xdr:row>
          <xdr:rowOff>228600</xdr:rowOff>
        </xdr:to>
        <xdr:sp macro="" textlink="">
          <xdr:nvSpPr>
            <xdr:cNvPr id="45259" name="Check Box 203" hidden="1">
              <a:extLst>
                <a:ext uri="{63B3BB69-23CF-44E3-9099-C40C66FF867C}">
                  <a14:compatExt spid="_x0000_s45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90</xdr:row>
          <xdr:rowOff>200025</xdr:rowOff>
        </xdr:from>
        <xdr:to>
          <xdr:col>8</xdr:col>
          <xdr:colOff>142875</xdr:colOff>
          <xdr:row>92</xdr:row>
          <xdr:rowOff>0</xdr:rowOff>
        </xdr:to>
        <xdr:sp macro="" textlink="">
          <xdr:nvSpPr>
            <xdr:cNvPr id="45260" name="Check Box 204" hidden="1">
              <a:extLst>
                <a:ext uri="{63B3BB69-23CF-44E3-9099-C40C66FF867C}">
                  <a14:compatExt spid="_x0000_s452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91</xdr:row>
          <xdr:rowOff>9525</xdr:rowOff>
        </xdr:from>
        <xdr:to>
          <xdr:col>2</xdr:col>
          <xdr:colOff>76200</xdr:colOff>
          <xdr:row>91</xdr:row>
          <xdr:rowOff>228600</xdr:rowOff>
        </xdr:to>
        <xdr:sp macro="" textlink="">
          <xdr:nvSpPr>
            <xdr:cNvPr id="45261" name="Check Box 205" hidden="1">
              <a:extLst>
                <a:ext uri="{63B3BB69-23CF-44E3-9099-C40C66FF867C}">
                  <a14:compatExt spid="_x0000_s452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91</xdr:row>
          <xdr:rowOff>200025</xdr:rowOff>
        </xdr:from>
        <xdr:to>
          <xdr:col>8</xdr:col>
          <xdr:colOff>142875</xdr:colOff>
          <xdr:row>93</xdr:row>
          <xdr:rowOff>0</xdr:rowOff>
        </xdr:to>
        <xdr:sp macro="" textlink="">
          <xdr:nvSpPr>
            <xdr:cNvPr id="45262" name="Check Box 206" hidden="1">
              <a:extLst>
                <a:ext uri="{63B3BB69-23CF-44E3-9099-C40C66FF867C}">
                  <a14:compatExt spid="_x0000_s452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92</xdr:row>
          <xdr:rowOff>9525</xdr:rowOff>
        </xdr:from>
        <xdr:to>
          <xdr:col>2</xdr:col>
          <xdr:colOff>76200</xdr:colOff>
          <xdr:row>92</xdr:row>
          <xdr:rowOff>228600</xdr:rowOff>
        </xdr:to>
        <xdr:sp macro="" textlink="">
          <xdr:nvSpPr>
            <xdr:cNvPr id="45263" name="Check Box 207" hidden="1">
              <a:extLst>
                <a:ext uri="{63B3BB69-23CF-44E3-9099-C40C66FF867C}">
                  <a14:compatExt spid="_x0000_s452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92</xdr:row>
          <xdr:rowOff>200025</xdr:rowOff>
        </xdr:from>
        <xdr:to>
          <xdr:col>8</xdr:col>
          <xdr:colOff>142875</xdr:colOff>
          <xdr:row>94</xdr:row>
          <xdr:rowOff>0</xdr:rowOff>
        </xdr:to>
        <xdr:sp macro="" textlink="">
          <xdr:nvSpPr>
            <xdr:cNvPr id="45264" name="Check Box 208" hidden="1">
              <a:extLst>
                <a:ext uri="{63B3BB69-23CF-44E3-9099-C40C66FF867C}">
                  <a14:compatExt spid="_x0000_s452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93</xdr:row>
          <xdr:rowOff>9525</xdr:rowOff>
        </xdr:from>
        <xdr:to>
          <xdr:col>2</xdr:col>
          <xdr:colOff>76200</xdr:colOff>
          <xdr:row>93</xdr:row>
          <xdr:rowOff>228600</xdr:rowOff>
        </xdr:to>
        <xdr:sp macro="" textlink="">
          <xdr:nvSpPr>
            <xdr:cNvPr id="45265" name="Check Box 209" hidden="1">
              <a:extLst>
                <a:ext uri="{63B3BB69-23CF-44E3-9099-C40C66FF867C}">
                  <a14:compatExt spid="_x0000_s452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93</xdr:row>
          <xdr:rowOff>200025</xdr:rowOff>
        </xdr:from>
        <xdr:to>
          <xdr:col>8</xdr:col>
          <xdr:colOff>142875</xdr:colOff>
          <xdr:row>95</xdr:row>
          <xdr:rowOff>0</xdr:rowOff>
        </xdr:to>
        <xdr:sp macro="" textlink="">
          <xdr:nvSpPr>
            <xdr:cNvPr id="45266" name="Check Box 210" hidden="1">
              <a:extLst>
                <a:ext uri="{63B3BB69-23CF-44E3-9099-C40C66FF867C}">
                  <a14:compatExt spid="_x0000_s45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9525</xdr:rowOff>
        </xdr:from>
        <xdr:to>
          <xdr:col>2</xdr:col>
          <xdr:colOff>76200</xdr:colOff>
          <xdr:row>94</xdr:row>
          <xdr:rowOff>228600</xdr:rowOff>
        </xdr:to>
        <xdr:sp macro="" textlink="">
          <xdr:nvSpPr>
            <xdr:cNvPr id="45267" name="Check Box 211" hidden="1">
              <a:extLst>
                <a:ext uri="{63B3BB69-23CF-44E3-9099-C40C66FF867C}">
                  <a14:compatExt spid="_x0000_s45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94</xdr:row>
          <xdr:rowOff>200025</xdr:rowOff>
        </xdr:from>
        <xdr:to>
          <xdr:col>8</xdr:col>
          <xdr:colOff>142875</xdr:colOff>
          <xdr:row>96</xdr:row>
          <xdr:rowOff>0</xdr:rowOff>
        </xdr:to>
        <xdr:sp macro="" textlink="">
          <xdr:nvSpPr>
            <xdr:cNvPr id="45268" name="Check Box 212" hidden="1">
              <a:extLst>
                <a:ext uri="{63B3BB69-23CF-44E3-9099-C40C66FF867C}">
                  <a14:compatExt spid="_x0000_s45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95</xdr:row>
          <xdr:rowOff>9525</xdr:rowOff>
        </xdr:from>
        <xdr:to>
          <xdr:col>2</xdr:col>
          <xdr:colOff>76200</xdr:colOff>
          <xdr:row>95</xdr:row>
          <xdr:rowOff>228600</xdr:rowOff>
        </xdr:to>
        <xdr:sp macro="" textlink="">
          <xdr:nvSpPr>
            <xdr:cNvPr id="45269" name="Check Box 213" hidden="1">
              <a:extLst>
                <a:ext uri="{63B3BB69-23CF-44E3-9099-C40C66FF867C}">
                  <a14:compatExt spid="_x0000_s45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95</xdr:row>
          <xdr:rowOff>200025</xdr:rowOff>
        </xdr:from>
        <xdr:to>
          <xdr:col>8</xdr:col>
          <xdr:colOff>142875</xdr:colOff>
          <xdr:row>97</xdr:row>
          <xdr:rowOff>0</xdr:rowOff>
        </xdr:to>
        <xdr:sp macro="" textlink="">
          <xdr:nvSpPr>
            <xdr:cNvPr id="45270" name="Check Box 214" hidden="1">
              <a:extLst>
                <a:ext uri="{63B3BB69-23CF-44E3-9099-C40C66FF867C}">
                  <a14:compatExt spid="_x0000_s45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96</xdr:row>
          <xdr:rowOff>9525</xdr:rowOff>
        </xdr:from>
        <xdr:to>
          <xdr:col>2</xdr:col>
          <xdr:colOff>76200</xdr:colOff>
          <xdr:row>96</xdr:row>
          <xdr:rowOff>228600</xdr:rowOff>
        </xdr:to>
        <xdr:sp macro="" textlink="">
          <xdr:nvSpPr>
            <xdr:cNvPr id="45271" name="Check Box 215" hidden="1">
              <a:extLst>
                <a:ext uri="{63B3BB69-23CF-44E3-9099-C40C66FF867C}">
                  <a14:compatExt spid="_x0000_s45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96</xdr:row>
          <xdr:rowOff>200025</xdr:rowOff>
        </xdr:from>
        <xdr:to>
          <xdr:col>8</xdr:col>
          <xdr:colOff>142875</xdr:colOff>
          <xdr:row>98</xdr:row>
          <xdr:rowOff>0</xdr:rowOff>
        </xdr:to>
        <xdr:sp macro="" textlink="">
          <xdr:nvSpPr>
            <xdr:cNvPr id="45272" name="Check Box 216" hidden="1">
              <a:extLst>
                <a:ext uri="{63B3BB69-23CF-44E3-9099-C40C66FF867C}">
                  <a14:compatExt spid="_x0000_s45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97</xdr:row>
          <xdr:rowOff>9525</xdr:rowOff>
        </xdr:from>
        <xdr:to>
          <xdr:col>2</xdr:col>
          <xdr:colOff>76200</xdr:colOff>
          <xdr:row>97</xdr:row>
          <xdr:rowOff>228600</xdr:rowOff>
        </xdr:to>
        <xdr:sp macro="" textlink="">
          <xdr:nvSpPr>
            <xdr:cNvPr id="45273" name="Check Box 217" hidden="1">
              <a:extLst>
                <a:ext uri="{63B3BB69-23CF-44E3-9099-C40C66FF867C}">
                  <a14:compatExt spid="_x0000_s45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97</xdr:row>
          <xdr:rowOff>200025</xdr:rowOff>
        </xdr:from>
        <xdr:to>
          <xdr:col>8</xdr:col>
          <xdr:colOff>142875</xdr:colOff>
          <xdr:row>99</xdr:row>
          <xdr:rowOff>0</xdr:rowOff>
        </xdr:to>
        <xdr:sp macro="" textlink="">
          <xdr:nvSpPr>
            <xdr:cNvPr id="45274" name="Check Box 218" hidden="1">
              <a:extLst>
                <a:ext uri="{63B3BB69-23CF-44E3-9099-C40C66FF867C}">
                  <a14:compatExt spid="_x0000_s45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98</xdr:row>
          <xdr:rowOff>9525</xdr:rowOff>
        </xdr:from>
        <xdr:to>
          <xdr:col>2</xdr:col>
          <xdr:colOff>76200</xdr:colOff>
          <xdr:row>98</xdr:row>
          <xdr:rowOff>228600</xdr:rowOff>
        </xdr:to>
        <xdr:sp macro="" textlink="">
          <xdr:nvSpPr>
            <xdr:cNvPr id="45275" name="Check Box 219" hidden="1">
              <a:extLst>
                <a:ext uri="{63B3BB69-23CF-44E3-9099-C40C66FF867C}">
                  <a14:compatExt spid="_x0000_s45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98</xdr:row>
          <xdr:rowOff>200025</xdr:rowOff>
        </xdr:from>
        <xdr:to>
          <xdr:col>8</xdr:col>
          <xdr:colOff>142875</xdr:colOff>
          <xdr:row>100</xdr:row>
          <xdr:rowOff>0</xdr:rowOff>
        </xdr:to>
        <xdr:sp macro="" textlink="">
          <xdr:nvSpPr>
            <xdr:cNvPr id="45276" name="Check Box 220" hidden="1">
              <a:extLst>
                <a:ext uri="{63B3BB69-23CF-44E3-9099-C40C66FF867C}">
                  <a14:compatExt spid="_x0000_s452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99</xdr:row>
          <xdr:rowOff>9525</xdr:rowOff>
        </xdr:from>
        <xdr:to>
          <xdr:col>2</xdr:col>
          <xdr:colOff>76200</xdr:colOff>
          <xdr:row>99</xdr:row>
          <xdr:rowOff>228600</xdr:rowOff>
        </xdr:to>
        <xdr:sp macro="" textlink="">
          <xdr:nvSpPr>
            <xdr:cNvPr id="45277" name="Check Box 221" hidden="1">
              <a:extLst>
                <a:ext uri="{63B3BB69-23CF-44E3-9099-C40C66FF867C}">
                  <a14:compatExt spid="_x0000_s45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99</xdr:row>
          <xdr:rowOff>200025</xdr:rowOff>
        </xdr:from>
        <xdr:to>
          <xdr:col>8</xdr:col>
          <xdr:colOff>142875</xdr:colOff>
          <xdr:row>101</xdr:row>
          <xdr:rowOff>0</xdr:rowOff>
        </xdr:to>
        <xdr:sp macro="" textlink="">
          <xdr:nvSpPr>
            <xdr:cNvPr id="45278" name="Check Box 222" hidden="1">
              <a:extLst>
                <a:ext uri="{63B3BB69-23CF-44E3-9099-C40C66FF867C}">
                  <a14:compatExt spid="_x0000_s452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100</xdr:row>
          <xdr:rowOff>9525</xdr:rowOff>
        </xdr:from>
        <xdr:to>
          <xdr:col>2</xdr:col>
          <xdr:colOff>76200</xdr:colOff>
          <xdr:row>100</xdr:row>
          <xdr:rowOff>228600</xdr:rowOff>
        </xdr:to>
        <xdr:sp macro="" textlink="">
          <xdr:nvSpPr>
            <xdr:cNvPr id="45279" name="Check Box 223" hidden="1">
              <a:extLst>
                <a:ext uri="{63B3BB69-23CF-44E3-9099-C40C66FF867C}">
                  <a14:compatExt spid="_x0000_s452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100</xdr:row>
          <xdr:rowOff>200025</xdr:rowOff>
        </xdr:from>
        <xdr:to>
          <xdr:col>8</xdr:col>
          <xdr:colOff>142875</xdr:colOff>
          <xdr:row>102</xdr:row>
          <xdr:rowOff>0</xdr:rowOff>
        </xdr:to>
        <xdr:sp macro="" textlink="">
          <xdr:nvSpPr>
            <xdr:cNvPr id="45280" name="Check Box 224" hidden="1">
              <a:extLst>
                <a:ext uri="{63B3BB69-23CF-44E3-9099-C40C66FF867C}">
                  <a14:compatExt spid="_x0000_s452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101</xdr:row>
          <xdr:rowOff>9525</xdr:rowOff>
        </xdr:from>
        <xdr:to>
          <xdr:col>2</xdr:col>
          <xdr:colOff>76200</xdr:colOff>
          <xdr:row>101</xdr:row>
          <xdr:rowOff>228600</xdr:rowOff>
        </xdr:to>
        <xdr:sp macro="" textlink="">
          <xdr:nvSpPr>
            <xdr:cNvPr id="45281" name="Check Box 225" hidden="1">
              <a:extLst>
                <a:ext uri="{63B3BB69-23CF-44E3-9099-C40C66FF867C}">
                  <a14:compatExt spid="_x0000_s45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101</xdr:row>
          <xdr:rowOff>200025</xdr:rowOff>
        </xdr:from>
        <xdr:to>
          <xdr:col>8</xdr:col>
          <xdr:colOff>142875</xdr:colOff>
          <xdr:row>103</xdr:row>
          <xdr:rowOff>0</xdr:rowOff>
        </xdr:to>
        <xdr:sp macro="" textlink="">
          <xdr:nvSpPr>
            <xdr:cNvPr id="45282" name="Check Box 226" hidden="1">
              <a:extLst>
                <a:ext uri="{63B3BB69-23CF-44E3-9099-C40C66FF867C}">
                  <a14:compatExt spid="_x0000_s452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102</xdr:row>
          <xdr:rowOff>9525</xdr:rowOff>
        </xdr:from>
        <xdr:to>
          <xdr:col>2</xdr:col>
          <xdr:colOff>76200</xdr:colOff>
          <xdr:row>102</xdr:row>
          <xdr:rowOff>228600</xdr:rowOff>
        </xdr:to>
        <xdr:sp macro="" textlink="">
          <xdr:nvSpPr>
            <xdr:cNvPr id="45283" name="Check Box 227" hidden="1">
              <a:extLst>
                <a:ext uri="{63B3BB69-23CF-44E3-9099-C40C66FF867C}">
                  <a14:compatExt spid="_x0000_s452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102</xdr:row>
          <xdr:rowOff>200025</xdr:rowOff>
        </xdr:from>
        <xdr:to>
          <xdr:col>8</xdr:col>
          <xdr:colOff>142875</xdr:colOff>
          <xdr:row>104</xdr:row>
          <xdr:rowOff>0</xdr:rowOff>
        </xdr:to>
        <xdr:sp macro="" textlink="">
          <xdr:nvSpPr>
            <xdr:cNvPr id="45284" name="Check Box 228" hidden="1">
              <a:extLst>
                <a:ext uri="{63B3BB69-23CF-44E3-9099-C40C66FF867C}">
                  <a14:compatExt spid="_x0000_s452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103</xdr:row>
          <xdr:rowOff>9525</xdr:rowOff>
        </xdr:from>
        <xdr:to>
          <xdr:col>2</xdr:col>
          <xdr:colOff>76200</xdr:colOff>
          <xdr:row>103</xdr:row>
          <xdr:rowOff>228600</xdr:rowOff>
        </xdr:to>
        <xdr:sp macro="" textlink="">
          <xdr:nvSpPr>
            <xdr:cNvPr id="45285" name="Check Box 229" hidden="1">
              <a:extLst>
                <a:ext uri="{63B3BB69-23CF-44E3-9099-C40C66FF867C}">
                  <a14:compatExt spid="_x0000_s452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103</xdr:row>
          <xdr:rowOff>200025</xdr:rowOff>
        </xdr:from>
        <xdr:to>
          <xdr:col>8</xdr:col>
          <xdr:colOff>142875</xdr:colOff>
          <xdr:row>105</xdr:row>
          <xdr:rowOff>0</xdr:rowOff>
        </xdr:to>
        <xdr:sp macro="" textlink="">
          <xdr:nvSpPr>
            <xdr:cNvPr id="45286" name="Check Box 230" hidden="1">
              <a:extLst>
                <a:ext uri="{63B3BB69-23CF-44E3-9099-C40C66FF867C}">
                  <a14:compatExt spid="_x0000_s452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104</xdr:row>
          <xdr:rowOff>9525</xdr:rowOff>
        </xdr:from>
        <xdr:to>
          <xdr:col>2</xdr:col>
          <xdr:colOff>76200</xdr:colOff>
          <xdr:row>104</xdr:row>
          <xdr:rowOff>228600</xdr:rowOff>
        </xdr:to>
        <xdr:sp macro="" textlink="">
          <xdr:nvSpPr>
            <xdr:cNvPr id="45287" name="Check Box 231" hidden="1">
              <a:extLst>
                <a:ext uri="{63B3BB69-23CF-44E3-9099-C40C66FF867C}">
                  <a14:compatExt spid="_x0000_s452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104</xdr:row>
          <xdr:rowOff>200025</xdr:rowOff>
        </xdr:from>
        <xdr:to>
          <xdr:col>8</xdr:col>
          <xdr:colOff>142875</xdr:colOff>
          <xdr:row>106</xdr:row>
          <xdr:rowOff>0</xdr:rowOff>
        </xdr:to>
        <xdr:sp macro="" textlink="">
          <xdr:nvSpPr>
            <xdr:cNvPr id="45288" name="Check Box 232" hidden="1">
              <a:extLst>
                <a:ext uri="{63B3BB69-23CF-44E3-9099-C40C66FF867C}">
                  <a14:compatExt spid="_x0000_s452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105</xdr:row>
          <xdr:rowOff>9525</xdr:rowOff>
        </xdr:from>
        <xdr:to>
          <xdr:col>2</xdr:col>
          <xdr:colOff>76200</xdr:colOff>
          <xdr:row>105</xdr:row>
          <xdr:rowOff>228600</xdr:rowOff>
        </xdr:to>
        <xdr:sp macro="" textlink="">
          <xdr:nvSpPr>
            <xdr:cNvPr id="45289" name="Check Box 233" hidden="1">
              <a:extLst>
                <a:ext uri="{63B3BB69-23CF-44E3-9099-C40C66FF867C}">
                  <a14:compatExt spid="_x0000_s452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105</xdr:row>
          <xdr:rowOff>200025</xdr:rowOff>
        </xdr:from>
        <xdr:to>
          <xdr:col>8</xdr:col>
          <xdr:colOff>142875</xdr:colOff>
          <xdr:row>107</xdr:row>
          <xdr:rowOff>0</xdr:rowOff>
        </xdr:to>
        <xdr:sp macro="" textlink="">
          <xdr:nvSpPr>
            <xdr:cNvPr id="45290" name="Check Box 234" hidden="1">
              <a:extLst>
                <a:ext uri="{63B3BB69-23CF-44E3-9099-C40C66FF867C}">
                  <a14:compatExt spid="_x0000_s452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106</xdr:row>
          <xdr:rowOff>9525</xdr:rowOff>
        </xdr:from>
        <xdr:to>
          <xdr:col>2</xdr:col>
          <xdr:colOff>76200</xdr:colOff>
          <xdr:row>106</xdr:row>
          <xdr:rowOff>228600</xdr:rowOff>
        </xdr:to>
        <xdr:sp macro="" textlink="">
          <xdr:nvSpPr>
            <xdr:cNvPr id="45291" name="Check Box 235" hidden="1">
              <a:extLst>
                <a:ext uri="{63B3BB69-23CF-44E3-9099-C40C66FF867C}">
                  <a14:compatExt spid="_x0000_s452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106</xdr:row>
          <xdr:rowOff>200025</xdr:rowOff>
        </xdr:from>
        <xdr:to>
          <xdr:col>8</xdr:col>
          <xdr:colOff>142875</xdr:colOff>
          <xdr:row>108</xdr:row>
          <xdr:rowOff>0</xdr:rowOff>
        </xdr:to>
        <xdr:sp macro="" textlink="">
          <xdr:nvSpPr>
            <xdr:cNvPr id="45292" name="Check Box 236" hidden="1">
              <a:extLst>
                <a:ext uri="{63B3BB69-23CF-44E3-9099-C40C66FF867C}">
                  <a14:compatExt spid="_x0000_s452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107</xdr:row>
          <xdr:rowOff>9525</xdr:rowOff>
        </xdr:from>
        <xdr:to>
          <xdr:col>2</xdr:col>
          <xdr:colOff>76200</xdr:colOff>
          <xdr:row>107</xdr:row>
          <xdr:rowOff>228600</xdr:rowOff>
        </xdr:to>
        <xdr:sp macro="" textlink="">
          <xdr:nvSpPr>
            <xdr:cNvPr id="45293" name="Check Box 237" hidden="1">
              <a:extLst>
                <a:ext uri="{63B3BB69-23CF-44E3-9099-C40C66FF867C}">
                  <a14:compatExt spid="_x0000_s452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107</xdr:row>
          <xdr:rowOff>200025</xdr:rowOff>
        </xdr:from>
        <xdr:to>
          <xdr:col>8</xdr:col>
          <xdr:colOff>142875</xdr:colOff>
          <xdr:row>109</xdr:row>
          <xdr:rowOff>0</xdr:rowOff>
        </xdr:to>
        <xdr:sp macro="" textlink="">
          <xdr:nvSpPr>
            <xdr:cNvPr id="45294" name="Check Box 238" hidden="1">
              <a:extLst>
                <a:ext uri="{63B3BB69-23CF-44E3-9099-C40C66FF867C}">
                  <a14:compatExt spid="_x0000_s452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108</xdr:row>
          <xdr:rowOff>9525</xdr:rowOff>
        </xdr:from>
        <xdr:to>
          <xdr:col>2</xdr:col>
          <xdr:colOff>76200</xdr:colOff>
          <xdr:row>108</xdr:row>
          <xdr:rowOff>228600</xdr:rowOff>
        </xdr:to>
        <xdr:sp macro="" textlink="">
          <xdr:nvSpPr>
            <xdr:cNvPr id="45295" name="Check Box 239" hidden="1">
              <a:extLst>
                <a:ext uri="{63B3BB69-23CF-44E3-9099-C40C66FF867C}">
                  <a14:compatExt spid="_x0000_s452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108</xdr:row>
          <xdr:rowOff>200025</xdr:rowOff>
        </xdr:from>
        <xdr:to>
          <xdr:col>8</xdr:col>
          <xdr:colOff>142875</xdr:colOff>
          <xdr:row>110</xdr:row>
          <xdr:rowOff>0</xdr:rowOff>
        </xdr:to>
        <xdr:sp macro="" textlink="">
          <xdr:nvSpPr>
            <xdr:cNvPr id="45296" name="Check Box 240" hidden="1">
              <a:extLst>
                <a:ext uri="{63B3BB69-23CF-44E3-9099-C40C66FF867C}">
                  <a14:compatExt spid="_x0000_s452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109</xdr:row>
          <xdr:rowOff>9525</xdr:rowOff>
        </xdr:from>
        <xdr:to>
          <xdr:col>2</xdr:col>
          <xdr:colOff>76200</xdr:colOff>
          <xdr:row>109</xdr:row>
          <xdr:rowOff>228600</xdr:rowOff>
        </xdr:to>
        <xdr:sp macro="" textlink="">
          <xdr:nvSpPr>
            <xdr:cNvPr id="45297" name="Check Box 241" hidden="1">
              <a:extLst>
                <a:ext uri="{63B3BB69-23CF-44E3-9099-C40C66FF867C}">
                  <a14:compatExt spid="_x0000_s452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109</xdr:row>
          <xdr:rowOff>200025</xdr:rowOff>
        </xdr:from>
        <xdr:to>
          <xdr:col>8</xdr:col>
          <xdr:colOff>142875</xdr:colOff>
          <xdr:row>111</xdr:row>
          <xdr:rowOff>0</xdr:rowOff>
        </xdr:to>
        <xdr:sp macro="" textlink="">
          <xdr:nvSpPr>
            <xdr:cNvPr id="45298" name="Check Box 242" hidden="1">
              <a:extLst>
                <a:ext uri="{63B3BB69-23CF-44E3-9099-C40C66FF867C}">
                  <a14:compatExt spid="_x0000_s452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110</xdr:row>
          <xdr:rowOff>9525</xdr:rowOff>
        </xdr:from>
        <xdr:to>
          <xdr:col>2</xdr:col>
          <xdr:colOff>76200</xdr:colOff>
          <xdr:row>110</xdr:row>
          <xdr:rowOff>228600</xdr:rowOff>
        </xdr:to>
        <xdr:sp macro="" textlink="">
          <xdr:nvSpPr>
            <xdr:cNvPr id="45299" name="Check Box 243" hidden="1">
              <a:extLst>
                <a:ext uri="{63B3BB69-23CF-44E3-9099-C40C66FF867C}">
                  <a14:compatExt spid="_x0000_s452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110</xdr:row>
          <xdr:rowOff>200025</xdr:rowOff>
        </xdr:from>
        <xdr:to>
          <xdr:col>8</xdr:col>
          <xdr:colOff>142875</xdr:colOff>
          <xdr:row>112</xdr:row>
          <xdr:rowOff>0</xdr:rowOff>
        </xdr:to>
        <xdr:sp macro="" textlink="">
          <xdr:nvSpPr>
            <xdr:cNvPr id="45300" name="Check Box 244" hidden="1">
              <a:extLst>
                <a:ext uri="{63B3BB69-23CF-44E3-9099-C40C66FF867C}">
                  <a14:compatExt spid="_x0000_s453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111</xdr:row>
          <xdr:rowOff>9525</xdr:rowOff>
        </xdr:from>
        <xdr:to>
          <xdr:col>2</xdr:col>
          <xdr:colOff>76200</xdr:colOff>
          <xdr:row>111</xdr:row>
          <xdr:rowOff>228600</xdr:rowOff>
        </xdr:to>
        <xdr:sp macro="" textlink="">
          <xdr:nvSpPr>
            <xdr:cNvPr id="45301" name="Check Box 245" hidden="1">
              <a:extLst>
                <a:ext uri="{63B3BB69-23CF-44E3-9099-C40C66FF867C}">
                  <a14:compatExt spid="_x0000_s453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111</xdr:row>
          <xdr:rowOff>200025</xdr:rowOff>
        </xdr:from>
        <xdr:to>
          <xdr:col>8</xdr:col>
          <xdr:colOff>142875</xdr:colOff>
          <xdr:row>113</xdr:row>
          <xdr:rowOff>0</xdr:rowOff>
        </xdr:to>
        <xdr:sp macro="" textlink="">
          <xdr:nvSpPr>
            <xdr:cNvPr id="45302" name="Check Box 246" hidden="1">
              <a:extLst>
                <a:ext uri="{63B3BB69-23CF-44E3-9099-C40C66FF867C}">
                  <a14:compatExt spid="_x0000_s453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112</xdr:row>
          <xdr:rowOff>9525</xdr:rowOff>
        </xdr:from>
        <xdr:to>
          <xdr:col>2</xdr:col>
          <xdr:colOff>76200</xdr:colOff>
          <xdr:row>112</xdr:row>
          <xdr:rowOff>228600</xdr:rowOff>
        </xdr:to>
        <xdr:sp macro="" textlink="">
          <xdr:nvSpPr>
            <xdr:cNvPr id="45303" name="Check Box 247" hidden="1">
              <a:extLst>
                <a:ext uri="{63B3BB69-23CF-44E3-9099-C40C66FF867C}">
                  <a14:compatExt spid="_x0000_s453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112</xdr:row>
          <xdr:rowOff>200025</xdr:rowOff>
        </xdr:from>
        <xdr:to>
          <xdr:col>8</xdr:col>
          <xdr:colOff>142875</xdr:colOff>
          <xdr:row>114</xdr:row>
          <xdr:rowOff>0</xdr:rowOff>
        </xdr:to>
        <xdr:sp macro="" textlink="">
          <xdr:nvSpPr>
            <xdr:cNvPr id="45304" name="Check Box 248" hidden="1">
              <a:extLst>
                <a:ext uri="{63B3BB69-23CF-44E3-9099-C40C66FF867C}">
                  <a14:compatExt spid="_x0000_s453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113</xdr:row>
          <xdr:rowOff>9525</xdr:rowOff>
        </xdr:from>
        <xdr:to>
          <xdr:col>2</xdr:col>
          <xdr:colOff>76200</xdr:colOff>
          <xdr:row>113</xdr:row>
          <xdr:rowOff>228600</xdr:rowOff>
        </xdr:to>
        <xdr:sp macro="" textlink="">
          <xdr:nvSpPr>
            <xdr:cNvPr id="45305" name="Check Box 249" hidden="1">
              <a:extLst>
                <a:ext uri="{63B3BB69-23CF-44E3-9099-C40C66FF867C}">
                  <a14:compatExt spid="_x0000_s453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113</xdr:row>
          <xdr:rowOff>200025</xdr:rowOff>
        </xdr:from>
        <xdr:to>
          <xdr:col>8</xdr:col>
          <xdr:colOff>142875</xdr:colOff>
          <xdr:row>115</xdr:row>
          <xdr:rowOff>0</xdr:rowOff>
        </xdr:to>
        <xdr:sp macro="" textlink="">
          <xdr:nvSpPr>
            <xdr:cNvPr id="45306" name="Check Box 250" hidden="1">
              <a:extLst>
                <a:ext uri="{63B3BB69-23CF-44E3-9099-C40C66FF867C}">
                  <a14:compatExt spid="_x0000_s453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114</xdr:row>
          <xdr:rowOff>9525</xdr:rowOff>
        </xdr:from>
        <xdr:to>
          <xdr:col>2</xdr:col>
          <xdr:colOff>76200</xdr:colOff>
          <xdr:row>114</xdr:row>
          <xdr:rowOff>228600</xdr:rowOff>
        </xdr:to>
        <xdr:sp macro="" textlink="">
          <xdr:nvSpPr>
            <xdr:cNvPr id="45307" name="Check Box 251" hidden="1">
              <a:extLst>
                <a:ext uri="{63B3BB69-23CF-44E3-9099-C40C66FF867C}">
                  <a14:compatExt spid="_x0000_s453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114</xdr:row>
          <xdr:rowOff>200025</xdr:rowOff>
        </xdr:from>
        <xdr:to>
          <xdr:col>8</xdr:col>
          <xdr:colOff>142875</xdr:colOff>
          <xdr:row>116</xdr:row>
          <xdr:rowOff>0</xdr:rowOff>
        </xdr:to>
        <xdr:sp macro="" textlink="">
          <xdr:nvSpPr>
            <xdr:cNvPr id="45308" name="Check Box 252" hidden="1">
              <a:extLst>
                <a:ext uri="{63B3BB69-23CF-44E3-9099-C40C66FF867C}">
                  <a14:compatExt spid="_x0000_s453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115</xdr:row>
          <xdr:rowOff>9525</xdr:rowOff>
        </xdr:from>
        <xdr:to>
          <xdr:col>2</xdr:col>
          <xdr:colOff>76200</xdr:colOff>
          <xdr:row>115</xdr:row>
          <xdr:rowOff>228600</xdr:rowOff>
        </xdr:to>
        <xdr:sp macro="" textlink="">
          <xdr:nvSpPr>
            <xdr:cNvPr id="45309" name="Check Box 253" hidden="1">
              <a:extLst>
                <a:ext uri="{63B3BB69-23CF-44E3-9099-C40C66FF867C}">
                  <a14:compatExt spid="_x0000_s453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115</xdr:row>
          <xdr:rowOff>200025</xdr:rowOff>
        </xdr:from>
        <xdr:to>
          <xdr:col>8</xdr:col>
          <xdr:colOff>142875</xdr:colOff>
          <xdr:row>117</xdr:row>
          <xdr:rowOff>0</xdr:rowOff>
        </xdr:to>
        <xdr:sp macro="" textlink="">
          <xdr:nvSpPr>
            <xdr:cNvPr id="45310" name="Check Box 254" hidden="1">
              <a:extLst>
                <a:ext uri="{63B3BB69-23CF-44E3-9099-C40C66FF867C}">
                  <a14:compatExt spid="_x0000_s453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116</xdr:row>
          <xdr:rowOff>9525</xdr:rowOff>
        </xdr:from>
        <xdr:to>
          <xdr:col>2</xdr:col>
          <xdr:colOff>76200</xdr:colOff>
          <xdr:row>116</xdr:row>
          <xdr:rowOff>228600</xdr:rowOff>
        </xdr:to>
        <xdr:sp macro="" textlink="">
          <xdr:nvSpPr>
            <xdr:cNvPr id="45311" name="Check Box 255" hidden="1">
              <a:extLst>
                <a:ext uri="{63B3BB69-23CF-44E3-9099-C40C66FF867C}">
                  <a14:compatExt spid="_x0000_s453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116</xdr:row>
          <xdr:rowOff>200025</xdr:rowOff>
        </xdr:from>
        <xdr:to>
          <xdr:col>8</xdr:col>
          <xdr:colOff>142875</xdr:colOff>
          <xdr:row>118</xdr:row>
          <xdr:rowOff>0</xdr:rowOff>
        </xdr:to>
        <xdr:sp macro="" textlink="">
          <xdr:nvSpPr>
            <xdr:cNvPr id="45312" name="Check Box 256" hidden="1">
              <a:extLst>
                <a:ext uri="{63B3BB69-23CF-44E3-9099-C40C66FF867C}">
                  <a14:compatExt spid="_x0000_s453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117</xdr:row>
          <xdr:rowOff>9525</xdr:rowOff>
        </xdr:from>
        <xdr:to>
          <xdr:col>2</xdr:col>
          <xdr:colOff>76200</xdr:colOff>
          <xdr:row>117</xdr:row>
          <xdr:rowOff>228600</xdr:rowOff>
        </xdr:to>
        <xdr:sp macro="" textlink="">
          <xdr:nvSpPr>
            <xdr:cNvPr id="45313" name="Check Box 257" hidden="1">
              <a:extLst>
                <a:ext uri="{63B3BB69-23CF-44E3-9099-C40C66FF867C}">
                  <a14:compatExt spid="_x0000_s45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117</xdr:row>
          <xdr:rowOff>200025</xdr:rowOff>
        </xdr:from>
        <xdr:to>
          <xdr:col>8</xdr:col>
          <xdr:colOff>142875</xdr:colOff>
          <xdr:row>119</xdr:row>
          <xdr:rowOff>0</xdr:rowOff>
        </xdr:to>
        <xdr:sp macro="" textlink="">
          <xdr:nvSpPr>
            <xdr:cNvPr id="45314" name="Check Box 258" hidden="1">
              <a:extLst>
                <a:ext uri="{63B3BB69-23CF-44E3-9099-C40C66FF867C}">
                  <a14:compatExt spid="_x0000_s45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118</xdr:row>
          <xdr:rowOff>9525</xdr:rowOff>
        </xdr:from>
        <xdr:to>
          <xdr:col>2</xdr:col>
          <xdr:colOff>76200</xdr:colOff>
          <xdr:row>118</xdr:row>
          <xdr:rowOff>228600</xdr:rowOff>
        </xdr:to>
        <xdr:sp macro="" textlink="">
          <xdr:nvSpPr>
            <xdr:cNvPr id="45315" name="Check Box 259" hidden="1">
              <a:extLst>
                <a:ext uri="{63B3BB69-23CF-44E3-9099-C40C66FF867C}">
                  <a14:compatExt spid="_x0000_s453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118</xdr:row>
          <xdr:rowOff>200025</xdr:rowOff>
        </xdr:from>
        <xdr:to>
          <xdr:col>8</xdr:col>
          <xdr:colOff>142875</xdr:colOff>
          <xdr:row>120</xdr:row>
          <xdr:rowOff>0</xdr:rowOff>
        </xdr:to>
        <xdr:sp macro="" textlink="">
          <xdr:nvSpPr>
            <xdr:cNvPr id="45316" name="Check Box 260" hidden="1">
              <a:extLst>
                <a:ext uri="{63B3BB69-23CF-44E3-9099-C40C66FF867C}">
                  <a14:compatExt spid="_x0000_s453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119</xdr:row>
          <xdr:rowOff>9525</xdr:rowOff>
        </xdr:from>
        <xdr:to>
          <xdr:col>2</xdr:col>
          <xdr:colOff>76200</xdr:colOff>
          <xdr:row>119</xdr:row>
          <xdr:rowOff>228600</xdr:rowOff>
        </xdr:to>
        <xdr:sp macro="" textlink="">
          <xdr:nvSpPr>
            <xdr:cNvPr id="45317" name="Check Box 261" hidden="1">
              <a:extLst>
                <a:ext uri="{63B3BB69-23CF-44E3-9099-C40C66FF867C}">
                  <a14:compatExt spid="_x0000_s453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119</xdr:row>
          <xdr:rowOff>200025</xdr:rowOff>
        </xdr:from>
        <xdr:to>
          <xdr:col>8</xdr:col>
          <xdr:colOff>142875</xdr:colOff>
          <xdr:row>121</xdr:row>
          <xdr:rowOff>0</xdr:rowOff>
        </xdr:to>
        <xdr:sp macro="" textlink="">
          <xdr:nvSpPr>
            <xdr:cNvPr id="45318" name="Check Box 262" hidden="1">
              <a:extLst>
                <a:ext uri="{63B3BB69-23CF-44E3-9099-C40C66FF867C}">
                  <a14:compatExt spid="_x0000_s453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120</xdr:row>
          <xdr:rowOff>9525</xdr:rowOff>
        </xdr:from>
        <xdr:to>
          <xdr:col>2</xdr:col>
          <xdr:colOff>76200</xdr:colOff>
          <xdr:row>120</xdr:row>
          <xdr:rowOff>228600</xdr:rowOff>
        </xdr:to>
        <xdr:sp macro="" textlink="">
          <xdr:nvSpPr>
            <xdr:cNvPr id="45319" name="Check Box 263" hidden="1">
              <a:extLst>
                <a:ext uri="{63B3BB69-23CF-44E3-9099-C40C66FF867C}">
                  <a14:compatExt spid="_x0000_s453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120</xdr:row>
          <xdr:rowOff>200025</xdr:rowOff>
        </xdr:from>
        <xdr:to>
          <xdr:col>8</xdr:col>
          <xdr:colOff>142875</xdr:colOff>
          <xdr:row>122</xdr:row>
          <xdr:rowOff>0</xdr:rowOff>
        </xdr:to>
        <xdr:sp macro="" textlink="">
          <xdr:nvSpPr>
            <xdr:cNvPr id="45320" name="Check Box 264" hidden="1">
              <a:extLst>
                <a:ext uri="{63B3BB69-23CF-44E3-9099-C40C66FF867C}">
                  <a14:compatExt spid="_x0000_s45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121</xdr:row>
          <xdr:rowOff>9525</xdr:rowOff>
        </xdr:from>
        <xdr:to>
          <xdr:col>2</xdr:col>
          <xdr:colOff>76200</xdr:colOff>
          <xdr:row>121</xdr:row>
          <xdr:rowOff>228600</xdr:rowOff>
        </xdr:to>
        <xdr:sp macro="" textlink="">
          <xdr:nvSpPr>
            <xdr:cNvPr id="45321" name="Check Box 265" hidden="1">
              <a:extLst>
                <a:ext uri="{63B3BB69-23CF-44E3-9099-C40C66FF867C}">
                  <a14:compatExt spid="_x0000_s45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121</xdr:row>
          <xdr:rowOff>200025</xdr:rowOff>
        </xdr:from>
        <xdr:to>
          <xdr:col>8</xdr:col>
          <xdr:colOff>142875</xdr:colOff>
          <xdr:row>123</xdr:row>
          <xdr:rowOff>0</xdr:rowOff>
        </xdr:to>
        <xdr:sp macro="" textlink="">
          <xdr:nvSpPr>
            <xdr:cNvPr id="45322" name="Check Box 266" hidden="1">
              <a:extLst>
                <a:ext uri="{63B3BB69-23CF-44E3-9099-C40C66FF867C}">
                  <a14:compatExt spid="_x0000_s45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122</xdr:row>
          <xdr:rowOff>9525</xdr:rowOff>
        </xdr:from>
        <xdr:to>
          <xdr:col>2</xdr:col>
          <xdr:colOff>76200</xdr:colOff>
          <xdr:row>122</xdr:row>
          <xdr:rowOff>228600</xdr:rowOff>
        </xdr:to>
        <xdr:sp macro="" textlink="">
          <xdr:nvSpPr>
            <xdr:cNvPr id="45323" name="Check Box 267" hidden="1">
              <a:extLst>
                <a:ext uri="{63B3BB69-23CF-44E3-9099-C40C66FF867C}">
                  <a14:compatExt spid="_x0000_s45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122</xdr:row>
          <xdr:rowOff>200025</xdr:rowOff>
        </xdr:from>
        <xdr:to>
          <xdr:col>8</xdr:col>
          <xdr:colOff>142875</xdr:colOff>
          <xdr:row>124</xdr:row>
          <xdr:rowOff>0</xdr:rowOff>
        </xdr:to>
        <xdr:sp macro="" textlink="">
          <xdr:nvSpPr>
            <xdr:cNvPr id="45324" name="Check Box 268" hidden="1">
              <a:extLst>
                <a:ext uri="{63B3BB69-23CF-44E3-9099-C40C66FF867C}">
                  <a14:compatExt spid="_x0000_s453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123</xdr:row>
          <xdr:rowOff>9525</xdr:rowOff>
        </xdr:from>
        <xdr:to>
          <xdr:col>2</xdr:col>
          <xdr:colOff>76200</xdr:colOff>
          <xdr:row>123</xdr:row>
          <xdr:rowOff>228600</xdr:rowOff>
        </xdr:to>
        <xdr:sp macro="" textlink="">
          <xdr:nvSpPr>
            <xdr:cNvPr id="45325" name="Check Box 269" hidden="1">
              <a:extLst>
                <a:ext uri="{63B3BB69-23CF-44E3-9099-C40C66FF867C}">
                  <a14:compatExt spid="_x0000_s453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123</xdr:row>
          <xdr:rowOff>200025</xdr:rowOff>
        </xdr:from>
        <xdr:to>
          <xdr:col>8</xdr:col>
          <xdr:colOff>142875</xdr:colOff>
          <xdr:row>125</xdr:row>
          <xdr:rowOff>0</xdr:rowOff>
        </xdr:to>
        <xdr:sp macro="" textlink="">
          <xdr:nvSpPr>
            <xdr:cNvPr id="45326" name="Check Box 270" hidden="1">
              <a:extLst>
                <a:ext uri="{63B3BB69-23CF-44E3-9099-C40C66FF867C}">
                  <a14:compatExt spid="_x0000_s453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124</xdr:row>
          <xdr:rowOff>9525</xdr:rowOff>
        </xdr:from>
        <xdr:to>
          <xdr:col>2</xdr:col>
          <xdr:colOff>76200</xdr:colOff>
          <xdr:row>124</xdr:row>
          <xdr:rowOff>228600</xdr:rowOff>
        </xdr:to>
        <xdr:sp macro="" textlink="">
          <xdr:nvSpPr>
            <xdr:cNvPr id="45327" name="Check Box 271" hidden="1">
              <a:extLst>
                <a:ext uri="{63B3BB69-23CF-44E3-9099-C40C66FF867C}">
                  <a14:compatExt spid="_x0000_s453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124</xdr:row>
          <xdr:rowOff>200025</xdr:rowOff>
        </xdr:from>
        <xdr:to>
          <xdr:col>8</xdr:col>
          <xdr:colOff>142875</xdr:colOff>
          <xdr:row>126</xdr:row>
          <xdr:rowOff>0</xdr:rowOff>
        </xdr:to>
        <xdr:sp macro="" textlink="">
          <xdr:nvSpPr>
            <xdr:cNvPr id="45328" name="Check Box 272" hidden="1">
              <a:extLst>
                <a:ext uri="{63B3BB69-23CF-44E3-9099-C40C66FF867C}">
                  <a14:compatExt spid="_x0000_s453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125</xdr:row>
          <xdr:rowOff>9525</xdr:rowOff>
        </xdr:from>
        <xdr:to>
          <xdr:col>2</xdr:col>
          <xdr:colOff>76200</xdr:colOff>
          <xdr:row>125</xdr:row>
          <xdr:rowOff>228600</xdr:rowOff>
        </xdr:to>
        <xdr:sp macro="" textlink="">
          <xdr:nvSpPr>
            <xdr:cNvPr id="45329" name="Check Box 273" hidden="1">
              <a:extLst>
                <a:ext uri="{63B3BB69-23CF-44E3-9099-C40C66FF867C}">
                  <a14:compatExt spid="_x0000_s453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125</xdr:row>
          <xdr:rowOff>200025</xdr:rowOff>
        </xdr:from>
        <xdr:to>
          <xdr:col>8</xdr:col>
          <xdr:colOff>142875</xdr:colOff>
          <xdr:row>127</xdr:row>
          <xdr:rowOff>0</xdr:rowOff>
        </xdr:to>
        <xdr:sp macro="" textlink="">
          <xdr:nvSpPr>
            <xdr:cNvPr id="45330" name="Check Box 274" hidden="1">
              <a:extLst>
                <a:ext uri="{63B3BB69-23CF-44E3-9099-C40C66FF867C}">
                  <a14:compatExt spid="_x0000_s453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126</xdr:row>
          <xdr:rowOff>9525</xdr:rowOff>
        </xdr:from>
        <xdr:to>
          <xdr:col>2</xdr:col>
          <xdr:colOff>76200</xdr:colOff>
          <xdr:row>126</xdr:row>
          <xdr:rowOff>228600</xdr:rowOff>
        </xdr:to>
        <xdr:sp macro="" textlink="">
          <xdr:nvSpPr>
            <xdr:cNvPr id="45331" name="Check Box 275" hidden="1">
              <a:extLst>
                <a:ext uri="{63B3BB69-23CF-44E3-9099-C40C66FF867C}">
                  <a14:compatExt spid="_x0000_s453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126</xdr:row>
          <xdr:rowOff>200025</xdr:rowOff>
        </xdr:from>
        <xdr:to>
          <xdr:col>8</xdr:col>
          <xdr:colOff>142875</xdr:colOff>
          <xdr:row>128</xdr:row>
          <xdr:rowOff>0</xdr:rowOff>
        </xdr:to>
        <xdr:sp macro="" textlink="">
          <xdr:nvSpPr>
            <xdr:cNvPr id="45332" name="Check Box 276" hidden="1">
              <a:extLst>
                <a:ext uri="{63B3BB69-23CF-44E3-9099-C40C66FF867C}">
                  <a14:compatExt spid="_x0000_s453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127</xdr:row>
          <xdr:rowOff>9525</xdr:rowOff>
        </xdr:from>
        <xdr:to>
          <xdr:col>2</xdr:col>
          <xdr:colOff>76200</xdr:colOff>
          <xdr:row>127</xdr:row>
          <xdr:rowOff>228600</xdr:rowOff>
        </xdr:to>
        <xdr:sp macro="" textlink="">
          <xdr:nvSpPr>
            <xdr:cNvPr id="45333" name="Check Box 277" hidden="1">
              <a:extLst>
                <a:ext uri="{63B3BB69-23CF-44E3-9099-C40C66FF867C}">
                  <a14:compatExt spid="_x0000_s453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127</xdr:row>
          <xdr:rowOff>200025</xdr:rowOff>
        </xdr:from>
        <xdr:to>
          <xdr:col>8</xdr:col>
          <xdr:colOff>142875</xdr:colOff>
          <xdr:row>129</xdr:row>
          <xdr:rowOff>0</xdr:rowOff>
        </xdr:to>
        <xdr:sp macro="" textlink="">
          <xdr:nvSpPr>
            <xdr:cNvPr id="45334" name="Check Box 278" hidden="1">
              <a:extLst>
                <a:ext uri="{63B3BB69-23CF-44E3-9099-C40C66FF867C}">
                  <a14:compatExt spid="_x0000_s453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128</xdr:row>
          <xdr:rowOff>9525</xdr:rowOff>
        </xdr:from>
        <xdr:to>
          <xdr:col>2</xdr:col>
          <xdr:colOff>76200</xdr:colOff>
          <xdr:row>128</xdr:row>
          <xdr:rowOff>228600</xdr:rowOff>
        </xdr:to>
        <xdr:sp macro="" textlink="">
          <xdr:nvSpPr>
            <xdr:cNvPr id="45335" name="Check Box 279" hidden="1">
              <a:extLst>
                <a:ext uri="{63B3BB69-23CF-44E3-9099-C40C66FF867C}">
                  <a14:compatExt spid="_x0000_s453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128</xdr:row>
          <xdr:rowOff>200025</xdr:rowOff>
        </xdr:from>
        <xdr:to>
          <xdr:col>8</xdr:col>
          <xdr:colOff>142875</xdr:colOff>
          <xdr:row>130</xdr:row>
          <xdr:rowOff>0</xdr:rowOff>
        </xdr:to>
        <xdr:sp macro="" textlink="">
          <xdr:nvSpPr>
            <xdr:cNvPr id="45336" name="Check Box 280" hidden="1">
              <a:extLst>
                <a:ext uri="{63B3BB69-23CF-44E3-9099-C40C66FF867C}">
                  <a14:compatExt spid="_x0000_s453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129</xdr:row>
          <xdr:rowOff>9525</xdr:rowOff>
        </xdr:from>
        <xdr:to>
          <xdr:col>2</xdr:col>
          <xdr:colOff>76200</xdr:colOff>
          <xdr:row>129</xdr:row>
          <xdr:rowOff>228600</xdr:rowOff>
        </xdr:to>
        <xdr:sp macro="" textlink="">
          <xdr:nvSpPr>
            <xdr:cNvPr id="45337" name="Check Box 281" hidden="1">
              <a:extLst>
                <a:ext uri="{63B3BB69-23CF-44E3-9099-C40C66FF867C}">
                  <a14:compatExt spid="_x0000_s453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129</xdr:row>
          <xdr:rowOff>200025</xdr:rowOff>
        </xdr:from>
        <xdr:to>
          <xdr:col>8</xdr:col>
          <xdr:colOff>142875</xdr:colOff>
          <xdr:row>131</xdr:row>
          <xdr:rowOff>0</xdr:rowOff>
        </xdr:to>
        <xdr:sp macro="" textlink="">
          <xdr:nvSpPr>
            <xdr:cNvPr id="45338" name="Check Box 282" hidden="1">
              <a:extLst>
                <a:ext uri="{63B3BB69-23CF-44E3-9099-C40C66FF867C}">
                  <a14:compatExt spid="_x0000_s453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130</xdr:row>
          <xdr:rowOff>9525</xdr:rowOff>
        </xdr:from>
        <xdr:to>
          <xdr:col>2</xdr:col>
          <xdr:colOff>76200</xdr:colOff>
          <xdr:row>130</xdr:row>
          <xdr:rowOff>228600</xdr:rowOff>
        </xdr:to>
        <xdr:sp macro="" textlink="">
          <xdr:nvSpPr>
            <xdr:cNvPr id="45339" name="Check Box 283" hidden="1">
              <a:extLst>
                <a:ext uri="{63B3BB69-23CF-44E3-9099-C40C66FF867C}">
                  <a14:compatExt spid="_x0000_s453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130</xdr:row>
          <xdr:rowOff>200025</xdr:rowOff>
        </xdr:from>
        <xdr:to>
          <xdr:col>8</xdr:col>
          <xdr:colOff>142875</xdr:colOff>
          <xdr:row>132</xdr:row>
          <xdr:rowOff>0</xdr:rowOff>
        </xdr:to>
        <xdr:sp macro="" textlink="">
          <xdr:nvSpPr>
            <xdr:cNvPr id="45340" name="Check Box 284" hidden="1">
              <a:extLst>
                <a:ext uri="{63B3BB69-23CF-44E3-9099-C40C66FF867C}">
                  <a14:compatExt spid="_x0000_s453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131</xdr:row>
          <xdr:rowOff>9525</xdr:rowOff>
        </xdr:from>
        <xdr:to>
          <xdr:col>2</xdr:col>
          <xdr:colOff>76200</xdr:colOff>
          <xdr:row>131</xdr:row>
          <xdr:rowOff>228600</xdr:rowOff>
        </xdr:to>
        <xdr:sp macro="" textlink="">
          <xdr:nvSpPr>
            <xdr:cNvPr id="45341" name="Check Box 285" hidden="1">
              <a:extLst>
                <a:ext uri="{63B3BB69-23CF-44E3-9099-C40C66FF867C}">
                  <a14:compatExt spid="_x0000_s453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131</xdr:row>
          <xdr:rowOff>200025</xdr:rowOff>
        </xdr:from>
        <xdr:to>
          <xdr:col>8</xdr:col>
          <xdr:colOff>142875</xdr:colOff>
          <xdr:row>133</xdr:row>
          <xdr:rowOff>0</xdr:rowOff>
        </xdr:to>
        <xdr:sp macro="" textlink="">
          <xdr:nvSpPr>
            <xdr:cNvPr id="45342" name="Check Box 286" hidden="1">
              <a:extLst>
                <a:ext uri="{63B3BB69-23CF-44E3-9099-C40C66FF867C}">
                  <a14:compatExt spid="_x0000_s453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132</xdr:row>
          <xdr:rowOff>9525</xdr:rowOff>
        </xdr:from>
        <xdr:to>
          <xdr:col>2</xdr:col>
          <xdr:colOff>76200</xdr:colOff>
          <xdr:row>132</xdr:row>
          <xdr:rowOff>228600</xdr:rowOff>
        </xdr:to>
        <xdr:sp macro="" textlink="">
          <xdr:nvSpPr>
            <xdr:cNvPr id="45343" name="Check Box 287" hidden="1">
              <a:extLst>
                <a:ext uri="{63B3BB69-23CF-44E3-9099-C40C66FF867C}">
                  <a14:compatExt spid="_x0000_s453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132</xdr:row>
          <xdr:rowOff>200025</xdr:rowOff>
        </xdr:from>
        <xdr:to>
          <xdr:col>8</xdr:col>
          <xdr:colOff>142875</xdr:colOff>
          <xdr:row>134</xdr:row>
          <xdr:rowOff>0</xdr:rowOff>
        </xdr:to>
        <xdr:sp macro="" textlink="">
          <xdr:nvSpPr>
            <xdr:cNvPr id="45344" name="Check Box 288" hidden="1">
              <a:extLst>
                <a:ext uri="{63B3BB69-23CF-44E3-9099-C40C66FF867C}">
                  <a14:compatExt spid="_x0000_s453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133</xdr:row>
          <xdr:rowOff>9525</xdr:rowOff>
        </xdr:from>
        <xdr:to>
          <xdr:col>2</xdr:col>
          <xdr:colOff>76200</xdr:colOff>
          <xdr:row>133</xdr:row>
          <xdr:rowOff>228600</xdr:rowOff>
        </xdr:to>
        <xdr:sp macro="" textlink="">
          <xdr:nvSpPr>
            <xdr:cNvPr id="45345" name="Check Box 289" hidden="1">
              <a:extLst>
                <a:ext uri="{63B3BB69-23CF-44E3-9099-C40C66FF867C}">
                  <a14:compatExt spid="_x0000_s453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133</xdr:row>
          <xdr:rowOff>200025</xdr:rowOff>
        </xdr:from>
        <xdr:to>
          <xdr:col>8</xdr:col>
          <xdr:colOff>142875</xdr:colOff>
          <xdr:row>135</xdr:row>
          <xdr:rowOff>0</xdr:rowOff>
        </xdr:to>
        <xdr:sp macro="" textlink="">
          <xdr:nvSpPr>
            <xdr:cNvPr id="45346" name="Check Box 290" hidden="1">
              <a:extLst>
                <a:ext uri="{63B3BB69-23CF-44E3-9099-C40C66FF867C}">
                  <a14:compatExt spid="_x0000_s453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134</xdr:row>
          <xdr:rowOff>9525</xdr:rowOff>
        </xdr:from>
        <xdr:to>
          <xdr:col>2</xdr:col>
          <xdr:colOff>76200</xdr:colOff>
          <xdr:row>134</xdr:row>
          <xdr:rowOff>228600</xdr:rowOff>
        </xdr:to>
        <xdr:sp macro="" textlink="">
          <xdr:nvSpPr>
            <xdr:cNvPr id="45347" name="Check Box 291" hidden="1">
              <a:extLst>
                <a:ext uri="{63B3BB69-23CF-44E3-9099-C40C66FF867C}">
                  <a14:compatExt spid="_x0000_s45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134</xdr:row>
          <xdr:rowOff>200025</xdr:rowOff>
        </xdr:from>
        <xdr:to>
          <xdr:col>8</xdr:col>
          <xdr:colOff>142875</xdr:colOff>
          <xdr:row>136</xdr:row>
          <xdr:rowOff>0</xdr:rowOff>
        </xdr:to>
        <xdr:sp macro="" textlink="">
          <xdr:nvSpPr>
            <xdr:cNvPr id="45348" name="Check Box 292" hidden="1">
              <a:extLst>
                <a:ext uri="{63B3BB69-23CF-44E3-9099-C40C66FF867C}">
                  <a14:compatExt spid="_x0000_s453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135</xdr:row>
          <xdr:rowOff>9525</xdr:rowOff>
        </xdr:from>
        <xdr:to>
          <xdr:col>2</xdr:col>
          <xdr:colOff>76200</xdr:colOff>
          <xdr:row>135</xdr:row>
          <xdr:rowOff>228600</xdr:rowOff>
        </xdr:to>
        <xdr:sp macro="" textlink="">
          <xdr:nvSpPr>
            <xdr:cNvPr id="45349" name="Check Box 293" hidden="1">
              <a:extLst>
                <a:ext uri="{63B3BB69-23CF-44E3-9099-C40C66FF867C}">
                  <a14:compatExt spid="_x0000_s45349"/>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685800</xdr:colOff>
          <xdr:row>0</xdr:row>
          <xdr:rowOff>209550</xdr:rowOff>
        </xdr:from>
        <xdr:to>
          <xdr:col>3</xdr:col>
          <xdr:colOff>3028950</xdr:colOff>
          <xdr:row>2</xdr:row>
          <xdr:rowOff>85725</xdr:rowOff>
        </xdr:to>
        <xdr:sp macro="" textlink="">
          <xdr:nvSpPr>
            <xdr:cNvPr id="39937" name="Button 1" hidden="1">
              <a:extLst>
                <a:ext uri="{63B3BB69-23CF-44E3-9099-C40C66FF867C}">
                  <a14:compatExt spid="_x0000_s39937"/>
                </a:ext>
              </a:extLst>
            </xdr:cNvPr>
            <xdr:cNvSpPr/>
          </xdr:nvSpPr>
          <xdr:spPr>
            <a:xfrm>
              <a:off x="0" y="0"/>
              <a:ext cx="0" cy="0"/>
            </a:xfrm>
            <a:prstGeom prst="rect">
              <a:avLst/>
            </a:prstGeom>
          </xdr:spPr>
          <xdr:txBody>
            <a:bodyPr vertOverflow="clip" wrap="square" lIns="90000" tIns="46800" rIns="90000" bIns="46800" anchor="ctr" upright="1"/>
            <a:lstStyle/>
            <a:p>
              <a:pPr algn="ctr" rtl="0">
                <a:defRPr sz="1000"/>
              </a:pPr>
              <a:r>
                <a:rPr lang="tr-TR" sz="1200" b="1" i="0" u="none" strike="noStrike" baseline="0">
                  <a:solidFill>
                    <a:srgbClr val="000080"/>
                  </a:solidFill>
                  <a:latin typeface="Arial"/>
                  <a:cs typeface="Arial"/>
                </a:rPr>
                <a:t>Maliyet Tablosunu Temizle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3505200</xdr:colOff>
          <xdr:row>0</xdr:row>
          <xdr:rowOff>200025</xdr:rowOff>
        </xdr:from>
        <xdr:to>
          <xdr:col>5</xdr:col>
          <xdr:colOff>628650</xdr:colOff>
          <xdr:row>2</xdr:row>
          <xdr:rowOff>76200</xdr:rowOff>
        </xdr:to>
        <xdr:sp macro="" textlink="">
          <xdr:nvSpPr>
            <xdr:cNvPr id="39938" name="Button 2" hidden="1">
              <a:extLst>
                <a:ext uri="{63B3BB69-23CF-44E3-9099-C40C66FF867C}">
                  <a14:compatExt spid="_x0000_s3993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TEKLİF OLUŞTUR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1171575</xdr:colOff>
          <xdr:row>3</xdr:row>
          <xdr:rowOff>9525</xdr:rowOff>
        </xdr:from>
        <xdr:to>
          <xdr:col>12</xdr:col>
          <xdr:colOff>1343025</xdr:colOff>
          <xdr:row>3</xdr:row>
          <xdr:rowOff>257175</xdr:rowOff>
        </xdr:to>
        <xdr:sp macro="" textlink="">
          <xdr:nvSpPr>
            <xdr:cNvPr id="39939" name="Button 3" hidden="1">
              <a:extLst>
                <a:ext uri="{63B3BB69-23CF-44E3-9099-C40C66FF867C}">
                  <a14:compatExt spid="_x0000_s3993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Teklif Bilgilerine Git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1171575</xdr:colOff>
          <xdr:row>2</xdr:row>
          <xdr:rowOff>0</xdr:rowOff>
        </xdr:from>
        <xdr:to>
          <xdr:col>12</xdr:col>
          <xdr:colOff>1343025</xdr:colOff>
          <xdr:row>2</xdr:row>
          <xdr:rowOff>228600</xdr:rowOff>
        </xdr:to>
        <xdr:sp macro="" textlink="">
          <xdr:nvSpPr>
            <xdr:cNvPr id="39940" name="Button 4" hidden="1">
              <a:extLst>
                <a:ext uri="{63B3BB69-23CF-44E3-9099-C40C66FF867C}">
                  <a14:compatExt spid="_x0000_s399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Teklif Cetveline Git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1171575</xdr:colOff>
          <xdr:row>3</xdr:row>
          <xdr:rowOff>276225</xdr:rowOff>
        </xdr:from>
        <xdr:to>
          <xdr:col>12</xdr:col>
          <xdr:colOff>1343025</xdr:colOff>
          <xdr:row>4</xdr:row>
          <xdr:rowOff>238125</xdr:rowOff>
        </xdr:to>
        <xdr:sp macro="" textlink="">
          <xdr:nvSpPr>
            <xdr:cNvPr id="39941" name="Button 5" hidden="1">
              <a:extLst>
                <a:ext uri="{63B3BB69-23CF-44E3-9099-C40C66FF867C}">
                  <a14:compatExt spid="_x0000_s3994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Mektuba Git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819150</xdr:colOff>
          <xdr:row>0</xdr:row>
          <xdr:rowOff>180975</xdr:rowOff>
        </xdr:from>
        <xdr:to>
          <xdr:col>7</xdr:col>
          <xdr:colOff>495300</xdr:colOff>
          <xdr:row>2</xdr:row>
          <xdr:rowOff>57150</xdr:rowOff>
        </xdr:to>
        <xdr:sp macro="" textlink="">
          <xdr:nvSpPr>
            <xdr:cNvPr id="39942" name="Button 6" hidden="1">
              <a:extLst>
                <a:ext uri="{63B3BB69-23CF-44E3-9099-C40C66FF867C}">
                  <a14:compatExt spid="_x0000_s3994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Dolu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838200</xdr:colOff>
          <xdr:row>0</xdr:row>
          <xdr:rowOff>190500</xdr:rowOff>
        </xdr:from>
        <xdr:to>
          <xdr:col>8</xdr:col>
          <xdr:colOff>533400</xdr:colOff>
          <xdr:row>2</xdr:row>
          <xdr:rowOff>66675</xdr:rowOff>
        </xdr:to>
        <xdr:sp macro="" textlink="">
          <xdr:nvSpPr>
            <xdr:cNvPr id="39943" name="Button 7" hidden="1">
              <a:extLst>
                <a:ext uri="{63B3BB69-23CF-44E3-9099-C40C66FF867C}">
                  <a14:compatExt spid="_x0000_s3994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Boş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1171575</xdr:colOff>
          <xdr:row>0</xdr:row>
          <xdr:rowOff>200025</xdr:rowOff>
        </xdr:from>
        <xdr:to>
          <xdr:col>12</xdr:col>
          <xdr:colOff>1343025</xdr:colOff>
          <xdr:row>1</xdr:row>
          <xdr:rowOff>200025</xdr:rowOff>
        </xdr:to>
        <xdr:sp macro="" textlink="">
          <xdr:nvSpPr>
            <xdr:cNvPr id="39944" name="Button 8" hidden="1">
              <a:extLst>
                <a:ext uri="{63B3BB69-23CF-44E3-9099-C40C66FF867C}">
                  <a14:compatExt spid="_x0000_s3994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21</xdr:row>
          <xdr:rowOff>28575</xdr:rowOff>
        </xdr:from>
        <xdr:to>
          <xdr:col>10</xdr:col>
          <xdr:colOff>609600</xdr:colOff>
          <xdr:row>21</xdr:row>
          <xdr:rowOff>190500</xdr:rowOff>
        </xdr:to>
        <xdr:sp macro="" textlink="">
          <xdr:nvSpPr>
            <xdr:cNvPr id="39945" name="Button 9" hidden="1">
              <a:extLst>
                <a:ext uri="{63B3BB69-23CF-44E3-9099-C40C66FF867C}">
                  <a14:compatExt spid="_x0000_s399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tr-TR" sz="1000" b="1" i="0" u="none" strike="noStrike" baseline="0">
                  <a:solidFill>
                    <a:srgbClr val="FF0000"/>
                  </a:solidFill>
                  <a:latin typeface="Arial"/>
                  <a:cs typeface="Arial"/>
                </a:rPr>
                <a:t>Kontrol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19</xdr:row>
          <xdr:rowOff>38100</xdr:rowOff>
        </xdr:from>
        <xdr:to>
          <xdr:col>10</xdr:col>
          <xdr:colOff>609600</xdr:colOff>
          <xdr:row>20</xdr:row>
          <xdr:rowOff>0</xdr:rowOff>
        </xdr:to>
        <xdr:sp macro="" textlink="">
          <xdr:nvSpPr>
            <xdr:cNvPr id="39946" name="Button 10" hidden="1">
              <a:extLst>
                <a:ext uri="{63B3BB69-23CF-44E3-9099-C40C66FF867C}">
                  <a14:compatExt spid="_x0000_s399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tr-TR" sz="1000" b="1" i="0" u="none" strike="noStrike" baseline="0">
                  <a:solidFill>
                    <a:srgbClr val="000080"/>
                  </a:solidFill>
                  <a:latin typeface="Arial"/>
                  <a:cs typeface="Arial"/>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28575</xdr:colOff>
          <xdr:row>4</xdr:row>
          <xdr:rowOff>66675</xdr:rowOff>
        </xdr:from>
        <xdr:to>
          <xdr:col>10</xdr:col>
          <xdr:colOff>600075</xdr:colOff>
          <xdr:row>4</xdr:row>
          <xdr:rowOff>247650</xdr:rowOff>
        </xdr:to>
        <xdr:sp macro="" textlink="">
          <xdr:nvSpPr>
            <xdr:cNvPr id="39947" name="Button 11" hidden="1">
              <a:extLst>
                <a:ext uri="{63B3BB69-23CF-44E3-9099-C40C66FF867C}">
                  <a14:compatExt spid="_x0000_s399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tr-TR" sz="1000" b="1" i="0" u="none" strike="noStrike" baseline="0">
                  <a:solidFill>
                    <a:srgbClr val="000080"/>
                  </a:solidFill>
                  <a:latin typeface="Arial"/>
                  <a:cs typeface="Arial"/>
                </a:rPr>
                <a:t>Teklif 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2305050</xdr:colOff>
          <xdr:row>0</xdr:row>
          <xdr:rowOff>228600</xdr:rowOff>
        </xdr:from>
        <xdr:to>
          <xdr:col>6</xdr:col>
          <xdr:colOff>647700</xdr:colOff>
          <xdr:row>0</xdr:row>
          <xdr:rowOff>457200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Teklif Cetveli ve Mektubunu Temizle Temizle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2</xdr:row>
          <xdr:rowOff>323850</xdr:rowOff>
        </xdr:from>
        <xdr:to>
          <xdr:col>13</xdr:col>
          <xdr:colOff>0</xdr:colOff>
          <xdr:row>2</xdr:row>
          <xdr:rowOff>571500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Teklif Bilgilerine Git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2</xdr:row>
          <xdr:rowOff>666750</xdr:rowOff>
        </xdr:from>
        <xdr:to>
          <xdr:col>13</xdr:col>
          <xdr:colOff>0</xdr:colOff>
          <xdr:row>3</xdr:row>
          <xdr:rowOff>38100</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Maliyete Git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3</xdr:row>
          <xdr:rowOff>133350</xdr:rowOff>
        </xdr:from>
        <xdr:to>
          <xdr:col>13</xdr:col>
          <xdr:colOff>0</xdr:colOff>
          <xdr:row>4</xdr:row>
          <xdr:rowOff>95250</xdr:rowOff>
        </xdr:to>
        <xdr:sp macro="" textlink="">
          <xdr:nvSpPr>
            <xdr:cNvPr id="4101" name="Button 5" hidden="1">
              <a:extLst>
                <a:ext uri="{63B3BB69-23CF-44E3-9099-C40C66FF867C}">
                  <a14:compatExt spid="_x0000_s410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Teklif Metbuna Git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1</xdr:row>
          <xdr:rowOff>0</xdr:rowOff>
        </xdr:from>
        <xdr:to>
          <xdr:col>13</xdr:col>
          <xdr:colOff>0</xdr:colOff>
          <xdr:row>2</xdr:row>
          <xdr:rowOff>247650</xdr:rowOff>
        </xdr:to>
        <xdr:sp macro="" textlink="">
          <xdr:nvSpPr>
            <xdr:cNvPr id="4102" name="Button 6" hidden="1">
              <a:extLst>
                <a:ext uri="{63B3BB69-23CF-44E3-9099-C40C66FF867C}">
                  <a14:compatExt spid="_x0000_s410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4</xdr:row>
          <xdr:rowOff>200025</xdr:rowOff>
        </xdr:from>
        <xdr:to>
          <xdr:col>13</xdr:col>
          <xdr:colOff>0</xdr:colOff>
          <xdr:row>6</xdr:row>
          <xdr:rowOff>0</xdr:rowOff>
        </xdr:to>
        <xdr:sp macro="" textlink="">
          <xdr:nvSpPr>
            <xdr:cNvPr id="4104" name="Button 8" hidden="1">
              <a:extLst>
                <a:ext uri="{63B3BB69-23CF-44E3-9099-C40C66FF867C}">
                  <a14:compatExt spid="_x0000_s410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FF0000"/>
                  </a:solidFill>
                  <a:latin typeface="Arial"/>
                  <a:cs typeface="Arial"/>
                </a:rPr>
                <a:t>Kontrol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6</xdr:row>
          <xdr:rowOff>114300</xdr:rowOff>
        </xdr:from>
        <xdr:to>
          <xdr:col>13</xdr:col>
          <xdr:colOff>0</xdr:colOff>
          <xdr:row>6</xdr:row>
          <xdr:rowOff>361950</xdr:rowOff>
        </xdr:to>
        <xdr:sp macro="" textlink="">
          <xdr:nvSpPr>
            <xdr:cNvPr id="4105" name="Button 9" hidden="1">
              <a:extLst>
                <a:ext uri="{63B3BB69-23CF-44E3-9099-C40C66FF867C}">
                  <a14:compatExt spid="_x0000_s410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Cetveli ve Mektubu Bas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0</xdr:row>
          <xdr:rowOff>66675</xdr:rowOff>
        </xdr:from>
        <xdr:to>
          <xdr:col>19</xdr:col>
          <xdr:colOff>247650</xdr:colOff>
          <xdr:row>1</xdr:row>
          <xdr:rowOff>142875</xdr:rowOff>
        </xdr:to>
        <xdr:sp macro="" textlink="">
          <xdr:nvSpPr>
            <xdr:cNvPr id="34817" name="Button 1" hidden="1">
              <a:extLst>
                <a:ext uri="{63B3BB69-23CF-44E3-9099-C40C66FF867C}">
                  <a14:compatExt spid="_x0000_s3481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600075</xdr:colOff>
          <xdr:row>2</xdr:row>
          <xdr:rowOff>57150</xdr:rowOff>
        </xdr:from>
        <xdr:to>
          <xdr:col>19</xdr:col>
          <xdr:colOff>257175</xdr:colOff>
          <xdr:row>4</xdr:row>
          <xdr:rowOff>28575</xdr:rowOff>
        </xdr:to>
        <xdr:sp macro="" textlink="">
          <xdr:nvSpPr>
            <xdr:cNvPr id="34818" name="Button 2" hidden="1">
              <a:extLst>
                <a:ext uri="{63B3BB69-23CF-44E3-9099-C40C66FF867C}">
                  <a14:compatExt spid="_x0000_s3481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Teklif Bilgilerine Git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600075</xdr:colOff>
          <xdr:row>4</xdr:row>
          <xdr:rowOff>114300</xdr:rowOff>
        </xdr:from>
        <xdr:to>
          <xdr:col>19</xdr:col>
          <xdr:colOff>266700</xdr:colOff>
          <xdr:row>6</xdr:row>
          <xdr:rowOff>104775</xdr:rowOff>
        </xdr:to>
        <xdr:sp macro="" textlink="">
          <xdr:nvSpPr>
            <xdr:cNvPr id="34819" name="Button 3" hidden="1">
              <a:extLst>
                <a:ext uri="{63B3BB69-23CF-44E3-9099-C40C66FF867C}">
                  <a14:compatExt spid="_x0000_s3481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Teklif Cetveline Git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600075</xdr:colOff>
          <xdr:row>7</xdr:row>
          <xdr:rowOff>28575</xdr:rowOff>
        </xdr:from>
        <xdr:to>
          <xdr:col>19</xdr:col>
          <xdr:colOff>266700</xdr:colOff>
          <xdr:row>9</xdr:row>
          <xdr:rowOff>19050</xdr:rowOff>
        </xdr:to>
        <xdr:sp macro="" textlink="">
          <xdr:nvSpPr>
            <xdr:cNvPr id="34820" name="Button 4" hidden="1">
              <a:extLst>
                <a:ext uri="{63B3BB69-23CF-44E3-9099-C40C66FF867C}">
                  <a14:compatExt spid="_x0000_s3482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Cetveli ve Mektubu Bas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600075</xdr:colOff>
          <xdr:row>0</xdr:row>
          <xdr:rowOff>66675</xdr:rowOff>
        </xdr:from>
        <xdr:to>
          <xdr:col>19</xdr:col>
          <xdr:colOff>142875</xdr:colOff>
          <xdr:row>2</xdr:row>
          <xdr:rowOff>57150</xdr:rowOff>
        </xdr:to>
        <xdr:sp macro="" textlink="">
          <xdr:nvSpPr>
            <xdr:cNvPr id="37889" name="Button 1" hidden="1">
              <a:extLst>
                <a:ext uri="{63B3BB69-23CF-44E3-9099-C40C66FF867C}">
                  <a14:compatExt spid="_x0000_s378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600075</xdr:colOff>
          <xdr:row>2</xdr:row>
          <xdr:rowOff>85725</xdr:rowOff>
        </xdr:from>
        <xdr:to>
          <xdr:col>19</xdr:col>
          <xdr:colOff>142875</xdr:colOff>
          <xdr:row>4</xdr:row>
          <xdr:rowOff>85725</xdr:rowOff>
        </xdr:to>
        <xdr:sp macro="" textlink="">
          <xdr:nvSpPr>
            <xdr:cNvPr id="37890" name="Button 2" hidden="1">
              <a:extLst>
                <a:ext uri="{63B3BB69-23CF-44E3-9099-C40C66FF867C}">
                  <a14:compatExt spid="_x0000_s3789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Teklif Bilgilerine Git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600075</xdr:colOff>
          <xdr:row>4</xdr:row>
          <xdr:rowOff>114300</xdr:rowOff>
        </xdr:from>
        <xdr:to>
          <xdr:col>19</xdr:col>
          <xdr:colOff>142875</xdr:colOff>
          <xdr:row>6</xdr:row>
          <xdr:rowOff>114300</xdr:rowOff>
        </xdr:to>
        <xdr:sp macro="" textlink="">
          <xdr:nvSpPr>
            <xdr:cNvPr id="37891" name="Button 3" hidden="1">
              <a:extLst>
                <a:ext uri="{63B3BB69-23CF-44E3-9099-C40C66FF867C}">
                  <a14:compatExt spid="_x0000_s3789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Teklif Cetveline Git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600075</xdr:colOff>
          <xdr:row>6</xdr:row>
          <xdr:rowOff>142875</xdr:rowOff>
        </xdr:from>
        <xdr:to>
          <xdr:col>19</xdr:col>
          <xdr:colOff>142875</xdr:colOff>
          <xdr:row>8</xdr:row>
          <xdr:rowOff>142875</xdr:rowOff>
        </xdr:to>
        <xdr:sp macro="" textlink="">
          <xdr:nvSpPr>
            <xdr:cNvPr id="37892" name="Button 4" hidden="1">
              <a:extLst>
                <a:ext uri="{63B3BB69-23CF-44E3-9099-C40C66FF867C}">
                  <a14:compatExt spid="_x0000_s378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Cetveli ve Mektubu Bas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171450</xdr:colOff>
          <xdr:row>2</xdr:row>
          <xdr:rowOff>400050</xdr:rowOff>
        </xdr:from>
        <xdr:to>
          <xdr:col>12</xdr:col>
          <xdr:colOff>323850</xdr:colOff>
          <xdr:row>2</xdr:row>
          <xdr:rowOff>723900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Teklif Bilgilerine Git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171450</xdr:colOff>
          <xdr:row>2</xdr:row>
          <xdr:rowOff>809625</xdr:rowOff>
        </xdr:from>
        <xdr:to>
          <xdr:col>12</xdr:col>
          <xdr:colOff>323850</xdr:colOff>
          <xdr:row>3</xdr:row>
          <xdr:rowOff>28575</xdr:rowOff>
        </xdr:to>
        <xdr:sp macro="" textlink="">
          <xdr:nvSpPr>
            <xdr:cNvPr id="7171" name="Button 3" hidden="1">
              <a:extLst>
                <a:ext uri="{63B3BB69-23CF-44E3-9099-C40C66FF867C}">
                  <a14:compatExt spid="_x0000_s717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Maliyete Git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xdr:row>
          <xdr:rowOff>0</xdr:rowOff>
        </xdr:from>
        <xdr:to>
          <xdr:col>12</xdr:col>
          <xdr:colOff>333375</xdr:colOff>
          <xdr:row>2</xdr:row>
          <xdr:rowOff>314325</xdr:rowOff>
        </xdr:to>
        <xdr:sp macro="" textlink="">
          <xdr:nvSpPr>
            <xdr:cNvPr id="7172" name="Button 4" hidden="1">
              <a:extLst>
                <a:ext uri="{63B3BB69-23CF-44E3-9099-C40C66FF867C}">
                  <a14:compatExt spid="_x0000_s717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171450</xdr:colOff>
          <xdr:row>3</xdr:row>
          <xdr:rowOff>123825</xdr:rowOff>
        </xdr:from>
        <xdr:to>
          <xdr:col>12</xdr:col>
          <xdr:colOff>323850</xdr:colOff>
          <xdr:row>4</xdr:row>
          <xdr:rowOff>209550</xdr:rowOff>
        </xdr:to>
        <xdr:sp macro="" textlink="">
          <xdr:nvSpPr>
            <xdr:cNvPr id="7173" name="Button 5" hidden="1">
              <a:extLst>
                <a:ext uri="{63B3BB69-23CF-44E3-9099-C40C66FF867C}">
                  <a14:compatExt spid="_x0000_s71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Teklif Cetveline Git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171450</xdr:colOff>
          <xdr:row>5</xdr:row>
          <xdr:rowOff>66675</xdr:rowOff>
        </xdr:from>
        <xdr:to>
          <xdr:col>12</xdr:col>
          <xdr:colOff>323850</xdr:colOff>
          <xdr:row>6</xdr:row>
          <xdr:rowOff>152400</xdr:rowOff>
        </xdr:to>
        <xdr:sp macro="" textlink="">
          <xdr:nvSpPr>
            <xdr:cNvPr id="7175" name="Button 7" hidden="1">
              <a:extLst>
                <a:ext uri="{63B3BB69-23CF-44E3-9099-C40C66FF867C}">
                  <a14:compatExt spid="_x0000_s717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tr-TR" sz="1200" b="1" i="0" u="none" strike="noStrike" baseline="0">
                  <a:solidFill>
                    <a:srgbClr val="000080"/>
                  </a:solidFill>
                  <a:latin typeface="Arial"/>
                  <a:cs typeface="Arial"/>
                </a:rPr>
                <a:t>Cetveli ve Mektubu Bas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orig/ko/KTP/ktp_v7.9.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giskenler"/>
      <sheetName val="MalKalemi"/>
      <sheetName val="Maliyet"/>
      <sheetName val="TeklifCetveli"/>
      <sheetName val="TeklifMektubu"/>
      <sheetName val="Götürü B. Mektup"/>
      <sheetName val="OzelTeklif"/>
      <sheetName val="Sheet1"/>
      <sheetName val="ktp_v7.9.2"/>
    </sheetNames>
    <sheetDataSet>
      <sheetData sheetId="0">
        <row r="7">
          <cell r="D7" t="str">
            <v>cuneyt.gurses@telkonet.com.tr</v>
          </cell>
        </row>
        <row r="9">
          <cell r="D9">
            <v>40981</v>
          </cell>
          <cell r="H9">
            <v>90</v>
          </cell>
        </row>
        <row r="10">
          <cell r="H10">
            <v>45</v>
          </cell>
        </row>
        <row r="11">
          <cell r="D11" t="str">
            <v xml:space="preserve">İl Koordinatörlükleri Bilgi Sistemleri Kurulumu ve Yenilenmesi </v>
          </cell>
        </row>
        <row r="12">
          <cell r="D12" t="str">
            <v>Grid Telekom</v>
          </cell>
          <cell r="K12" t="str">
            <v>ANKARA</v>
          </cell>
        </row>
        <row r="14">
          <cell r="H14">
            <v>0</v>
          </cell>
        </row>
        <row r="15">
          <cell r="AC15">
            <v>0</v>
          </cell>
        </row>
        <row r="16">
          <cell r="H16">
            <v>1</v>
          </cell>
        </row>
        <row r="17">
          <cell r="H17">
            <v>2.54</v>
          </cell>
        </row>
        <row r="18">
          <cell r="H18">
            <v>1</v>
          </cell>
        </row>
        <row r="19">
          <cell r="H19">
            <v>2.34</v>
          </cell>
        </row>
        <row r="25">
          <cell r="D25">
            <v>0</v>
          </cell>
        </row>
        <row r="29">
          <cell r="D29">
            <v>0</v>
          </cell>
        </row>
        <row r="33">
          <cell r="D33">
            <v>0</v>
          </cell>
        </row>
        <row r="36">
          <cell r="BD36" t="str">
            <v>tamamını</v>
          </cell>
        </row>
        <row r="37">
          <cell r="D37">
            <v>0</v>
          </cell>
        </row>
        <row r="41">
          <cell r="D41">
            <v>0</v>
          </cell>
        </row>
        <row r="54">
          <cell r="AC54">
            <v>0</v>
          </cell>
        </row>
        <row r="73">
          <cell r="AD73" t="str">
            <v>Telkonet İletişim sistemleri Bil.Müh.Dan.Eğt.Tic. ve San.Ltd.Şti</v>
          </cell>
        </row>
      </sheetData>
      <sheetData sheetId="1"/>
      <sheetData sheetId="2"/>
      <sheetData sheetId="3"/>
      <sheetData sheetId="4">
        <row r="18">
          <cell r="AA18" t="str">
            <v>1) Yukarıda ihale kayıt numarası ve adı yer alan ihaleye ilişkin ihale dokümanını oluşturan tüm belgeler tarafımızdan okunmuş, anlaşılmış ve kabul edilmiştir. Teklif fiyata dahil olduğu belirtilen tüm masraflar ve teklif geçerlilik süresi de dahil olmak üzere ihale dokümanında yer alan tüm düzenlemeleri dikkate alarak teklif verdiğimizi, dokümanda yer alan yükümlülükleri yerine getirmememiz durumunda uygulanacak yaptırımları kabul ettiğimizi beyan ediyoruz.</v>
          </cell>
        </row>
        <row r="20">
          <cell r="AA20" t="str">
            <v xml:space="preserve">2) İhale tarihinde, 4734 sayılı Kanunun 10 uncu maddesinin dördüncü fıkrasının (a), (b), (c), (d), (e), (g) ve (i) bentlerinde belirtilen durumlarda olmadığımızı ve olmayacağımızı, anılan maddenin dördüncü fıkrasının (c) ve (d)  bentleri hariç, bu hususlara ilişkin olarak durumumuzda değişiklik olması halinde buna ilişkin belgeleri derhal vereceğimizi; ihalenin üzerimizde kalması halinde ise sözleşme imzalanmadan önce ihale tarihinde anılan maddenin dördüncü fıkrasının (a), (b), (c), (d), (e) ve (g) bentlerinde belirtilen durumlarda olmadığımıza ilişkin belgeleri anılan Kanun ve ilgili mevzuat ile ihale dokümanında yer alan düzenlemelere uygun olarak İdarenize sunacağımızı taahhüt ediyoruz. </v>
          </cell>
        </row>
        <row r="21">
          <cell r="AA21" t="str">
            <v>3) İdari şartnamede alternatif teklif verilmesine izin verilmesi halleri dışında, 4734 sayılı Kanunun 17 nci maddesinin (d) bendi gereğince ihale konusu işe kendimiz veya başkaları adına doğrudan veya dolaylı olarak, asaleten ya da vekaleten birden fazla teklif vermediğimizi beyan ediyoruz.</v>
          </cell>
        </row>
        <row r="23">
          <cell r="AA23" t="str">
            <v xml:space="preserve">4) 4734 sayılı Kanunun 4 üncü maddesindeki “yerli istekli” tanımı gereğince yerli istekli durumundayız. </v>
          </cell>
        </row>
        <row r="24">
          <cell r="AA24" t="str">
            <v>5) Yukarıda yer alan  elektronik posta adresimize ve faks numaramıza tebligat yapılmasını kabul etmiyorum.</v>
          </cell>
        </row>
        <row r="25">
          <cell r="AA25" t="e">
            <v>#REF!</v>
          </cell>
        </row>
      </sheetData>
      <sheetData sheetId="5">
        <row r="25">
          <cell r="AA25" t="str">
            <v xml:space="preserve">1) Yukarıda ihale kayıt numarası ve adı yer alan ihaleye ilişkin ihale dokümanını oluşturan tüm belgeler tarafımızdan okunmuş, anlaşılmış ve kabul edilmiştir. Teklif fiyata dahil olduğu belirtilen tüm masraflar </v>
          </cell>
        </row>
        <row r="26">
          <cell r="AA26" t="str">
            <v>ve teklif geçerlilik süresi de dahil olmak üzere ihale dokümanında yer alan tüm düzenlemeleri dikkate alarak teklif verdiğimizi, dokümanda yer alan yükümlülükleri yerine getirmememiz durumunda uygulanacak yaptırımları kabul ettiğimizi beyan ediyoruz.</v>
          </cell>
        </row>
        <row r="27">
          <cell r="AA27" t="str">
            <v xml:space="preserve">2) İhale tarihinde, 4734 sayılı Kanunun 10 uncu maddesinin dördüncü fıkrasının (a), (b), (c), (d), (e), (g) ve (i) bentlerinde belirtilen durumlarda olmadığımızı ve olmayacağımızı, anılan maddenin dördüncü fıkrasının (c) ve (d) bentleri hariç, bu hususlara ilişkin olarak durumumuzda değişiklik olması halinde buna ilişkin belgeleri derhal vereceğimizi; ihalenin üzerimizde kalması halinde ise sözleşme imzalanmadan önce ihale tarihinde anılan maddenin dördüncü fıkrasının (a), (b), (c), (d), (e) ve (g) bentlerinde belirtilen durumlarda olmadığımıza ilişkin belgeleri anılan Kanun ve ilgili mevzuat ile ihale dokümanında yer alan düzenlemelere uygun olarak İdarenize sunacağımızı taahhüt ediyoruz. </v>
          </cell>
        </row>
        <row r="28">
          <cell r="AA28" t="str">
            <v>3) İdari şartnamede alternatif teklif verilmesine izin verilmesi halleri dışında, 4734 sayılı Kanunun 17 nci maddesinin (d) bendi gereğince ihale konusu işe kendimiz veya başkaları adına doğrudan veya dolaylı olarak, asaleten ya da vekaleten birden fazla teklif vermediğimizi beyan ediyoruz.</v>
          </cell>
        </row>
        <row r="31">
          <cell r="AA31" t="str">
            <v>5) Yukarıda yer alan elektronik posta adresime ve faks numarama tebligat yapılmasını  kabul etmiyorum.</v>
          </cell>
        </row>
        <row r="32">
          <cell r="AA32" t="e">
            <v>#REF!</v>
          </cell>
        </row>
      </sheetData>
      <sheetData sheetId="6"/>
      <sheetData sheetId="7"/>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printerSettings" Target="../printerSettings/printerSettings5.bin"/><Relationship Id="rId21" Type="http://schemas.openxmlformats.org/officeDocument/2006/relationships/ctrlProp" Target="../ctrlProps/ctrlProp21.xml"/><Relationship Id="rId7" Type="http://schemas.openxmlformats.org/officeDocument/2006/relationships/vmlDrawing" Target="../drawings/vmlDrawing2.v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3.bin"/><Relationship Id="rId6" Type="http://schemas.openxmlformats.org/officeDocument/2006/relationships/drawing" Target="../drawings/drawing2.xml"/><Relationship Id="rId11" Type="http://schemas.openxmlformats.org/officeDocument/2006/relationships/ctrlProp" Target="../ctrlProps/ctrlProp11.xml"/><Relationship Id="rId5" Type="http://schemas.openxmlformats.org/officeDocument/2006/relationships/printerSettings" Target="../printerSettings/printerSettings6.bin"/><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hyperlink" Target="mailto:sales@eb.com.tr" TargetMode="Externa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117" Type="http://schemas.openxmlformats.org/officeDocument/2006/relationships/ctrlProp" Target="../ctrlProps/ctrlProp135.xml"/><Relationship Id="rId21" Type="http://schemas.openxmlformats.org/officeDocument/2006/relationships/ctrlProp" Target="../ctrlProps/ctrlProp39.xml"/><Relationship Id="rId63" Type="http://schemas.openxmlformats.org/officeDocument/2006/relationships/ctrlProp" Target="../ctrlProps/ctrlProp81.xml"/><Relationship Id="rId159" Type="http://schemas.openxmlformats.org/officeDocument/2006/relationships/ctrlProp" Target="../ctrlProps/ctrlProp177.xml"/><Relationship Id="rId170" Type="http://schemas.openxmlformats.org/officeDocument/2006/relationships/ctrlProp" Target="../ctrlProps/ctrlProp188.xml"/><Relationship Id="rId226" Type="http://schemas.openxmlformats.org/officeDocument/2006/relationships/ctrlProp" Target="../ctrlProps/ctrlProp244.xml"/><Relationship Id="rId268" Type="http://schemas.openxmlformats.org/officeDocument/2006/relationships/ctrlProp" Target="../ctrlProps/ctrlProp286.xml"/><Relationship Id="rId32" Type="http://schemas.openxmlformats.org/officeDocument/2006/relationships/ctrlProp" Target="../ctrlProps/ctrlProp50.xml"/><Relationship Id="rId74" Type="http://schemas.openxmlformats.org/officeDocument/2006/relationships/ctrlProp" Target="../ctrlProps/ctrlProp92.xml"/><Relationship Id="rId128" Type="http://schemas.openxmlformats.org/officeDocument/2006/relationships/ctrlProp" Target="../ctrlProps/ctrlProp146.xml"/><Relationship Id="rId5" Type="http://schemas.openxmlformats.org/officeDocument/2006/relationships/ctrlProp" Target="../ctrlProps/ctrlProp23.xml"/><Relationship Id="rId181" Type="http://schemas.openxmlformats.org/officeDocument/2006/relationships/ctrlProp" Target="../ctrlProps/ctrlProp199.xml"/><Relationship Id="rId237" Type="http://schemas.openxmlformats.org/officeDocument/2006/relationships/ctrlProp" Target="../ctrlProps/ctrlProp255.xml"/><Relationship Id="rId279" Type="http://schemas.openxmlformats.org/officeDocument/2006/relationships/ctrlProp" Target="../ctrlProps/ctrlProp297.xml"/><Relationship Id="rId43" Type="http://schemas.openxmlformats.org/officeDocument/2006/relationships/ctrlProp" Target="../ctrlProps/ctrlProp61.xml"/><Relationship Id="rId139" Type="http://schemas.openxmlformats.org/officeDocument/2006/relationships/ctrlProp" Target="../ctrlProps/ctrlProp157.xml"/><Relationship Id="rId290" Type="http://schemas.openxmlformats.org/officeDocument/2006/relationships/ctrlProp" Target="../ctrlProps/ctrlProp308.xml"/><Relationship Id="rId85" Type="http://schemas.openxmlformats.org/officeDocument/2006/relationships/ctrlProp" Target="../ctrlProps/ctrlProp103.xml"/><Relationship Id="rId150" Type="http://schemas.openxmlformats.org/officeDocument/2006/relationships/ctrlProp" Target="../ctrlProps/ctrlProp168.xml"/><Relationship Id="rId192" Type="http://schemas.openxmlformats.org/officeDocument/2006/relationships/ctrlProp" Target="../ctrlProps/ctrlProp210.xml"/><Relationship Id="rId206" Type="http://schemas.openxmlformats.org/officeDocument/2006/relationships/ctrlProp" Target="../ctrlProps/ctrlProp224.xml"/><Relationship Id="rId248" Type="http://schemas.openxmlformats.org/officeDocument/2006/relationships/ctrlProp" Target="../ctrlProps/ctrlProp266.xml"/><Relationship Id="rId12" Type="http://schemas.openxmlformats.org/officeDocument/2006/relationships/ctrlProp" Target="../ctrlProps/ctrlProp30.xml"/><Relationship Id="rId33" Type="http://schemas.openxmlformats.org/officeDocument/2006/relationships/ctrlProp" Target="../ctrlProps/ctrlProp51.xml"/><Relationship Id="rId108" Type="http://schemas.openxmlformats.org/officeDocument/2006/relationships/ctrlProp" Target="../ctrlProps/ctrlProp126.xml"/><Relationship Id="rId129" Type="http://schemas.openxmlformats.org/officeDocument/2006/relationships/ctrlProp" Target="../ctrlProps/ctrlProp147.xml"/><Relationship Id="rId280" Type="http://schemas.openxmlformats.org/officeDocument/2006/relationships/ctrlProp" Target="../ctrlProps/ctrlProp298.xml"/><Relationship Id="rId54" Type="http://schemas.openxmlformats.org/officeDocument/2006/relationships/ctrlProp" Target="../ctrlProps/ctrlProp72.xml"/><Relationship Id="rId75" Type="http://schemas.openxmlformats.org/officeDocument/2006/relationships/ctrlProp" Target="../ctrlProps/ctrlProp93.xml"/><Relationship Id="rId96" Type="http://schemas.openxmlformats.org/officeDocument/2006/relationships/ctrlProp" Target="../ctrlProps/ctrlProp114.xml"/><Relationship Id="rId140" Type="http://schemas.openxmlformats.org/officeDocument/2006/relationships/ctrlProp" Target="../ctrlProps/ctrlProp158.xml"/><Relationship Id="rId161" Type="http://schemas.openxmlformats.org/officeDocument/2006/relationships/ctrlProp" Target="../ctrlProps/ctrlProp179.xml"/><Relationship Id="rId182" Type="http://schemas.openxmlformats.org/officeDocument/2006/relationships/ctrlProp" Target="../ctrlProps/ctrlProp200.xml"/><Relationship Id="rId217" Type="http://schemas.openxmlformats.org/officeDocument/2006/relationships/ctrlProp" Target="../ctrlProps/ctrlProp235.xml"/><Relationship Id="rId6" Type="http://schemas.openxmlformats.org/officeDocument/2006/relationships/ctrlProp" Target="../ctrlProps/ctrlProp24.xml"/><Relationship Id="rId238" Type="http://schemas.openxmlformats.org/officeDocument/2006/relationships/ctrlProp" Target="../ctrlProps/ctrlProp256.xml"/><Relationship Id="rId259" Type="http://schemas.openxmlformats.org/officeDocument/2006/relationships/ctrlProp" Target="../ctrlProps/ctrlProp277.xml"/><Relationship Id="rId23" Type="http://schemas.openxmlformats.org/officeDocument/2006/relationships/ctrlProp" Target="../ctrlProps/ctrlProp41.xml"/><Relationship Id="rId119" Type="http://schemas.openxmlformats.org/officeDocument/2006/relationships/ctrlProp" Target="../ctrlProps/ctrlProp137.xml"/><Relationship Id="rId270" Type="http://schemas.openxmlformats.org/officeDocument/2006/relationships/ctrlProp" Target="../ctrlProps/ctrlProp288.xml"/><Relationship Id="rId291" Type="http://schemas.openxmlformats.org/officeDocument/2006/relationships/ctrlProp" Target="../ctrlProps/ctrlProp309.xml"/><Relationship Id="rId44" Type="http://schemas.openxmlformats.org/officeDocument/2006/relationships/ctrlProp" Target="../ctrlProps/ctrlProp62.xml"/><Relationship Id="rId65" Type="http://schemas.openxmlformats.org/officeDocument/2006/relationships/ctrlProp" Target="../ctrlProps/ctrlProp83.xml"/><Relationship Id="rId86" Type="http://schemas.openxmlformats.org/officeDocument/2006/relationships/ctrlProp" Target="../ctrlProps/ctrlProp104.xml"/><Relationship Id="rId130" Type="http://schemas.openxmlformats.org/officeDocument/2006/relationships/ctrlProp" Target="../ctrlProps/ctrlProp148.xml"/><Relationship Id="rId151" Type="http://schemas.openxmlformats.org/officeDocument/2006/relationships/ctrlProp" Target="../ctrlProps/ctrlProp169.xml"/><Relationship Id="rId172" Type="http://schemas.openxmlformats.org/officeDocument/2006/relationships/ctrlProp" Target="../ctrlProps/ctrlProp190.xml"/><Relationship Id="rId193" Type="http://schemas.openxmlformats.org/officeDocument/2006/relationships/ctrlProp" Target="../ctrlProps/ctrlProp211.xml"/><Relationship Id="rId207" Type="http://schemas.openxmlformats.org/officeDocument/2006/relationships/ctrlProp" Target="../ctrlProps/ctrlProp225.xml"/><Relationship Id="rId228" Type="http://schemas.openxmlformats.org/officeDocument/2006/relationships/ctrlProp" Target="../ctrlProps/ctrlProp246.xml"/><Relationship Id="rId249" Type="http://schemas.openxmlformats.org/officeDocument/2006/relationships/ctrlProp" Target="../ctrlProps/ctrlProp267.xml"/><Relationship Id="rId13" Type="http://schemas.openxmlformats.org/officeDocument/2006/relationships/ctrlProp" Target="../ctrlProps/ctrlProp31.xml"/><Relationship Id="rId109" Type="http://schemas.openxmlformats.org/officeDocument/2006/relationships/ctrlProp" Target="../ctrlProps/ctrlProp127.xml"/><Relationship Id="rId260" Type="http://schemas.openxmlformats.org/officeDocument/2006/relationships/ctrlProp" Target="../ctrlProps/ctrlProp278.xml"/><Relationship Id="rId281" Type="http://schemas.openxmlformats.org/officeDocument/2006/relationships/ctrlProp" Target="../ctrlProps/ctrlProp299.xml"/><Relationship Id="rId34" Type="http://schemas.openxmlformats.org/officeDocument/2006/relationships/ctrlProp" Target="../ctrlProps/ctrlProp52.xml"/><Relationship Id="rId55" Type="http://schemas.openxmlformats.org/officeDocument/2006/relationships/ctrlProp" Target="../ctrlProps/ctrlProp73.xml"/><Relationship Id="rId76" Type="http://schemas.openxmlformats.org/officeDocument/2006/relationships/ctrlProp" Target="../ctrlProps/ctrlProp94.xml"/><Relationship Id="rId97" Type="http://schemas.openxmlformats.org/officeDocument/2006/relationships/ctrlProp" Target="../ctrlProps/ctrlProp115.xml"/><Relationship Id="rId120" Type="http://schemas.openxmlformats.org/officeDocument/2006/relationships/ctrlProp" Target="../ctrlProps/ctrlProp138.xml"/><Relationship Id="rId141" Type="http://schemas.openxmlformats.org/officeDocument/2006/relationships/ctrlProp" Target="../ctrlProps/ctrlProp159.xml"/><Relationship Id="rId7" Type="http://schemas.openxmlformats.org/officeDocument/2006/relationships/ctrlProp" Target="../ctrlProps/ctrlProp25.xml"/><Relationship Id="rId162" Type="http://schemas.openxmlformats.org/officeDocument/2006/relationships/ctrlProp" Target="../ctrlProps/ctrlProp180.xml"/><Relationship Id="rId183" Type="http://schemas.openxmlformats.org/officeDocument/2006/relationships/ctrlProp" Target="../ctrlProps/ctrlProp201.xml"/><Relationship Id="rId218" Type="http://schemas.openxmlformats.org/officeDocument/2006/relationships/ctrlProp" Target="../ctrlProps/ctrlProp236.xml"/><Relationship Id="rId239" Type="http://schemas.openxmlformats.org/officeDocument/2006/relationships/ctrlProp" Target="../ctrlProps/ctrlProp257.xml"/><Relationship Id="rId250" Type="http://schemas.openxmlformats.org/officeDocument/2006/relationships/ctrlProp" Target="../ctrlProps/ctrlProp268.xml"/><Relationship Id="rId271" Type="http://schemas.openxmlformats.org/officeDocument/2006/relationships/ctrlProp" Target="../ctrlProps/ctrlProp289.xml"/><Relationship Id="rId292" Type="http://schemas.openxmlformats.org/officeDocument/2006/relationships/ctrlProp" Target="../ctrlProps/ctrlProp310.xml"/><Relationship Id="rId24" Type="http://schemas.openxmlformats.org/officeDocument/2006/relationships/ctrlProp" Target="../ctrlProps/ctrlProp42.xml"/><Relationship Id="rId45" Type="http://schemas.openxmlformats.org/officeDocument/2006/relationships/ctrlProp" Target="../ctrlProps/ctrlProp63.xml"/><Relationship Id="rId66" Type="http://schemas.openxmlformats.org/officeDocument/2006/relationships/ctrlProp" Target="../ctrlProps/ctrlProp84.xml"/><Relationship Id="rId87" Type="http://schemas.openxmlformats.org/officeDocument/2006/relationships/ctrlProp" Target="../ctrlProps/ctrlProp105.xml"/><Relationship Id="rId110" Type="http://schemas.openxmlformats.org/officeDocument/2006/relationships/ctrlProp" Target="../ctrlProps/ctrlProp128.xml"/><Relationship Id="rId131" Type="http://schemas.openxmlformats.org/officeDocument/2006/relationships/ctrlProp" Target="../ctrlProps/ctrlProp149.xml"/><Relationship Id="rId152" Type="http://schemas.openxmlformats.org/officeDocument/2006/relationships/ctrlProp" Target="../ctrlProps/ctrlProp170.xml"/><Relationship Id="rId173" Type="http://schemas.openxmlformats.org/officeDocument/2006/relationships/ctrlProp" Target="../ctrlProps/ctrlProp191.xml"/><Relationship Id="rId194" Type="http://schemas.openxmlformats.org/officeDocument/2006/relationships/ctrlProp" Target="../ctrlProps/ctrlProp212.xml"/><Relationship Id="rId208" Type="http://schemas.openxmlformats.org/officeDocument/2006/relationships/ctrlProp" Target="../ctrlProps/ctrlProp226.xml"/><Relationship Id="rId229" Type="http://schemas.openxmlformats.org/officeDocument/2006/relationships/ctrlProp" Target="../ctrlProps/ctrlProp247.xml"/><Relationship Id="rId240" Type="http://schemas.openxmlformats.org/officeDocument/2006/relationships/ctrlProp" Target="../ctrlProps/ctrlProp258.xml"/><Relationship Id="rId261" Type="http://schemas.openxmlformats.org/officeDocument/2006/relationships/ctrlProp" Target="../ctrlProps/ctrlProp279.xml"/><Relationship Id="rId14" Type="http://schemas.openxmlformats.org/officeDocument/2006/relationships/ctrlProp" Target="../ctrlProps/ctrlProp32.xml"/><Relationship Id="rId35" Type="http://schemas.openxmlformats.org/officeDocument/2006/relationships/ctrlProp" Target="../ctrlProps/ctrlProp53.xml"/><Relationship Id="rId56" Type="http://schemas.openxmlformats.org/officeDocument/2006/relationships/ctrlProp" Target="../ctrlProps/ctrlProp74.xml"/><Relationship Id="rId77" Type="http://schemas.openxmlformats.org/officeDocument/2006/relationships/ctrlProp" Target="../ctrlProps/ctrlProp95.xml"/><Relationship Id="rId100" Type="http://schemas.openxmlformats.org/officeDocument/2006/relationships/ctrlProp" Target="../ctrlProps/ctrlProp118.xml"/><Relationship Id="rId282" Type="http://schemas.openxmlformats.org/officeDocument/2006/relationships/ctrlProp" Target="../ctrlProps/ctrlProp300.xml"/><Relationship Id="rId8" Type="http://schemas.openxmlformats.org/officeDocument/2006/relationships/ctrlProp" Target="../ctrlProps/ctrlProp26.xml"/><Relationship Id="rId98" Type="http://schemas.openxmlformats.org/officeDocument/2006/relationships/ctrlProp" Target="../ctrlProps/ctrlProp116.xml"/><Relationship Id="rId121" Type="http://schemas.openxmlformats.org/officeDocument/2006/relationships/ctrlProp" Target="../ctrlProps/ctrlProp139.xml"/><Relationship Id="rId142" Type="http://schemas.openxmlformats.org/officeDocument/2006/relationships/ctrlProp" Target="../ctrlProps/ctrlProp160.xml"/><Relationship Id="rId163" Type="http://schemas.openxmlformats.org/officeDocument/2006/relationships/ctrlProp" Target="../ctrlProps/ctrlProp181.xml"/><Relationship Id="rId184" Type="http://schemas.openxmlformats.org/officeDocument/2006/relationships/ctrlProp" Target="../ctrlProps/ctrlProp202.xml"/><Relationship Id="rId219" Type="http://schemas.openxmlformats.org/officeDocument/2006/relationships/ctrlProp" Target="../ctrlProps/ctrlProp237.xml"/><Relationship Id="rId230" Type="http://schemas.openxmlformats.org/officeDocument/2006/relationships/ctrlProp" Target="../ctrlProps/ctrlProp248.xml"/><Relationship Id="rId251" Type="http://schemas.openxmlformats.org/officeDocument/2006/relationships/ctrlProp" Target="../ctrlProps/ctrlProp269.xml"/><Relationship Id="rId25" Type="http://schemas.openxmlformats.org/officeDocument/2006/relationships/ctrlProp" Target="../ctrlProps/ctrlProp43.xml"/><Relationship Id="rId46" Type="http://schemas.openxmlformats.org/officeDocument/2006/relationships/ctrlProp" Target="../ctrlProps/ctrlProp64.xml"/><Relationship Id="rId67" Type="http://schemas.openxmlformats.org/officeDocument/2006/relationships/ctrlProp" Target="../ctrlProps/ctrlProp85.xml"/><Relationship Id="rId272" Type="http://schemas.openxmlformats.org/officeDocument/2006/relationships/ctrlProp" Target="../ctrlProps/ctrlProp290.xml"/><Relationship Id="rId293" Type="http://schemas.openxmlformats.org/officeDocument/2006/relationships/ctrlProp" Target="../ctrlProps/ctrlProp311.xml"/><Relationship Id="rId88" Type="http://schemas.openxmlformats.org/officeDocument/2006/relationships/ctrlProp" Target="../ctrlProps/ctrlProp106.xml"/><Relationship Id="rId111" Type="http://schemas.openxmlformats.org/officeDocument/2006/relationships/ctrlProp" Target="../ctrlProps/ctrlProp129.xml"/><Relationship Id="rId132" Type="http://schemas.openxmlformats.org/officeDocument/2006/relationships/ctrlProp" Target="../ctrlProps/ctrlProp150.xml"/><Relationship Id="rId153" Type="http://schemas.openxmlformats.org/officeDocument/2006/relationships/ctrlProp" Target="../ctrlProps/ctrlProp171.xml"/><Relationship Id="rId174" Type="http://schemas.openxmlformats.org/officeDocument/2006/relationships/ctrlProp" Target="../ctrlProps/ctrlProp192.xml"/><Relationship Id="rId195" Type="http://schemas.openxmlformats.org/officeDocument/2006/relationships/ctrlProp" Target="../ctrlProps/ctrlProp213.xml"/><Relationship Id="rId209" Type="http://schemas.openxmlformats.org/officeDocument/2006/relationships/ctrlProp" Target="../ctrlProps/ctrlProp227.xml"/><Relationship Id="rId220" Type="http://schemas.openxmlformats.org/officeDocument/2006/relationships/ctrlProp" Target="../ctrlProps/ctrlProp238.xml"/><Relationship Id="rId241" Type="http://schemas.openxmlformats.org/officeDocument/2006/relationships/ctrlProp" Target="../ctrlProps/ctrlProp259.xml"/><Relationship Id="rId15" Type="http://schemas.openxmlformats.org/officeDocument/2006/relationships/ctrlProp" Target="../ctrlProps/ctrlProp33.xml"/><Relationship Id="rId36" Type="http://schemas.openxmlformats.org/officeDocument/2006/relationships/ctrlProp" Target="../ctrlProps/ctrlProp54.xml"/><Relationship Id="rId57" Type="http://schemas.openxmlformats.org/officeDocument/2006/relationships/ctrlProp" Target="../ctrlProps/ctrlProp75.xml"/><Relationship Id="rId262" Type="http://schemas.openxmlformats.org/officeDocument/2006/relationships/ctrlProp" Target="../ctrlProps/ctrlProp280.xml"/><Relationship Id="rId283" Type="http://schemas.openxmlformats.org/officeDocument/2006/relationships/ctrlProp" Target="../ctrlProps/ctrlProp301.xml"/><Relationship Id="rId78" Type="http://schemas.openxmlformats.org/officeDocument/2006/relationships/ctrlProp" Target="../ctrlProps/ctrlProp96.xml"/><Relationship Id="rId99" Type="http://schemas.openxmlformats.org/officeDocument/2006/relationships/ctrlProp" Target="../ctrlProps/ctrlProp117.xml"/><Relationship Id="rId101" Type="http://schemas.openxmlformats.org/officeDocument/2006/relationships/ctrlProp" Target="../ctrlProps/ctrlProp119.xml"/><Relationship Id="rId122" Type="http://schemas.openxmlformats.org/officeDocument/2006/relationships/ctrlProp" Target="../ctrlProps/ctrlProp140.xml"/><Relationship Id="rId143" Type="http://schemas.openxmlformats.org/officeDocument/2006/relationships/ctrlProp" Target="../ctrlProps/ctrlProp161.xml"/><Relationship Id="rId164" Type="http://schemas.openxmlformats.org/officeDocument/2006/relationships/ctrlProp" Target="../ctrlProps/ctrlProp182.xml"/><Relationship Id="rId185" Type="http://schemas.openxmlformats.org/officeDocument/2006/relationships/ctrlProp" Target="../ctrlProps/ctrlProp203.xml"/><Relationship Id="rId9" Type="http://schemas.openxmlformats.org/officeDocument/2006/relationships/ctrlProp" Target="../ctrlProps/ctrlProp27.xml"/><Relationship Id="rId210" Type="http://schemas.openxmlformats.org/officeDocument/2006/relationships/ctrlProp" Target="../ctrlProps/ctrlProp228.xml"/><Relationship Id="rId26" Type="http://schemas.openxmlformats.org/officeDocument/2006/relationships/ctrlProp" Target="../ctrlProps/ctrlProp44.xml"/><Relationship Id="rId231" Type="http://schemas.openxmlformats.org/officeDocument/2006/relationships/ctrlProp" Target="../ctrlProps/ctrlProp249.xml"/><Relationship Id="rId252" Type="http://schemas.openxmlformats.org/officeDocument/2006/relationships/ctrlProp" Target="../ctrlProps/ctrlProp270.xml"/><Relationship Id="rId273" Type="http://schemas.openxmlformats.org/officeDocument/2006/relationships/ctrlProp" Target="../ctrlProps/ctrlProp291.xml"/><Relationship Id="rId294" Type="http://schemas.openxmlformats.org/officeDocument/2006/relationships/ctrlProp" Target="../ctrlProps/ctrlProp312.xml"/><Relationship Id="rId47" Type="http://schemas.openxmlformats.org/officeDocument/2006/relationships/ctrlProp" Target="../ctrlProps/ctrlProp65.xml"/><Relationship Id="rId68" Type="http://schemas.openxmlformats.org/officeDocument/2006/relationships/ctrlProp" Target="../ctrlProps/ctrlProp86.xml"/><Relationship Id="rId89" Type="http://schemas.openxmlformats.org/officeDocument/2006/relationships/ctrlProp" Target="../ctrlProps/ctrlProp107.xml"/><Relationship Id="rId112" Type="http://schemas.openxmlformats.org/officeDocument/2006/relationships/ctrlProp" Target="../ctrlProps/ctrlProp130.xml"/><Relationship Id="rId133" Type="http://schemas.openxmlformats.org/officeDocument/2006/relationships/ctrlProp" Target="../ctrlProps/ctrlProp151.xml"/><Relationship Id="rId154" Type="http://schemas.openxmlformats.org/officeDocument/2006/relationships/ctrlProp" Target="../ctrlProps/ctrlProp172.xml"/><Relationship Id="rId175" Type="http://schemas.openxmlformats.org/officeDocument/2006/relationships/ctrlProp" Target="../ctrlProps/ctrlProp193.xml"/><Relationship Id="rId196" Type="http://schemas.openxmlformats.org/officeDocument/2006/relationships/ctrlProp" Target="../ctrlProps/ctrlProp214.xml"/><Relationship Id="rId200" Type="http://schemas.openxmlformats.org/officeDocument/2006/relationships/ctrlProp" Target="../ctrlProps/ctrlProp218.xml"/><Relationship Id="rId16" Type="http://schemas.openxmlformats.org/officeDocument/2006/relationships/ctrlProp" Target="../ctrlProps/ctrlProp34.xml"/><Relationship Id="rId221" Type="http://schemas.openxmlformats.org/officeDocument/2006/relationships/ctrlProp" Target="../ctrlProps/ctrlProp239.xml"/><Relationship Id="rId242" Type="http://schemas.openxmlformats.org/officeDocument/2006/relationships/ctrlProp" Target="../ctrlProps/ctrlProp260.xml"/><Relationship Id="rId263" Type="http://schemas.openxmlformats.org/officeDocument/2006/relationships/ctrlProp" Target="../ctrlProps/ctrlProp281.xml"/><Relationship Id="rId284" Type="http://schemas.openxmlformats.org/officeDocument/2006/relationships/ctrlProp" Target="../ctrlProps/ctrlProp302.xml"/><Relationship Id="rId37" Type="http://schemas.openxmlformats.org/officeDocument/2006/relationships/ctrlProp" Target="../ctrlProps/ctrlProp55.xml"/><Relationship Id="rId58" Type="http://schemas.openxmlformats.org/officeDocument/2006/relationships/ctrlProp" Target="../ctrlProps/ctrlProp76.xml"/><Relationship Id="rId79" Type="http://schemas.openxmlformats.org/officeDocument/2006/relationships/ctrlProp" Target="../ctrlProps/ctrlProp97.xml"/><Relationship Id="rId102" Type="http://schemas.openxmlformats.org/officeDocument/2006/relationships/ctrlProp" Target="../ctrlProps/ctrlProp120.xml"/><Relationship Id="rId123" Type="http://schemas.openxmlformats.org/officeDocument/2006/relationships/ctrlProp" Target="../ctrlProps/ctrlProp141.xml"/><Relationship Id="rId144" Type="http://schemas.openxmlformats.org/officeDocument/2006/relationships/ctrlProp" Target="../ctrlProps/ctrlProp162.xml"/><Relationship Id="rId90" Type="http://schemas.openxmlformats.org/officeDocument/2006/relationships/ctrlProp" Target="../ctrlProps/ctrlProp108.xml"/><Relationship Id="rId165" Type="http://schemas.openxmlformats.org/officeDocument/2006/relationships/ctrlProp" Target="../ctrlProps/ctrlProp183.xml"/><Relationship Id="rId186" Type="http://schemas.openxmlformats.org/officeDocument/2006/relationships/ctrlProp" Target="../ctrlProps/ctrlProp204.xml"/><Relationship Id="rId211" Type="http://schemas.openxmlformats.org/officeDocument/2006/relationships/ctrlProp" Target="../ctrlProps/ctrlProp229.xml"/><Relationship Id="rId232" Type="http://schemas.openxmlformats.org/officeDocument/2006/relationships/ctrlProp" Target="../ctrlProps/ctrlProp250.xml"/><Relationship Id="rId253" Type="http://schemas.openxmlformats.org/officeDocument/2006/relationships/ctrlProp" Target="../ctrlProps/ctrlProp271.xml"/><Relationship Id="rId274" Type="http://schemas.openxmlformats.org/officeDocument/2006/relationships/ctrlProp" Target="../ctrlProps/ctrlProp292.xml"/><Relationship Id="rId295" Type="http://schemas.openxmlformats.org/officeDocument/2006/relationships/ctrlProp" Target="../ctrlProps/ctrlProp313.xml"/><Relationship Id="rId27" Type="http://schemas.openxmlformats.org/officeDocument/2006/relationships/ctrlProp" Target="../ctrlProps/ctrlProp45.xml"/><Relationship Id="rId48" Type="http://schemas.openxmlformats.org/officeDocument/2006/relationships/ctrlProp" Target="../ctrlProps/ctrlProp66.xml"/><Relationship Id="rId69" Type="http://schemas.openxmlformats.org/officeDocument/2006/relationships/ctrlProp" Target="../ctrlProps/ctrlProp87.xml"/><Relationship Id="rId113" Type="http://schemas.openxmlformats.org/officeDocument/2006/relationships/ctrlProp" Target="../ctrlProps/ctrlProp131.xml"/><Relationship Id="rId134" Type="http://schemas.openxmlformats.org/officeDocument/2006/relationships/ctrlProp" Target="../ctrlProps/ctrlProp152.xml"/><Relationship Id="rId80" Type="http://schemas.openxmlformats.org/officeDocument/2006/relationships/ctrlProp" Target="../ctrlProps/ctrlProp98.xml"/><Relationship Id="rId155" Type="http://schemas.openxmlformats.org/officeDocument/2006/relationships/ctrlProp" Target="../ctrlProps/ctrlProp173.xml"/><Relationship Id="rId176" Type="http://schemas.openxmlformats.org/officeDocument/2006/relationships/ctrlProp" Target="../ctrlProps/ctrlProp194.xml"/><Relationship Id="rId197" Type="http://schemas.openxmlformats.org/officeDocument/2006/relationships/ctrlProp" Target="../ctrlProps/ctrlProp215.xml"/><Relationship Id="rId201" Type="http://schemas.openxmlformats.org/officeDocument/2006/relationships/ctrlProp" Target="../ctrlProps/ctrlProp219.xml"/><Relationship Id="rId222" Type="http://schemas.openxmlformats.org/officeDocument/2006/relationships/ctrlProp" Target="../ctrlProps/ctrlProp240.xml"/><Relationship Id="rId243" Type="http://schemas.openxmlformats.org/officeDocument/2006/relationships/ctrlProp" Target="../ctrlProps/ctrlProp261.xml"/><Relationship Id="rId264" Type="http://schemas.openxmlformats.org/officeDocument/2006/relationships/ctrlProp" Target="../ctrlProps/ctrlProp282.xml"/><Relationship Id="rId285" Type="http://schemas.openxmlformats.org/officeDocument/2006/relationships/ctrlProp" Target="../ctrlProps/ctrlProp303.xml"/><Relationship Id="rId17" Type="http://schemas.openxmlformats.org/officeDocument/2006/relationships/ctrlProp" Target="../ctrlProps/ctrlProp35.xml"/><Relationship Id="rId38" Type="http://schemas.openxmlformats.org/officeDocument/2006/relationships/ctrlProp" Target="../ctrlProps/ctrlProp56.xml"/><Relationship Id="rId59" Type="http://schemas.openxmlformats.org/officeDocument/2006/relationships/ctrlProp" Target="../ctrlProps/ctrlProp77.xml"/><Relationship Id="rId103" Type="http://schemas.openxmlformats.org/officeDocument/2006/relationships/ctrlProp" Target="../ctrlProps/ctrlProp121.xml"/><Relationship Id="rId124" Type="http://schemas.openxmlformats.org/officeDocument/2006/relationships/ctrlProp" Target="../ctrlProps/ctrlProp142.xml"/><Relationship Id="rId70" Type="http://schemas.openxmlformats.org/officeDocument/2006/relationships/ctrlProp" Target="../ctrlProps/ctrlProp88.xml"/><Relationship Id="rId91" Type="http://schemas.openxmlformats.org/officeDocument/2006/relationships/ctrlProp" Target="../ctrlProps/ctrlProp109.xml"/><Relationship Id="rId145" Type="http://schemas.openxmlformats.org/officeDocument/2006/relationships/ctrlProp" Target="../ctrlProps/ctrlProp163.xml"/><Relationship Id="rId166" Type="http://schemas.openxmlformats.org/officeDocument/2006/relationships/ctrlProp" Target="../ctrlProps/ctrlProp184.xml"/><Relationship Id="rId187" Type="http://schemas.openxmlformats.org/officeDocument/2006/relationships/ctrlProp" Target="../ctrlProps/ctrlProp205.xml"/><Relationship Id="rId1" Type="http://schemas.openxmlformats.org/officeDocument/2006/relationships/printerSettings" Target="../printerSettings/printerSettings7.bin"/><Relationship Id="rId212" Type="http://schemas.openxmlformats.org/officeDocument/2006/relationships/ctrlProp" Target="../ctrlProps/ctrlProp230.xml"/><Relationship Id="rId233" Type="http://schemas.openxmlformats.org/officeDocument/2006/relationships/ctrlProp" Target="../ctrlProps/ctrlProp251.xml"/><Relationship Id="rId254" Type="http://schemas.openxmlformats.org/officeDocument/2006/relationships/ctrlProp" Target="../ctrlProps/ctrlProp272.xml"/><Relationship Id="rId28" Type="http://schemas.openxmlformats.org/officeDocument/2006/relationships/ctrlProp" Target="../ctrlProps/ctrlProp46.xml"/><Relationship Id="rId49" Type="http://schemas.openxmlformats.org/officeDocument/2006/relationships/ctrlProp" Target="../ctrlProps/ctrlProp67.xml"/><Relationship Id="rId114" Type="http://schemas.openxmlformats.org/officeDocument/2006/relationships/ctrlProp" Target="../ctrlProps/ctrlProp132.xml"/><Relationship Id="rId275" Type="http://schemas.openxmlformats.org/officeDocument/2006/relationships/ctrlProp" Target="../ctrlProps/ctrlProp293.xml"/><Relationship Id="rId296" Type="http://schemas.openxmlformats.org/officeDocument/2006/relationships/ctrlProp" Target="../ctrlProps/ctrlProp314.xml"/><Relationship Id="rId60" Type="http://schemas.openxmlformats.org/officeDocument/2006/relationships/ctrlProp" Target="../ctrlProps/ctrlProp78.xml"/><Relationship Id="rId81" Type="http://schemas.openxmlformats.org/officeDocument/2006/relationships/ctrlProp" Target="../ctrlProps/ctrlProp99.xml"/><Relationship Id="rId135" Type="http://schemas.openxmlformats.org/officeDocument/2006/relationships/ctrlProp" Target="../ctrlProps/ctrlProp153.xml"/><Relationship Id="rId156" Type="http://schemas.openxmlformats.org/officeDocument/2006/relationships/ctrlProp" Target="../ctrlProps/ctrlProp174.xml"/><Relationship Id="rId177" Type="http://schemas.openxmlformats.org/officeDocument/2006/relationships/ctrlProp" Target="../ctrlProps/ctrlProp195.xml"/><Relationship Id="rId198" Type="http://schemas.openxmlformats.org/officeDocument/2006/relationships/ctrlProp" Target="../ctrlProps/ctrlProp216.xml"/><Relationship Id="rId202" Type="http://schemas.openxmlformats.org/officeDocument/2006/relationships/ctrlProp" Target="../ctrlProps/ctrlProp220.xml"/><Relationship Id="rId223" Type="http://schemas.openxmlformats.org/officeDocument/2006/relationships/ctrlProp" Target="../ctrlProps/ctrlProp241.xml"/><Relationship Id="rId244" Type="http://schemas.openxmlformats.org/officeDocument/2006/relationships/ctrlProp" Target="../ctrlProps/ctrlProp262.xml"/><Relationship Id="rId18" Type="http://schemas.openxmlformats.org/officeDocument/2006/relationships/ctrlProp" Target="../ctrlProps/ctrlProp36.xml"/><Relationship Id="rId39" Type="http://schemas.openxmlformats.org/officeDocument/2006/relationships/ctrlProp" Target="../ctrlProps/ctrlProp57.xml"/><Relationship Id="rId265" Type="http://schemas.openxmlformats.org/officeDocument/2006/relationships/ctrlProp" Target="../ctrlProps/ctrlProp283.xml"/><Relationship Id="rId286" Type="http://schemas.openxmlformats.org/officeDocument/2006/relationships/ctrlProp" Target="../ctrlProps/ctrlProp304.xml"/><Relationship Id="rId50" Type="http://schemas.openxmlformats.org/officeDocument/2006/relationships/ctrlProp" Target="../ctrlProps/ctrlProp68.xml"/><Relationship Id="rId104" Type="http://schemas.openxmlformats.org/officeDocument/2006/relationships/ctrlProp" Target="../ctrlProps/ctrlProp122.xml"/><Relationship Id="rId125" Type="http://schemas.openxmlformats.org/officeDocument/2006/relationships/ctrlProp" Target="../ctrlProps/ctrlProp143.xml"/><Relationship Id="rId146" Type="http://schemas.openxmlformats.org/officeDocument/2006/relationships/ctrlProp" Target="../ctrlProps/ctrlProp164.xml"/><Relationship Id="rId167" Type="http://schemas.openxmlformats.org/officeDocument/2006/relationships/ctrlProp" Target="../ctrlProps/ctrlProp185.xml"/><Relationship Id="rId188" Type="http://schemas.openxmlformats.org/officeDocument/2006/relationships/ctrlProp" Target="../ctrlProps/ctrlProp206.xml"/><Relationship Id="rId71" Type="http://schemas.openxmlformats.org/officeDocument/2006/relationships/ctrlProp" Target="../ctrlProps/ctrlProp89.xml"/><Relationship Id="rId92" Type="http://schemas.openxmlformats.org/officeDocument/2006/relationships/ctrlProp" Target="../ctrlProps/ctrlProp110.xml"/><Relationship Id="rId213" Type="http://schemas.openxmlformats.org/officeDocument/2006/relationships/ctrlProp" Target="../ctrlProps/ctrlProp231.xml"/><Relationship Id="rId234" Type="http://schemas.openxmlformats.org/officeDocument/2006/relationships/ctrlProp" Target="../ctrlProps/ctrlProp252.xml"/><Relationship Id="rId2" Type="http://schemas.openxmlformats.org/officeDocument/2006/relationships/drawing" Target="../drawings/drawing3.xml"/><Relationship Id="rId29" Type="http://schemas.openxmlformats.org/officeDocument/2006/relationships/ctrlProp" Target="../ctrlProps/ctrlProp47.xml"/><Relationship Id="rId255" Type="http://schemas.openxmlformats.org/officeDocument/2006/relationships/ctrlProp" Target="../ctrlProps/ctrlProp273.xml"/><Relationship Id="rId276" Type="http://schemas.openxmlformats.org/officeDocument/2006/relationships/ctrlProp" Target="../ctrlProps/ctrlProp294.xml"/><Relationship Id="rId40" Type="http://schemas.openxmlformats.org/officeDocument/2006/relationships/ctrlProp" Target="../ctrlProps/ctrlProp58.xml"/><Relationship Id="rId115" Type="http://schemas.openxmlformats.org/officeDocument/2006/relationships/ctrlProp" Target="../ctrlProps/ctrlProp133.xml"/><Relationship Id="rId136" Type="http://schemas.openxmlformats.org/officeDocument/2006/relationships/ctrlProp" Target="../ctrlProps/ctrlProp154.xml"/><Relationship Id="rId157" Type="http://schemas.openxmlformats.org/officeDocument/2006/relationships/ctrlProp" Target="../ctrlProps/ctrlProp175.xml"/><Relationship Id="rId178" Type="http://schemas.openxmlformats.org/officeDocument/2006/relationships/ctrlProp" Target="../ctrlProps/ctrlProp196.xml"/><Relationship Id="rId61" Type="http://schemas.openxmlformats.org/officeDocument/2006/relationships/ctrlProp" Target="../ctrlProps/ctrlProp79.xml"/><Relationship Id="rId82" Type="http://schemas.openxmlformats.org/officeDocument/2006/relationships/ctrlProp" Target="../ctrlProps/ctrlProp100.xml"/><Relationship Id="rId199" Type="http://schemas.openxmlformats.org/officeDocument/2006/relationships/ctrlProp" Target="../ctrlProps/ctrlProp217.xml"/><Relationship Id="rId203" Type="http://schemas.openxmlformats.org/officeDocument/2006/relationships/ctrlProp" Target="../ctrlProps/ctrlProp221.xml"/><Relationship Id="rId19" Type="http://schemas.openxmlformats.org/officeDocument/2006/relationships/ctrlProp" Target="../ctrlProps/ctrlProp37.xml"/><Relationship Id="rId224" Type="http://schemas.openxmlformats.org/officeDocument/2006/relationships/ctrlProp" Target="../ctrlProps/ctrlProp242.xml"/><Relationship Id="rId245" Type="http://schemas.openxmlformats.org/officeDocument/2006/relationships/ctrlProp" Target="../ctrlProps/ctrlProp263.xml"/><Relationship Id="rId266" Type="http://schemas.openxmlformats.org/officeDocument/2006/relationships/ctrlProp" Target="../ctrlProps/ctrlProp284.xml"/><Relationship Id="rId287" Type="http://schemas.openxmlformats.org/officeDocument/2006/relationships/ctrlProp" Target="../ctrlProps/ctrlProp305.xml"/><Relationship Id="rId30" Type="http://schemas.openxmlformats.org/officeDocument/2006/relationships/ctrlProp" Target="../ctrlProps/ctrlProp48.xml"/><Relationship Id="rId105" Type="http://schemas.openxmlformats.org/officeDocument/2006/relationships/ctrlProp" Target="../ctrlProps/ctrlProp123.xml"/><Relationship Id="rId126" Type="http://schemas.openxmlformats.org/officeDocument/2006/relationships/ctrlProp" Target="../ctrlProps/ctrlProp144.xml"/><Relationship Id="rId147" Type="http://schemas.openxmlformats.org/officeDocument/2006/relationships/ctrlProp" Target="../ctrlProps/ctrlProp165.xml"/><Relationship Id="rId168" Type="http://schemas.openxmlformats.org/officeDocument/2006/relationships/ctrlProp" Target="../ctrlProps/ctrlProp186.xml"/><Relationship Id="rId51" Type="http://schemas.openxmlformats.org/officeDocument/2006/relationships/ctrlProp" Target="../ctrlProps/ctrlProp69.xml"/><Relationship Id="rId72" Type="http://schemas.openxmlformats.org/officeDocument/2006/relationships/ctrlProp" Target="../ctrlProps/ctrlProp90.xml"/><Relationship Id="rId93" Type="http://schemas.openxmlformats.org/officeDocument/2006/relationships/ctrlProp" Target="../ctrlProps/ctrlProp111.xml"/><Relationship Id="rId189" Type="http://schemas.openxmlformats.org/officeDocument/2006/relationships/ctrlProp" Target="../ctrlProps/ctrlProp207.xml"/><Relationship Id="rId3" Type="http://schemas.openxmlformats.org/officeDocument/2006/relationships/vmlDrawing" Target="../drawings/vmlDrawing3.vml"/><Relationship Id="rId214" Type="http://schemas.openxmlformats.org/officeDocument/2006/relationships/ctrlProp" Target="../ctrlProps/ctrlProp232.xml"/><Relationship Id="rId235" Type="http://schemas.openxmlformats.org/officeDocument/2006/relationships/ctrlProp" Target="../ctrlProps/ctrlProp253.xml"/><Relationship Id="rId256" Type="http://schemas.openxmlformats.org/officeDocument/2006/relationships/ctrlProp" Target="../ctrlProps/ctrlProp274.xml"/><Relationship Id="rId277" Type="http://schemas.openxmlformats.org/officeDocument/2006/relationships/ctrlProp" Target="../ctrlProps/ctrlProp295.xml"/><Relationship Id="rId116" Type="http://schemas.openxmlformats.org/officeDocument/2006/relationships/ctrlProp" Target="../ctrlProps/ctrlProp134.xml"/><Relationship Id="rId137" Type="http://schemas.openxmlformats.org/officeDocument/2006/relationships/ctrlProp" Target="../ctrlProps/ctrlProp155.xml"/><Relationship Id="rId158" Type="http://schemas.openxmlformats.org/officeDocument/2006/relationships/ctrlProp" Target="../ctrlProps/ctrlProp176.xml"/><Relationship Id="rId20" Type="http://schemas.openxmlformats.org/officeDocument/2006/relationships/ctrlProp" Target="../ctrlProps/ctrlProp38.xml"/><Relationship Id="rId41" Type="http://schemas.openxmlformats.org/officeDocument/2006/relationships/ctrlProp" Target="../ctrlProps/ctrlProp59.xml"/><Relationship Id="rId62" Type="http://schemas.openxmlformats.org/officeDocument/2006/relationships/ctrlProp" Target="../ctrlProps/ctrlProp80.xml"/><Relationship Id="rId83" Type="http://schemas.openxmlformats.org/officeDocument/2006/relationships/ctrlProp" Target="../ctrlProps/ctrlProp101.xml"/><Relationship Id="rId179" Type="http://schemas.openxmlformats.org/officeDocument/2006/relationships/ctrlProp" Target="../ctrlProps/ctrlProp197.xml"/><Relationship Id="rId190" Type="http://schemas.openxmlformats.org/officeDocument/2006/relationships/ctrlProp" Target="../ctrlProps/ctrlProp208.xml"/><Relationship Id="rId204" Type="http://schemas.openxmlformats.org/officeDocument/2006/relationships/ctrlProp" Target="../ctrlProps/ctrlProp222.xml"/><Relationship Id="rId225" Type="http://schemas.openxmlformats.org/officeDocument/2006/relationships/ctrlProp" Target="../ctrlProps/ctrlProp243.xml"/><Relationship Id="rId246" Type="http://schemas.openxmlformats.org/officeDocument/2006/relationships/ctrlProp" Target="../ctrlProps/ctrlProp264.xml"/><Relationship Id="rId267" Type="http://schemas.openxmlformats.org/officeDocument/2006/relationships/ctrlProp" Target="../ctrlProps/ctrlProp285.xml"/><Relationship Id="rId288" Type="http://schemas.openxmlformats.org/officeDocument/2006/relationships/ctrlProp" Target="../ctrlProps/ctrlProp306.xml"/><Relationship Id="rId106" Type="http://schemas.openxmlformats.org/officeDocument/2006/relationships/ctrlProp" Target="../ctrlProps/ctrlProp124.xml"/><Relationship Id="rId127" Type="http://schemas.openxmlformats.org/officeDocument/2006/relationships/ctrlProp" Target="../ctrlProps/ctrlProp145.xml"/><Relationship Id="rId10" Type="http://schemas.openxmlformats.org/officeDocument/2006/relationships/ctrlProp" Target="../ctrlProps/ctrlProp28.xml"/><Relationship Id="rId31" Type="http://schemas.openxmlformats.org/officeDocument/2006/relationships/ctrlProp" Target="../ctrlProps/ctrlProp49.xml"/><Relationship Id="rId52" Type="http://schemas.openxmlformats.org/officeDocument/2006/relationships/ctrlProp" Target="../ctrlProps/ctrlProp70.xml"/><Relationship Id="rId73" Type="http://schemas.openxmlformats.org/officeDocument/2006/relationships/ctrlProp" Target="../ctrlProps/ctrlProp91.xml"/><Relationship Id="rId94" Type="http://schemas.openxmlformats.org/officeDocument/2006/relationships/ctrlProp" Target="../ctrlProps/ctrlProp112.xml"/><Relationship Id="rId148" Type="http://schemas.openxmlformats.org/officeDocument/2006/relationships/ctrlProp" Target="../ctrlProps/ctrlProp166.xml"/><Relationship Id="rId169" Type="http://schemas.openxmlformats.org/officeDocument/2006/relationships/ctrlProp" Target="../ctrlProps/ctrlProp187.xml"/><Relationship Id="rId4" Type="http://schemas.openxmlformats.org/officeDocument/2006/relationships/ctrlProp" Target="../ctrlProps/ctrlProp22.xml"/><Relationship Id="rId180" Type="http://schemas.openxmlformats.org/officeDocument/2006/relationships/ctrlProp" Target="../ctrlProps/ctrlProp198.xml"/><Relationship Id="rId215" Type="http://schemas.openxmlformats.org/officeDocument/2006/relationships/ctrlProp" Target="../ctrlProps/ctrlProp233.xml"/><Relationship Id="rId236" Type="http://schemas.openxmlformats.org/officeDocument/2006/relationships/ctrlProp" Target="../ctrlProps/ctrlProp254.xml"/><Relationship Id="rId257" Type="http://schemas.openxmlformats.org/officeDocument/2006/relationships/ctrlProp" Target="../ctrlProps/ctrlProp275.xml"/><Relationship Id="rId278" Type="http://schemas.openxmlformats.org/officeDocument/2006/relationships/ctrlProp" Target="../ctrlProps/ctrlProp296.xml"/><Relationship Id="rId42" Type="http://schemas.openxmlformats.org/officeDocument/2006/relationships/ctrlProp" Target="../ctrlProps/ctrlProp60.xml"/><Relationship Id="rId84" Type="http://schemas.openxmlformats.org/officeDocument/2006/relationships/ctrlProp" Target="../ctrlProps/ctrlProp102.xml"/><Relationship Id="rId138" Type="http://schemas.openxmlformats.org/officeDocument/2006/relationships/ctrlProp" Target="../ctrlProps/ctrlProp156.xml"/><Relationship Id="rId191" Type="http://schemas.openxmlformats.org/officeDocument/2006/relationships/ctrlProp" Target="../ctrlProps/ctrlProp209.xml"/><Relationship Id="rId205" Type="http://schemas.openxmlformats.org/officeDocument/2006/relationships/ctrlProp" Target="../ctrlProps/ctrlProp223.xml"/><Relationship Id="rId247" Type="http://schemas.openxmlformats.org/officeDocument/2006/relationships/ctrlProp" Target="../ctrlProps/ctrlProp265.xml"/><Relationship Id="rId107" Type="http://schemas.openxmlformats.org/officeDocument/2006/relationships/ctrlProp" Target="../ctrlProps/ctrlProp125.xml"/><Relationship Id="rId289" Type="http://schemas.openxmlformats.org/officeDocument/2006/relationships/ctrlProp" Target="../ctrlProps/ctrlProp307.xml"/><Relationship Id="rId11" Type="http://schemas.openxmlformats.org/officeDocument/2006/relationships/ctrlProp" Target="../ctrlProps/ctrlProp29.xml"/><Relationship Id="rId53" Type="http://schemas.openxmlformats.org/officeDocument/2006/relationships/ctrlProp" Target="../ctrlProps/ctrlProp71.xml"/><Relationship Id="rId149" Type="http://schemas.openxmlformats.org/officeDocument/2006/relationships/ctrlProp" Target="../ctrlProps/ctrlProp167.xml"/><Relationship Id="rId95" Type="http://schemas.openxmlformats.org/officeDocument/2006/relationships/ctrlProp" Target="../ctrlProps/ctrlProp113.xml"/><Relationship Id="rId160" Type="http://schemas.openxmlformats.org/officeDocument/2006/relationships/ctrlProp" Target="../ctrlProps/ctrlProp178.xml"/><Relationship Id="rId216" Type="http://schemas.openxmlformats.org/officeDocument/2006/relationships/ctrlProp" Target="../ctrlProps/ctrlProp234.xml"/><Relationship Id="rId258" Type="http://schemas.openxmlformats.org/officeDocument/2006/relationships/ctrlProp" Target="../ctrlProps/ctrlProp276.xml"/><Relationship Id="rId22" Type="http://schemas.openxmlformats.org/officeDocument/2006/relationships/ctrlProp" Target="../ctrlProps/ctrlProp40.xml"/><Relationship Id="rId64" Type="http://schemas.openxmlformats.org/officeDocument/2006/relationships/ctrlProp" Target="../ctrlProps/ctrlProp82.xml"/><Relationship Id="rId118" Type="http://schemas.openxmlformats.org/officeDocument/2006/relationships/ctrlProp" Target="../ctrlProps/ctrlProp136.xml"/><Relationship Id="rId171" Type="http://schemas.openxmlformats.org/officeDocument/2006/relationships/ctrlProp" Target="../ctrlProps/ctrlProp189.xml"/><Relationship Id="rId227" Type="http://schemas.openxmlformats.org/officeDocument/2006/relationships/ctrlProp" Target="../ctrlProps/ctrlProp245.xml"/><Relationship Id="rId269" Type="http://schemas.openxmlformats.org/officeDocument/2006/relationships/ctrlProp" Target="../ctrlProps/ctrlProp28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19.xml"/><Relationship Id="rId13" Type="http://schemas.openxmlformats.org/officeDocument/2006/relationships/ctrlProp" Target="../ctrlProps/ctrlProp324.xml"/><Relationship Id="rId3" Type="http://schemas.openxmlformats.org/officeDocument/2006/relationships/vmlDrawing" Target="../drawings/vmlDrawing4.vml"/><Relationship Id="rId7" Type="http://schemas.openxmlformats.org/officeDocument/2006/relationships/ctrlProp" Target="../ctrlProps/ctrlProp318.xml"/><Relationship Id="rId12" Type="http://schemas.openxmlformats.org/officeDocument/2006/relationships/ctrlProp" Target="../ctrlProps/ctrlProp323.xml"/><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trlProp" Target="../ctrlProps/ctrlProp317.xml"/><Relationship Id="rId11" Type="http://schemas.openxmlformats.org/officeDocument/2006/relationships/ctrlProp" Target="../ctrlProps/ctrlProp322.xml"/><Relationship Id="rId5" Type="http://schemas.openxmlformats.org/officeDocument/2006/relationships/ctrlProp" Target="../ctrlProps/ctrlProp316.xml"/><Relationship Id="rId10" Type="http://schemas.openxmlformats.org/officeDocument/2006/relationships/ctrlProp" Target="../ctrlProps/ctrlProp321.xml"/><Relationship Id="rId4" Type="http://schemas.openxmlformats.org/officeDocument/2006/relationships/ctrlProp" Target="../ctrlProps/ctrlProp315.xml"/><Relationship Id="rId9" Type="http://schemas.openxmlformats.org/officeDocument/2006/relationships/ctrlProp" Target="../ctrlProps/ctrlProp320.xml"/><Relationship Id="rId14" Type="http://schemas.openxmlformats.org/officeDocument/2006/relationships/ctrlProp" Target="../ctrlProps/ctrlProp32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27.xml"/><Relationship Id="rId13" Type="http://schemas.openxmlformats.org/officeDocument/2006/relationships/ctrlProp" Target="../ctrlProps/ctrlProp332.xml"/><Relationship Id="rId3" Type="http://schemas.openxmlformats.org/officeDocument/2006/relationships/printerSettings" Target="../printerSettings/printerSettings11.bin"/><Relationship Id="rId7" Type="http://schemas.openxmlformats.org/officeDocument/2006/relationships/ctrlProp" Target="../ctrlProps/ctrlProp326.xml"/><Relationship Id="rId12" Type="http://schemas.openxmlformats.org/officeDocument/2006/relationships/ctrlProp" Target="../ctrlProps/ctrlProp331.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vmlDrawing" Target="../drawings/vmlDrawing5.vml"/><Relationship Id="rId11" Type="http://schemas.openxmlformats.org/officeDocument/2006/relationships/ctrlProp" Target="../ctrlProps/ctrlProp330.xml"/><Relationship Id="rId5" Type="http://schemas.openxmlformats.org/officeDocument/2006/relationships/drawing" Target="../drawings/drawing5.xml"/><Relationship Id="rId10" Type="http://schemas.openxmlformats.org/officeDocument/2006/relationships/ctrlProp" Target="../ctrlProps/ctrlProp329.xml"/><Relationship Id="rId4" Type="http://schemas.openxmlformats.org/officeDocument/2006/relationships/printerSettings" Target="../printerSettings/printerSettings12.bin"/><Relationship Id="rId9" Type="http://schemas.openxmlformats.org/officeDocument/2006/relationships/ctrlProp" Target="../ctrlProps/ctrlProp32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36.xml"/><Relationship Id="rId3" Type="http://schemas.openxmlformats.org/officeDocument/2006/relationships/drawing" Target="../drawings/drawing6.xml"/><Relationship Id="rId7" Type="http://schemas.openxmlformats.org/officeDocument/2006/relationships/ctrlProp" Target="../ctrlProps/ctrlProp335.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ctrlProp" Target="../ctrlProps/ctrlProp334.xml"/><Relationship Id="rId5" Type="http://schemas.openxmlformats.org/officeDocument/2006/relationships/ctrlProp" Target="../ctrlProps/ctrlProp333.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40.xml"/><Relationship Id="rId3" Type="http://schemas.openxmlformats.org/officeDocument/2006/relationships/drawing" Target="../drawings/drawing7.xml"/><Relationship Id="rId7" Type="http://schemas.openxmlformats.org/officeDocument/2006/relationships/ctrlProp" Target="../ctrlProps/ctrlProp339.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ctrlProp" Target="../ctrlProps/ctrlProp338.xml"/><Relationship Id="rId5" Type="http://schemas.openxmlformats.org/officeDocument/2006/relationships/ctrlProp" Target="../ctrlProps/ctrlProp33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43.xml"/><Relationship Id="rId3" Type="http://schemas.openxmlformats.org/officeDocument/2006/relationships/printerSettings" Target="../printerSettings/printerSettings19.bin"/><Relationship Id="rId7" Type="http://schemas.openxmlformats.org/officeDocument/2006/relationships/ctrlProp" Target="../ctrlProps/ctrlProp342.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ctrlProp" Target="../ctrlProps/ctrlProp341.xml"/><Relationship Id="rId5" Type="http://schemas.openxmlformats.org/officeDocument/2006/relationships/vmlDrawing" Target="../drawings/vmlDrawing8.vml"/><Relationship Id="rId10" Type="http://schemas.openxmlformats.org/officeDocument/2006/relationships/ctrlProp" Target="../ctrlProps/ctrlProp345.xml"/><Relationship Id="rId4" Type="http://schemas.openxmlformats.org/officeDocument/2006/relationships/drawing" Target="../drawings/drawing8.xml"/><Relationship Id="rId9" Type="http://schemas.openxmlformats.org/officeDocument/2006/relationships/ctrlProp" Target="../ctrlProps/ctrlProp34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G2:L33"/>
  <sheetViews>
    <sheetView showGridLines="0" zoomScale="80" zoomScaleNormal="80" workbookViewId="0">
      <selection activeCell="G3" sqref="G3:L5"/>
    </sheetView>
  </sheetViews>
  <sheetFormatPr defaultRowHeight="12.75"/>
  <sheetData>
    <row r="2" spans="7:12" ht="13.5" thickBot="1"/>
    <row r="3" spans="7:12" ht="13.5" thickTop="1">
      <c r="G3" s="415" t="s">
        <v>112</v>
      </c>
      <c r="H3" s="416"/>
      <c r="I3" s="416"/>
      <c r="J3" s="416"/>
      <c r="K3" s="416"/>
      <c r="L3" s="417"/>
    </row>
    <row r="4" spans="7:12">
      <c r="G4" s="418"/>
      <c r="H4" s="419"/>
      <c r="I4" s="419"/>
      <c r="J4" s="419"/>
      <c r="K4" s="419"/>
      <c r="L4" s="420"/>
    </row>
    <row r="5" spans="7:12" ht="13.5" thickBot="1">
      <c r="G5" s="421"/>
      <c r="H5" s="422"/>
      <c r="I5" s="422"/>
      <c r="J5" s="422"/>
      <c r="K5" s="422"/>
      <c r="L5" s="423"/>
    </row>
    <row r="6" spans="7:12" ht="13.5" thickTop="1">
      <c r="G6" s="184"/>
      <c r="H6" s="185"/>
      <c r="I6" s="185"/>
      <c r="J6" s="185"/>
      <c r="K6" s="185"/>
      <c r="L6" s="186"/>
    </row>
    <row r="7" spans="7:12">
      <c r="G7" s="184"/>
      <c r="H7" s="185"/>
      <c r="I7" s="185"/>
      <c r="J7" s="185"/>
      <c r="K7" s="185"/>
      <c r="L7" s="186"/>
    </row>
    <row r="8" spans="7:12">
      <c r="G8" s="184"/>
      <c r="H8" s="185"/>
      <c r="I8" s="185"/>
      <c r="J8" s="185"/>
      <c r="K8" s="185"/>
      <c r="L8" s="186"/>
    </row>
    <row r="9" spans="7:12">
      <c r="G9" s="184"/>
      <c r="H9" s="185"/>
      <c r="I9" s="185"/>
      <c r="J9" s="185"/>
      <c r="K9" s="185"/>
      <c r="L9" s="186"/>
    </row>
    <row r="10" spans="7:12">
      <c r="G10" s="184"/>
      <c r="H10" s="185"/>
      <c r="I10" s="185"/>
      <c r="J10" s="185"/>
      <c r="K10" s="185"/>
      <c r="L10" s="186"/>
    </row>
    <row r="11" spans="7:12">
      <c r="G11" s="184"/>
      <c r="H11" s="185"/>
      <c r="I11" s="185"/>
      <c r="J11" s="185"/>
      <c r="K11" s="185"/>
      <c r="L11" s="186"/>
    </row>
    <row r="12" spans="7:12">
      <c r="G12" s="184"/>
      <c r="H12" s="185"/>
      <c r="I12" s="185"/>
      <c r="J12" s="185"/>
      <c r="K12" s="185"/>
      <c r="L12" s="186"/>
    </row>
    <row r="13" spans="7:12">
      <c r="G13" s="184"/>
      <c r="H13" s="185"/>
      <c r="I13" s="185"/>
      <c r="J13" s="185"/>
      <c r="K13" s="185"/>
      <c r="L13" s="186"/>
    </row>
    <row r="14" spans="7:12">
      <c r="G14" s="184"/>
      <c r="H14" s="185"/>
      <c r="I14" s="185"/>
      <c r="J14" s="185"/>
      <c r="K14" s="185"/>
      <c r="L14" s="186"/>
    </row>
    <row r="15" spans="7:12">
      <c r="G15" s="184"/>
      <c r="H15" s="185"/>
      <c r="I15" s="185"/>
      <c r="J15" s="185"/>
      <c r="K15" s="185"/>
      <c r="L15" s="186"/>
    </row>
    <row r="16" spans="7:12">
      <c r="G16" s="184"/>
      <c r="H16" s="185"/>
      <c r="I16" s="185"/>
      <c r="J16" s="185"/>
      <c r="K16" s="185"/>
      <c r="L16" s="186"/>
    </row>
    <row r="17" spans="7:12">
      <c r="G17" s="184"/>
      <c r="H17" s="185"/>
      <c r="I17" s="185"/>
      <c r="J17" s="185"/>
      <c r="K17" s="185"/>
      <c r="L17" s="186"/>
    </row>
    <row r="18" spans="7:12">
      <c r="G18" s="184"/>
      <c r="H18" s="185"/>
      <c r="I18" s="185"/>
      <c r="J18" s="185"/>
      <c r="K18" s="185"/>
      <c r="L18" s="186"/>
    </row>
    <row r="19" spans="7:12">
      <c r="G19" s="184"/>
      <c r="H19" s="185"/>
      <c r="I19" s="185"/>
      <c r="J19" s="185"/>
      <c r="K19" s="185"/>
      <c r="L19" s="186"/>
    </row>
    <row r="20" spans="7:12">
      <c r="G20" s="184"/>
      <c r="H20" s="185"/>
      <c r="I20" s="185"/>
      <c r="J20" s="185"/>
      <c r="K20" s="185"/>
      <c r="L20" s="186"/>
    </row>
    <row r="21" spans="7:12">
      <c r="G21" s="184"/>
      <c r="H21" s="185"/>
      <c r="I21" s="185"/>
      <c r="J21" s="185"/>
      <c r="K21" s="185"/>
      <c r="L21" s="186"/>
    </row>
    <row r="22" spans="7:12">
      <c r="G22" s="184"/>
      <c r="H22" s="185"/>
      <c r="I22" s="185"/>
      <c r="J22" s="185"/>
      <c r="K22" s="185"/>
      <c r="L22" s="186"/>
    </row>
    <row r="23" spans="7:12">
      <c r="G23" s="184"/>
      <c r="H23" s="185"/>
      <c r="I23" s="185"/>
      <c r="J23" s="185"/>
      <c r="K23" s="185"/>
      <c r="L23" s="186"/>
    </row>
    <row r="24" spans="7:12">
      <c r="G24" s="184"/>
      <c r="H24" s="185"/>
      <c r="I24" s="185"/>
      <c r="J24" s="185"/>
      <c r="K24" s="185"/>
      <c r="L24" s="186"/>
    </row>
    <row r="25" spans="7:12">
      <c r="G25" s="184"/>
      <c r="H25" s="185"/>
      <c r="I25" s="185"/>
      <c r="J25" s="185"/>
      <c r="K25" s="185"/>
      <c r="L25" s="186"/>
    </row>
    <row r="26" spans="7:12">
      <c r="G26" s="184"/>
      <c r="H26" s="185"/>
      <c r="I26" s="185"/>
      <c r="J26" s="185"/>
      <c r="K26" s="185"/>
      <c r="L26" s="186"/>
    </row>
    <row r="27" spans="7:12">
      <c r="G27" s="184"/>
      <c r="H27" s="185"/>
      <c r="I27" s="185"/>
      <c r="J27" s="185"/>
      <c r="K27" s="185"/>
      <c r="L27" s="186"/>
    </row>
    <row r="28" spans="7:12">
      <c r="G28" s="184"/>
      <c r="H28" s="185"/>
      <c r="I28" s="185"/>
      <c r="J28" s="185"/>
      <c r="K28" s="185"/>
      <c r="L28" s="186"/>
    </row>
    <row r="29" spans="7:12">
      <c r="G29" s="184"/>
      <c r="H29" s="185"/>
      <c r="I29" s="185"/>
      <c r="J29" s="185"/>
      <c r="K29" s="185"/>
      <c r="L29" s="186"/>
    </row>
    <row r="30" spans="7:12" ht="13.5" thickBot="1">
      <c r="G30" s="187"/>
      <c r="H30" s="188"/>
      <c r="I30" s="188"/>
      <c r="J30" s="188"/>
      <c r="K30" s="188"/>
      <c r="L30" s="189"/>
    </row>
    <row r="31" spans="7:12" ht="13.5" thickTop="1">
      <c r="G31" s="183"/>
      <c r="H31" s="183"/>
      <c r="I31" s="183"/>
      <c r="J31" s="183"/>
      <c r="K31" s="183"/>
      <c r="L31" s="183"/>
    </row>
    <row r="32" spans="7:12">
      <c r="G32" s="183"/>
      <c r="H32" s="183"/>
      <c r="I32" s="183"/>
      <c r="J32" s="183"/>
      <c r="K32" s="183"/>
      <c r="L32" s="183"/>
    </row>
    <row r="33" spans="7:12">
      <c r="G33" s="183"/>
      <c r="H33" s="183"/>
      <c r="I33" s="183"/>
      <c r="J33" s="183"/>
      <c r="K33" s="183"/>
      <c r="L33" s="183"/>
    </row>
  </sheetData>
  <sheetProtection sheet="1" objects="1" scenarios="1" selectLockedCells="1" selectUnlockedCells="1"/>
  <customSheetViews>
    <customSheetView guid="{0CC85591-CE47-471A-BEF0-40A97F215D51}" showGridLines="0">
      <selection activeCell="G3" sqref="G3:L5"/>
      <pageMargins left="0.7" right="0.7" top="0.75" bottom="0.75" header="0.3" footer="0.3"/>
      <pageSetup paperSize="9" orientation="portrait" r:id="rId1"/>
    </customSheetView>
  </customSheetViews>
  <mergeCells count="1">
    <mergeCell ref="G3:L5"/>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7649" r:id="rId5" name="Button 1">
              <controlPr defaultSize="0" print="0" autoFill="0" autoPict="0" macro="[0]!ipbjpbkpblpbmpbnpbopbppbqpbrpb">
                <anchor moveWithCells="1" sizeWithCells="1">
                  <from>
                    <xdr:col>6</xdr:col>
                    <xdr:colOff>476250</xdr:colOff>
                    <xdr:row>6</xdr:row>
                    <xdr:rowOff>123825</xdr:rowOff>
                  </from>
                  <to>
                    <xdr:col>11</xdr:col>
                    <xdr:colOff>152400</xdr:colOff>
                    <xdr:row>8</xdr:row>
                    <xdr:rowOff>152400</xdr:rowOff>
                  </to>
                </anchor>
              </controlPr>
            </control>
          </mc:Choice>
        </mc:AlternateContent>
        <mc:AlternateContent xmlns:mc="http://schemas.openxmlformats.org/markup-compatibility/2006">
          <mc:Choice Requires="x14">
            <control shapeId="27650" r:id="rId6" name="Button 2">
              <controlPr defaultSize="0" print="0" autoFill="0" autoPict="0" macro="[0]!spbtpbupbvpbwpbxpbypbzpbaqbbqb">
                <anchor moveWithCells="1" sizeWithCells="1">
                  <from>
                    <xdr:col>6</xdr:col>
                    <xdr:colOff>485775</xdr:colOff>
                    <xdr:row>9</xdr:row>
                    <xdr:rowOff>123825</xdr:rowOff>
                  </from>
                  <to>
                    <xdr:col>11</xdr:col>
                    <xdr:colOff>152400</xdr:colOff>
                    <xdr:row>11</xdr:row>
                    <xdr:rowOff>152400</xdr:rowOff>
                  </to>
                </anchor>
              </controlPr>
            </control>
          </mc:Choice>
        </mc:AlternateContent>
        <mc:AlternateContent xmlns:mc="http://schemas.openxmlformats.org/markup-compatibility/2006">
          <mc:Choice Requires="x14">
            <control shapeId="27651" r:id="rId7" name="Button 3">
              <controlPr defaultSize="0" print="0" autoFill="0" autoPict="0" macro="[0]!cqbdqbeqbfqbgqbhqbiqbjqbkqblqb">
                <anchor moveWithCells="1" sizeWithCells="1">
                  <from>
                    <xdr:col>6</xdr:col>
                    <xdr:colOff>485775</xdr:colOff>
                    <xdr:row>12</xdr:row>
                    <xdr:rowOff>123825</xdr:rowOff>
                  </from>
                  <to>
                    <xdr:col>11</xdr:col>
                    <xdr:colOff>152400</xdr:colOff>
                    <xdr:row>14</xdr:row>
                    <xdr:rowOff>152400</xdr:rowOff>
                  </to>
                </anchor>
              </controlPr>
            </control>
          </mc:Choice>
        </mc:AlternateContent>
        <mc:AlternateContent xmlns:mc="http://schemas.openxmlformats.org/markup-compatibility/2006">
          <mc:Choice Requires="x14">
            <control shapeId="27653" r:id="rId8" name="Button 5">
              <controlPr defaultSize="0" print="0" autoFill="0" autoPict="0" macro="[0]!asbbsbcsbdsbesbfsbgsbhsbisbjsb">
                <anchor moveWithCells="1" sizeWithCells="1">
                  <from>
                    <xdr:col>6</xdr:col>
                    <xdr:colOff>485775</xdr:colOff>
                    <xdr:row>15</xdr:row>
                    <xdr:rowOff>123825</xdr:rowOff>
                  </from>
                  <to>
                    <xdr:col>11</xdr:col>
                    <xdr:colOff>152400</xdr:colOff>
                    <xdr:row>17</xdr:row>
                    <xdr:rowOff>152400</xdr:rowOff>
                  </to>
                </anchor>
              </controlPr>
            </control>
          </mc:Choice>
        </mc:AlternateContent>
        <mc:AlternateContent xmlns:mc="http://schemas.openxmlformats.org/markup-compatibility/2006">
          <mc:Choice Requires="x14">
            <control shapeId="27654" r:id="rId9" name="Button 6">
              <controlPr defaultSize="0" print="0" autoFill="0" autoPict="0" macro="[0]!ksblsbmsbnsbosbpsbqsbrsbssbtsb">
                <anchor moveWithCells="1" sizeWithCells="1">
                  <from>
                    <xdr:col>6</xdr:col>
                    <xdr:colOff>485775</xdr:colOff>
                    <xdr:row>18</xdr:row>
                    <xdr:rowOff>152400</xdr:rowOff>
                  </from>
                  <to>
                    <xdr:col>11</xdr:col>
                    <xdr:colOff>142875</xdr:colOff>
                    <xdr:row>21</xdr:row>
                    <xdr:rowOff>19050</xdr:rowOff>
                  </to>
                </anchor>
              </controlPr>
            </control>
          </mc:Choice>
        </mc:AlternateContent>
        <mc:AlternateContent xmlns:mc="http://schemas.openxmlformats.org/markup-compatibility/2006">
          <mc:Choice Requires="x14">
            <control shapeId="27655" r:id="rId10" name="Button 7">
              <controlPr defaultSize="0" print="0" autoFill="0" autoPict="0" macro="[0]!usbvsbwsbxsbysbzsbatbbtbctbdtb">
                <anchor moveWithCells="1" sizeWithCells="1">
                  <from>
                    <xdr:col>6</xdr:col>
                    <xdr:colOff>485775</xdr:colOff>
                    <xdr:row>21</xdr:row>
                    <xdr:rowOff>142875</xdr:rowOff>
                  </from>
                  <to>
                    <xdr:col>11</xdr:col>
                    <xdr:colOff>142875</xdr:colOff>
                    <xdr:row>24</xdr:row>
                    <xdr:rowOff>9525</xdr:rowOff>
                  </to>
                </anchor>
              </controlPr>
            </control>
          </mc:Choice>
        </mc:AlternateContent>
        <mc:AlternateContent xmlns:mc="http://schemas.openxmlformats.org/markup-compatibility/2006">
          <mc:Choice Requires="x14">
            <control shapeId="27656" r:id="rId11" name="Button 8">
              <controlPr defaultSize="0" print="0" autoFill="0" autoPict="0" macro="[0]!etbftbgtbhtbitbjtbktbltbmtbntb">
                <anchor moveWithCells="1" sizeWithCells="1">
                  <from>
                    <xdr:col>6</xdr:col>
                    <xdr:colOff>485775</xdr:colOff>
                    <xdr:row>25</xdr:row>
                    <xdr:rowOff>9525</xdr:rowOff>
                  </from>
                  <to>
                    <xdr:col>11</xdr:col>
                    <xdr:colOff>142875</xdr:colOff>
                    <xdr:row>27</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F1929"/>
  <sheetViews>
    <sheetView showGridLines="0" zoomScaleNormal="100" workbookViewId="0">
      <selection activeCell="C14" sqref="C14"/>
    </sheetView>
  </sheetViews>
  <sheetFormatPr defaultRowHeight="12.75"/>
  <cols>
    <col min="1" max="1" width="2.28515625" style="9" customWidth="1"/>
    <col min="2" max="2" width="1.42578125" style="9" customWidth="1"/>
    <col min="3" max="3" width="17.85546875" customWidth="1"/>
    <col min="4" max="4" width="17" bestFit="1" customWidth="1"/>
    <col min="5" max="5" width="15.85546875" bestFit="1" customWidth="1"/>
    <col min="6" max="6" width="1.42578125" customWidth="1"/>
    <col min="7" max="7" width="15.140625" customWidth="1"/>
    <col min="8" max="8" width="16.42578125" customWidth="1"/>
    <col min="9" max="9" width="3.7109375" customWidth="1"/>
    <col min="10" max="10" width="10.42578125" customWidth="1"/>
    <col min="11" max="11" width="24.7109375" customWidth="1"/>
    <col min="12" max="12" width="17.5703125" customWidth="1"/>
    <col min="13" max="13" width="6.28515625" customWidth="1"/>
    <col min="14" max="14" width="1.42578125" customWidth="1"/>
    <col min="15" max="15" width="7.85546875" hidden="1" customWidth="1"/>
    <col min="16" max="16" width="2.5703125" style="9" customWidth="1"/>
    <col min="17" max="17" width="12" style="9" bestFit="1" customWidth="1"/>
    <col min="18" max="18" width="11.28515625" style="9" bestFit="1" customWidth="1"/>
    <col min="19" max="21" width="9.140625" style="9"/>
    <col min="22" max="22" width="10.140625" style="9" bestFit="1" customWidth="1"/>
    <col min="23" max="27" width="9.140625" style="9"/>
    <col min="28" max="28" width="18.140625" style="9" customWidth="1"/>
    <col min="29" max="29" width="15.7109375" style="9" customWidth="1"/>
    <col min="30" max="31" width="9.140625" style="9"/>
    <col min="32" max="32" width="5" style="9" customWidth="1"/>
    <col min="33" max="240" width="9.140625" style="9"/>
  </cols>
  <sheetData>
    <row r="1" spans="1:54" ht="20.100000000000001" customHeight="1">
      <c r="A1" s="149"/>
      <c r="B1" s="120"/>
      <c r="C1" s="448" t="s">
        <v>36</v>
      </c>
      <c r="D1" s="449"/>
      <c r="E1" s="449"/>
      <c r="F1" s="449"/>
      <c r="G1" s="449"/>
      <c r="H1" s="449"/>
      <c r="I1" s="449"/>
      <c r="J1" s="449"/>
      <c r="K1" s="449"/>
      <c r="L1" s="449"/>
      <c r="M1" s="450"/>
      <c r="N1" s="358"/>
      <c r="O1" s="150"/>
      <c r="P1" s="151"/>
    </row>
    <row r="2" spans="1:54" ht="15.95" customHeight="1" thickBot="1">
      <c r="A2" s="152"/>
      <c r="B2" s="121"/>
      <c r="C2" s="359"/>
      <c r="D2" s="12"/>
      <c r="E2" s="12"/>
      <c r="F2" s="110"/>
      <c r="G2" s="110"/>
      <c r="H2" s="110"/>
      <c r="I2" s="12"/>
      <c r="J2" s="12"/>
      <c r="K2" s="12"/>
      <c r="L2" s="12"/>
      <c r="M2" s="12"/>
      <c r="N2" s="360"/>
      <c r="O2" s="39"/>
      <c r="P2" s="153"/>
    </row>
    <row r="3" spans="1:54" ht="15.95" customHeight="1" thickBot="1">
      <c r="A3" s="152"/>
      <c r="B3" s="121"/>
      <c r="C3" s="384" t="s">
        <v>103</v>
      </c>
      <c r="D3" s="237" t="s">
        <v>22</v>
      </c>
      <c r="E3" s="238"/>
      <c r="F3" s="110"/>
      <c r="G3" s="110"/>
      <c r="H3" s="110"/>
      <c r="I3" s="163"/>
      <c r="J3" s="444" t="s">
        <v>104</v>
      </c>
      <c r="K3" s="445"/>
      <c r="L3" s="236"/>
      <c r="M3" s="230"/>
      <c r="N3" s="361"/>
      <c r="O3" s="1"/>
      <c r="P3" s="153"/>
      <c r="AA3" s="47"/>
      <c r="AB3" s="47"/>
      <c r="AC3" s="47"/>
      <c r="AD3" s="47"/>
      <c r="AE3" s="47"/>
      <c r="AF3" s="47"/>
      <c r="AG3" s="47"/>
      <c r="AH3" s="47"/>
      <c r="AI3" s="47"/>
      <c r="AJ3" s="47"/>
      <c r="AK3" s="47"/>
      <c r="AL3" s="47"/>
      <c r="AM3" s="47"/>
      <c r="AN3" s="47"/>
      <c r="AO3" s="47"/>
      <c r="AP3" s="47"/>
      <c r="AQ3" s="47"/>
      <c r="AR3" s="47"/>
      <c r="AS3" s="47"/>
      <c r="AT3" s="47"/>
      <c r="AU3" s="47"/>
      <c r="AV3" s="47"/>
      <c r="AW3" s="47"/>
      <c r="AX3" s="47"/>
      <c r="AY3" s="47"/>
    </row>
    <row r="4" spans="1:54" ht="15.95" customHeight="1" thickBot="1">
      <c r="A4" s="152"/>
      <c r="B4" s="121"/>
      <c r="C4" s="385" t="s">
        <v>20</v>
      </c>
      <c r="D4" s="239" t="s">
        <v>21</v>
      </c>
      <c r="E4" s="240"/>
      <c r="F4" s="110"/>
      <c r="G4" s="110"/>
      <c r="H4" s="110"/>
      <c r="I4" s="12"/>
      <c r="J4" s="446" t="s">
        <v>20</v>
      </c>
      <c r="K4" s="447"/>
      <c r="L4" s="110"/>
      <c r="M4" s="110"/>
      <c r="N4" s="360"/>
      <c r="O4" s="1"/>
      <c r="P4" s="153"/>
      <c r="AA4" s="47"/>
      <c r="AB4" s="47"/>
      <c r="AC4" s="47"/>
      <c r="AD4" s="47"/>
      <c r="AE4" s="47"/>
      <c r="AF4" s="47"/>
      <c r="AG4" s="47"/>
      <c r="AH4" s="47"/>
      <c r="AI4" s="47"/>
      <c r="AJ4" s="47"/>
      <c r="AK4" s="47"/>
      <c r="AL4" s="47"/>
      <c r="AM4" s="47"/>
      <c r="AN4" s="47"/>
      <c r="AO4" s="47"/>
      <c r="AP4" s="47"/>
      <c r="AQ4" s="47"/>
      <c r="AR4" s="47"/>
      <c r="AS4" s="47"/>
      <c r="AT4" s="47"/>
      <c r="AU4" s="47"/>
      <c r="AV4" s="47"/>
      <c r="AW4" s="47"/>
      <c r="AX4" s="47"/>
      <c r="AY4" s="47"/>
    </row>
    <row r="5" spans="1:54" ht="15.95" customHeight="1" thickBot="1">
      <c r="A5" s="152"/>
      <c r="B5" s="121"/>
      <c r="C5" s="362"/>
      <c r="D5" s="110"/>
      <c r="E5" s="110"/>
      <c r="F5" s="110"/>
      <c r="G5" s="110"/>
      <c r="H5" s="110"/>
      <c r="I5" s="12"/>
      <c r="J5" s="110"/>
      <c r="K5" s="110"/>
      <c r="L5" s="110"/>
      <c r="M5" s="110"/>
      <c r="N5" s="360"/>
      <c r="O5" s="1"/>
      <c r="P5" s="153"/>
      <c r="Q5" s="356"/>
      <c r="AA5" s="47"/>
      <c r="AB5" s="47"/>
      <c r="AC5" s="47"/>
      <c r="AD5" s="47"/>
      <c r="AE5" s="47"/>
      <c r="AF5" s="47"/>
      <c r="AG5" s="47"/>
      <c r="AH5" s="47"/>
      <c r="AI5" s="47"/>
      <c r="AJ5" s="47"/>
      <c r="AK5" s="47"/>
      <c r="AL5" s="47"/>
      <c r="AM5" s="47"/>
      <c r="AN5" s="47"/>
      <c r="AO5" s="47"/>
      <c r="AP5" s="47"/>
      <c r="AQ5" s="47"/>
      <c r="AR5" s="47"/>
      <c r="AS5" s="47"/>
      <c r="AT5" s="47"/>
      <c r="AU5" s="47"/>
      <c r="AV5" s="47"/>
      <c r="AW5" s="47"/>
      <c r="AX5" s="47"/>
      <c r="AY5" s="47"/>
    </row>
    <row r="6" spans="1:54" ht="15.75" customHeight="1">
      <c r="A6" s="152"/>
      <c r="B6" s="121"/>
      <c r="C6" s="383" t="s">
        <v>128</v>
      </c>
      <c r="D6" s="349"/>
      <c r="E6" s="357"/>
      <c r="F6" s="110"/>
      <c r="G6" s="110"/>
      <c r="H6" s="110"/>
      <c r="I6" s="12"/>
      <c r="J6" s="469" t="s">
        <v>32</v>
      </c>
      <c r="K6" s="470"/>
      <c r="L6" s="470"/>
      <c r="M6" s="471"/>
      <c r="N6" s="360"/>
      <c r="O6" s="1"/>
      <c r="P6" s="153"/>
      <c r="Q6" s="356"/>
      <c r="AA6" s="47"/>
      <c r="AB6" s="47"/>
      <c r="AC6" s="47"/>
      <c r="AD6" s="47"/>
      <c r="AE6" s="47"/>
      <c r="AF6" s="47"/>
      <c r="AG6" s="47"/>
      <c r="AH6" s="47"/>
      <c r="AI6" s="47"/>
      <c r="AJ6" s="47"/>
      <c r="AK6" s="47"/>
      <c r="AL6" s="47"/>
      <c r="AM6" s="47"/>
      <c r="AN6" s="47"/>
      <c r="AO6" s="47"/>
      <c r="AP6" s="47"/>
      <c r="AQ6" s="47"/>
      <c r="AR6" s="47"/>
      <c r="AS6" s="47"/>
      <c r="AT6" s="47"/>
      <c r="AU6" s="47"/>
      <c r="AV6" s="47"/>
      <c r="AW6" s="47"/>
      <c r="AX6" s="47"/>
      <c r="AY6" s="47"/>
    </row>
    <row r="7" spans="1:54" ht="15.95" customHeight="1" thickBot="1">
      <c r="A7" s="152"/>
      <c r="B7" s="121"/>
      <c r="C7" s="383" t="s">
        <v>129</v>
      </c>
      <c r="D7" s="349"/>
      <c r="E7" s="357"/>
      <c r="F7" s="110"/>
      <c r="G7" s="110"/>
      <c r="H7" s="110"/>
      <c r="I7" s="110"/>
      <c r="J7" s="231"/>
      <c r="K7" s="122"/>
      <c r="L7" s="123"/>
      <c r="M7" s="232"/>
      <c r="N7" s="360"/>
      <c r="O7" s="1"/>
      <c r="P7" s="153"/>
      <c r="AA7" s="47"/>
      <c r="AB7" s="67"/>
      <c r="AC7" s="47"/>
      <c r="AD7" s="47"/>
      <c r="AE7" s="47"/>
      <c r="AF7" s="47"/>
      <c r="AG7" s="47"/>
      <c r="AH7" s="47"/>
      <c r="AI7" s="47"/>
      <c r="AJ7" s="47"/>
      <c r="AK7" s="47"/>
      <c r="AL7" s="47"/>
      <c r="AM7" s="47"/>
      <c r="AN7" s="47"/>
      <c r="AO7" s="47"/>
      <c r="AP7" s="47"/>
      <c r="AQ7" s="47"/>
      <c r="AR7" s="47"/>
      <c r="AS7" s="47"/>
      <c r="AT7" s="47"/>
      <c r="AU7" s="47"/>
      <c r="AV7" s="47"/>
      <c r="AW7" s="47"/>
      <c r="AX7" s="47"/>
      <c r="AY7" s="47"/>
    </row>
    <row r="8" spans="1:54" ht="15.95" customHeight="1" thickBot="1">
      <c r="A8" s="152"/>
      <c r="B8" s="121"/>
      <c r="C8" s="363"/>
      <c r="D8" s="110"/>
      <c r="E8" s="110"/>
      <c r="F8" s="110"/>
      <c r="G8" s="110"/>
      <c r="H8" s="110"/>
      <c r="I8" s="110"/>
      <c r="J8" s="472" t="s">
        <v>33</v>
      </c>
      <c r="K8" s="473"/>
      <c r="L8" s="473"/>
      <c r="M8" s="474"/>
      <c r="N8" s="360"/>
      <c r="O8" s="1"/>
      <c r="P8" s="153"/>
      <c r="AA8" s="47"/>
      <c r="AB8" s="66"/>
      <c r="AC8" s="47"/>
      <c r="AD8" s="47"/>
      <c r="AE8" s="47"/>
      <c r="AF8" s="47"/>
      <c r="AG8" s="47"/>
      <c r="AH8" s="47"/>
      <c r="AI8" s="47"/>
      <c r="AJ8" s="47"/>
      <c r="AK8" s="47"/>
      <c r="AL8" s="47"/>
      <c r="AM8" s="47"/>
      <c r="AN8" s="47"/>
      <c r="AO8" s="47"/>
      <c r="AP8" s="47"/>
      <c r="AQ8" s="47"/>
      <c r="AR8" s="47"/>
      <c r="AS8" s="47"/>
      <c r="AT8" s="47"/>
      <c r="AU8" s="47"/>
      <c r="AV8" s="47"/>
      <c r="AW8" s="47"/>
      <c r="AX8" s="47"/>
      <c r="AY8" s="47"/>
    </row>
    <row r="9" spans="1:54" ht="15.95" customHeight="1" thickBot="1">
      <c r="A9" s="152"/>
      <c r="B9" s="121"/>
      <c r="C9" s="364" t="s">
        <v>5</v>
      </c>
      <c r="D9" s="463">
        <v>41366</v>
      </c>
      <c r="E9" s="463"/>
      <c r="F9" s="209"/>
      <c r="G9" s="245" t="s">
        <v>34</v>
      </c>
      <c r="H9" s="210">
        <v>90</v>
      </c>
      <c r="I9" s="110"/>
      <c r="J9" s="469" t="s">
        <v>93</v>
      </c>
      <c r="K9" s="470"/>
      <c r="L9" s="470"/>
      <c r="M9" s="471"/>
      <c r="N9" s="360"/>
      <c r="O9" s="119"/>
      <c r="P9" s="153"/>
      <c r="Q9" s="35"/>
      <c r="R9" s="162"/>
      <c r="Y9" s="15"/>
      <c r="Z9" s="15"/>
      <c r="AA9" s="47"/>
      <c r="AB9" s="47"/>
      <c r="AC9" s="47"/>
      <c r="AD9" s="47"/>
      <c r="AE9" s="47"/>
      <c r="AF9" s="47"/>
      <c r="AG9" s="47"/>
      <c r="AH9" s="47"/>
      <c r="AI9" s="15"/>
      <c r="AJ9" s="15"/>
      <c r="AK9" s="15"/>
      <c r="AL9" s="15"/>
      <c r="AM9" s="15"/>
      <c r="AN9" s="15"/>
      <c r="AO9" s="15"/>
      <c r="AP9" s="15"/>
      <c r="AQ9" s="15"/>
      <c r="AR9" s="15"/>
      <c r="AS9" s="15"/>
      <c r="AT9" s="15"/>
      <c r="AU9" s="15"/>
      <c r="AV9" s="15"/>
      <c r="AW9" s="15"/>
      <c r="AX9" s="15"/>
      <c r="AY9" s="15"/>
    </row>
    <row r="10" spans="1:54" ht="15.95" customHeight="1" thickBot="1">
      <c r="A10" s="152"/>
      <c r="B10" s="121"/>
      <c r="C10" s="364" t="s">
        <v>8</v>
      </c>
      <c r="D10" s="464" t="s">
        <v>91</v>
      </c>
      <c r="E10" s="464"/>
      <c r="F10" s="113"/>
      <c r="G10" s="246" t="s">
        <v>52</v>
      </c>
      <c r="H10" s="211">
        <v>75</v>
      </c>
      <c r="I10" s="110"/>
      <c r="J10" s="233"/>
      <c r="K10" s="234"/>
      <c r="L10" s="234"/>
      <c r="M10" s="235"/>
      <c r="N10" s="360"/>
      <c r="O10" s="1"/>
      <c r="P10" s="153"/>
      <c r="Y10" s="15"/>
      <c r="Z10" s="15"/>
      <c r="AA10" s="47"/>
      <c r="AB10" s="47"/>
      <c r="AC10" s="47"/>
      <c r="AD10" s="47"/>
      <c r="AE10" s="47"/>
      <c r="AF10" s="47"/>
      <c r="AG10" s="47"/>
      <c r="AH10" s="47"/>
      <c r="AI10" s="15"/>
      <c r="AJ10" s="15"/>
      <c r="AK10" s="15"/>
      <c r="AL10" s="15"/>
      <c r="AM10" s="15"/>
      <c r="AN10" s="15"/>
      <c r="AO10" s="15"/>
      <c r="AP10" s="15"/>
      <c r="AQ10" s="15"/>
      <c r="AR10" s="15"/>
      <c r="AS10" s="15"/>
      <c r="AT10" s="15"/>
      <c r="AU10" s="15"/>
      <c r="AV10" s="15"/>
      <c r="AW10" s="15"/>
      <c r="AX10" s="15"/>
      <c r="AY10" s="15"/>
      <c r="AZ10" s="46"/>
      <c r="BA10" s="46"/>
      <c r="BB10" s="46"/>
    </row>
    <row r="11" spans="1:54" ht="54.75" customHeight="1">
      <c r="A11" s="152"/>
      <c r="B11" s="121"/>
      <c r="C11" s="364" t="s">
        <v>6</v>
      </c>
      <c r="D11" s="457" t="s">
        <v>97</v>
      </c>
      <c r="E11" s="457"/>
      <c r="F11" s="457"/>
      <c r="G11" s="457"/>
      <c r="H11" s="458"/>
      <c r="I11" s="110"/>
      <c r="J11" s="110"/>
      <c r="K11" s="110"/>
      <c r="L11" s="110"/>
      <c r="M11" s="110"/>
      <c r="N11" s="360"/>
      <c r="O11" s="1"/>
      <c r="P11" s="153"/>
      <c r="Y11" s="15"/>
      <c r="Z11" s="14"/>
      <c r="AA11" s="14"/>
      <c r="AB11" s="14"/>
      <c r="AC11" s="14"/>
      <c r="AD11" s="14"/>
      <c r="AE11" s="14"/>
      <c r="AF11" s="14"/>
      <c r="AG11" s="14"/>
      <c r="AH11" s="14"/>
      <c r="AI11" s="14"/>
      <c r="AJ11" s="15"/>
      <c r="AK11" s="15"/>
      <c r="AL11" s="15"/>
      <c r="AM11" s="15"/>
      <c r="AN11" s="15"/>
      <c r="AO11" s="15"/>
      <c r="AP11" s="15"/>
      <c r="AQ11" s="15"/>
      <c r="AR11" s="15"/>
      <c r="AS11" s="15"/>
      <c r="AT11" s="15"/>
      <c r="AU11" s="15"/>
      <c r="AV11" s="15"/>
      <c r="AW11" s="15"/>
      <c r="AX11" s="15"/>
      <c r="AY11" s="15"/>
      <c r="AZ11" s="46"/>
      <c r="BA11" s="46"/>
      <c r="BB11" s="46"/>
    </row>
    <row r="12" spans="1:54" ht="42.75" customHeight="1" thickBot="1">
      <c r="A12" s="152"/>
      <c r="B12" s="121"/>
      <c r="C12" s="365" t="s">
        <v>18</v>
      </c>
      <c r="D12" s="465" t="s">
        <v>89</v>
      </c>
      <c r="E12" s="465"/>
      <c r="F12" s="465"/>
      <c r="G12" s="465"/>
      <c r="H12" s="466"/>
      <c r="I12" s="110"/>
      <c r="J12" s="382" t="s">
        <v>44</v>
      </c>
      <c r="K12" s="461" t="s">
        <v>90</v>
      </c>
      <c r="L12" s="461"/>
      <c r="M12" s="462"/>
      <c r="N12" s="360"/>
      <c r="O12" s="1"/>
      <c r="P12" s="153"/>
      <c r="Y12" s="15"/>
      <c r="Z12" s="14"/>
      <c r="AA12" s="14"/>
      <c r="AB12" s="14"/>
      <c r="AC12" s="14"/>
      <c r="AD12" s="14"/>
      <c r="AE12" s="14"/>
      <c r="AF12" s="14"/>
      <c r="AG12" s="14"/>
      <c r="AH12" s="14"/>
      <c r="AI12" s="14"/>
      <c r="AJ12" s="15"/>
      <c r="AK12" s="15"/>
      <c r="AL12" s="15"/>
      <c r="AM12" s="15"/>
      <c r="AN12" s="15"/>
      <c r="AO12" s="15"/>
      <c r="AP12" s="15"/>
      <c r="AQ12" s="15"/>
      <c r="AR12" s="15"/>
      <c r="AS12" s="15"/>
      <c r="AT12" s="15"/>
      <c r="AU12" s="15"/>
      <c r="AV12" s="15"/>
      <c r="AW12" s="15"/>
      <c r="AX12" s="15"/>
      <c r="AY12" s="15"/>
      <c r="AZ12" s="46"/>
      <c r="BA12" s="46"/>
      <c r="BB12" s="46"/>
    </row>
    <row r="13" spans="1:54" ht="15.75" customHeight="1">
      <c r="A13" s="152"/>
      <c r="B13" s="121"/>
      <c r="C13" s="363"/>
      <c r="D13" s="110"/>
      <c r="E13" s="110"/>
      <c r="F13" s="110"/>
      <c r="G13" s="110"/>
      <c r="H13" s="110"/>
      <c r="I13" s="110"/>
      <c r="J13" s="110"/>
      <c r="K13" s="110"/>
      <c r="L13" s="110"/>
      <c r="M13" s="110"/>
      <c r="N13" s="366"/>
      <c r="O13" s="1"/>
      <c r="P13" s="153"/>
      <c r="S13" s="13"/>
      <c r="Y13" s="15"/>
      <c r="Z13" s="14"/>
      <c r="AA13" s="14"/>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46"/>
      <c r="BA13" s="46"/>
      <c r="BB13" s="46"/>
    </row>
    <row r="14" spans="1:54" ht="15.95" customHeight="1">
      <c r="A14" s="152"/>
      <c r="B14" s="12"/>
      <c r="C14" s="367" t="s">
        <v>109</v>
      </c>
      <c r="D14" s="241"/>
      <c r="E14" s="242"/>
      <c r="F14" s="110"/>
      <c r="G14" s="453" t="s">
        <v>120</v>
      </c>
      <c r="H14" s="455">
        <v>0</v>
      </c>
      <c r="I14" s="110"/>
      <c r="J14" s="467" t="s">
        <v>131</v>
      </c>
      <c r="K14" s="468"/>
      <c r="L14" s="459">
        <v>5.6900000000000006E-3</v>
      </c>
      <c r="M14" s="460"/>
      <c r="N14" s="360"/>
      <c r="O14" s="1"/>
      <c r="P14" s="153"/>
      <c r="Y14" s="15"/>
      <c r="Z14" s="14"/>
      <c r="AA14" s="14"/>
      <c r="AB14" s="15"/>
      <c r="AC14" s="15"/>
      <c r="AD14" s="15"/>
      <c r="AE14" s="15">
        <f>0.00569</f>
        <v>5.6899999999999997E-3</v>
      </c>
      <c r="AF14" s="15"/>
      <c r="AG14" s="15"/>
      <c r="AH14" s="15"/>
      <c r="AI14" s="15"/>
      <c r="AJ14" s="15"/>
      <c r="AK14" s="15"/>
      <c r="AL14" s="15"/>
      <c r="AM14" s="15"/>
      <c r="AN14" s="15"/>
      <c r="AO14" s="15"/>
      <c r="AP14" s="15"/>
      <c r="AQ14" s="15"/>
      <c r="AR14" s="15"/>
      <c r="AS14" s="15"/>
      <c r="AT14" s="15"/>
      <c r="AU14" s="15"/>
      <c r="AV14" s="15"/>
      <c r="AW14" s="15"/>
      <c r="AX14" s="15"/>
      <c r="AY14" s="15"/>
      <c r="AZ14" s="46"/>
      <c r="BA14" s="46"/>
      <c r="BB14" s="46"/>
    </row>
    <row r="15" spans="1:54" ht="15.95" customHeight="1">
      <c r="A15" s="152"/>
      <c r="B15" s="12"/>
      <c r="C15" s="368"/>
      <c r="D15" s="247" t="s">
        <v>111</v>
      </c>
      <c r="E15" s="248" t="s">
        <v>59</v>
      </c>
      <c r="F15" s="110"/>
      <c r="G15" s="454"/>
      <c r="H15" s="456"/>
      <c r="I15" s="110"/>
      <c r="J15" s="433" t="s">
        <v>130</v>
      </c>
      <c r="K15" s="434"/>
      <c r="L15" s="435">
        <v>5.0000000000000001E-4</v>
      </c>
      <c r="M15" s="436"/>
      <c r="N15" s="360"/>
      <c r="O15" s="1"/>
      <c r="P15" s="153"/>
      <c r="Y15" s="15"/>
      <c r="Z15" s="14"/>
      <c r="AA15" s="14"/>
      <c r="AB15" s="15" t="s">
        <v>4</v>
      </c>
      <c r="AC15" s="15">
        <f>L19</f>
        <v>0.03</v>
      </c>
      <c r="AD15" s="15"/>
      <c r="AE15" s="15">
        <v>5.0000000000000001E-4</v>
      </c>
      <c r="AF15" s="15"/>
      <c r="AG15" s="15"/>
      <c r="AH15" s="15"/>
      <c r="AI15" s="15"/>
      <c r="AJ15" s="15"/>
      <c r="AK15" s="15"/>
      <c r="AL15" s="15"/>
      <c r="AM15" s="15"/>
      <c r="AN15" s="15"/>
      <c r="AO15" s="15"/>
      <c r="AP15" s="15"/>
      <c r="AQ15" s="15"/>
      <c r="AR15" s="15"/>
      <c r="AS15" s="15"/>
      <c r="AT15" s="15"/>
      <c r="AU15" s="15"/>
      <c r="AV15" s="15"/>
      <c r="AW15" s="15"/>
      <c r="AX15" s="15"/>
      <c r="AY15" s="15"/>
      <c r="AZ15" s="46"/>
      <c r="BA15" s="46"/>
      <c r="BB15" s="46"/>
    </row>
    <row r="16" spans="1:54" ht="15.95" customHeight="1">
      <c r="A16" s="152"/>
      <c r="B16" s="12"/>
      <c r="C16" s="369" t="s">
        <v>119</v>
      </c>
      <c r="D16" s="249">
        <v>10</v>
      </c>
      <c r="E16" s="250">
        <f>Maliyet!J22</f>
        <v>113.4020618556701</v>
      </c>
      <c r="F16" s="110"/>
      <c r="G16" s="253" t="s">
        <v>39</v>
      </c>
      <c r="H16" s="349">
        <v>2.14</v>
      </c>
      <c r="I16" s="110"/>
      <c r="J16" s="433" t="s">
        <v>13</v>
      </c>
      <c r="K16" s="434"/>
      <c r="L16" s="429">
        <v>1.0999999999999999E-2</v>
      </c>
      <c r="M16" s="430"/>
      <c r="N16" s="360"/>
      <c r="O16" s="1"/>
      <c r="P16" s="153"/>
      <c r="T16" s="14" t="s">
        <v>29</v>
      </c>
      <c r="Y16" s="15"/>
      <c r="Z16" s="14"/>
      <c r="AA16" s="14"/>
      <c r="AB16" s="15" t="s">
        <v>0</v>
      </c>
      <c r="AC16" s="15"/>
      <c r="AD16" s="15"/>
      <c r="AE16" s="15">
        <f>1.1%</f>
        <v>1.1000000000000001E-2</v>
      </c>
      <c r="AF16" s="15"/>
      <c r="AG16" s="15"/>
      <c r="AH16" s="15"/>
      <c r="AI16" s="15"/>
      <c r="AJ16" s="15"/>
      <c r="AK16" s="15"/>
      <c r="AL16" s="15"/>
      <c r="AM16" s="15"/>
      <c r="AN16" s="15"/>
      <c r="AO16" s="15"/>
      <c r="AP16" s="15"/>
      <c r="AQ16" s="15"/>
      <c r="AR16" s="15"/>
      <c r="AS16" s="15"/>
      <c r="AT16" s="15"/>
      <c r="AU16" s="15"/>
      <c r="AV16" s="15"/>
      <c r="AW16" s="15"/>
      <c r="AX16" s="15"/>
      <c r="AY16" s="15"/>
      <c r="AZ16" s="46"/>
      <c r="BA16" s="46"/>
      <c r="BB16" s="46"/>
    </row>
    <row r="17" spans="1:54" ht="15.75" customHeight="1">
      <c r="A17" s="152"/>
      <c r="B17" s="12"/>
      <c r="C17" s="370" t="s">
        <v>110</v>
      </c>
      <c r="D17" s="251">
        <f>Maliyet!K23</f>
        <v>8.8181818181818181E-2</v>
      </c>
      <c r="E17" s="252">
        <f>IF(E16&gt;0,s0t0u0v0w0x0y0z0a1b1(),s0t0u0v0w0x0y0z0a1b1())</f>
        <v>10</v>
      </c>
      <c r="F17" s="110">
        <v>24</v>
      </c>
      <c r="G17" s="253" t="s">
        <v>40</v>
      </c>
      <c r="H17" s="349">
        <v>2.57</v>
      </c>
      <c r="I17" s="110"/>
      <c r="J17" s="431" t="s">
        <v>14</v>
      </c>
      <c r="K17" s="432"/>
      <c r="L17" s="429">
        <v>9.4800000000000006E-3</v>
      </c>
      <c r="M17" s="430"/>
      <c r="N17" s="360"/>
      <c r="O17" s="1"/>
      <c r="P17" s="153"/>
      <c r="Y17" s="15"/>
      <c r="Z17" s="14"/>
      <c r="AA17" s="14"/>
      <c r="AB17" s="15">
        <f>(D16/100+1)+(im+fin)</f>
        <v>1.1300000000000001</v>
      </c>
      <c r="AC17" s="15"/>
      <c r="AD17" s="15"/>
      <c r="AE17" s="15">
        <f>0.948%</f>
        <v>9.4799999999999988E-3</v>
      </c>
      <c r="AF17" s="15"/>
      <c r="AG17" s="15"/>
      <c r="AH17" s="15"/>
      <c r="AI17" s="15"/>
      <c r="AJ17" s="15"/>
      <c r="AK17" s="15"/>
      <c r="AL17" s="15"/>
      <c r="AM17" s="15"/>
      <c r="AN17" s="15"/>
      <c r="AO17" s="15"/>
      <c r="AP17" s="15"/>
      <c r="AQ17" s="15"/>
      <c r="AR17" s="15"/>
      <c r="AS17" s="15"/>
      <c r="AT17" s="15"/>
      <c r="AU17" s="15"/>
      <c r="AV17" s="15"/>
      <c r="AW17" s="15"/>
      <c r="AX17" s="15"/>
      <c r="AY17" s="15"/>
      <c r="AZ17" s="46"/>
      <c r="BA17" s="46"/>
      <c r="BB17" s="46"/>
    </row>
    <row r="18" spans="1:54" ht="15.95" customHeight="1">
      <c r="A18" s="152"/>
      <c r="B18" s="12"/>
      <c r="C18" s="363"/>
      <c r="D18" s="110"/>
      <c r="E18" s="110"/>
      <c r="F18" s="110"/>
      <c r="G18" s="253" t="s">
        <v>41</v>
      </c>
      <c r="H18" s="349">
        <v>2.25</v>
      </c>
      <c r="I18" s="110"/>
      <c r="J18" s="431" t="s">
        <v>15</v>
      </c>
      <c r="K18" s="432"/>
      <c r="L18" s="429">
        <v>3.8E-3</v>
      </c>
      <c r="M18" s="430"/>
      <c r="N18" s="360"/>
      <c r="O18" s="1"/>
      <c r="P18" s="153"/>
      <c r="Q18" s="93"/>
      <c r="R18" s="92"/>
      <c r="Y18" s="15"/>
      <c r="Z18" s="14"/>
      <c r="AA18" s="14"/>
      <c r="AB18" s="15"/>
      <c r="AC18" s="15"/>
      <c r="AD18" s="15"/>
      <c r="AE18" s="15">
        <v>3.8E-3</v>
      </c>
      <c r="AF18" s="15"/>
      <c r="AG18" s="15"/>
      <c r="AH18" s="15"/>
      <c r="AI18" s="15"/>
      <c r="AJ18" s="15"/>
      <c r="AK18" s="15"/>
      <c r="AL18" s="15"/>
      <c r="AM18" s="15"/>
      <c r="AN18" s="15"/>
      <c r="AO18" s="15"/>
      <c r="AP18" s="15"/>
      <c r="AQ18" s="15"/>
      <c r="AR18" s="15"/>
      <c r="AS18" s="15"/>
      <c r="AT18" s="15"/>
      <c r="AU18" s="15"/>
      <c r="AV18" s="15"/>
      <c r="AW18" s="15"/>
      <c r="AX18" s="15"/>
      <c r="AY18" s="15"/>
      <c r="AZ18" s="46"/>
      <c r="BA18" s="46"/>
      <c r="BB18" s="46"/>
    </row>
    <row r="19" spans="1:54" ht="15.95" customHeight="1" thickBot="1">
      <c r="A19" s="152"/>
      <c r="B19" s="12"/>
      <c r="C19" s="371" t="s">
        <v>88</v>
      </c>
      <c r="D19" s="243" t="s">
        <v>1</v>
      </c>
      <c r="E19" s="110"/>
      <c r="F19" s="110"/>
      <c r="G19" s="253" t="s">
        <v>42</v>
      </c>
      <c r="H19" s="349">
        <v>2.6</v>
      </c>
      <c r="I19" s="110"/>
      <c r="J19" s="442" t="s">
        <v>94</v>
      </c>
      <c r="K19" s="443"/>
      <c r="L19" s="437">
        <v>0.03</v>
      </c>
      <c r="M19" s="438"/>
      <c r="N19" s="360"/>
      <c r="O19" s="1"/>
      <c r="P19" s="153"/>
      <c r="Q19" s="92"/>
      <c r="Y19" s="15"/>
      <c r="Z19" s="14"/>
      <c r="AA19" s="14"/>
      <c r="AB19" s="15"/>
      <c r="AC19" s="15"/>
      <c r="AD19" s="15"/>
      <c r="AE19" s="15">
        <f>SUM(AE14:AE18)</f>
        <v>3.0470000000000001E-2</v>
      </c>
      <c r="AF19" s="15"/>
      <c r="AG19" s="15"/>
      <c r="AH19" s="15"/>
      <c r="AI19" s="15"/>
      <c r="AJ19" s="15"/>
      <c r="AK19" s="15"/>
      <c r="AL19" s="15"/>
      <c r="AM19" s="15"/>
      <c r="AN19" s="15"/>
      <c r="AO19" s="15"/>
      <c r="AP19" s="15"/>
      <c r="AQ19" s="15"/>
      <c r="AR19" s="15"/>
      <c r="AS19" s="15"/>
      <c r="AT19" s="15"/>
      <c r="AU19" s="15"/>
      <c r="AV19" s="15"/>
      <c r="AW19" s="15"/>
      <c r="AX19" s="15"/>
      <c r="AY19" s="15"/>
      <c r="AZ19" s="46"/>
      <c r="BA19" s="46"/>
      <c r="BB19" s="46"/>
    </row>
    <row r="20" spans="1:54" ht="15.95" customHeight="1">
      <c r="A20" s="152"/>
      <c r="B20" s="12"/>
      <c r="C20" s="372" t="s">
        <v>76</v>
      </c>
      <c r="D20" s="244" t="s">
        <v>1</v>
      </c>
      <c r="E20" s="110"/>
      <c r="F20" s="110"/>
      <c r="G20" s="253" t="s">
        <v>115</v>
      </c>
      <c r="H20" s="349">
        <v>1</v>
      </c>
      <c r="I20" s="110"/>
      <c r="J20" s="12"/>
      <c r="K20" s="12"/>
      <c r="L20" s="214"/>
      <c r="M20" s="12"/>
      <c r="N20" s="360"/>
      <c r="O20" s="1"/>
      <c r="P20" s="153"/>
      <c r="Y20" s="15"/>
      <c r="Z20" s="14"/>
      <c r="AA20" s="14"/>
      <c r="AB20" s="15"/>
      <c r="AC20" s="15"/>
      <c r="AD20" s="15"/>
      <c r="AE20" s="15"/>
      <c r="AF20" s="15"/>
      <c r="AG20" s="15"/>
      <c r="AH20" s="15"/>
      <c r="AI20" s="15"/>
      <c r="AJ20" s="15"/>
      <c r="AK20" s="15"/>
      <c r="AL20" s="15"/>
      <c r="AM20" s="15"/>
      <c r="AN20" s="15"/>
      <c r="AO20" s="15"/>
      <c r="AP20" s="15"/>
      <c r="AQ20" s="15"/>
      <c r="AR20" s="15"/>
      <c r="AS20" s="15"/>
      <c r="AT20" s="15"/>
      <c r="AU20" s="15"/>
      <c r="AV20" s="15"/>
      <c r="AW20" s="15"/>
      <c r="AX20" s="15"/>
      <c r="AY20" s="15"/>
      <c r="AZ20" s="46"/>
      <c r="BA20" s="46"/>
      <c r="BB20" s="46"/>
    </row>
    <row r="21" spans="1:54" s="9" customFormat="1" ht="15.95" customHeight="1">
      <c r="A21" s="152"/>
      <c r="B21" s="110"/>
      <c r="C21" s="373"/>
      <c r="D21" s="374"/>
      <c r="E21" s="374"/>
      <c r="F21" s="374"/>
      <c r="G21" s="375" t="s">
        <v>116</v>
      </c>
      <c r="H21" s="376">
        <v>1</v>
      </c>
      <c r="I21" s="374"/>
      <c r="J21" s="377" t="s">
        <v>23</v>
      </c>
      <c r="K21" s="378" t="s">
        <v>127</v>
      </c>
      <c r="L21" s="379"/>
      <c r="M21" s="380"/>
      <c r="N21" s="381"/>
      <c r="O21" s="117"/>
      <c r="P21" s="153"/>
      <c r="Y21" s="15"/>
      <c r="Z21" s="14"/>
      <c r="AA21" s="14"/>
      <c r="AB21" s="15"/>
      <c r="AC21" s="15"/>
      <c r="AD21" s="15"/>
      <c r="AE21" s="15"/>
      <c r="AF21" s="15"/>
      <c r="AG21" s="15"/>
      <c r="AH21" s="15"/>
      <c r="AI21" s="15"/>
      <c r="AJ21" s="15"/>
      <c r="AK21" s="15"/>
      <c r="AL21" s="15"/>
      <c r="AM21" s="15"/>
      <c r="AN21" s="15"/>
      <c r="AO21" s="15"/>
      <c r="AP21" s="15"/>
      <c r="AQ21" s="15"/>
      <c r="AR21" s="15"/>
      <c r="AS21" s="15"/>
      <c r="AT21" s="15"/>
      <c r="AU21" s="15"/>
      <c r="AV21" s="15"/>
      <c r="AW21" s="15"/>
      <c r="AX21" s="15"/>
      <c r="AY21" s="15"/>
      <c r="AZ21" s="46"/>
      <c r="BA21" s="46"/>
      <c r="BB21" s="46"/>
    </row>
    <row r="22" spans="1:54" ht="24" customHeight="1" thickBot="1">
      <c r="A22" s="152"/>
      <c r="B22" s="135"/>
      <c r="C22" s="207"/>
      <c r="D22" s="208" t="s">
        <v>77</v>
      </c>
      <c r="E22" s="207"/>
      <c r="F22" s="136"/>
      <c r="G22" s="146"/>
      <c r="H22" s="147"/>
      <c r="I22" s="147"/>
      <c r="J22" s="147"/>
      <c r="K22" s="147"/>
      <c r="L22" s="147"/>
      <c r="M22" s="147"/>
      <c r="N22" s="147"/>
      <c r="O22" s="37"/>
      <c r="P22" s="153"/>
      <c r="Q22" s="14"/>
      <c r="Y22" s="15"/>
      <c r="Z22" s="14"/>
      <c r="AA22" s="14"/>
      <c r="AB22" s="15"/>
      <c r="AC22" s="15">
        <v>1</v>
      </c>
      <c r="AD22" s="15"/>
      <c r="AE22" s="15"/>
      <c r="AF22" s="15"/>
      <c r="AG22" s="15"/>
      <c r="AH22" s="15"/>
      <c r="AI22" s="15"/>
      <c r="AJ22" s="15"/>
      <c r="AK22" s="15"/>
      <c r="AL22" s="15"/>
      <c r="AM22" s="15"/>
      <c r="AN22" s="15"/>
      <c r="AO22" s="15"/>
      <c r="AP22" s="15"/>
      <c r="AQ22" s="15"/>
      <c r="AR22" s="15"/>
      <c r="AS22" s="15"/>
      <c r="AT22" s="15"/>
      <c r="AU22" s="15"/>
      <c r="AV22" s="15"/>
      <c r="AW22" s="15"/>
      <c r="AX22" s="15"/>
      <c r="AY22" s="15"/>
      <c r="AZ22" s="46"/>
      <c r="BA22" s="46"/>
      <c r="BB22" s="46"/>
    </row>
    <row r="23" spans="1:54" ht="17.25" thickTop="1" thickBot="1">
      <c r="A23" s="152"/>
      <c r="B23" s="135"/>
      <c r="C23" s="452" t="s">
        <v>85</v>
      </c>
      <c r="D23" s="452"/>
      <c r="E23" s="452"/>
      <c r="F23" s="207"/>
      <c r="G23" s="387" t="s">
        <v>135</v>
      </c>
      <c r="H23" s="424">
        <v>6</v>
      </c>
      <c r="I23" s="425"/>
      <c r="J23" s="439" t="s">
        <v>60</v>
      </c>
      <c r="K23" s="440"/>
      <c r="L23" s="440"/>
      <c r="M23" s="440"/>
      <c r="N23" s="441"/>
      <c r="O23" s="37"/>
      <c r="P23" s="153"/>
      <c r="Y23" s="15"/>
      <c r="Z23" s="14"/>
      <c r="AA23" s="14"/>
      <c r="AB23" s="15">
        <v>1</v>
      </c>
      <c r="AC23" s="15">
        <v>1</v>
      </c>
      <c r="AD23" s="15"/>
      <c r="AE23" s="15"/>
      <c r="AF23" s="15"/>
      <c r="AG23" s="15"/>
      <c r="AH23" s="15"/>
      <c r="AI23" s="15"/>
      <c r="AJ23" s="15"/>
      <c r="AK23" s="15"/>
      <c r="AL23" s="15"/>
      <c r="AM23" s="15"/>
      <c r="AN23" s="15"/>
      <c r="AO23" s="15"/>
      <c r="AP23" s="15"/>
      <c r="AQ23" s="15"/>
      <c r="AR23" s="15"/>
      <c r="AS23" s="15"/>
      <c r="AT23" s="15"/>
      <c r="AU23" s="15"/>
      <c r="AV23" s="15"/>
      <c r="AW23" s="15"/>
      <c r="AX23" s="15"/>
      <c r="AY23" s="15"/>
      <c r="AZ23" s="46"/>
      <c r="BA23" s="46"/>
      <c r="BB23" s="46"/>
    </row>
    <row r="24" spans="1:54" ht="13.5" thickTop="1">
      <c r="A24" s="152"/>
      <c r="B24" s="135"/>
      <c r="C24" s="125"/>
      <c r="D24" s="124" t="str">
        <f>Degiskenler!AF61</f>
        <v>TL</v>
      </c>
      <c r="E24" s="125"/>
      <c r="F24" s="136"/>
      <c r="G24" s="146"/>
      <c r="H24" s="147"/>
      <c r="I24" s="147"/>
      <c r="J24" s="144">
        <f>it</f>
        <v>41366</v>
      </c>
      <c r="K24" s="125"/>
      <c r="L24" s="350" t="s">
        <v>67</v>
      </c>
      <c r="M24" s="351"/>
      <c r="N24" s="352"/>
      <c r="O24" s="38"/>
      <c r="P24" s="154"/>
      <c r="Y24" s="15"/>
      <c r="Z24" s="14"/>
      <c r="AA24" s="14"/>
      <c r="AB24" s="15"/>
      <c r="AC24" s="15" t="s">
        <v>31</v>
      </c>
      <c r="AD24" s="15"/>
      <c r="AE24" s="15"/>
      <c r="AF24" s="15"/>
      <c r="AG24" s="15"/>
      <c r="AH24" s="15"/>
      <c r="AI24" s="15"/>
      <c r="AJ24" s="15"/>
      <c r="AK24" s="15"/>
      <c r="AL24" s="15"/>
      <c r="AM24" s="15"/>
      <c r="AN24" s="15"/>
      <c r="AO24" s="15"/>
      <c r="AP24" s="15"/>
      <c r="AQ24" s="15"/>
      <c r="AR24" s="15"/>
      <c r="AS24" s="15"/>
      <c r="AT24" s="15"/>
      <c r="AU24" s="15"/>
      <c r="AV24" s="15"/>
      <c r="AW24" s="15"/>
      <c r="AX24" s="15"/>
      <c r="AY24" s="15"/>
      <c r="AZ24" s="46"/>
      <c r="BA24" s="46"/>
      <c r="BB24" s="46"/>
    </row>
    <row r="25" spans="1:54">
      <c r="A25" s="152"/>
      <c r="B25" s="135"/>
      <c r="C25" s="126" t="s">
        <v>70</v>
      </c>
      <c r="D25" s="393"/>
      <c r="E25" s="125"/>
      <c r="F25" s="137"/>
      <c r="G25" s="113"/>
      <c r="H25" s="147"/>
      <c r="I25" s="147"/>
      <c r="J25" s="145">
        <f>it+K25</f>
        <v>41376</v>
      </c>
      <c r="K25" s="134">
        <v>10</v>
      </c>
      <c r="L25" s="353" t="s">
        <v>61</v>
      </c>
      <c r="M25" s="354"/>
      <c r="N25" s="355"/>
      <c r="O25" s="39"/>
      <c r="P25" s="153"/>
      <c r="Y25" s="15"/>
      <c r="Z25" s="14"/>
      <c r="AA25" s="14"/>
      <c r="AB25" s="15"/>
      <c r="AC25" s="15" t="s">
        <v>30</v>
      </c>
      <c r="AD25" s="15"/>
      <c r="AE25" s="15"/>
      <c r="AF25" s="15"/>
      <c r="AG25" s="15"/>
      <c r="AH25" s="15"/>
      <c r="AI25" s="15"/>
      <c r="AJ25" s="15"/>
      <c r="AK25" s="15"/>
      <c r="AL25" s="15"/>
      <c r="AM25" s="15"/>
      <c r="AN25" s="15"/>
      <c r="AO25" s="15"/>
      <c r="AP25" s="15"/>
      <c r="AQ25" s="15"/>
      <c r="AR25" s="15"/>
      <c r="AS25" s="15"/>
      <c r="AT25" s="15"/>
      <c r="AU25" s="15"/>
      <c r="AV25" s="15"/>
      <c r="AW25" s="15"/>
      <c r="AX25" s="15"/>
      <c r="AY25" s="15"/>
      <c r="AZ25" s="46"/>
      <c r="BA25" s="46"/>
      <c r="BB25" s="46"/>
    </row>
    <row r="26" spans="1:54">
      <c r="A26" s="152"/>
      <c r="B26" s="135"/>
      <c r="C26" s="108"/>
      <c r="D26" s="108"/>
      <c r="E26" s="108"/>
      <c r="F26" s="137"/>
      <c r="G26" s="113"/>
      <c r="H26" s="147"/>
      <c r="I26" s="147"/>
      <c r="J26" s="145">
        <f>J25+K26</f>
        <v>41393</v>
      </c>
      <c r="K26" s="134">
        <v>17</v>
      </c>
      <c r="L26" s="353" t="s">
        <v>62</v>
      </c>
      <c r="M26" s="354"/>
      <c r="N26" s="355"/>
      <c r="O26" s="37"/>
      <c r="P26" s="153"/>
      <c r="Y26" s="15"/>
      <c r="Z26" s="14"/>
      <c r="AA26" s="14"/>
      <c r="AB26" s="15"/>
      <c r="AC26" s="15" t="s">
        <v>48</v>
      </c>
      <c r="AD26" s="15"/>
      <c r="AE26" s="15"/>
      <c r="AF26" s="15"/>
      <c r="AG26" s="15"/>
      <c r="AH26" s="15"/>
      <c r="AI26" s="15"/>
      <c r="AJ26" s="15"/>
      <c r="AK26" s="15"/>
      <c r="AL26" s="15"/>
      <c r="AM26" s="15"/>
      <c r="AN26" s="15"/>
      <c r="AO26" s="15"/>
      <c r="AP26" s="15"/>
      <c r="AQ26" s="15"/>
      <c r="AR26" s="15"/>
      <c r="AS26" s="15"/>
      <c r="AT26" s="15"/>
      <c r="AU26" s="15"/>
      <c r="AV26" s="15"/>
      <c r="AW26" s="15"/>
      <c r="AX26" s="15"/>
      <c r="AY26" s="15"/>
      <c r="AZ26" s="46"/>
      <c r="BA26" s="46"/>
      <c r="BB26" s="46"/>
    </row>
    <row r="27" spans="1:54">
      <c r="A27" s="152"/>
      <c r="B27" s="135"/>
      <c r="C27" s="452" t="s">
        <v>84</v>
      </c>
      <c r="D27" s="452"/>
      <c r="E27" s="452"/>
      <c r="F27" s="137"/>
      <c r="G27" s="113"/>
      <c r="H27" s="147"/>
      <c r="I27" s="147"/>
      <c r="J27" s="145">
        <f>J26+K27</f>
        <v>41418</v>
      </c>
      <c r="K27" s="134">
        <f>TesSur-50</f>
        <v>25</v>
      </c>
      <c r="L27" s="353" t="s">
        <v>63</v>
      </c>
      <c r="M27" s="354"/>
      <c r="N27" s="355"/>
      <c r="O27" s="39"/>
      <c r="P27" s="153"/>
      <c r="Y27" s="15"/>
      <c r="Z27" s="14"/>
      <c r="AA27" s="14"/>
      <c r="AB27" s="15"/>
      <c r="AC27" s="15"/>
      <c r="AD27" s="15"/>
      <c r="AE27" s="15"/>
      <c r="AF27" s="15"/>
      <c r="AG27" s="15"/>
      <c r="AH27" s="15"/>
      <c r="AI27" s="15"/>
      <c r="AJ27" s="15"/>
      <c r="AK27" s="15"/>
      <c r="AL27" s="15"/>
      <c r="AM27" s="15"/>
      <c r="AN27" s="15"/>
      <c r="AO27" s="15"/>
      <c r="AP27" s="15"/>
      <c r="AQ27" s="15"/>
      <c r="AR27" s="15"/>
      <c r="AS27" s="15"/>
      <c r="AT27" s="15"/>
      <c r="AU27" s="15"/>
      <c r="AV27" s="15"/>
      <c r="AW27" s="15"/>
      <c r="AX27" s="15"/>
      <c r="AY27" s="15"/>
      <c r="AZ27" s="46"/>
      <c r="BA27" s="46"/>
      <c r="BB27" s="46"/>
    </row>
    <row r="28" spans="1:54">
      <c r="A28" s="152"/>
      <c r="B28" s="135"/>
      <c r="C28" s="125"/>
      <c r="D28" s="124" t="str">
        <f>Degiskenler!AF61</f>
        <v>TL</v>
      </c>
      <c r="E28" s="125"/>
      <c r="F28" s="137"/>
      <c r="G28" s="113"/>
      <c r="H28" s="147"/>
      <c r="I28" s="147"/>
      <c r="J28" s="145">
        <f>J27+K28</f>
        <v>41428</v>
      </c>
      <c r="K28" s="134">
        <f>30-20</f>
        <v>10</v>
      </c>
      <c r="L28" s="353" t="s">
        <v>65</v>
      </c>
      <c r="M28" s="354"/>
      <c r="N28" s="355"/>
      <c r="O28" s="39"/>
      <c r="P28" s="153"/>
      <c r="Y28" s="15"/>
      <c r="Z28" s="14"/>
      <c r="AA28" s="14"/>
      <c r="AB28" s="15"/>
      <c r="AC28" s="15"/>
      <c r="AD28" s="15"/>
      <c r="AE28" s="15"/>
      <c r="AF28" s="15"/>
      <c r="AG28" s="15"/>
      <c r="AH28" s="15"/>
      <c r="AI28" s="15"/>
      <c r="AJ28" s="15"/>
      <c r="AK28" s="15"/>
      <c r="AL28" s="15"/>
      <c r="AM28" s="15"/>
      <c r="AN28" s="15"/>
      <c r="AO28" s="15"/>
      <c r="AP28" s="15"/>
      <c r="AQ28" s="15"/>
      <c r="AR28" s="15"/>
      <c r="AS28" s="15"/>
      <c r="AT28" s="15"/>
      <c r="AU28" s="15"/>
      <c r="AV28" s="15"/>
      <c r="AW28" s="15"/>
      <c r="AX28" s="15"/>
      <c r="AY28" s="15"/>
      <c r="AZ28" s="46"/>
      <c r="BA28" s="46"/>
      <c r="BB28" s="46"/>
    </row>
    <row r="29" spans="1:54">
      <c r="A29" s="152"/>
      <c r="B29" s="135"/>
      <c r="C29" s="126" t="s">
        <v>69</v>
      </c>
      <c r="D29" s="127">
        <v>0</v>
      </c>
      <c r="E29" s="125"/>
      <c r="F29" s="137"/>
      <c r="G29" s="113"/>
      <c r="H29" s="112"/>
      <c r="I29" s="147"/>
      <c r="J29" s="145">
        <f>J28+K29</f>
        <v>41458</v>
      </c>
      <c r="K29" s="134">
        <v>30</v>
      </c>
      <c r="L29" s="353" t="s">
        <v>64</v>
      </c>
      <c r="M29" s="354"/>
      <c r="N29" s="355"/>
      <c r="O29" s="39"/>
      <c r="P29" s="153"/>
      <c r="Y29" s="15"/>
      <c r="Z29" s="14"/>
      <c r="AA29" s="14"/>
      <c r="AB29" s="15"/>
      <c r="AC29" s="15"/>
      <c r="AD29" s="15"/>
      <c r="AE29" s="15"/>
      <c r="AF29" s="15"/>
      <c r="AG29" s="15"/>
      <c r="AH29" s="15"/>
      <c r="AI29" s="15"/>
      <c r="AJ29" s="15"/>
      <c r="AK29" s="15"/>
      <c r="AL29" s="15"/>
      <c r="AM29" s="15"/>
      <c r="AN29" s="15"/>
      <c r="AO29" s="15"/>
      <c r="AP29" s="15"/>
      <c r="AQ29" s="15"/>
      <c r="AR29" s="15"/>
      <c r="AS29" s="15"/>
      <c r="AT29" s="15"/>
      <c r="AU29" s="15"/>
      <c r="AV29" s="15"/>
      <c r="AW29" s="15"/>
      <c r="AX29" s="15"/>
      <c r="AY29" s="15"/>
      <c r="AZ29" s="46"/>
      <c r="BA29" s="46"/>
      <c r="BB29" s="46"/>
    </row>
    <row r="30" spans="1:54">
      <c r="A30" s="152"/>
      <c r="B30" s="135"/>
      <c r="C30" s="109"/>
      <c r="D30" s="109"/>
      <c r="E30" s="109"/>
      <c r="F30" s="137"/>
      <c r="G30" s="113"/>
      <c r="H30" s="147"/>
      <c r="I30" s="147"/>
      <c r="J30" s="426" t="str">
        <f>"TAHSİLAT "&amp;TEXT(SUM(K25:K29),"#####")&amp;" GÜN SONRA "&amp;TEXT(J29,"GG/AA/YY")&amp;" TARİHİNDE YAPILACAK"</f>
        <v>TAHSİLAT 92 GÜN SONRA 03/07/13 TARİHİNDE YAPILACAK</v>
      </c>
      <c r="K30" s="427"/>
      <c r="L30" s="427"/>
      <c r="M30" s="427"/>
      <c r="N30" s="428"/>
      <c r="O30" s="117"/>
      <c r="P30" s="153"/>
      <c r="Y30" s="15"/>
      <c r="Z30" s="14"/>
      <c r="AA30" s="14"/>
      <c r="AB30" s="15"/>
      <c r="AC30" s="15"/>
      <c r="AD30" s="15"/>
      <c r="AE30" s="15"/>
      <c r="AF30" s="15"/>
      <c r="AG30" s="15"/>
      <c r="AH30" s="15"/>
      <c r="AI30" s="15"/>
      <c r="AJ30" s="15"/>
      <c r="AK30" s="15"/>
      <c r="AL30" s="15"/>
      <c r="AM30" s="15"/>
      <c r="AN30" s="15"/>
      <c r="AO30" s="15"/>
      <c r="AP30" s="15"/>
      <c r="AQ30" s="15"/>
      <c r="AR30" s="15"/>
      <c r="AS30" s="15"/>
      <c r="AT30" s="15"/>
      <c r="AU30" s="15"/>
      <c r="AV30" s="15"/>
      <c r="AW30" s="15"/>
      <c r="AX30" s="15"/>
      <c r="AY30" s="15"/>
      <c r="AZ30" s="46"/>
      <c r="BA30" s="46"/>
      <c r="BB30" s="46"/>
    </row>
    <row r="31" spans="1:54">
      <c r="A31" s="152"/>
      <c r="B31" s="135"/>
      <c r="C31" s="452" t="s">
        <v>86</v>
      </c>
      <c r="D31" s="452"/>
      <c r="E31" s="452"/>
      <c r="F31" s="137"/>
      <c r="G31" s="111"/>
      <c r="H31" s="113"/>
      <c r="I31" s="113"/>
      <c r="J31" s="114"/>
      <c r="K31" s="114"/>
      <c r="L31" s="114"/>
      <c r="M31" s="117"/>
      <c r="N31" s="117"/>
      <c r="O31" s="117"/>
      <c r="P31" s="153"/>
      <c r="Y31" s="15"/>
      <c r="Z31" s="14"/>
      <c r="AA31" s="14"/>
      <c r="AB31" s="15"/>
      <c r="AC31" s="15"/>
      <c r="AD31" s="15"/>
      <c r="AE31" s="15"/>
      <c r="AF31" s="15"/>
      <c r="AG31" s="15"/>
      <c r="AH31" s="15"/>
      <c r="AI31" s="15"/>
      <c r="AJ31" s="15"/>
      <c r="AK31" s="15"/>
      <c r="AL31" s="15"/>
      <c r="AM31" s="15"/>
      <c r="AN31" s="15"/>
      <c r="AO31" s="15"/>
      <c r="AP31" s="15"/>
      <c r="AQ31" s="15"/>
      <c r="AR31" s="15"/>
      <c r="AS31" s="15"/>
      <c r="AT31" s="15"/>
      <c r="AU31" s="15"/>
      <c r="AV31" s="15"/>
      <c r="AW31" s="15"/>
      <c r="AX31" s="15"/>
      <c r="AY31" s="15"/>
      <c r="AZ31" s="46"/>
      <c r="BA31" s="46"/>
      <c r="BB31" s="46"/>
    </row>
    <row r="32" spans="1:54">
      <c r="A32" s="152"/>
      <c r="B32" s="135"/>
      <c r="C32" s="125"/>
      <c r="D32" s="124" t="str">
        <f>Degiskenler!AF61</f>
        <v>TL</v>
      </c>
      <c r="E32" s="125"/>
      <c r="F32" s="137"/>
      <c r="G32" s="111"/>
      <c r="H32" s="113"/>
      <c r="I32" s="113"/>
      <c r="J32" s="114"/>
      <c r="K32" s="114"/>
      <c r="L32" s="114"/>
      <c r="M32" s="117"/>
      <c r="N32" s="117"/>
      <c r="O32" s="117"/>
      <c r="P32" s="153"/>
      <c r="Y32" s="15"/>
      <c r="Z32" s="14"/>
      <c r="AA32" s="14"/>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46"/>
      <c r="BA32" s="46"/>
      <c r="BB32" s="46"/>
    </row>
    <row r="33" spans="1:56">
      <c r="A33" s="152"/>
      <c r="B33" s="135"/>
      <c r="C33" s="126" t="s">
        <v>92</v>
      </c>
      <c r="D33" s="127">
        <v>0</v>
      </c>
      <c r="E33" s="125"/>
      <c r="F33" s="138"/>
      <c r="G33" s="148"/>
      <c r="H33" s="148"/>
      <c r="I33" s="148"/>
      <c r="J33" s="114"/>
      <c r="K33" s="114"/>
      <c r="L33" s="114"/>
      <c r="M33" s="114"/>
      <c r="N33" s="114"/>
      <c r="O33" s="114"/>
      <c r="P33" s="155"/>
      <c r="Q33" s="14"/>
      <c r="Y33" s="15"/>
      <c r="Z33" s="14"/>
      <c r="AA33" s="14"/>
      <c r="AB33" s="15"/>
      <c r="AC33" s="15"/>
      <c r="AD33" s="15"/>
      <c r="AE33" s="15"/>
      <c r="AF33" s="15"/>
      <c r="AG33" s="15"/>
      <c r="AH33" s="15"/>
      <c r="AI33" s="15"/>
      <c r="AJ33" s="15"/>
      <c r="AK33" s="15"/>
      <c r="AL33" s="15"/>
      <c r="AM33" s="15"/>
      <c r="AN33" s="15"/>
      <c r="AO33" s="15"/>
      <c r="AP33" s="15"/>
      <c r="AQ33" s="15"/>
      <c r="AR33" s="15"/>
      <c r="AS33" s="15"/>
      <c r="AT33" s="15"/>
      <c r="AU33" s="15"/>
      <c r="AV33" s="15"/>
      <c r="AW33" s="15"/>
      <c r="AX33" s="15"/>
      <c r="AY33" s="15"/>
      <c r="AZ33" s="46"/>
      <c r="BA33" s="46"/>
      <c r="BB33" s="46"/>
    </row>
    <row r="34" spans="1:56">
      <c r="A34" s="152"/>
      <c r="B34" s="135"/>
      <c r="C34" s="6"/>
      <c r="D34" s="7"/>
      <c r="E34" s="128"/>
      <c r="F34" s="139"/>
      <c r="G34" s="114"/>
      <c r="H34" s="114"/>
      <c r="I34" s="114"/>
      <c r="J34" s="114"/>
      <c r="K34" s="114"/>
      <c r="L34" s="114"/>
      <c r="M34" s="114"/>
      <c r="N34" s="114"/>
      <c r="O34" s="114"/>
      <c r="P34" s="155"/>
      <c r="Q34" s="14"/>
      <c r="Y34" s="15"/>
      <c r="Z34" s="14"/>
      <c r="AA34" s="14"/>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46"/>
      <c r="BA34" s="46"/>
      <c r="BB34" s="46"/>
    </row>
    <row r="35" spans="1:56" ht="14.1" customHeight="1">
      <c r="A35" s="152"/>
      <c r="B35" s="135"/>
      <c r="C35" s="451" t="s">
        <v>87</v>
      </c>
      <c r="D35" s="451"/>
      <c r="E35" s="451"/>
      <c r="F35" s="139"/>
      <c r="G35" s="114"/>
      <c r="H35" s="114"/>
      <c r="I35" s="114"/>
      <c r="J35" s="114"/>
      <c r="K35" s="114"/>
      <c r="L35" s="114"/>
      <c r="M35" s="114"/>
      <c r="N35" s="114"/>
      <c r="O35" s="114"/>
      <c r="P35" s="155"/>
      <c r="Q35" s="14"/>
      <c r="Y35" s="15"/>
      <c r="Z35" s="14"/>
      <c r="AA35" s="14"/>
      <c r="AB35" s="15"/>
      <c r="AC35" s="15"/>
      <c r="AD35" s="15"/>
      <c r="AE35" s="15"/>
      <c r="AF35" s="15"/>
      <c r="AG35" s="15"/>
      <c r="AH35" s="15"/>
      <c r="AI35" s="15"/>
      <c r="AJ35" s="15"/>
      <c r="AK35" s="15"/>
      <c r="AL35" s="15"/>
      <c r="AM35" s="15"/>
      <c r="AN35" s="15"/>
      <c r="AO35" s="15"/>
      <c r="AP35" s="15"/>
      <c r="AQ35" s="15"/>
      <c r="AR35" s="15"/>
      <c r="AS35" s="15"/>
      <c r="AT35" s="15"/>
      <c r="AU35" s="15"/>
      <c r="AV35" s="15"/>
      <c r="AW35" s="15"/>
      <c r="AX35" s="15"/>
      <c r="AY35" s="15"/>
      <c r="AZ35" s="46"/>
      <c r="BA35" s="46"/>
      <c r="BB35" s="46"/>
    </row>
    <row r="36" spans="1:56" ht="14.1" customHeight="1">
      <c r="A36" s="152"/>
      <c r="B36" s="135"/>
      <c r="C36" s="129"/>
      <c r="D36" s="124" t="str">
        <f>Degiskenler!AF61</f>
        <v>TL</v>
      </c>
      <c r="E36" s="129"/>
      <c r="F36" s="139"/>
      <c r="G36" s="114"/>
      <c r="H36" s="114"/>
      <c r="I36" s="114"/>
      <c r="J36" s="114"/>
      <c r="K36" s="114"/>
      <c r="L36" s="114"/>
      <c r="M36" s="114"/>
      <c r="N36" s="114"/>
      <c r="O36" s="114"/>
      <c r="P36" s="155"/>
      <c r="Q36" s="14"/>
      <c r="Y36" s="15"/>
      <c r="Z36" s="14"/>
      <c r="AA36" s="14"/>
      <c r="AB36" s="15"/>
      <c r="AC36" s="15">
        <v>1</v>
      </c>
      <c r="AD36" s="15"/>
      <c r="AE36" s="15"/>
      <c r="AF36" s="15"/>
      <c r="AG36" s="15"/>
      <c r="AH36" s="15"/>
      <c r="AI36" s="15"/>
      <c r="AJ36" s="15"/>
      <c r="AK36" s="15"/>
      <c r="AL36" s="15"/>
      <c r="AM36" s="15"/>
      <c r="AN36" s="15"/>
      <c r="AO36" s="15"/>
      <c r="AP36" s="15"/>
      <c r="AQ36" s="15"/>
      <c r="AR36" s="15"/>
      <c r="AS36" s="15"/>
      <c r="AT36" s="15"/>
      <c r="AU36" s="15"/>
      <c r="AV36" s="15"/>
      <c r="AW36" s="15"/>
      <c r="AX36" s="15"/>
      <c r="AY36" s="15"/>
      <c r="AZ36" s="46"/>
      <c r="BA36" s="46"/>
      <c r="BB36" s="46"/>
      <c r="BD36" s="10" t="str">
        <f>IF($AC$37=1,"tamamını",IF($AC$37=2,"ek  cetvelde yer alan kısmını",IF($AC$37=3,"ek cetvelde yer alan kısımlarını")))</f>
        <v>tamamını</v>
      </c>
    </row>
    <row r="37" spans="1:56" ht="14.1" customHeight="1">
      <c r="A37" s="152"/>
      <c r="B37" s="135"/>
      <c r="C37" s="130" t="s">
        <v>43</v>
      </c>
      <c r="D37" s="127">
        <v>0</v>
      </c>
      <c r="E37" s="129"/>
      <c r="F37" s="139"/>
      <c r="G37" s="114"/>
      <c r="H37" s="114"/>
      <c r="I37" s="114"/>
      <c r="J37" s="114"/>
      <c r="K37" s="114"/>
      <c r="L37" s="114"/>
      <c r="M37" s="114"/>
      <c r="N37" s="114"/>
      <c r="O37" s="114"/>
      <c r="P37" s="155"/>
      <c r="Q37" s="14"/>
      <c r="Y37" s="15"/>
      <c r="Z37" s="14"/>
      <c r="AA37" s="14"/>
      <c r="AB37" s="15">
        <v>1</v>
      </c>
      <c r="AC37" s="15">
        <v>1</v>
      </c>
      <c r="AD37" s="15"/>
      <c r="AE37" s="15"/>
      <c r="AF37" s="15"/>
      <c r="AG37" s="15"/>
      <c r="AH37" s="15"/>
      <c r="AI37" s="15"/>
      <c r="AJ37" s="15"/>
      <c r="AK37" s="15"/>
      <c r="AL37" s="15"/>
      <c r="AM37" s="15"/>
      <c r="AN37" s="15"/>
      <c r="AO37" s="15"/>
      <c r="AP37" s="15"/>
      <c r="AQ37" s="15"/>
      <c r="AR37" s="15"/>
      <c r="AS37" s="15"/>
      <c r="AT37" s="15"/>
      <c r="AU37" s="15"/>
      <c r="AV37" s="15"/>
      <c r="AW37" s="15"/>
      <c r="AX37" s="15"/>
      <c r="AY37" s="15"/>
      <c r="AZ37" s="46"/>
      <c r="BA37" s="46"/>
      <c r="BB37" s="46"/>
    </row>
    <row r="38" spans="1:56">
      <c r="A38" s="152"/>
      <c r="B38" s="135"/>
      <c r="C38" s="6"/>
      <c r="D38" s="6"/>
      <c r="E38" s="6"/>
      <c r="F38" s="139"/>
      <c r="G38" s="114"/>
      <c r="H38" s="114"/>
      <c r="I38" s="114"/>
      <c r="J38" s="114"/>
      <c r="K38" s="114"/>
      <c r="L38" s="114"/>
      <c r="M38" s="114"/>
      <c r="N38" s="114"/>
      <c r="O38" s="114"/>
      <c r="P38" s="155"/>
      <c r="Q38" s="14"/>
      <c r="Y38" s="15"/>
      <c r="Z38" s="14"/>
      <c r="AA38" s="14"/>
      <c r="AB38" s="15"/>
      <c r="AC38" s="475" t="s">
        <v>10</v>
      </c>
      <c r="AD38" s="475"/>
      <c r="AE38" s="475"/>
      <c r="AF38" s="15"/>
      <c r="AG38" s="15"/>
      <c r="AH38" s="15"/>
      <c r="AI38" s="15"/>
      <c r="AJ38" s="15"/>
      <c r="AK38" s="15"/>
      <c r="AL38" s="15"/>
      <c r="AM38" s="15"/>
      <c r="AN38" s="15"/>
      <c r="AO38" s="15"/>
      <c r="AP38" s="15"/>
      <c r="AQ38" s="15"/>
      <c r="AR38" s="15"/>
      <c r="AS38" s="15"/>
      <c r="AT38" s="15"/>
      <c r="AU38" s="15"/>
      <c r="AV38" s="15"/>
      <c r="AW38" s="15"/>
      <c r="AX38" s="15"/>
      <c r="AY38" s="15"/>
      <c r="AZ38" s="46"/>
      <c r="BA38" s="46"/>
      <c r="BB38" s="46"/>
    </row>
    <row r="39" spans="1:56">
      <c r="A39" s="152"/>
      <c r="B39" s="135"/>
      <c r="C39" s="451" t="s">
        <v>66</v>
      </c>
      <c r="D39" s="451"/>
      <c r="E39" s="451"/>
      <c r="F39" s="139"/>
      <c r="G39" s="114"/>
      <c r="H39" s="114"/>
      <c r="I39" s="114"/>
      <c r="J39" s="114"/>
      <c r="K39" s="114"/>
      <c r="L39" s="114"/>
      <c r="M39" s="114"/>
      <c r="N39" s="114"/>
      <c r="O39" s="114"/>
      <c r="P39" s="155"/>
      <c r="Q39" s="14"/>
      <c r="Y39" s="15"/>
      <c r="Z39" s="14"/>
      <c r="AA39" s="14"/>
      <c r="AB39" s="15"/>
      <c r="AC39" s="475" t="s">
        <v>11</v>
      </c>
      <c r="AD39" s="475" t="s">
        <v>1</v>
      </c>
      <c r="AE39" s="475" t="s">
        <v>3</v>
      </c>
      <c r="AF39" s="15"/>
      <c r="AG39" s="15"/>
      <c r="AH39" s="15"/>
      <c r="AI39" s="15"/>
      <c r="AJ39" s="15"/>
      <c r="AK39" s="15"/>
      <c r="AL39" s="15"/>
      <c r="AM39" s="15"/>
      <c r="AN39" s="15"/>
      <c r="AO39" s="15"/>
      <c r="AP39" s="15"/>
      <c r="AQ39" s="15"/>
      <c r="AR39" s="15"/>
      <c r="AS39" s="15"/>
      <c r="AT39" s="15"/>
      <c r="AU39" s="15"/>
      <c r="AV39" s="15"/>
      <c r="AW39" s="15"/>
      <c r="AX39" s="15"/>
      <c r="AY39" s="15"/>
      <c r="AZ39" s="46"/>
      <c r="BA39" s="46"/>
      <c r="BB39" s="46"/>
    </row>
    <row r="40" spans="1:56">
      <c r="A40" s="152"/>
      <c r="B40" s="135"/>
      <c r="C40" s="129"/>
      <c r="D40" s="124" t="str">
        <f>Degiskenler!AF61</f>
        <v>TL</v>
      </c>
      <c r="E40" s="129"/>
      <c r="F40" s="139"/>
      <c r="G40" s="114"/>
      <c r="H40" s="114"/>
      <c r="I40" s="114"/>
      <c r="J40" s="114"/>
      <c r="K40" s="114"/>
      <c r="L40" s="114"/>
      <c r="M40" s="114"/>
      <c r="N40" s="114"/>
      <c r="O40" s="114"/>
      <c r="P40" s="155"/>
      <c r="Q40" s="14"/>
      <c r="Y40" s="15"/>
      <c r="Z40" s="14"/>
      <c r="AA40" s="14"/>
      <c r="AB40" s="15"/>
      <c r="AC40" s="475" t="s">
        <v>9</v>
      </c>
      <c r="AD40" s="475">
        <v>0</v>
      </c>
      <c r="AE40" s="475"/>
      <c r="AF40" s="15"/>
      <c r="AG40" s="15"/>
      <c r="AH40" s="15"/>
      <c r="AI40" s="15"/>
      <c r="AJ40" s="15"/>
      <c r="AK40" s="15"/>
      <c r="AL40" s="15"/>
      <c r="AM40" s="15"/>
      <c r="AN40" s="15"/>
      <c r="AO40" s="15"/>
      <c r="AP40" s="15"/>
      <c r="AQ40" s="15"/>
      <c r="AR40" s="15"/>
      <c r="AS40" s="15"/>
      <c r="AT40" s="15"/>
      <c r="AU40" s="15"/>
      <c r="AV40" s="15"/>
      <c r="AW40" s="15"/>
      <c r="AX40" s="15"/>
      <c r="AY40" s="15"/>
      <c r="AZ40" s="46"/>
      <c r="BA40" s="46"/>
      <c r="BB40" s="46"/>
    </row>
    <row r="41" spans="1:56">
      <c r="A41" s="152"/>
      <c r="B41" s="135"/>
      <c r="C41" s="130" t="s">
        <v>71</v>
      </c>
      <c r="D41" s="127">
        <v>0</v>
      </c>
      <c r="E41" s="129"/>
      <c r="F41" s="139"/>
      <c r="G41" s="114"/>
      <c r="H41" s="114"/>
      <c r="I41" s="114"/>
      <c r="J41" s="114"/>
      <c r="K41" s="114"/>
      <c r="L41" s="114"/>
      <c r="M41" s="114"/>
      <c r="N41" s="114"/>
      <c r="O41" s="114"/>
      <c r="P41" s="155"/>
      <c r="Q41" s="14"/>
      <c r="Y41" s="15"/>
      <c r="Z41" s="14"/>
      <c r="AA41" s="14"/>
      <c r="AB41" s="15"/>
      <c r="AC41" s="15"/>
      <c r="AD41" s="15"/>
      <c r="AE41" s="15"/>
      <c r="AF41" s="15"/>
      <c r="AG41" s="15"/>
      <c r="AH41" s="15"/>
      <c r="AI41" s="15"/>
      <c r="AJ41" s="15"/>
      <c r="AK41" s="15"/>
      <c r="AL41" s="15"/>
      <c r="AM41" s="15"/>
      <c r="AN41" s="15"/>
      <c r="AO41" s="15"/>
      <c r="AP41" s="15"/>
      <c r="AQ41" s="15"/>
      <c r="AR41" s="15"/>
      <c r="AS41" s="15"/>
      <c r="AT41" s="15"/>
      <c r="AU41" s="15"/>
      <c r="AV41" s="15"/>
      <c r="AW41" s="15"/>
      <c r="AX41" s="15"/>
      <c r="AY41" s="15"/>
      <c r="AZ41" s="46"/>
      <c r="BA41" s="46"/>
      <c r="BB41" s="46"/>
    </row>
    <row r="42" spans="1:56">
      <c r="A42" s="152"/>
      <c r="B42" s="135"/>
      <c r="C42" s="6"/>
      <c r="D42" s="6"/>
      <c r="E42" s="6"/>
      <c r="F42" s="139"/>
      <c r="G42" s="114"/>
      <c r="H42" s="114"/>
      <c r="I42" s="114"/>
      <c r="J42" s="114"/>
      <c r="K42" s="114"/>
      <c r="L42" s="114"/>
      <c r="M42" s="114"/>
      <c r="N42" s="114"/>
      <c r="O42" s="114"/>
      <c r="P42" s="155"/>
      <c r="Q42" s="14"/>
      <c r="Y42" s="15"/>
      <c r="Z42" s="14"/>
      <c r="AA42" s="14"/>
      <c r="AB42" s="15"/>
      <c r="AC42" s="15"/>
      <c r="AD42" s="15"/>
      <c r="AE42" s="15"/>
      <c r="AF42" s="15"/>
      <c r="AG42" s="15"/>
      <c r="AH42" s="15"/>
      <c r="AI42" s="15"/>
      <c r="AJ42" s="15"/>
      <c r="AK42" s="15"/>
      <c r="AL42" s="15"/>
      <c r="AM42" s="15"/>
      <c r="AN42" s="15"/>
      <c r="AO42" s="15"/>
      <c r="AP42" s="15"/>
      <c r="AQ42" s="15"/>
      <c r="AR42" s="15"/>
      <c r="AS42" s="15"/>
      <c r="AT42" s="15"/>
      <c r="AU42" s="15"/>
      <c r="AV42" s="15"/>
      <c r="AW42" s="15"/>
      <c r="AX42" s="15"/>
      <c r="AY42" s="15"/>
      <c r="AZ42" s="46"/>
      <c r="BA42" s="46"/>
      <c r="BB42" s="46"/>
    </row>
    <row r="43" spans="1:56" hidden="1">
      <c r="A43" s="152"/>
      <c r="B43" s="135"/>
      <c r="C43" s="107"/>
      <c r="D43" s="107"/>
      <c r="E43" s="107"/>
      <c r="F43" s="139"/>
      <c r="G43" s="114"/>
      <c r="H43" s="114"/>
      <c r="I43" s="114"/>
      <c r="J43" s="114"/>
      <c r="K43" s="114"/>
      <c r="L43" s="114"/>
      <c r="M43" s="114"/>
      <c r="N43" s="114"/>
      <c r="O43" s="114"/>
      <c r="P43" s="155"/>
      <c r="Q43" s="14"/>
      <c r="Y43" s="15"/>
      <c r="Z43" s="14"/>
      <c r="AA43" s="14"/>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46"/>
      <c r="BA43" s="46"/>
      <c r="BB43" s="46"/>
    </row>
    <row r="44" spans="1:56" ht="13.5" hidden="1" thickBot="1">
      <c r="A44" s="152"/>
      <c r="B44" s="135"/>
      <c r="C44" s="40" t="s">
        <v>12</v>
      </c>
      <c r="D44" s="41" t="s">
        <v>24</v>
      </c>
      <c r="E44" s="107"/>
      <c r="F44" s="139"/>
      <c r="G44" s="114"/>
      <c r="H44" s="114"/>
      <c r="I44" s="114"/>
      <c r="J44" s="114"/>
      <c r="K44" s="114"/>
      <c r="L44" s="114"/>
      <c r="M44" s="114"/>
      <c r="N44" s="114"/>
      <c r="O44" s="114"/>
      <c r="P44" s="155"/>
      <c r="Q44" s="14"/>
      <c r="Y44" s="15"/>
      <c r="Z44" s="14"/>
      <c r="AA44" s="14"/>
      <c r="AB44" s="15"/>
      <c r="AC44" s="15"/>
      <c r="AD44" s="15"/>
      <c r="AE44" s="15"/>
      <c r="AF44" s="15"/>
      <c r="AG44" s="15"/>
      <c r="AH44" s="15"/>
      <c r="AI44" s="15"/>
      <c r="AJ44" s="15"/>
      <c r="AK44" s="15"/>
      <c r="AL44" s="15"/>
      <c r="AM44" s="15"/>
      <c r="AN44" s="15"/>
      <c r="AO44" s="15"/>
      <c r="AP44" s="15"/>
      <c r="AQ44" s="15"/>
      <c r="AR44" s="15"/>
      <c r="AS44" s="15"/>
      <c r="AT44" s="15"/>
      <c r="AU44" s="15"/>
      <c r="AV44" s="15"/>
      <c r="AW44" s="15"/>
      <c r="AX44" s="15"/>
      <c r="AY44" s="15"/>
      <c r="AZ44" s="46"/>
      <c r="BA44" s="46"/>
      <c r="BB44" s="46"/>
    </row>
    <row r="45" spans="1:56" ht="13.5" hidden="1" thickBot="1">
      <c r="A45" s="152"/>
      <c r="B45" s="135"/>
      <c r="C45" s="8" t="e">
        <f>D49/D45</f>
        <v>#DIV/0!</v>
      </c>
      <c r="D45" s="5">
        <v>0</v>
      </c>
      <c r="E45" s="107"/>
      <c r="F45" s="139"/>
      <c r="G45" s="114"/>
      <c r="H45" s="114"/>
      <c r="I45" s="114"/>
      <c r="J45" s="114"/>
      <c r="K45" s="114"/>
      <c r="L45" s="114"/>
      <c r="M45" s="114"/>
      <c r="N45" s="114"/>
      <c r="O45" s="114"/>
      <c r="P45" s="155"/>
      <c r="Q45" s="14"/>
      <c r="Y45" s="15"/>
      <c r="Z45" s="14"/>
      <c r="AA45" s="14"/>
      <c r="AB45" s="15"/>
      <c r="AC45" s="15"/>
      <c r="AD45" s="15"/>
      <c r="AE45" s="15"/>
      <c r="AF45" s="15"/>
      <c r="AG45" s="15"/>
      <c r="AH45" s="15"/>
      <c r="AI45" s="15"/>
      <c r="AJ45" s="15"/>
      <c r="AK45" s="15"/>
      <c r="AL45" s="15"/>
      <c r="AM45" s="15"/>
      <c r="AN45" s="15"/>
      <c r="AO45" s="15"/>
      <c r="AP45" s="15"/>
      <c r="AQ45" s="15"/>
      <c r="AR45" s="15"/>
      <c r="AS45" s="15"/>
      <c r="AT45" s="15"/>
      <c r="AU45" s="15"/>
      <c r="AV45" s="15"/>
      <c r="AW45" s="15"/>
      <c r="AX45" s="15"/>
      <c r="AY45" s="15"/>
      <c r="AZ45" s="46"/>
      <c r="BA45" s="46"/>
      <c r="BB45" s="46"/>
    </row>
    <row r="46" spans="1:56" hidden="1">
      <c r="A46" s="152"/>
      <c r="B46" s="135"/>
      <c r="C46" s="107"/>
      <c r="D46" s="107"/>
      <c r="E46" s="107"/>
      <c r="F46" s="139"/>
      <c r="G46" s="114"/>
      <c r="H46" s="114"/>
      <c r="I46" s="114"/>
      <c r="J46" s="114"/>
      <c r="K46" s="114"/>
      <c r="L46" s="114"/>
      <c r="M46" s="114"/>
      <c r="N46" s="114"/>
      <c r="O46" s="114"/>
      <c r="P46" s="155"/>
      <c r="Q46" s="14"/>
      <c r="Y46" s="15"/>
      <c r="Z46" s="14"/>
      <c r="AA46" s="14"/>
      <c r="AB46" s="15"/>
      <c r="AC46" s="15"/>
      <c r="AD46" s="15"/>
      <c r="AE46" s="15"/>
      <c r="AF46" s="15"/>
      <c r="AG46" s="15"/>
      <c r="AH46" s="15"/>
      <c r="AI46" s="15"/>
      <c r="AJ46" s="15"/>
      <c r="AK46" s="15"/>
      <c r="AL46" s="15"/>
      <c r="AM46" s="15"/>
      <c r="AN46" s="15"/>
      <c r="AO46" s="15"/>
      <c r="AP46" s="15"/>
      <c r="AQ46" s="15"/>
      <c r="AR46" s="15"/>
      <c r="AS46" s="15"/>
      <c r="AT46" s="15"/>
      <c r="AU46" s="15"/>
      <c r="AV46" s="15"/>
      <c r="AW46" s="15"/>
      <c r="AX46" s="15"/>
      <c r="AY46" s="15"/>
      <c r="AZ46" s="46"/>
      <c r="BA46" s="46"/>
      <c r="BB46" s="46"/>
    </row>
    <row r="47" spans="1:56">
      <c r="A47" s="152"/>
      <c r="B47" s="135"/>
      <c r="C47" s="451" t="s">
        <v>19</v>
      </c>
      <c r="D47" s="451"/>
      <c r="E47" s="451"/>
      <c r="F47" s="139"/>
      <c r="G47" s="114"/>
      <c r="H47" s="115"/>
      <c r="I47" s="114"/>
      <c r="J47" s="114"/>
      <c r="K47" s="114"/>
      <c r="L47" s="114"/>
      <c r="M47" s="114"/>
      <c r="N47" s="114"/>
      <c r="O47" s="114"/>
      <c r="P47" s="155"/>
      <c r="Q47" s="14"/>
      <c r="Y47" s="15"/>
      <c r="Z47" s="14"/>
      <c r="AA47" s="14"/>
      <c r="AB47" s="15"/>
      <c r="AC47" s="15"/>
      <c r="AD47" s="15"/>
      <c r="AE47" s="15"/>
      <c r="AF47" s="15"/>
      <c r="AG47" s="15"/>
      <c r="AH47" s="15"/>
      <c r="AI47" s="15"/>
      <c r="AJ47" s="15"/>
      <c r="AK47" s="15"/>
      <c r="AL47" s="15"/>
      <c r="AM47" s="15"/>
      <c r="AN47" s="15"/>
      <c r="AO47" s="15"/>
      <c r="AP47" s="15"/>
      <c r="AQ47" s="15"/>
      <c r="AR47" s="15"/>
      <c r="AS47" s="15"/>
      <c r="AT47" s="15"/>
      <c r="AU47" s="15"/>
      <c r="AV47" s="15"/>
      <c r="AW47" s="15"/>
      <c r="AX47" s="15"/>
      <c r="AY47" s="15"/>
      <c r="AZ47" s="46"/>
      <c r="BA47" s="46"/>
      <c r="BB47" s="46"/>
    </row>
    <row r="48" spans="1:56">
      <c r="A48" s="152"/>
      <c r="B48" s="135"/>
      <c r="C48" s="129"/>
      <c r="D48" s="131" t="s">
        <v>7</v>
      </c>
      <c r="E48" s="131" t="s">
        <v>68</v>
      </c>
      <c r="F48" s="139"/>
      <c r="G48" s="114"/>
      <c r="H48" s="114"/>
      <c r="I48" s="114"/>
      <c r="J48" s="114"/>
      <c r="K48" s="114"/>
      <c r="L48" s="114"/>
      <c r="M48" s="114"/>
      <c r="N48" s="114"/>
      <c r="O48" s="114"/>
      <c r="P48" s="155"/>
      <c r="Q48" s="14"/>
      <c r="Y48" s="15"/>
      <c r="Z48" s="14"/>
      <c r="AA48" s="14"/>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46"/>
      <c r="BA48" s="46"/>
      <c r="BB48" s="46"/>
    </row>
    <row r="49" spans="1:54" ht="15">
      <c r="A49" s="152"/>
      <c r="B49" s="135"/>
      <c r="C49" s="132" t="s">
        <v>2</v>
      </c>
      <c r="D49" s="133">
        <f>(sig_p1+mob_nak_p1+ict_nak_p1+kurulum_p1+garanti_p1+Proje_yonetim_p1)</f>
        <v>0</v>
      </c>
      <c r="E49" s="133">
        <f>D49/usd</f>
        <v>0</v>
      </c>
      <c r="F49" s="139"/>
      <c r="G49" s="114"/>
      <c r="H49" s="114"/>
      <c r="I49" s="116"/>
      <c r="J49" s="116"/>
      <c r="K49" s="116"/>
      <c r="L49" s="116"/>
      <c r="M49" s="116"/>
      <c r="N49" s="116"/>
      <c r="O49" s="116"/>
      <c r="P49" s="156"/>
      <c r="Q49" s="10"/>
      <c r="R49" s="10"/>
      <c r="S49" s="10"/>
      <c r="T49" s="10"/>
      <c r="U49" s="10"/>
      <c r="V49" s="10"/>
      <c r="W49" s="10"/>
      <c r="X49" s="10"/>
      <c r="Y49" s="15"/>
      <c r="Z49" s="14"/>
      <c r="AA49" s="14"/>
      <c r="AB49" s="15"/>
      <c r="AC49" s="15"/>
      <c r="AD49" s="15"/>
      <c r="AE49" s="15"/>
      <c r="AF49" s="15"/>
      <c r="AG49" s="15"/>
      <c r="AH49" s="15"/>
      <c r="AI49" s="15"/>
      <c r="AJ49" s="15"/>
      <c r="AK49" s="15"/>
      <c r="AL49" s="15"/>
      <c r="AM49" s="15"/>
      <c r="AN49" s="15"/>
      <c r="AO49" s="15"/>
      <c r="AP49" s="15"/>
      <c r="AQ49" s="15"/>
      <c r="AR49" s="15"/>
      <c r="AS49" s="15"/>
      <c r="AT49" s="15"/>
      <c r="AU49" s="15"/>
      <c r="AV49" s="15"/>
      <c r="AW49" s="15"/>
      <c r="AX49" s="15"/>
      <c r="AY49" s="15"/>
      <c r="AZ49" s="46"/>
      <c r="BA49" s="46"/>
      <c r="BB49" s="46"/>
    </row>
    <row r="50" spans="1:54">
      <c r="A50" s="152"/>
      <c r="B50" s="140"/>
      <c r="C50" s="141"/>
      <c r="D50" s="141"/>
      <c r="E50" s="142"/>
      <c r="F50" s="143"/>
      <c r="G50" s="114"/>
      <c r="H50" s="114"/>
      <c r="I50" s="116"/>
      <c r="J50" s="116"/>
      <c r="K50" s="116"/>
      <c r="L50" s="116"/>
      <c r="M50" s="116"/>
      <c r="N50" s="116"/>
      <c r="O50" s="116"/>
      <c r="P50" s="156"/>
      <c r="Q50" s="10"/>
      <c r="R50" s="10"/>
      <c r="S50" s="10"/>
      <c r="T50" s="10"/>
      <c r="U50" s="10"/>
      <c r="V50" s="10"/>
      <c r="W50" s="10"/>
      <c r="X50" s="10"/>
      <c r="Y50" s="15"/>
      <c r="Z50" s="14"/>
      <c r="AA50" s="14"/>
      <c r="AB50" s="15"/>
      <c r="AC50" s="15"/>
      <c r="AD50" s="15"/>
      <c r="AE50" s="15"/>
      <c r="AF50" s="15" t="s">
        <v>75</v>
      </c>
      <c r="AG50" s="15"/>
      <c r="AH50" s="15"/>
      <c r="AI50" s="15"/>
      <c r="AJ50" s="15"/>
      <c r="AK50" s="15"/>
      <c r="AL50" s="15"/>
      <c r="AM50" s="15"/>
      <c r="AN50" s="15"/>
      <c r="AO50" s="15"/>
      <c r="AP50" s="15"/>
      <c r="AQ50" s="15"/>
      <c r="AR50" s="15"/>
      <c r="AS50" s="15"/>
      <c r="AT50" s="15"/>
      <c r="AU50" s="15"/>
      <c r="AV50" s="15"/>
      <c r="AW50" s="15"/>
      <c r="AX50" s="15"/>
      <c r="AY50" s="15"/>
      <c r="AZ50" s="46"/>
      <c r="BA50" s="46"/>
      <c r="BB50" s="46"/>
    </row>
    <row r="51" spans="1:54">
      <c r="A51" s="157"/>
      <c r="B51" s="158"/>
      <c r="C51" s="158"/>
      <c r="D51" s="158"/>
      <c r="E51" s="158"/>
      <c r="F51" s="159"/>
      <c r="G51" s="159"/>
      <c r="H51" s="159"/>
      <c r="I51" s="160"/>
      <c r="J51" s="160"/>
      <c r="K51" s="160"/>
      <c r="L51" s="160"/>
      <c r="M51" s="160"/>
      <c r="N51" s="160"/>
      <c r="O51" s="160"/>
      <c r="P51" s="161"/>
      <c r="Q51" s="10"/>
      <c r="R51" s="10"/>
      <c r="S51" s="10"/>
      <c r="T51" s="10"/>
      <c r="U51" s="10"/>
      <c r="V51" s="10"/>
      <c r="W51" s="10"/>
      <c r="X51" s="10"/>
      <c r="Y51" s="15"/>
      <c r="Z51" s="14"/>
      <c r="AA51" s="14"/>
      <c r="AB51" s="15"/>
      <c r="AC51" s="15"/>
      <c r="AD51" s="15"/>
      <c r="AE51" s="15"/>
      <c r="AF51" s="15" t="s">
        <v>78</v>
      </c>
      <c r="AG51" s="15"/>
      <c r="AH51" s="15"/>
      <c r="AI51" s="15"/>
      <c r="AJ51" s="15"/>
      <c r="AK51" s="15"/>
      <c r="AL51" s="15"/>
      <c r="AM51" s="15"/>
      <c r="AN51" s="15"/>
      <c r="AO51" s="15"/>
      <c r="AP51" s="15"/>
      <c r="AQ51" s="15"/>
      <c r="AR51" s="15"/>
      <c r="AS51" s="15"/>
      <c r="AT51" s="15"/>
      <c r="AU51" s="15"/>
      <c r="AV51" s="15"/>
      <c r="AW51" s="15"/>
      <c r="AX51" s="15"/>
      <c r="AY51" s="15"/>
      <c r="AZ51" s="46"/>
      <c r="BA51" s="46"/>
      <c r="BB51" s="46"/>
    </row>
    <row r="52" spans="1:54">
      <c r="A52" s="10"/>
      <c r="B52" s="10"/>
      <c r="C52" s="10"/>
      <c r="D52" s="10"/>
      <c r="E52" s="10"/>
      <c r="F52" s="10"/>
      <c r="G52" s="10"/>
      <c r="H52" s="10"/>
      <c r="I52" s="10"/>
      <c r="J52" s="10"/>
      <c r="K52" s="10"/>
      <c r="L52" s="10"/>
      <c r="M52" s="10"/>
      <c r="N52" s="10"/>
      <c r="O52" s="10"/>
      <c r="P52" s="10"/>
      <c r="Q52" s="10"/>
      <c r="R52" s="10"/>
      <c r="S52" s="10"/>
      <c r="T52" s="10"/>
      <c r="U52" s="10"/>
      <c r="V52" s="10"/>
      <c r="W52" s="10"/>
      <c r="X52" s="10"/>
      <c r="Y52" s="15"/>
      <c r="Z52" s="14"/>
      <c r="AA52" s="14"/>
      <c r="AB52" s="475" t="s">
        <v>10</v>
      </c>
      <c r="AC52" s="475"/>
      <c r="AD52" s="475"/>
      <c r="AE52" s="164"/>
      <c r="AF52" s="165">
        <v>2</v>
      </c>
      <c r="AG52" s="15"/>
      <c r="AH52" s="15"/>
      <c r="AI52" s="15"/>
      <c r="AJ52" s="15"/>
      <c r="AK52" s="15"/>
      <c r="AL52" s="15"/>
      <c r="AM52" s="15"/>
      <c r="AN52" s="15"/>
      <c r="AO52" s="15"/>
      <c r="AP52" s="15"/>
      <c r="AQ52" s="15"/>
      <c r="AR52" s="15"/>
      <c r="AS52" s="15"/>
      <c r="AT52" s="15"/>
      <c r="AU52" s="15"/>
      <c r="AV52" s="15"/>
      <c r="AW52" s="15"/>
      <c r="AX52" s="15"/>
      <c r="AY52" s="15"/>
      <c r="AZ52" s="46"/>
      <c r="BA52" s="46"/>
      <c r="BB52" s="46"/>
    </row>
    <row r="53" spans="1:54">
      <c r="C53" s="9"/>
      <c r="D53" s="9"/>
      <c r="E53" s="9"/>
      <c r="F53" s="9"/>
      <c r="G53" s="9"/>
      <c r="H53" s="9"/>
      <c r="I53" s="10"/>
      <c r="J53" s="10"/>
      <c r="K53" s="10"/>
      <c r="L53" s="14"/>
      <c r="M53" s="10"/>
      <c r="N53" s="10"/>
      <c r="O53" s="10"/>
      <c r="P53" s="10"/>
      <c r="Q53" s="10"/>
      <c r="R53" s="10"/>
      <c r="S53" s="10"/>
      <c r="T53" s="10"/>
      <c r="U53" s="10"/>
      <c r="V53" s="10"/>
      <c r="W53" s="10"/>
      <c r="X53" s="10"/>
      <c r="Y53" s="15"/>
      <c r="Z53" s="14"/>
      <c r="AA53" s="14"/>
      <c r="AB53" s="475" t="s">
        <v>11</v>
      </c>
      <c r="AC53" s="475" t="s">
        <v>1</v>
      </c>
      <c r="AD53" s="475" t="s">
        <v>3</v>
      </c>
      <c r="AE53" s="164"/>
      <c r="AF53" s="164"/>
      <c r="AG53" s="15"/>
      <c r="AH53" s="15"/>
      <c r="AI53" s="15"/>
      <c r="AJ53" s="15"/>
      <c r="AK53" s="15"/>
      <c r="AL53" s="15"/>
      <c r="AM53" s="15"/>
      <c r="AN53" s="15"/>
      <c r="AO53" s="15"/>
      <c r="AP53" s="15"/>
      <c r="AQ53" s="15"/>
      <c r="AR53" s="15"/>
      <c r="AS53" s="15"/>
      <c r="AT53" s="15"/>
      <c r="AU53" s="15"/>
      <c r="AV53" s="15"/>
      <c r="AW53" s="15"/>
      <c r="AX53" s="15"/>
      <c r="AY53" s="15"/>
      <c r="AZ53" s="46"/>
      <c r="BA53" s="46"/>
      <c r="BB53" s="46"/>
    </row>
    <row r="54" spans="1:54">
      <c r="C54" s="9"/>
      <c r="D54" s="9"/>
      <c r="E54" s="9"/>
      <c r="F54" s="9"/>
      <c r="G54" s="9"/>
      <c r="H54" s="9"/>
      <c r="I54" s="10"/>
      <c r="J54" s="10"/>
      <c r="K54" s="10"/>
      <c r="L54" s="10"/>
      <c r="M54" s="10"/>
      <c r="N54" s="10"/>
      <c r="O54" s="10"/>
      <c r="P54" s="10"/>
      <c r="Q54" s="10"/>
      <c r="R54" s="10"/>
      <c r="S54" s="10"/>
      <c r="T54" s="10"/>
      <c r="U54" s="10"/>
      <c r="V54" s="10"/>
      <c r="W54" s="10"/>
      <c r="X54" s="10"/>
      <c r="Y54" s="15"/>
      <c r="Z54" s="14"/>
      <c r="AA54" s="14"/>
      <c r="AB54" s="475" t="s">
        <v>9</v>
      </c>
      <c r="AC54" s="475">
        <v>0</v>
      </c>
      <c r="AD54" s="475"/>
      <c r="AE54" s="164"/>
      <c r="AF54" s="164"/>
      <c r="AG54" s="15"/>
      <c r="AH54" s="15"/>
      <c r="AI54" s="15"/>
      <c r="AJ54" s="15"/>
      <c r="AK54" s="15"/>
      <c r="AL54" s="15"/>
      <c r="AM54" s="15"/>
      <c r="AN54" s="15"/>
      <c r="AO54" s="15"/>
      <c r="AP54" s="15"/>
      <c r="AQ54" s="15"/>
      <c r="AR54" s="15"/>
      <c r="AS54" s="15"/>
      <c r="AT54" s="15"/>
      <c r="AU54" s="15"/>
      <c r="AV54" s="15"/>
      <c r="AW54" s="15"/>
      <c r="AX54" s="15"/>
      <c r="AY54" s="15"/>
      <c r="AZ54" s="46"/>
      <c r="BA54" s="46"/>
      <c r="BB54" s="46"/>
    </row>
    <row r="55" spans="1:54">
      <c r="C55" s="9"/>
      <c r="D55" s="9"/>
      <c r="E55" s="10"/>
      <c r="F55" s="9"/>
      <c r="G55" s="9"/>
      <c r="H55" s="9"/>
      <c r="I55" s="9"/>
      <c r="J55" s="9"/>
      <c r="K55" s="9"/>
      <c r="L55" s="9"/>
      <c r="M55" s="9"/>
      <c r="N55" s="9"/>
      <c r="O55" s="9"/>
      <c r="Y55" s="15"/>
      <c r="Z55" s="14"/>
      <c r="AA55" s="15">
        <v>2</v>
      </c>
      <c r="AB55" s="164"/>
      <c r="AC55" s="164">
        <v>3</v>
      </c>
      <c r="AD55" s="164"/>
      <c r="AE55" s="164"/>
      <c r="AF55" s="164"/>
      <c r="AG55" s="15"/>
      <c r="AH55" s="15"/>
      <c r="AI55" s="15"/>
      <c r="AJ55" s="15"/>
      <c r="AK55" s="15"/>
      <c r="AL55" s="15"/>
      <c r="AM55" s="15"/>
      <c r="AN55" s="15"/>
      <c r="AO55" s="15"/>
      <c r="AP55" s="15"/>
      <c r="AQ55" s="15"/>
      <c r="AR55" s="15"/>
      <c r="AS55" s="15"/>
      <c r="AT55" s="15"/>
      <c r="AU55" s="15"/>
      <c r="AV55" s="15"/>
      <c r="AW55" s="15"/>
      <c r="AX55" s="15"/>
      <c r="AY55" s="15"/>
      <c r="AZ55" s="46"/>
      <c r="BA55" s="46"/>
      <c r="BB55" s="46"/>
    </row>
    <row r="56" spans="1:54">
      <c r="C56" s="9"/>
      <c r="D56" s="9"/>
      <c r="E56" s="9"/>
      <c r="F56" s="9"/>
      <c r="G56" s="9"/>
      <c r="H56" s="9"/>
      <c r="I56" s="9"/>
      <c r="J56" s="9"/>
      <c r="K56" s="9"/>
      <c r="L56" s="9"/>
      <c r="M56" s="9"/>
      <c r="N56" s="9"/>
      <c r="O56" s="9"/>
      <c r="Y56" s="15"/>
      <c r="Z56" s="14"/>
      <c r="AA56" s="14"/>
      <c r="AB56" s="15" t="s">
        <v>146</v>
      </c>
      <c r="AC56" s="15"/>
      <c r="AD56" s="15" t="s">
        <v>108</v>
      </c>
      <c r="AE56" s="15"/>
      <c r="AF56" s="15" t="s">
        <v>1</v>
      </c>
      <c r="AG56" s="15"/>
      <c r="AH56" s="15"/>
      <c r="AI56" s="15"/>
      <c r="AJ56" s="15"/>
      <c r="AK56" s="15"/>
      <c r="AL56" s="15"/>
      <c r="AM56" s="15"/>
      <c r="AN56" s="15"/>
      <c r="AO56" s="15"/>
      <c r="AP56" s="15"/>
      <c r="AQ56" s="15"/>
      <c r="AR56" s="15"/>
      <c r="AS56" s="15"/>
      <c r="AT56" s="15"/>
      <c r="AU56" s="15"/>
      <c r="AV56" s="15"/>
      <c r="AW56" s="15"/>
      <c r="AX56" s="15"/>
      <c r="AY56" s="15"/>
      <c r="AZ56" s="46"/>
      <c r="BA56" s="46"/>
      <c r="BB56" s="46"/>
    </row>
    <row r="57" spans="1:54">
      <c r="C57" s="9"/>
      <c r="D57" s="9"/>
      <c r="E57" s="9"/>
      <c r="F57" s="9"/>
      <c r="G57" s="9"/>
      <c r="H57" s="9"/>
      <c r="I57" s="9"/>
      <c r="J57" s="9"/>
      <c r="K57" s="9"/>
      <c r="L57" s="9"/>
      <c r="M57" s="9"/>
      <c r="N57" s="9"/>
      <c r="O57" s="9"/>
      <c r="Y57" s="15"/>
      <c r="Z57" s="14"/>
      <c r="AA57" s="14"/>
      <c r="AB57" s="15" t="s">
        <v>101</v>
      </c>
      <c r="AC57" s="15" t="str">
        <f>IF($AC$55=1,"Umut Karahalil",IF($AC$55=2,"Caner Eröksüz",IF($AC$55=3,"Elçin Hemdil",IF($AB$55=4,"Alper Alp",IF($AC$55=5,"Kerem Seyfi Yıldırım",IF($AC$55=6,"Sevgi Canpolat",IF($AC$55=7,"Tuba Onurlu",IF($AC$55=10,""))))))))</f>
        <v>Elçin Hemdil</v>
      </c>
      <c r="AD57" s="15" t="s">
        <v>124</v>
      </c>
      <c r="AE57" s="15"/>
      <c r="AF57" s="15" t="s">
        <v>54</v>
      </c>
      <c r="AG57" s="15"/>
      <c r="AH57" s="15"/>
      <c r="AI57" s="15"/>
      <c r="AJ57" s="15"/>
      <c r="AK57" s="15"/>
      <c r="AL57" s="15"/>
      <c r="AM57" s="15"/>
      <c r="AN57" s="15"/>
      <c r="AO57" s="15"/>
      <c r="AP57" s="15"/>
      <c r="AQ57" s="15"/>
      <c r="AR57" s="15"/>
      <c r="AS57" s="15"/>
      <c r="AT57" s="15"/>
      <c r="AU57" s="15"/>
      <c r="AV57" s="15"/>
      <c r="AW57" s="15"/>
      <c r="AX57" s="15"/>
      <c r="AY57" s="15"/>
      <c r="AZ57" s="46"/>
      <c r="BA57" s="46"/>
      <c r="BB57" s="46"/>
    </row>
    <row r="58" spans="1:54">
      <c r="C58" s="9"/>
      <c r="D58" s="9"/>
      <c r="E58" s="9"/>
      <c r="F58" s="9"/>
      <c r="G58" s="9"/>
      <c r="H58" s="9"/>
      <c r="I58" s="9"/>
      <c r="J58" s="9"/>
      <c r="K58" s="9"/>
      <c r="L58" s="9"/>
      <c r="M58" s="9"/>
      <c r="N58" s="9"/>
      <c r="O58" s="9"/>
      <c r="Y58" s="15"/>
      <c r="Z58" s="14"/>
      <c r="AA58" s="14"/>
      <c r="AB58" s="15" t="s">
        <v>105</v>
      </c>
      <c r="AC58" s="15"/>
      <c r="AD58" s="15" t="s">
        <v>125</v>
      </c>
      <c r="AE58" s="15"/>
      <c r="AF58" s="15" t="s">
        <v>55</v>
      </c>
      <c r="AG58" s="15"/>
      <c r="AH58" s="15"/>
      <c r="AI58" s="15"/>
      <c r="AJ58" s="15"/>
      <c r="AK58" s="15"/>
      <c r="AL58" s="15"/>
      <c r="AM58" s="15"/>
      <c r="AN58" s="15"/>
      <c r="AO58" s="15"/>
      <c r="AP58" s="15"/>
      <c r="AQ58" s="15"/>
      <c r="AR58" s="15"/>
      <c r="AS58" s="15"/>
      <c r="AT58" s="15"/>
      <c r="AU58" s="15"/>
      <c r="AV58" s="15"/>
      <c r="AW58" s="15"/>
      <c r="AX58" s="15"/>
      <c r="AY58" s="15"/>
      <c r="AZ58" s="46"/>
      <c r="BA58" s="46"/>
      <c r="BB58" s="46"/>
    </row>
    <row r="59" spans="1:54">
      <c r="C59" s="11"/>
      <c r="D59" s="11"/>
      <c r="E59" s="11"/>
      <c r="F59" s="11"/>
      <c r="G59" s="11"/>
      <c r="H59" s="9"/>
      <c r="I59" s="9"/>
      <c r="J59" s="9"/>
      <c r="K59" s="9"/>
      <c r="L59" s="9"/>
      <c r="M59" s="9"/>
      <c r="N59" s="9"/>
      <c r="O59" s="9"/>
      <c r="Y59" s="15"/>
      <c r="Z59" s="14"/>
      <c r="AA59" s="14"/>
      <c r="AB59" s="15" t="s">
        <v>147</v>
      </c>
      <c r="AC59" s="15"/>
      <c r="AD59" s="15"/>
      <c r="AE59" s="15"/>
      <c r="AF59" s="15"/>
      <c r="AG59" s="15"/>
      <c r="AH59" s="15"/>
      <c r="AI59" s="15"/>
      <c r="AJ59" s="15"/>
      <c r="AK59" s="15"/>
      <c r="AL59" s="15"/>
      <c r="AM59" s="15"/>
      <c r="AN59" s="15"/>
      <c r="AO59" s="15"/>
      <c r="AP59" s="15"/>
      <c r="AQ59" s="15"/>
      <c r="AR59" s="15"/>
      <c r="AS59" s="15"/>
      <c r="AT59" s="15"/>
      <c r="AU59" s="15"/>
      <c r="AV59" s="15"/>
      <c r="AW59" s="15"/>
      <c r="AX59" s="15"/>
      <c r="AY59" s="15"/>
      <c r="AZ59" s="46"/>
      <c r="BA59" s="46"/>
      <c r="BB59" s="46"/>
    </row>
    <row r="60" spans="1:54">
      <c r="C60" s="11"/>
      <c r="D60" s="11"/>
      <c r="E60" s="11"/>
      <c r="F60" s="11"/>
      <c r="G60" s="11"/>
      <c r="H60" s="9"/>
      <c r="I60" s="9"/>
      <c r="J60" s="9"/>
      <c r="K60" s="9"/>
      <c r="L60" s="9"/>
      <c r="M60" s="9"/>
      <c r="N60" s="9"/>
      <c r="O60" s="9"/>
      <c r="Y60" s="15"/>
      <c r="Z60" s="14"/>
      <c r="AA60" s="14"/>
      <c r="AB60" s="15" t="s">
        <v>122</v>
      </c>
      <c r="AC60" s="15">
        <v>1</v>
      </c>
      <c r="AD60" s="15">
        <v>1</v>
      </c>
      <c r="AE60" s="15"/>
      <c r="AF60" s="229">
        <v>1</v>
      </c>
      <c r="AG60" s="15"/>
      <c r="AH60" s="15"/>
      <c r="AI60" s="15"/>
      <c r="AJ60" s="15"/>
      <c r="AK60" s="15"/>
      <c r="AL60" s="15"/>
      <c r="AM60" s="15"/>
      <c r="AN60" s="15"/>
      <c r="AO60" s="15"/>
      <c r="AP60" s="15"/>
      <c r="AQ60" s="15"/>
      <c r="AR60" s="15"/>
      <c r="AS60" s="15"/>
      <c r="AT60" s="15"/>
      <c r="AU60" s="15"/>
      <c r="AV60" s="15"/>
      <c r="AW60" s="15"/>
      <c r="AX60" s="15"/>
      <c r="AY60" s="15"/>
      <c r="AZ60" s="46"/>
      <c r="BA60" s="46"/>
      <c r="BB60" s="46"/>
    </row>
    <row r="61" spans="1:54">
      <c r="C61" s="9"/>
      <c r="D61" s="9"/>
      <c r="E61" s="9"/>
      <c r="F61" s="9"/>
      <c r="G61" s="9"/>
      <c r="H61" s="9"/>
      <c r="I61" s="9"/>
      <c r="J61" s="9"/>
      <c r="K61" s="9"/>
      <c r="L61" s="9"/>
      <c r="M61" s="9"/>
      <c r="N61" s="9"/>
      <c r="O61" s="9"/>
      <c r="Y61" s="15"/>
      <c r="Z61" s="14"/>
      <c r="AA61" s="14"/>
      <c r="AB61" s="15" t="s">
        <v>102</v>
      </c>
      <c r="AC61" s="15"/>
      <c r="AD61" s="15" t="str">
        <f>IF($AD$60=1,"Müşteri Yöneticisi",IF($AD$60=2,"Müşteri Temsilcisi",IF($AD$60=3,"Satış Yöneticisi",IF($AD$60=4,""))))</f>
        <v>Müşteri Yöneticisi</v>
      </c>
      <c r="AE61" s="15"/>
      <c r="AF61" s="15" t="str">
        <f>IF($AF$60=1,"TL",IF($AF$60=2,"USD",IF($AF$60=3,"EUR","")))</f>
        <v>TL</v>
      </c>
      <c r="AG61" s="15"/>
      <c r="AH61" s="15"/>
      <c r="AI61" s="15"/>
      <c r="AJ61" s="15"/>
      <c r="AK61" s="15"/>
      <c r="AL61" s="15"/>
      <c r="AM61" s="15"/>
      <c r="AN61" s="15"/>
      <c r="AO61" s="15"/>
      <c r="AP61" s="15"/>
      <c r="AQ61" s="15"/>
      <c r="AR61" s="15"/>
      <c r="AS61" s="15"/>
      <c r="AT61" s="15"/>
      <c r="AU61" s="15"/>
      <c r="AV61" s="15"/>
      <c r="AW61" s="15"/>
      <c r="AX61" s="15"/>
      <c r="AY61" s="15"/>
      <c r="AZ61" s="46"/>
      <c r="BA61" s="46"/>
      <c r="BB61" s="46"/>
    </row>
    <row r="62" spans="1:54">
      <c r="C62" s="9"/>
      <c r="D62" s="9"/>
      <c r="E62" s="9"/>
      <c r="F62" s="9"/>
      <c r="G62" s="9"/>
      <c r="H62" s="9"/>
      <c r="I62" s="9"/>
      <c r="J62" s="9"/>
      <c r="K62" s="9"/>
      <c r="L62" s="9"/>
      <c r="M62" s="9"/>
      <c r="N62" s="9"/>
      <c r="O62" s="9"/>
      <c r="Y62" s="15"/>
      <c r="Z62" s="14"/>
      <c r="AA62" s="14"/>
      <c r="AB62" s="15" t="s">
        <v>126</v>
      </c>
      <c r="AC62" s="15"/>
      <c r="AD62" s="15">
        <v>1</v>
      </c>
      <c r="AE62" s="15"/>
      <c r="AF62" s="15"/>
      <c r="AG62" s="15"/>
      <c r="AH62" s="15"/>
      <c r="AI62" s="15"/>
      <c r="AJ62" s="15"/>
      <c r="AK62" s="15"/>
      <c r="AL62" s="15"/>
      <c r="AM62" s="15"/>
      <c r="AN62" s="15"/>
      <c r="AO62" s="15"/>
      <c r="AP62" s="15"/>
      <c r="AQ62" s="15"/>
      <c r="AR62" s="15"/>
      <c r="AS62" s="15"/>
      <c r="AT62" s="15"/>
      <c r="AU62" s="15"/>
      <c r="AV62" s="15"/>
      <c r="AW62" s="15"/>
      <c r="AX62" s="15"/>
      <c r="AY62" s="15"/>
      <c r="AZ62" s="46"/>
      <c r="BA62" s="46"/>
      <c r="BB62" s="46"/>
    </row>
    <row r="63" spans="1:54">
      <c r="C63" s="9"/>
      <c r="D63" s="9"/>
      <c r="E63" s="9"/>
      <c r="F63" s="9"/>
      <c r="G63" s="9"/>
      <c r="H63" s="9"/>
      <c r="I63" s="9"/>
      <c r="J63" s="9"/>
      <c r="K63" s="9"/>
      <c r="L63" s="9"/>
      <c r="M63" s="9"/>
      <c r="N63" s="9"/>
      <c r="O63" s="9"/>
      <c r="Y63" s="15"/>
      <c r="Z63" s="14"/>
      <c r="AA63" s="14"/>
      <c r="AB63" s="15"/>
      <c r="AC63" s="15"/>
      <c r="AD63" s="15"/>
      <c r="AE63" s="15"/>
      <c r="AF63" s="15"/>
      <c r="AG63" s="15"/>
      <c r="AH63" s="15"/>
      <c r="AI63" s="15"/>
      <c r="AJ63" s="15"/>
      <c r="AK63" s="15"/>
      <c r="AL63" s="15"/>
      <c r="AM63" s="15"/>
      <c r="AN63" s="15"/>
      <c r="AO63" s="15"/>
      <c r="AP63" s="15"/>
      <c r="AQ63" s="15"/>
      <c r="AR63" s="15"/>
      <c r="AS63" s="15"/>
      <c r="AT63" s="15"/>
      <c r="AU63" s="15"/>
      <c r="AV63" s="15"/>
      <c r="AW63" s="15"/>
      <c r="AX63" s="15"/>
      <c r="AY63" s="15"/>
      <c r="AZ63" s="46"/>
      <c r="BA63" s="46"/>
      <c r="BB63" s="46"/>
    </row>
    <row r="64" spans="1:54">
      <c r="C64" s="15"/>
      <c r="D64" s="15"/>
      <c r="E64" s="15"/>
      <c r="F64" s="15"/>
      <c r="G64" s="15"/>
      <c r="H64" s="9"/>
      <c r="I64" s="9"/>
      <c r="J64" s="9"/>
      <c r="K64" s="9"/>
      <c r="L64" s="9"/>
      <c r="M64" s="9"/>
      <c r="N64" s="9"/>
      <c r="O64" s="9"/>
      <c r="Y64" s="15"/>
      <c r="Z64" s="14"/>
      <c r="AA64" s="14"/>
      <c r="AB64" s="15"/>
      <c r="AC64" s="15"/>
      <c r="AD64" s="15"/>
      <c r="AE64" s="15"/>
      <c r="AF64" s="15"/>
      <c r="AG64" s="15"/>
      <c r="AH64" s="15"/>
      <c r="AI64" s="15"/>
      <c r="AJ64" s="15"/>
      <c r="AK64" s="15"/>
      <c r="AL64" s="15"/>
      <c r="AM64" s="15"/>
      <c r="AN64" s="15"/>
      <c r="AO64" s="15"/>
      <c r="AP64" s="15"/>
      <c r="AQ64" s="15"/>
      <c r="AR64" s="15"/>
      <c r="AS64" s="15"/>
      <c r="AT64" s="15"/>
      <c r="AU64" s="15"/>
      <c r="AV64" s="15"/>
      <c r="AW64" s="15"/>
      <c r="AX64" s="15"/>
      <c r="AY64" s="15"/>
      <c r="AZ64" s="46"/>
      <c r="BA64" s="46"/>
      <c r="BB64" s="46"/>
    </row>
    <row r="65" spans="1:54">
      <c r="C65" s="15"/>
      <c r="D65" s="15"/>
      <c r="E65" s="15"/>
      <c r="F65" s="15"/>
      <c r="G65" s="15"/>
      <c r="H65" s="9"/>
      <c r="I65" s="9"/>
      <c r="J65" s="9"/>
      <c r="K65" s="9"/>
      <c r="L65" s="9"/>
      <c r="M65" s="9"/>
      <c r="N65" s="9"/>
      <c r="O65" s="9"/>
      <c r="Y65" s="15"/>
      <c r="Z65" s="14"/>
      <c r="AA65" s="14"/>
      <c r="AB65" s="164"/>
      <c r="AC65" s="15">
        <v>1</v>
      </c>
      <c r="AD65" s="15" t="s">
        <v>74</v>
      </c>
      <c r="AE65" s="15"/>
      <c r="AF65" s="15"/>
      <c r="AG65" s="15"/>
      <c r="AH65" s="15"/>
      <c r="AI65" s="15"/>
      <c r="AJ65" s="15"/>
      <c r="AK65" s="15"/>
      <c r="AL65" s="15"/>
      <c r="AM65" s="15"/>
      <c r="AN65" s="15"/>
      <c r="AO65" s="15"/>
      <c r="AP65" s="15"/>
      <c r="AQ65" s="15"/>
      <c r="AR65" s="15"/>
      <c r="AS65" s="15"/>
      <c r="AT65" s="15"/>
      <c r="AU65" s="15"/>
      <c r="AV65" s="15"/>
      <c r="AW65" s="15"/>
      <c r="AX65" s="15"/>
      <c r="AY65" s="15"/>
      <c r="AZ65" s="46"/>
      <c r="BA65" s="46"/>
      <c r="BB65" s="46"/>
    </row>
    <row r="66" spans="1:54">
      <c r="A66" s="10">
        <v>3</v>
      </c>
      <c r="B66" s="10"/>
      <c r="C66" s="15">
        <v>7</v>
      </c>
      <c r="D66" s="15"/>
      <c r="E66" s="15"/>
      <c r="F66" s="15"/>
      <c r="G66" s="15"/>
      <c r="H66" s="9"/>
      <c r="I66" s="9"/>
      <c r="J66" s="9"/>
      <c r="K66" s="9"/>
      <c r="L66" s="9"/>
      <c r="M66" s="9"/>
      <c r="N66" s="9"/>
      <c r="O66" s="9"/>
      <c r="Y66" s="15"/>
      <c r="Z66" s="14"/>
      <c r="AA66" s="14"/>
      <c r="AB66" s="15" t="s">
        <v>123</v>
      </c>
      <c r="AC66" s="164"/>
      <c r="AD66" s="15" t="s">
        <v>106</v>
      </c>
      <c r="AE66" s="164"/>
      <c r="AF66" s="164"/>
      <c r="AG66" s="15"/>
      <c r="AH66" s="15"/>
      <c r="AI66" s="15"/>
      <c r="AJ66" s="15"/>
      <c r="AK66" s="15"/>
      <c r="AL66" s="15"/>
      <c r="AM66" s="15"/>
      <c r="AN66" s="15"/>
      <c r="AO66" s="15"/>
      <c r="AP66" s="15"/>
      <c r="AQ66" s="15"/>
      <c r="AR66" s="15"/>
      <c r="AS66" s="15"/>
      <c r="AT66" s="15"/>
      <c r="AU66" s="15"/>
      <c r="AV66" s="15"/>
      <c r="AW66" s="15"/>
      <c r="AX66" s="15"/>
      <c r="AY66" s="15"/>
      <c r="AZ66" s="46"/>
      <c r="BA66" s="46"/>
      <c r="BB66" s="46"/>
    </row>
    <row r="67" spans="1:54">
      <c r="A67" s="10"/>
      <c r="B67" s="10"/>
      <c r="C67" s="15"/>
      <c r="D67" s="15"/>
      <c r="E67" s="15"/>
      <c r="F67" s="15"/>
      <c r="G67" s="15"/>
      <c r="H67" s="9"/>
      <c r="I67" s="9"/>
      <c r="J67" s="9"/>
      <c r="K67" s="9"/>
      <c r="L67" s="9"/>
      <c r="M67" s="9"/>
      <c r="N67" s="9"/>
      <c r="O67" s="9"/>
      <c r="Y67" s="15"/>
      <c r="Z67" s="14"/>
      <c r="AA67" s="14"/>
      <c r="AB67" s="15" t="s">
        <v>96</v>
      </c>
      <c r="AC67" s="164" t="str">
        <f>IF($AC$65=1,"Ahmet Acar",IF($AC$65=2,"Levent Dinçer",IF($AC$65=3,"Orhun Tümer",IF($AC$65=4,"Ramazan Koç",IF($AC$65=5,"Mustafa Demirbilek",IF($AC$65=6,"Çiğdem Soylu Acele",IF($AC$65=7,"")))))))</f>
        <v>Ahmet Acar</v>
      </c>
      <c r="AD67" s="15" t="s">
        <v>107</v>
      </c>
      <c r="AE67" s="164"/>
      <c r="AF67" s="164"/>
      <c r="AG67" s="15"/>
      <c r="AH67" s="15"/>
      <c r="AI67" s="15"/>
      <c r="AJ67" s="15"/>
      <c r="AK67" s="15"/>
      <c r="AL67" s="15"/>
      <c r="AM67" s="15"/>
      <c r="AN67" s="15"/>
      <c r="AO67" s="15"/>
      <c r="AP67" s="15"/>
      <c r="AQ67" s="15"/>
      <c r="AR67" s="15"/>
      <c r="AS67" s="15"/>
      <c r="AT67" s="15"/>
      <c r="AU67" s="15"/>
      <c r="AV67" s="15"/>
      <c r="AW67" s="15"/>
      <c r="AX67" s="15"/>
      <c r="AY67" s="15"/>
      <c r="AZ67" s="46"/>
      <c r="BA67" s="46"/>
      <c r="BB67" s="46"/>
    </row>
    <row r="68" spans="1:54">
      <c r="A68" s="10"/>
      <c r="B68" s="10"/>
      <c r="C68" s="15"/>
      <c r="D68" s="15"/>
      <c r="E68" s="15"/>
      <c r="F68" s="15"/>
      <c r="G68" s="15"/>
      <c r="H68" s="9"/>
      <c r="I68" s="9"/>
      <c r="J68" s="9"/>
      <c r="K68" s="9"/>
      <c r="L68" s="9"/>
      <c r="M68" s="9"/>
      <c r="N68" s="9"/>
      <c r="O68" s="9"/>
      <c r="Y68" s="15"/>
      <c r="Z68" s="14"/>
      <c r="AA68" s="14"/>
      <c r="AB68" s="15" t="s">
        <v>95</v>
      </c>
      <c r="AC68" s="164"/>
      <c r="AD68" s="15" t="s">
        <v>21</v>
      </c>
      <c r="AE68" s="164"/>
      <c r="AF68" s="164"/>
      <c r="AG68" s="15"/>
      <c r="AH68" s="15"/>
      <c r="AI68" s="15"/>
      <c r="AJ68" s="15"/>
      <c r="AK68" s="15"/>
      <c r="AL68" s="15"/>
      <c r="AM68" s="15"/>
      <c r="AN68" s="15"/>
      <c r="AO68" s="15"/>
      <c r="AP68" s="15"/>
      <c r="AQ68" s="15"/>
      <c r="AR68" s="15"/>
      <c r="AS68" s="15"/>
      <c r="AT68" s="15"/>
      <c r="AU68" s="15"/>
      <c r="AV68" s="15"/>
      <c r="AW68" s="15"/>
      <c r="AX68" s="15"/>
      <c r="AY68" s="15"/>
      <c r="AZ68" s="46"/>
      <c r="BA68" s="46"/>
      <c r="BB68" s="46"/>
    </row>
    <row r="69" spans="1:54">
      <c r="A69" s="10"/>
      <c r="B69" s="10"/>
      <c r="C69" s="15"/>
      <c r="D69" s="15"/>
      <c r="E69" s="15">
        <v>4</v>
      </c>
      <c r="F69" s="15"/>
      <c r="G69" s="15"/>
      <c r="H69" s="9"/>
      <c r="I69" s="9"/>
      <c r="J69" s="9"/>
      <c r="K69" s="9"/>
      <c r="L69" s="9"/>
      <c r="M69" s="9"/>
      <c r="N69" s="9"/>
      <c r="O69" s="9"/>
      <c r="Y69" s="15"/>
      <c r="Z69" s="14"/>
      <c r="AA69" s="14"/>
      <c r="AB69" s="15" t="s">
        <v>98</v>
      </c>
      <c r="AC69" s="164"/>
      <c r="AD69" s="15"/>
      <c r="AE69" s="164"/>
      <c r="AF69" s="164"/>
      <c r="AG69" s="15"/>
      <c r="AH69" s="15"/>
      <c r="AI69" s="15"/>
      <c r="AJ69" s="15"/>
      <c r="AK69" s="15"/>
      <c r="AL69" s="15"/>
      <c r="AM69" s="15"/>
      <c r="AN69" s="15"/>
      <c r="AO69" s="15"/>
      <c r="AP69" s="15"/>
      <c r="AQ69" s="15"/>
      <c r="AR69" s="15"/>
      <c r="AS69" s="15"/>
      <c r="AT69" s="15"/>
      <c r="AU69" s="15"/>
      <c r="AV69" s="15"/>
      <c r="AW69" s="15"/>
      <c r="AX69" s="15"/>
      <c r="AY69" s="15"/>
      <c r="AZ69" s="46"/>
      <c r="BA69" s="46"/>
      <c r="BB69" s="46"/>
    </row>
    <row r="70" spans="1:54">
      <c r="A70" s="10"/>
      <c r="B70" s="10"/>
      <c r="C70" s="15"/>
      <c r="D70" s="15"/>
      <c r="E70" s="15"/>
      <c r="F70" s="15"/>
      <c r="G70" s="15"/>
      <c r="H70" s="9"/>
      <c r="I70" s="9"/>
      <c r="J70" s="9"/>
      <c r="K70" s="9"/>
      <c r="L70" s="9"/>
      <c r="M70" s="9"/>
      <c r="N70" s="9"/>
      <c r="O70" s="9"/>
      <c r="Y70" s="15"/>
      <c r="Z70" s="14"/>
      <c r="AA70" s="14"/>
      <c r="AB70" s="15" t="s">
        <v>99</v>
      </c>
      <c r="AC70" s="164"/>
      <c r="AD70" s="164">
        <v>1</v>
      </c>
      <c r="AE70" s="164"/>
      <c r="AF70" s="164"/>
      <c r="AG70" s="15"/>
      <c r="AH70" s="15"/>
      <c r="AI70" s="15"/>
      <c r="AJ70" s="15"/>
      <c r="AK70" s="15"/>
      <c r="AL70" s="15"/>
      <c r="AM70" s="15"/>
      <c r="AN70" s="15"/>
      <c r="AO70" s="15"/>
      <c r="AP70" s="15"/>
      <c r="AQ70" s="15"/>
      <c r="AR70" s="15"/>
      <c r="AS70" s="15"/>
      <c r="AT70" s="15"/>
      <c r="AU70" s="15"/>
      <c r="AV70" s="15"/>
      <c r="AW70" s="15"/>
      <c r="AX70" s="15"/>
      <c r="AY70" s="15"/>
      <c r="AZ70" s="46"/>
      <c r="BA70" s="46"/>
      <c r="BB70" s="46"/>
    </row>
    <row r="71" spans="1:54">
      <c r="A71" s="10"/>
      <c r="B71" s="10"/>
      <c r="C71" s="15"/>
      <c r="D71" s="15"/>
      <c r="E71" s="15"/>
      <c r="F71" s="15"/>
      <c r="G71" s="15"/>
      <c r="H71" s="9"/>
      <c r="I71" s="9"/>
      <c r="J71" s="9"/>
      <c r="K71" s="9"/>
      <c r="L71" s="9"/>
      <c r="M71" s="9"/>
      <c r="N71" s="9"/>
      <c r="O71" s="9"/>
      <c r="Y71" s="15"/>
      <c r="Z71" s="14"/>
      <c r="AA71" s="14"/>
      <c r="AB71" s="15" t="s">
        <v>100</v>
      </c>
      <c r="AC71" s="164"/>
      <c r="AD71" s="164" t="str">
        <f>IF($AD$70=1,"Genel Müdür",IF($AD$70=2,"Genel Müdür Yrd.",IF($AD$70=3,"Direktör",IF($AD$70=4,"Satış Müdürü",IF($AD$70=5,"")))))</f>
        <v>Genel Müdür</v>
      </c>
      <c r="AE71" s="164"/>
      <c r="AF71" s="164"/>
      <c r="AG71" s="15"/>
      <c r="AH71" s="15"/>
      <c r="AI71" s="15"/>
      <c r="AJ71" s="15"/>
      <c r="AK71" s="15"/>
      <c r="AL71" s="15"/>
      <c r="AM71" s="15"/>
      <c r="AN71" s="15"/>
      <c r="AO71" s="15"/>
      <c r="AP71" s="15"/>
      <c r="AQ71" s="15"/>
      <c r="AR71" s="15"/>
      <c r="AS71" s="15"/>
      <c r="AT71" s="15"/>
      <c r="AU71" s="15"/>
      <c r="AV71" s="15"/>
      <c r="AW71" s="15"/>
      <c r="AX71" s="15"/>
      <c r="AY71" s="15"/>
      <c r="AZ71" s="46"/>
      <c r="BA71" s="46"/>
      <c r="BB71" s="46"/>
    </row>
    <row r="72" spans="1:54">
      <c r="A72" s="10"/>
      <c r="B72" s="10"/>
      <c r="C72" s="15"/>
      <c r="D72" s="15"/>
      <c r="E72" s="15"/>
      <c r="F72" s="15"/>
      <c r="G72" s="15"/>
      <c r="H72" s="9"/>
      <c r="I72" s="9"/>
      <c r="J72" s="9"/>
      <c r="K72" s="9"/>
      <c r="L72" s="9"/>
      <c r="M72" s="9"/>
      <c r="N72" s="9"/>
      <c r="O72" s="9"/>
      <c r="Y72" s="15"/>
      <c r="Z72" s="14"/>
      <c r="AA72" s="14"/>
      <c r="AB72" s="15"/>
      <c r="AC72" s="15"/>
      <c r="AD72" s="15"/>
      <c r="AE72" s="15"/>
      <c r="AF72" s="15"/>
      <c r="AG72" s="15"/>
      <c r="AH72" s="15"/>
      <c r="AI72" s="15"/>
      <c r="AJ72" s="15"/>
      <c r="AK72" s="15"/>
      <c r="AL72" s="15"/>
      <c r="AM72" s="15"/>
      <c r="AN72" s="15"/>
      <c r="AO72" s="15"/>
      <c r="AP72" s="15"/>
      <c r="AQ72" s="15"/>
      <c r="AR72" s="15"/>
      <c r="AS72" s="15"/>
      <c r="AT72" s="15"/>
      <c r="AU72" s="15"/>
      <c r="AV72" s="15"/>
      <c r="AW72" s="15"/>
      <c r="AX72" s="15"/>
      <c r="AY72" s="15"/>
      <c r="AZ72" s="46"/>
      <c r="BA72" s="46"/>
      <c r="BB72" s="46"/>
    </row>
    <row r="73" spans="1:54">
      <c r="A73" s="11"/>
      <c r="B73" s="11"/>
      <c r="C73" s="15"/>
      <c r="D73" s="15"/>
      <c r="E73" s="15"/>
      <c r="F73" s="15"/>
      <c r="G73" s="15"/>
      <c r="H73" s="9"/>
      <c r="I73" s="9"/>
      <c r="J73" s="9"/>
      <c r="K73" s="9"/>
      <c r="L73" s="9"/>
      <c r="M73" s="9"/>
      <c r="N73" s="9"/>
      <c r="O73" s="9"/>
      <c r="Y73" s="15"/>
      <c r="Z73" s="14"/>
      <c r="AA73" s="14"/>
      <c r="AB73" s="15"/>
      <c r="AC73" s="15"/>
      <c r="AD73" s="15" t="s">
        <v>121</v>
      </c>
      <c r="AE73" s="15"/>
      <c r="AF73" s="15"/>
      <c r="AG73" s="15"/>
      <c r="AH73" s="15"/>
      <c r="AI73" s="15"/>
      <c r="AJ73" s="15"/>
      <c r="AK73" s="15"/>
      <c r="AL73" s="15"/>
      <c r="AM73" s="15"/>
      <c r="AN73" s="15"/>
      <c r="AO73" s="15"/>
      <c r="AP73" s="15"/>
      <c r="AQ73" s="15"/>
      <c r="AR73" s="15"/>
      <c r="AS73" s="15"/>
      <c r="AT73" s="15"/>
      <c r="AU73" s="15"/>
      <c r="AV73" s="15"/>
      <c r="AW73" s="15"/>
      <c r="AX73" s="15"/>
      <c r="AY73" s="15"/>
      <c r="AZ73" s="46"/>
      <c r="BA73" s="46"/>
      <c r="BB73" s="46"/>
    </row>
    <row r="74" spans="1:54">
      <c r="A74" s="11"/>
      <c r="B74" s="11"/>
      <c r="C74" s="15"/>
      <c r="D74" s="15"/>
      <c r="E74" s="15"/>
      <c r="F74" s="15"/>
      <c r="G74" s="15"/>
      <c r="H74" s="9"/>
      <c r="I74" s="9"/>
      <c r="J74" s="9"/>
      <c r="K74" s="9"/>
      <c r="L74" s="9"/>
      <c r="M74" s="9"/>
      <c r="N74" s="9"/>
      <c r="O74" s="9"/>
      <c r="Y74" s="15"/>
      <c r="Z74" s="14"/>
      <c r="AA74" s="14"/>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46"/>
      <c r="BA74" s="46"/>
      <c r="BB74" s="46"/>
    </row>
    <row r="75" spans="1:54">
      <c r="A75" s="12"/>
      <c r="B75" s="12"/>
      <c r="C75" s="9"/>
      <c r="D75" s="9"/>
      <c r="E75" s="9"/>
      <c r="F75" s="9"/>
      <c r="G75" s="9"/>
      <c r="H75" s="9"/>
      <c r="I75" s="9"/>
      <c r="J75" s="9"/>
      <c r="K75" s="9"/>
      <c r="L75" s="9"/>
      <c r="M75" s="9"/>
      <c r="N75" s="9"/>
      <c r="O75" s="9"/>
      <c r="Y75" s="15"/>
      <c r="Z75" s="14"/>
      <c r="AA75" s="14"/>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46"/>
      <c r="BA75" s="46"/>
      <c r="BB75" s="46"/>
    </row>
    <row r="76" spans="1:54">
      <c r="A76" s="12"/>
      <c r="B76" s="12"/>
      <c r="C76" s="9"/>
      <c r="D76" s="9"/>
      <c r="E76" s="9"/>
      <c r="F76" s="9"/>
      <c r="G76" s="9"/>
      <c r="H76" s="9"/>
      <c r="I76" s="9"/>
      <c r="J76" s="9"/>
      <c r="K76" s="9"/>
      <c r="L76" s="9"/>
      <c r="M76" s="9"/>
      <c r="N76" s="9"/>
      <c r="O76" s="9"/>
      <c r="Y76" s="15"/>
      <c r="Z76" s="14"/>
      <c r="AA76" s="14"/>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46"/>
      <c r="BA76" s="46"/>
      <c r="BB76" s="46"/>
    </row>
    <row r="77" spans="1:54">
      <c r="A77" s="12"/>
      <c r="B77" s="12"/>
      <c r="C77" s="9"/>
      <c r="D77" s="9"/>
      <c r="E77" s="9"/>
      <c r="F77" s="9"/>
      <c r="G77" s="9"/>
      <c r="H77" s="9"/>
      <c r="I77" s="9"/>
      <c r="J77" s="9"/>
      <c r="K77" s="9"/>
      <c r="L77" s="9"/>
      <c r="M77" s="9"/>
      <c r="N77" s="9"/>
      <c r="O77" s="9"/>
      <c r="Y77" s="15"/>
      <c r="Z77" s="14"/>
      <c r="AA77" s="14"/>
      <c r="AB77" s="14"/>
      <c r="AC77" s="14"/>
      <c r="AD77" s="14"/>
      <c r="AE77" s="14"/>
      <c r="AF77" s="14"/>
      <c r="AG77" s="14"/>
      <c r="AH77" s="14"/>
      <c r="AI77" s="14"/>
      <c r="AJ77" s="15"/>
      <c r="AK77" s="15"/>
      <c r="AL77" s="15"/>
      <c r="AM77" s="15"/>
      <c r="AN77" s="15"/>
      <c r="AO77" s="15"/>
      <c r="AP77" s="15"/>
      <c r="AQ77" s="15"/>
      <c r="AR77" s="15"/>
      <c r="AS77" s="15"/>
      <c r="AT77" s="15"/>
      <c r="AU77" s="15"/>
      <c r="AV77" s="15"/>
      <c r="AW77" s="15"/>
      <c r="AX77" s="15"/>
      <c r="AY77" s="15"/>
      <c r="AZ77" s="46"/>
      <c r="BA77" s="46"/>
      <c r="BB77" s="46"/>
    </row>
    <row r="78" spans="1:54">
      <c r="A78" s="12"/>
      <c r="B78" s="12"/>
      <c r="C78" s="9"/>
      <c r="D78" s="9"/>
      <c r="E78" s="9"/>
      <c r="F78" s="9"/>
      <c r="G78" s="9"/>
      <c r="H78" s="9"/>
      <c r="I78" s="9"/>
      <c r="J78" s="9"/>
      <c r="K78" s="9"/>
      <c r="L78" s="9"/>
      <c r="M78" s="9"/>
      <c r="N78" s="9"/>
      <c r="O78" s="9"/>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46"/>
      <c r="BA78" s="46"/>
      <c r="BB78" s="46"/>
    </row>
    <row r="79" spans="1:54">
      <c r="A79" s="11"/>
      <c r="B79" s="11"/>
      <c r="C79" s="9"/>
      <c r="D79" s="9"/>
      <c r="E79" s="9"/>
      <c r="F79" s="9"/>
      <c r="G79" s="9"/>
      <c r="H79" s="9"/>
      <c r="I79" s="9"/>
      <c r="J79" s="9"/>
      <c r="K79" s="9"/>
      <c r="L79" s="9"/>
      <c r="M79" s="9"/>
      <c r="N79" s="9"/>
      <c r="O79" s="9"/>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c r="AY79" s="15"/>
      <c r="AZ79" s="46"/>
      <c r="BA79" s="46"/>
      <c r="BB79" s="46"/>
    </row>
    <row r="80" spans="1:54">
      <c r="A80" s="11"/>
      <c r="B80" s="11"/>
      <c r="C80" s="9"/>
      <c r="D80" s="9"/>
      <c r="E80" s="9"/>
      <c r="F80" s="9"/>
      <c r="G80" s="9"/>
      <c r="H80" s="9"/>
      <c r="I80" s="9"/>
      <c r="J80" s="9"/>
      <c r="K80" s="9"/>
      <c r="L80" s="9"/>
      <c r="M80" s="9"/>
      <c r="N80" s="9"/>
      <c r="O80" s="9"/>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46"/>
      <c r="BA80" s="46"/>
      <c r="BB80" s="46"/>
    </row>
    <row r="81" spans="1:54">
      <c r="A81" s="11"/>
      <c r="B81" s="11"/>
      <c r="C81" s="11"/>
      <c r="D81" s="11"/>
      <c r="E81" s="11"/>
      <c r="F81" s="11"/>
      <c r="G81" s="11"/>
      <c r="H81" s="9"/>
      <c r="I81" s="9"/>
      <c r="J81" s="9"/>
      <c r="K81" s="9"/>
      <c r="L81" s="9"/>
      <c r="M81" s="9"/>
      <c r="N81" s="9"/>
      <c r="O81" s="9"/>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46"/>
      <c r="BA81" s="46"/>
      <c r="BB81" s="46"/>
    </row>
    <row r="82" spans="1:54">
      <c r="A82" s="11"/>
      <c r="B82" s="11"/>
      <c r="C82" s="11"/>
      <c r="D82" s="11"/>
      <c r="E82" s="11"/>
      <c r="F82" s="11"/>
      <c r="G82" s="11"/>
      <c r="H82" s="9"/>
      <c r="I82" s="9"/>
      <c r="J82" s="9"/>
      <c r="K82" s="9"/>
      <c r="L82" s="9"/>
      <c r="M82" s="9"/>
      <c r="N82" s="9"/>
      <c r="O82" s="9"/>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46"/>
      <c r="BA82" s="46"/>
      <c r="BB82" s="46"/>
    </row>
    <row r="83" spans="1:54">
      <c r="A83" s="12"/>
      <c r="B83" s="12"/>
      <c r="C83" s="12"/>
      <c r="D83" s="12"/>
      <c r="E83" s="12"/>
      <c r="F83" s="12"/>
      <c r="G83" s="12"/>
      <c r="H83" s="9"/>
      <c r="I83" s="9"/>
      <c r="J83" s="9"/>
      <c r="K83" s="9"/>
      <c r="L83" s="9"/>
      <c r="M83" s="9"/>
      <c r="N83" s="9"/>
      <c r="O83" s="9"/>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46"/>
      <c r="BA83" s="46"/>
      <c r="BB83" s="46"/>
    </row>
    <row r="84" spans="1:54">
      <c r="C84" s="9"/>
      <c r="D84" s="9"/>
      <c r="E84" s="9"/>
      <c r="F84" s="9"/>
      <c r="G84" s="9"/>
      <c r="H84" s="9"/>
      <c r="I84" s="9"/>
      <c r="J84" s="9"/>
      <c r="K84" s="9"/>
      <c r="L84" s="9"/>
      <c r="M84" s="9"/>
      <c r="N84" s="9"/>
      <c r="O84" s="9"/>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46"/>
      <c r="BA84" s="46"/>
      <c r="BB84" s="46"/>
    </row>
    <row r="85" spans="1:54">
      <c r="C85" s="9"/>
      <c r="D85" s="9"/>
      <c r="E85" s="9"/>
      <c r="F85" s="9"/>
      <c r="G85" s="9"/>
      <c r="H85" s="9"/>
      <c r="I85" s="9"/>
      <c r="J85" s="9"/>
      <c r="K85" s="9"/>
      <c r="L85" s="9"/>
      <c r="M85" s="9"/>
      <c r="N85" s="9"/>
      <c r="O85" s="9"/>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46"/>
      <c r="BA85" s="46"/>
      <c r="BB85" s="46"/>
    </row>
    <row r="86" spans="1:54">
      <c r="C86" s="9"/>
      <c r="D86" s="9"/>
      <c r="E86" s="9"/>
      <c r="F86" s="9"/>
      <c r="G86" s="9"/>
      <c r="H86" s="9"/>
      <c r="I86" s="9"/>
      <c r="J86" s="9"/>
      <c r="K86" s="9"/>
      <c r="L86" s="9"/>
      <c r="M86" s="9"/>
      <c r="N86" s="9"/>
      <c r="O86" s="9"/>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46"/>
      <c r="BA86" s="46"/>
      <c r="BB86" s="46"/>
    </row>
    <row r="87" spans="1:54">
      <c r="C87" s="9"/>
      <c r="D87" s="9"/>
      <c r="E87" s="9"/>
      <c r="F87" s="9"/>
      <c r="G87" s="9"/>
      <c r="H87" s="9"/>
      <c r="I87" s="9"/>
      <c r="J87" s="9"/>
      <c r="K87" s="9"/>
      <c r="L87" s="9"/>
      <c r="M87" s="9"/>
      <c r="N87" s="9"/>
      <c r="O87" s="9"/>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46"/>
      <c r="BA87" s="46"/>
      <c r="BB87" s="46"/>
    </row>
    <row r="88" spans="1:54">
      <c r="C88" s="9"/>
      <c r="D88" s="9"/>
      <c r="E88" s="9"/>
      <c r="F88" s="9"/>
      <c r="G88" s="9"/>
      <c r="H88" s="9"/>
      <c r="I88" s="9"/>
      <c r="J88" s="9"/>
      <c r="K88" s="9"/>
      <c r="L88" s="9"/>
      <c r="M88" s="9"/>
      <c r="N88" s="9"/>
      <c r="O88" s="9"/>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46"/>
      <c r="BA88" s="46"/>
      <c r="BB88" s="46"/>
    </row>
    <row r="89" spans="1:54">
      <c r="C89" s="9"/>
      <c r="D89" s="9"/>
      <c r="E89" s="9"/>
      <c r="F89" s="9"/>
      <c r="G89" s="9"/>
      <c r="H89" s="9"/>
      <c r="I89" s="9"/>
      <c r="J89" s="9"/>
      <c r="K89" s="9"/>
      <c r="L89" s="9"/>
      <c r="M89" s="9"/>
      <c r="N89" s="9"/>
      <c r="O89" s="9"/>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46"/>
      <c r="BA89" s="46"/>
      <c r="BB89" s="46"/>
    </row>
    <row r="90" spans="1:54">
      <c r="C90" s="9"/>
      <c r="D90" s="9"/>
      <c r="E90" s="9"/>
      <c r="F90" s="9"/>
      <c r="G90" s="9"/>
      <c r="H90" s="9"/>
      <c r="I90" s="9"/>
      <c r="J90" s="9"/>
      <c r="K90" s="9"/>
      <c r="L90" s="9"/>
      <c r="M90" s="9"/>
      <c r="N90" s="9"/>
      <c r="O90" s="9"/>
      <c r="Y90" s="15"/>
      <c r="Z90" s="15"/>
      <c r="AA90" s="15"/>
      <c r="AB90" s="15"/>
      <c r="AC90" s="15"/>
      <c r="AD90" s="15"/>
      <c r="AE90" s="15"/>
      <c r="AF90" s="15"/>
      <c r="AG90" s="15"/>
      <c r="AH90" s="15"/>
      <c r="AI90" s="15"/>
      <c r="AJ90" s="15"/>
      <c r="AK90" s="15"/>
      <c r="AL90" s="15"/>
      <c r="AM90" s="15"/>
      <c r="AN90" s="15"/>
      <c r="AO90" s="15"/>
      <c r="AP90" s="15"/>
      <c r="AQ90" s="15"/>
      <c r="AR90" s="15"/>
      <c r="AS90" s="15"/>
      <c r="AT90" s="15"/>
      <c r="AU90" s="15"/>
      <c r="AV90" s="15"/>
      <c r="AW90" s="15"/>
      <c r="AX90" s="15"/>
      <c r="AY90" s="15"/>
      <c r="AZ90" s="46"/>
      <c r="BA90" s="46"/>
      <c r="BB90" s="46"/>
    </row>
    <row r="91" spans="1:54">
      <c r="C91" s="9"/>
      <c r="D91" s="9"/>
      <c r="E91" s="9"/>
      <c r="F91" s="9"/>
      <c r="G91" s="9"/>
      <c r="H91" s="9"/>
      <c r="I91" s="9"/>
      <c r="J91" s="9"/>
      <c r="K91" s="9"/>
      <c r="L91" s="9"/>
      <c r="M91" s="9"/>
      <c r="N91" s="9"/>
      <c r="O91" s="9"/>
      <c r="Y91" s="15"/>
      <c r="Z91" s="15"/>
      <c r="AA91" s="15"/>
      <c r="AB91" s="15"/>
      <c r="AC91" s="15"/>
      <c r="AD91" s="15"/>
      <c r="AE91" s="15"/>
      <c r="AF91" s="15"/>
      <c r="AG91" s="15"/>
      <c r="AH91" s="15"/>
      <c r="AI91" s="15"/>
      <c r="AJ91" s="15"/>
      <c r="AK91" s="15"/>
      <c r="AL91" s="15"/>
      <c r="AM91" s="15"/>
      <c r="AN91" s="15"/>
      <c r="AO91" s="15"/>
      <c r="AP91" s="15"/>
      <c r="AQ91" s="15"/>
      <c r="AR91" s="15"/>
      <c r="AS91" s="15"/>
      <c r="AT91" s="15"/>
      <c r="AU91" s="15"/>
      <c r="AV91" s="15"/>
      <c r="AW91" s="15"/>
      <c r="AX91" s="15"/>
      <c r="AY91" s="15"/>
      <c r="AZ91" s="46"/>
      <c r="BA91" s="46"/>
      <c r="BB91" s="46"/>
    </row>
    <row r="92" spans="1:54">
      <c r="C92" s="9"/>
      <c r="D92" s="9"/>
      <c r="E92" s="9"/>
      <c r="F92" s="9"/>
      <c r="G92" s="9"/>
      <c r="H92" s="9"/>
      <c r="I92" s="9"/>
      <c r="J92" s="9"/>
      <c r="K92" s="9"/>
      <c r="L92" s="9"/>
      <c r="M92" s="9"/>
      <c r="N92" s="9"/>
      <c r="O92" s="9"/>
      <c r="Y92" s="15"/>
      <c r="Z92" s="15"/>
      <c r="AA92" s="15"/>
      <c r="AB92" s="15"/>
      <c r="AC92" s="15"/>
      <c r="AD92" s="15"/>
      <c r="AE92" s="15"/>
      <c r="AF92" s="15"/>
      <c r="AG92" s="15"/>
      <c r="AH92" s="15"/>
      <c r="AI92" s="15"/>
      <c r="AJ92" s="15"/>
      <c r="AK92" s="15"/>
      <c r="AL92" s="15"/>
      <c r="AM92" s="15"/>
      <c r="AN92" s="15"/>
      <c r="AO92" s="15"/>
      <c r="AP92" s="15"/>
      <c r="AQ92" s="15"/>
      <c r="AR92" s="15"/>
      <c r="AS92" s="15"/>
      <c r="AT92" s="15"/>
      <c r="AU92" s="15"/>
      <c r="AV92" s="15"/>
      <c r="AW92" s="15"/>
      <c r="AX92" s="15"/>
      <c r="AY92" s="15"/>
      <c r="AZ92" s="46"/>
      <c r="BA92" s="46"/>
      <c r="BB92" s="46"/>
    </row>
    <row r="93" spans="1:54">
      <c r="C93" s="9"/>
      <c r="D93" s="9"/>
      <c r="E93" s="9"/>
      <c r="F93" s="9"/>
      <c r="G93" s="9"/>
      <c r="H93" s="9"/>
      <c r="I93" s="9"/>
      <c r="J93" s="9"/>
      <c r="K93" s="9"/>
      <c r="L93" s="9"/>
      <c r="M93" s="9"/>
      <c r="N93" s="9"/>
      <c r="O93" s="9"/>
      <c r="Y93" s="15"/>
      <c r="Z93" s="15"/>
      <c r="AA93" s="15"/>
      <c r="AB93" s="15"/>
      <c r="AC93" s="15"/>
      <c r="AD93" s="15"/>
      <c r="AE93" s="15"/>
      <c r="AF93" s="15"/>
      <c r="AG93" s="15"/>
      <c r="AH93" s="15"/>
      <c r="AI93" s="15"/>
      <c r="AJ93" s="15"/>
      <c r="AK93" s="15"/>
      <c r="AL93" s="15"/>
      <c r="AM93" s="15"/>
      <c r="AN93" s="15"/>
      <c r="AO93" s="15"/>
      <c r="AP93" s="15"/>
      <c r="AQ93" s="15"/>
      <c r="AR93" s="15"/>
      <c r="AS93" s="15"/>
      <c r="AT93" s="15"/>
      <c r="AU93" s="15"/>
      <c r="AV93" s="15"/>
      <c r="AW93" s="15"/>
      <c r="AX93" s="15"/>
      <c r="AY93" s="15"/>
      <c r="AZ93" s="46"/>
      <c r="BA93" s="46"/>
      <c r="BB93" s="46"/>
    </row>
    <row r="94" spans="1:54">
      <c r="C94" s="9"/>
      <c r="D94" s="9"/>
      <c r="E94" s="9"/>
      <c r="F94" s="9"/>
      <c r="G94" s="9"/>
      <c r="H94" s="9"/>
      <c r="I94" s="9"/>
      <c r="J94" s="9"/>
      <c r="K94" s="9"/>
      <c r="L94" s="9"/>
      <c r="M94" s="9"/>
      <c r="N94" s="9"/>
      <c r="O94" s="9"/>
      <c r="Y94" s="15"/>
      <c r="Z94" s="15"/>
      <c r="AA94" s="15"/>
      <c r="AB94" s="15"/>
      <c r="AC94" s="15"/>
      <c r="AD94" s="15"/>
      <c r="AE94" s="15"/>
      <c r="AF94" s="15"/>
      <c r="AG94" s="15"/>
      <c r="AH94" s="15"/>
      <c r="AI94" s="15"/>
      <c r="AJ94" s="15"/>
      <c r="AK94" s="15"/>
      <c r="AL94" s="15"/>
      <c r="AM94" s="15"/>
      <c r="AN94" s="15"/>
      <c r="AO94" s="15"/>
      <c r="AP94" s="15"/>
      <c r="AQ94" s="15"/>
      <c r="AR94" s="15"/>
      <c r="AS94" s="15"/>
      <c r="AT94" s="15"/>
      <c r="AU94" s="15"/>
      <c r="AV94" s="15"/>
      <c r="AW94" s="15"/>
      <c r="AX94" s="15"/>
      <c r="AY94" s="15"/>
      <c r="AZ94" s="46"/>
      <c r="BA94" s="46"/>
      <c r="BB94" s="46"/>
    </row>
    <row r="95" spans="1:54">
      <c r="C95" s="9"/>
      <c r="D95" s="9"/>
      <c r="E95" s="9"/>
      <c r="F95" s="9"/>
      <c r="G95" s="9"/>
      <c r="H95" s="9"/>
      <c r="I95" s="9"/>
      <c r="J95" s="9"/>
      <c r="K95" s="15"/>
      <c r="L95" s="15"/>
      <c r="M95" s="15"/>
      <c r="N95" s="15"/>
      <c r="O95" s="15"/>
      <c r="P95" s="15"/>
      <c r="Q95" s="15"/>
      <c r="Y95" s="15"/>
      <c r="Z95" s="15"/>
      <c r="AA95" s="15"/>
      <c r="AB95" s="15"/>
      <c r="AC95" s="15"/>
      <c r="AD95" s="15"/>
      <c r="AE95" s="15"/>
      <c r="AF95" s="15"/>
      <c r="AG95" s="15"/>
      <c r="AH95" s="15"/>
      <c r="AI95" s="15"/>
      <c r="AJ95" s="15"/>
      <c r="AK95" s="15"/>
      <c r="AL95" s="15"/>
      <c r="AM95" s="15"/>
      <c r="AN95" s="15"/>
      <c r="AO95" s="15"/>
      <c r="AP95" s="15"/>
      <c r="AQ95" s="15"/>
      <c r="AR95" s="15"/>
      <c r="AS95" s="15"/>
      <c r="AT95" s="15"/>
      <c r="AU95" s="15"/>
      <c r="AV95" s="15"/>
      <c r="AW95" s="15"/>
      <c r="AX95" s="15"/>
      <c r="AY95" s="15"/>
      <c r="AZ95" s="46"/>
      <c r="BA95" s="46"/>
      <c r="BB95" s="46"/>
    </row>
    <row r="96" spans="1:54">
      <c r="C96" s="9"/>
      <c r="D96" s="9"/>
      <c r="E96" s="9"/>
      <c r="F96" s="9"/>
      <c r="G96" s="9"/>
      <c r="H96" s="9"/>
      <c r="I96" s="9"/>
      <c r="J96" s="9"/>
      <c r="K96" s="15"/>
      <c r="L96" s="15"/>
      <c r="M96" s="15"/>
      <c r="N96" s="15"/>
      <c r="O96" s="15"/>
      <c r="P96" s="15"/>
      <c r="Q96" s="15"/>
      <c r="Y96" s="15"/>
      <c r="Z96" s="15"/>
      <c r="AA96" s="15"/>
      <c r="AB96" s="15"/>
      <c r="AC96" s="15"/>
      <c r="AD96" s="15"/>
      <c r="AE96" s="15"/>
      <c r="AF96" s="15"/>
      <c r="AG96" s="15"/>
      <c r="AH96" s="15"/>
      <c r="AI96" s="15"/>
      <c r="AJ96" s="15"/>
      <c r="AK96" s="15"/>
      <c r="AL96" s="15"/>
      <c r="AM96" s="15"/>
      <c r="AN96" s="15"/>
      <c r="AO96" s="15"/>
      <c r="AP96" s="15"/>
      <c r="AQ96" s="15"/>
      <c r="AR96" s="15"/>
      <c r="AS96" s="15"/>
      <c r="AT96" s="15"/>
      <c r="AU96" s="15"/>
      <c r="AV96" s="15"/>
      <c r="AW96" s="15"/>
      <c r="AX96" s="15"/>
      <c r="AY96" s="15"/>
      <c r="AZ96" s="46"/>
      <c r="BA96" s="46"/>
      <c r="BB96" s="46"/>
    </row>
    <row r="97" spans="3:202">
      <c r="C97" s="9"/>
      <c r="D97" s="9"/>
      <c r="E97" s="9"/>
      <c r="F97" s="9"/>
      <c r="G97" s="9"/>
      <c r="H97" s="9"/>
      <c r="I97" s="9"/>
      <c r="J97" s="9"/>
      <c r="K97" s="15"/>
      <c r="L97" s="15"/>
      <c r="M97" s="15"/>
      <c r="N97" s="15"/>
      <c r="O97" s="15"/>
      <c r="P97" s="15"/>
      <c r="Q97" s="15"/>
      <c r="Y97" s="15"/>
      <c r="Z97" s="15"/>
      <c r="AA97" s="15"/>
      <c r="AB97" s="15"/>
      <c r="AC97" s="15"/>
      <c r="AD97" s="15"/>
      <c r="AE97" s="15"/>
      <c r="AF97" s="15"/>
      <c r="AG97" s="15"/>
      <c r="AH97" s="15"/>
      <c r="AI97" s="15"/>
      <c r="AJ97" s="15"/>
      <c r="AK97" s="15"/>
      <c r="AL97" s="15"/>
      <c r="AM97" s="15"/>
      <c r="AN97" s="15"/>
      <c r="AO97" s="15"/>
      <c r="AP97" s="15"/>
      <c r="AQ97" s="15"/>
      <c r="AR97" s="15"/>
      <c r="AS97" s="15"/>
      <c r="AT97" s="15"/>
      <c r="AU97" s="15"/>
      <c r="AV97" s="15"/>
      <c r="AW97" s="15"/>
      <c r="AX97" s="15"/>
      <c r="AY97" s="15"/>
      <c r="AZ97" s="46"/>
      <c r="BA97" s="46"/>
      <c r="BB97" s="46"/>
    </row>
    <row r="98" spans="3:202">
      <c r="C98" s="9"/>
      <c r="D98" s="9"/>
      <c r="E98" s="9"/>
      <c r="F98" s="9"/>
      <c r="G98" s="9"/>
      <c r="H98" s="9"/>
      <c r="I98" s="9"/>
      <c r="J98" s="9"/>
      <c r="K98" s="15"/>
      <c r="L98" s="15"/>
      <c r="M98" s="15"/>
      <c r="N98" s="15"/>
      <c r="O98" s="15"/>
      <c r="P98" s="15"/>
      <c r="Q98" s="15"/>
      <c r="Y98" s="15"/>
      <c r="Z98" s="15"/>
      <c r="AA98" s="15"/>
      <c r="AB98" s="15"/>
      <c r="AC98" s="15"/>
      <c r="AD98" s="15"/>
      <c r="AE98" s="15"/>
      <c r="AF98" s="15"/>
      <c r="AG98" s="15"/>
      <c r="AH98" s="15"/>
      <c r="AI98" s="15"/>
      <c r="AJ98" s="15"/>
      <c r="AK98" s="15"/>
      <c r="AL98" s="15"/>
      <c r="AM98" s="15"/>
      <c r="AN98" s="15"/>
      <c r="AO98" s="15"/>
      <c r="AP98" s="15"/>
      <c r="AQ98" s="15"/>
      <c r="AR98" s="15"/>
      <c r="AS98" s="15"/>
      <c r="AT98" s="15"/>
      <c r="AU98" s="15"/>
      <c r="AV98" s="15"/>
      <c r="AW98" s="15"/>
      <c r="AX98" s="15"/>
      <c r="AY98" s="15"/>
      <c r="AZ98" s="46"/>
      <c r="BA98" s="46"/>
      <c r="BB98" s="46"/>
      <c r="GT98" s="15"/>
    </row>
    <row r="99" spans="3:202">
      <c r="C99" s="9"/>
      <c r="D99" s="9"/>
      <c r="E99" s="9"/>
      <c r="F99" s="9"/>
      <c r="G99" s="9"/>
      <c r="H99" s="9"/>
      <c r="I99" s="9"/>
      <c r="J99" s="9"/>
      <c r="K99" s="15"/>
      <c r="L99" s="15"/>
      <c r="M99" s="15"/>
      <c r="N99" s="15"/>
      <c r="O99" s="15"/>
      <c r="P99" s="15"/>
      <c r="Q99" s="15"/>
      <c r="Y99" s="15"/>
      <c r="Z99" s="15"/>
      <c r="AA99" s="15"/>
      <c r="AB99" s="15"/>
      <c r="AC99" s="15"/>
      <c r="AD99" s="15"/>
      <c r="AE99" s="15"/>
      <c r="AF99" s="15"/>
      <c r="AG99" s="15"/>
      <c r="AH99" s="15"/>
      <c r="AI99" s="15"/>
      <c r="AJ99" s="15"/>
      <c r="AK99" s="15"/>
      <c r="AL99" s="15"/>
      <c r="AM99" s="15"/>
      <c r="AN99" s="15"/>
      <c r="AO99" s="15"/>
      <c r="AP99" s="15"/>
      <c r="AQ99" s="15"/>
      <c r="AR99" s="15"/>
      <c r="AS99" s="15"/>
      <c r="AT99" s="15"/>
      <c r="AU99" s="15"/>
      <c r="AV99" s="15"/>
      <c r="AW99" s="15"/>
      <c r="AX99" s="15"/>
      <c r="AY99" s="15"/>
      <c r="AZ99" s="46"/>
      <c r="BA99" s="46"/>
      <c r="BB99" s="46"/>
      <c r="GT99" s="15"/>
    </row>
    <row r="100" spans="3:202">
      <c r="C100" s="9"/>
      <c r="D100" s="9"/>
      <c r="E100" s="9"/>
      <c r="F100" s="9"/>
      <c r="G100" s="9"/>
      <c r="H100" s="15">
        <v>6</v>
      </c>
      <c r="I100" s="9"/>
      <c r="J100" s="15">
        <v>0</v>
      </c>
      <c r="K100" s="15">
        <v>1</v>
      </c>
      <c r="L100" s="15">
        <v>2</v>
      </c>
      <c r="M100" s="15"/>
      <c r="N100" s="15"/>
      <c r="O100" s="15"/>
      <c r="P100" s="15"/>
      <c r="Q100" s="15"/>
      <c r="R100" s="15">
        <v>0</v>
      </c>
      <c r="S100" s="15">
        <v>0</v>
      </c>
      <c r="T100" s="15">
        <v>0</v>
      </c>
      <c r="U100" s="215"/>
      <c r="V100" s="213" t="e">
        <f>SUM(#REF!:#REF!)</f>
        <v>#REF!</v>
      </c>
      <c r="Y100" s="15"/>
      <c r="Z100" s="15"/>
      <c r="AA100" s="15"/>
      <c r="AB100" s="15"/>
      <c r="AC100" s="15"/>
      <c r="AD100" s="15"/>
      <c r="AE100" s="15"/>
      <c r="AF100" s="15"/>
      <c r="AG100" s="15"/>
      <c r="AH100" s="15"/>
      <c r="AI100" s="15"/>
      <c r="AJ100" s="15"/>
      <c r="AK100" s="15"/>
      <c r="AL100" s="15"/>
      <c r="AM100" s="15"/>
      <c r="AN100" s="15"/>
      <c r="AO100" s="15"/>
      <c r="AP100" s="15"/>
      <c r="AQ100" s="15"/>
      <c r="AR100" s="15"/>
      <c r="AS100" s="15"/>
      <c r="AT100" s="15"/>
      <c r="AU100" s="15"/>
      <c r="AV100" s="15"/>
      <c r="AW100" s="15"/>
      <c r="AX100" s="15"/>
      <c r="AY100" s="15"/>
      <c r="AZ100" s="46"/>
      <c r="BA100" s="46"/>
      <c r="BB100" s="46"/>
      <c r="GT100" s="15">
        <v>0</v>
      </c>
    </row>
    <row r="101" spans="3:202">
      <c r="C101" s="9"/>
      <c r="D101" s="9"/>
      <c r="E101" s="9"/>
      <c r="F101" s="9"/>
      <c r="G101" s="9"/>
      <c r="H101" s="9"/>
      <c r="I101" s="9"/>
      <c r="J101" s="9"/>
      <c r="K101" s="15"/>
      <c r="L101" s="15"/>
      <c r="M101" s="15"/>
      <c r="N101" s="15"/>
      <c r="O101" s="15"/>
      <c r="P101" s="15"/>
      <c r="Q101" s="15"/>
      <c r="Y101" s="15"/>
      <c r="Z101" s="15"/>
      <c r="AA101" s="15"/>
      <c r="AB101" s="15"/>
      <c r="AC101" s="15"/>
      <c r="AD101" s="15"/>
      <c r="AE101" s="15"/>
      <c r="AF101" s="15"/>
      <c r="AG101" s="15"/>
      <c r="AH101" s="15"/>
      <c r="AI101" s="15"/>
      <c r="AJ101" s="15"/>
      <c r="AK101" s="15"/>
      <c r="AL101" s="15"/>
      <c r="AM101" s="15"/>
      <c r="AN101" s="15"/>
      <c r="AO101" s="15"/>
      <c r="AP101" s="15"/>
      <c r="AQ101" s="15"/>
      <c r="AR101" s="15"/>
      <c r="AS101" s="15"/>
      <c r="AT101" s="15"/>
      <c r="AU101" s="15"/>
      <c r="AV101" s="15"/>
      <c r="AW101" s="15"/>
      <c r="AX101" s="15"/>
      <c r="AY101" s="15"/>
      <c r="AZ101" s="46"/>
      <c r="BA101" s="46"/>
      <c r="BB101" s="46"/>
      <c r="GT101" s="15">
        <v>0</v>
      </c>
    </row>
    <row r="102" spans="3:202">
      <c r="C102" s="9"/>
      <c r="D102" s="9"/>
      <c r="E102" s="9"/>
      <c r="F102" s="9"/>
      <c r="G102" s="9"/>
      <c r="H102" s="9"/>
      <c r="I102" s="9"/>
      <c r="J102" s="9"/>
      <c r="K102" s="15"/>
      <c r="L102" s="15"/>
      <c r="M102" s="15"/>
      <c r="N102" s="15"/>
      <c r="O102" s="15"/>
      <c r="P102" s="15"/>
      <c r="Q102" s="15"/>
      <c r="Y102" s="15"/>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46"/>
      <c r="BA102" s="46"/>
      <c r="BB102" s="46"/>
      <c r="GT102" s="15">
        <v>0</v>
      </c>
    </row>
    <row r="103" spans="3:202">
      <c r="C103" s="9"/>
      <c r="D103" s="9"/>
      <c r="E103" s="9"/>
      <c r="F103" s="9"/>
      <c r="G103" s="9"/>
      <c r="H103" s="9"/>
      <c r="I103" s="9"/>
      <c r="J103" s="9"/>
      <c r="K103" s="15"/>
      <c r="L103" s="15"/>
      <c r="M103" s="15"/>
      <c r="N103" s="15"/>
      <c r="O103" s="15"/>
      <c r="P103" s="15"/>
      <c r="Q103" s="15"/>
      <c r="Y103" s="15"/>
      <c r="Z103" s="15"/>
      <c r="AA103" s="15"/>
      <c r="AB103" s="15"/>
      <c r="AC103" s="15"/>
      <c r="AD103" s="15"/>
      <c r="AE103" s="15"/>
      <c r="AF103" s="15"/>
      <c r="AG103" s="15"/>
      <c r="AH103" s="15"/>
      <c r="AI103" s="15"/>
      <c r="AJ103" s="15"/>
      <c r="AK103" s="15"/>
      <c r="AL103" s="15"/>
      <c r="AM103" s="15"/>
      <c r="AN103" s="15"/>
      <c r="AO103" s="15"/>
      <c r="AP103" s="15"/>
      <c r="AQ103" s="15"/>
      <c r="AR103" s="15"/>
      <c r="AS103" s="15"/>
      <c r="AT103" s="15"/>
      <c r="AU103" s="15"/>
      <c r="AV103" s="15"/>
      <c r="AW103" s="15"/>
      <c r="AX103" s="15"/>
      <c r="AY103" s="15"/>
      <c r="AZ103" s="46"/>
      <c r="BA103" s="46"/>
      <c r="BB103" s="46"/>
    </row>
    <row r="104" spans="3:202">
      <c r="C104" s="9"/>
      <c r="D104" s="9"/>
      <c r="E104" s="9"/>
      <c r="F104" s="9"/>
      <c r="G104" s="9"/>
      <c r="H104" s="9"/>
      <c r="I104" s="9"/>
      <c r="J104" s="9"/>
      <c r="K104" s="9"/>
      <c r="L104" s="9"/>
      <c r="M104" s="9"/>
      <c r="N104" s="9"/>
      <c r="O104" s="9"/>
      <c r="Y104" s="15"/>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46"/>
      <c r="BA104" s="46"/>
      <c r="BB104" s="46"/>
    </row>
    <row r="105" spans="3:202">
      <c r="C105" s="9"/>
      <c r="D105" s="9"/>
      <c r="E105" s="9"/>
      <c r="F105" s="9"/>
      <c r="G105" s="9"/>
      <c r="H105" s="9"/>
      <c r="I105" s="9"/>
      <c r="J105" s="9"/>
      <c r="K105" s="9"/>
      <c r="L105" s="9"/>
      <c r="M105" s="9"/>
      <c r="N105" s="9"/>
      <c r="O105" s="9"/>
      <c r="Y105" s="15"/>
      <c r="Z105" s="15"/>
      <c r="AA105" s="15"/>
      <c r="AB105" s="15"/>
      <c r="AC105" s="15"/>
      <c r="AD105" s="15"/>
      <c r="AE105" s="15"/>
      <c r="AF105" s="15"/>
      <c r="AG105" s="15"/>
      <c r="AH105" s="15"/>
      <c r="AI105" s="15"/>
      <c r="AJ105" s="15"/>
      <c r="AK105" s="15"/>
      <c r="AL105" s="15"/>
      <c r="AM105" s="15"/>
      <c r="AN105" s="15"/>
      <c r="AO105" s="15"/>
      <c r="AP105" s="15"/>
      <c r="AQ105" s="15"/>
      <c r="AR105" s="15"/>
      <c r="AS105" s="15"/>
      <c r="AT105" s="15"/>
      <c r="AU105" s="15"/>
      <c r="AV105" s="15"/>
      <c r="AW105" s="15"/>
      <c r="AX105" s="15"/>
      <c r="AY105" s="15"/>
      <c r="AZ105" s="46"/>
      <c r="BA105" s="46"/>
      <c r="BB105" s="46"/>
    </row>
    <row r="106" spans="3:202">
      <c r="C106" s="9"/>
      <c r="D106" s="9"/>
      <c r="E106" s="9"/>
      <c r="F106" s="9"/>
      <c r="G106" s="9"/>
      <c r="H106" s="9"/>
      <c r="I106" s="9"/>
      <c r="J106" s="9"/>
      <c r="K106" s="9"/>
      <c r="L106" s="9"/>
      <c r="M106" s="9"/>
      <c r="N106" s="9"/>
      <c r="O106" s="9"/>
      <c r="Y106" s="15"/>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46"/>
      <c r="BA106" s="46"/>
      <c r="BB106" s="46"/>
    </row>
    <row r="107" spans="3:202">
      <c r="C107" s="9"/>
      <c r="D107" s="9"/>
      <c r="E107" s="9"/>
      <c r="F107" s="9"/>
      <c r="G107" s="9"/>
      <c r="H107" s="9"/>
      <c r="I107" s="9"/>
      <c r="J107" s="9"/>
      <c r="K107" s="9"/>
      <c r="L107" s="9"/>
      <c r="M107" s="9"/>
      <c r="N107" s="9"/>
      <c r="O107" s="9"/>
      <c r="Y107" s="15"/>
      <c r="Z107" s="15"/>
      <c r="AA107" s="15"/>
      <c r="AB107" s="15"/>
      <c r="AC107" s="15"/>
      <c r="AD107" s="15"/>
      <c r="AE107" s="15"/>
      <c r="AF107" s="15"/>
      <c r="AG107" s="15"/>
      <c r="AH107" s="15"/>
      <c r="AI107" s="15"/>
      <c r="AJ107" s="15"/>
      <c r="AK107" s="15"/>
      <c r="AL107" s="15"/>
      <c r="AM107" s="15"/>
      <c r="AN107" s="15"/>
      <c r="AO107" s="15"/>
      <c r="AP107" s="15"/>
      <c r="AQ107" s="15"/>
      <c r="AR107" s="15"/>
      <c r="AS107" s="15"/>
      <c r="AT107" s="15"/>
      <c r="AU107" s="15"/>
      <c r="AV107" s="15"/>
      <c r="AW107" s="15"/>
      <c r="AX107" s="15"/>
      <c r="AY107" s="15"/>
      <c r="AZ107" s="46"/>
      <c r="BA107" s="46"/>
      <c r="BB107" s="46"/>
    </row>
    <row r="108" spans="3:202">
      <c r="C108" s="9"/>
      <c r="D108" s="9"/>
      <c r="E108" s="9"/>
      <c r="F108" s="9"/>
      <c r="G108" s="9"/>
      <c r="H108" s="9"/>
      <c r="I108" s="9"/>
      <c r="J108" s="9"/>
      <c r="K108" s="9"/>
      <c r="L108" s="9"/>
      <c r="M108" s="9"/>
      <c r="N108" s="9"/>
      <c r="O108" s="9"/>
      <c r="Y108" s="15"/>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46"/>
      <c r="BA108" s="46"/>
      <c r="BB108" s="46"/>
    </row>
    <row r="109" spans="3:202">
      <c r="C109" s="9"/>
      <c r="D109" s="9"/>
      <c r="E109" s="9"/>
      <c r="F109" s="9"/>
      <c r="G109" s="9"/>
      <c r="H109" s="9"/>
      <c r="I109" s="9"/>
      <c r="J109" s="9"/>
      <c r="K109" s="9"/>
      <c r="L109" s="9"/>
      <c r="M109" s="9"/>
      <c r="N109" s="9"/>
      <c r="O109" s="9"/>
      <c r="Y109" s="15"/>
      <c r="Z109" s="15"/>
      <c r="AA109" s="15"/>
      <c r="AB109" s="15"/>
      <c r="AC109" s="15"/>
      <c r="AD109" s="15"/>
      <c r="AE109" s="15"/>
      <c r="AF109" s="15"/>
      <c r="AG109" s="15"/>
      <c r="AH109" s="15"/>
      <c r="AI109" s="15"/>
      <c r="AJ109" s="15"/>
      <c r="AK109" s="15"/>
      <c r="AL109" s="15"/>
      <c r="AM109" s="15"/>
      <c r="AN109" s="15"/>
      <c r="AO109" s="15"/>
      <c r="AP109" s="15"/>
      <c r="AQ109" s="15"/>
      <c r="AR109" s="15"/>
      <c r="AS109" s="15"/>
      <c r="AT109" s="15"/>
      <c r="AU109" s="15"/>
      <c r="AV109" s="15"/>
      <c r="AW109" s="15"/>
      <c r="AX109" s="15"/>
      <c r="AY109" s="15"/>
      <c r="AZ109" s="46"/>
      <c r="BA109" s="46"/>
      <c r="BB109" s="46"/>
    </row>
    <row r="110" spans="3:202">
      <c r="C110" s="9"/>
      <c r="D110" s="9"/>
      <c r="E110" s="9"/>
      <c r="F110" s="9"/>
      <c r="G110" s="9"/>
      <c r="H110" s="9"/>
      <c r="I110" s="9"/>
      <c r="J110" s="9"/>
      <c r="K110" s="9"/>
      <c r="L110" s="9"/>
      <c r="M110" s="9"/>
      <c r="N110" s="9"/>
      <c r="O110" s="9"/>
      <c r="Y110" s="15"/>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46"/>
      <c r="BA110" s="46"/>
      <c r="BB110" s="46"/>
    </row>
    <row r="111" spans="3:202">
      <c r="C111" s="9"/>
      <c r="D111" s="9"/>
      <c r="E111" s="9"/>
      <c r="F111" s="9"/>
      <c r="G111" s="9"/>
      <c r="H111" s="9"/>
      <c r="I111" s="9"/>
      <c r="J111" s="9"/>
      <c r="K111" s="9"/>
      <c r="L111" s="9"/>
      <c r="M111" s="9"/>
      <c r="N111" s="9"/>
      <c r="O111" s="9"/>
      <c r="Y111" s="15"/>
      <c r="Z111" s="15"/>
      <c r="AA111" s="15"/>
      <c r="AB111" s="15"/>
      <c r="AC111" s="15"/>
      <c r="AD111" s="15"/>
      <c r="AE111" s="15"/>
      <c r="AF111" s="15"/>
      <c r="AG111" s="15"/>
      <c r="AH111" s="15"/>
      <c r="AI111" s="15"/>
      <c r="AJ111" s="15"/>
      <c r="AK111" s="15"/>
      <c r="AL111" s="15"/>
      <c r="AM111" s="15"/>
      <c r="AN111" s="15"/>
      <c r="AO111" s="15"/>
      <c r="AP111" s="15"/>
      <c r="AQ111" s="15"/>
      <c r="AR111" s="15"/>
      <c r="AS111" s="15"/>
      <c r="AT111" s="15"/>
      <c r="AU111" s="15"/>
      <c r="AV111" s="15"/>
      <c r="AW111" s="15"/>
      <c r="AX111" s="15"/>
      <c r="AY111" s="15"/>
      <c r="AZ111" s="46"/>
      <c r="BA111" s="46"/>
      <c r="BB111" s="46"/>
    </row>
    <row r="112" spans="3:202">
      <c r="C112" s="9"/>
      <c r="D112" s="9"/>
      <c r="E112" s="9"/>
      <c r="F112" s="9"/>
      <c r="G112" s="9"/>
      <c r="H112" s="9"/>
      <c r="I112" s="9"/>
      <c r="J112" s="9"/>
      <c r="K112" s="9"/>
      <c r="L112" s="9"/>
      <c r="M112" s="9"/>
      <c r="N112" s="9"/>
      <c r="O112" s="9"/>
      <c r="Y112" s="15"/>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46"/>
      <c r="BA112" s="46"/>
      <c r="BB112" s="46"/>
    </row>
    <row r="113" spans="3:54">
      <c r="C113" s="9"/>
      <c r="D113" s="9"/>
      <c r="E113" s="9"/>
      <c r="F113" s="9"/>
      <c r="G113" s="9"/>
      <c r="H113" s="9"/>
      <c r="I113" s="9"/>
      <c r="J113" s="9"/>
      <c r="K113" s="9"/>
      <c r="L113" s="9"/>
      <c r="M113" s="9"/>
      <c r="N113" s="9"/>
      <c r="O113" s="9"/>
      <c r="Y113" s="15"/>
      <c r="Z113" s="15"/>
      <c r="AA113" s="15"/>
      <c r="AB113" s="15"/>
      <c r="AC113" s="15"/>
      <c r="AD113" s="15"/>
      <c r="AE113" s="15"/>
      <c r="AF113" s="15"/>
      <c r="AG113" s="15"/>
      <c r="AH113" s="15"/>
      <c r="AI113" s="15"/>
      <c r="AJ113" s="15"/>
      <c r="AK113" s="15"/>
      <c r="AL113" s="15"/>
      <c r="AM113" s="15"/>
      <c r="AN113" s="15"/>
      <c r="AO113" s="15"/>
      <c r="AP113" s="15"/>
      <c r="AQ113" s="15"/>
      <c r="AR113" s="15"/>
      <c r="AS113" s="15"/>
      <c r="AT113" s="15"/>
      <c r="AU113" s="15"/>
      <c r="AV113" s="15"/>
      <c r="AW113" s="15"/>
      <c r="AX113" s="15"/>
      <c r="AY113" s="15"/>
      <c r="AZ113" s="46"/>
      <c r="BA113" s="46"/>
      <c r="BB113" s="46"/>
    </row>
    <row r="114" spans="3:54">
      <c r="C114" s="9"/>
      <c r="D114" s="9"/>
      <c r="E114" s="9"/>
      <c r="F114" s="9"/>
      <c r="G114" s="9"/>
      <c r="H114" s="9"/>
      <c r="I114" s="9"/>
      <c r="J114" s="9"/>
      <c r="K114" s="9"/>
      <c r="L114" s="9"/>
      <c r="M114" s="9"/>
      <c r="N114" s="9"/>
      <c r="O114" s="9"/>
      <c r="Y114" s="15"/>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46"/>
      <c r="BA114" s="46"/>
      <c r="BB114" s="46"/>
    </row>
    <row r="115" spans="3:54">
      <c r="C115" s="9"/>
      <c r="D115" s="9"/>
      <c r="E115" s="9"/>
      <c r="F115" s="9"/>
      <c r="G115" s="9"/>
      <c r="H115" s="9"/>
      <c r="I115" s="9"/>
      <c r="J115" s="9"/>
      <c r="K115" s="9"/>
      <c r="L115" s="9"/>
      <c r="M115" s="9"/>
      <c r="N115" s="9"/>
      <c r="O115" s="9"/>
      <c r="Y115" s="15"/>
      <c r="Z115" s="15"/>
      <c r="AA115" s="15"/>
      <c r="AB115" s="15"/>
      <c r="AC115" s="15"/>
      <c r="AD115" s="15"/>
      <c r="AE115" s="15"/>
      <c r="AF115" s="15"/>
      <c r="AG115" s="15"/>
      <c r="AH115" s="15"/>
      <c r="AI115" s="15"/>
      <c r="AJ115" s="15"/>
      <c r="AK115" s="15"/>
      <c r="AL115" s="15"/>
      <c r="AM115" s="15"/>
      <c r="AN115" s="15"/>
      <c r="AO115" s="15"/>
      <c r="AP115" s="15"/>
      <c r="AQ115" s="15"/>
      <c r="AR115" s="15"/>
      <c r="AS115" s="15"/>
      <c r="AT115" s="15"/>
      <c r="AU115" s="15"/>
      <c r="AV115" s="15"/>
      <c r="AW115" s="15"/>
      <c r="AX115" s="15"/>
      <c r="AY115" s="15"/>
      <c r="AZ115" s="46"/>
      <c r="BA115" s="46"/>
      <c r="BB115" s="46"/>
    </row>
    <row r="116" spans="3:54">
      <c r="C116" s="9"/>
      <c r="D116" s="9"/>
      <c r="E116" s="9"/>
      <c r="F116" s="9"/>
      <c r="G116" s="9"/>
      <c r="H116" s="9"/>
      <c r="I116" s="9"/>
      <c r="J116" s="9"/>
      <c r="K116" s="9"/>
      <c r="L116" s="9"/>
      <c r="M116" s="9"/>
      <c r="N116" s="9"/>
      <c r="O116" s="9"/>
      <c r="Y116" s="15"/>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46"/>
      <c r="BA116" s="46"/>
      <c r="BB116" s="46"/>
    </row>
    <row r="117" spans="3:54">
      <c r="C117" s="9"/>
      <c r="D117" s="9"/>
      <c r="E117" s="9"/>
      <c r="F117" s="9"/>
      <c r="G117" s="9"/>
      <c r="H117" s="9"/>
      <c r="I117" s="9"/>
      <c r="J117" s="9"/>
      <c r="K117" s="9"/>
      <c r="L117" s="9"/>
      <c r="M117" s="9"/>
      <c r="N117" s="9"/>
      <c r="O117" s="9"/>
      <c r="Y117" s="15"/>
      <c r="Z117" s="15"/>
      <c r="AA117" s="15"/>
      <c r="AB117" s="15"/>
      <c r="AC117" s="15"/>
      <c r="AD117" s="15"/>
      <c r="AE117" s="15"/>
      <c r="AF117" s="15"/>
      <c r="AG117" s="15"/>
      <c r="AH117" s="15"/>
      <c r="AI117" s="15"/>
      <c r="AJ117" s="15"/>
      <c r="AK117" s="15"/>
      <c r="AL117" s="15"/>
      <c r="AM117" s="15"/>
      <c r="AN117" s="15"/>
      <c r="AO117" s="15"/>
      <c r="AP117" s="15"/>
      <c r="AQ117" s="15"/>
      <c r="AR117" s="15"/>
      <c r="AS117" s="15"/>
      <c r="AT117" s="15"/>
      <c r="AU117" s="15"/>
      <c r="AV117" s="15"/>
      <c r="AW117" s="15"/>
      <c r="AX117" s="15"/>
      <c r="AY117" s="15"/>
      <c r="AZ117" s="46"/>
      <c r="BA117" s="46"/>
      <c r="BB117" s="46"/>
    </row>
    <row r="118" spans="3:54">
      <c r="C118" s="9"/>
      <c r="D118" s="9"/>
      <c r="E118" s="9"/>
      <c r="F118" s="9"/>
      <c r="G118" s="9"/>
      <c r="H118" s="9"/>
      <c r="I118" s="9"/>
      <c r="J118" s="9"/>
      <c r="K118" s="9"/>
      <c r="L118" s="9"/>
      <c r="M118" s="9"/>
      <c r="N118" s="9"/>
      <c r="O118" s="9"/>
      <c r="Y118" s="15"/>
      <c r="Z118" s="15"/>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46"/>
      <c r="BA118" s="46"/>
      <c r="BB118" s="46"/>
    </row>
    <row r="119" spans="3:54">
      <c r="C119" s="9"/>
      <c r="D119" s="9"/>
      <c r="E119" s="9"/>
      <c r="F119" s="9"/>
      <c r="G119" s="9"/>
      <c r="H119" s="9"/>
      <c r="I119" s="9"/>
      <c r="J119" s="9"/>
      <c r="K119" s="9"/>
      <c r="L119" s="9"/>
      <c r="M119" s="9"/>
      <c r="N119" s="9"/>
      <c r="O119" s="9"/>
      <c r="Y119" s="15"/>
      <c r="Z119" s="15"/>
      <c r="AA119" s="15"/>
      <c r="AB119" s="15"/>
      <c r="AC119" s="15"/>
      <c r="AD119" s="15"/>
      <c r="AE119" s="15"/>
      <c r="AF119" s="15"/>
      <c r="AG119" s="15"/>
      <c r="AH119" s="15"/>
      <c r="AI119" s="15"/>
      <c r="AJ119" s="15"/>
      <c r="AK119" s="15"/>
      <c r="AL119" s="15"/>
      <c r="AM119" s="15"/>
      <c r="AN119" s="15"/>
      <c r="AO119" s="15"/>
      <c r="AP119" s="15"/>
      <c r="AQ119" s="15"/>
      <c r="AR119" s="15"/>
      <c r="AS119" s="15"/>
      <c r="AT119" s="15"/>
      <c r="AU119" s="15"/>
      <c r="AV119" s="15"/>
      <c r="AW119" s="15"/>
      <c r="AX119" s="15"/>
      <c r="AY119" s="15"/>
      <c r="AZ119" s="46"/>
      <c r="BA119" s="46"/>
      <c r="BB119" s="46"/>
    </row>
    <row r="120" spans="3:54">
      <c r="C120" s="9"/>
      <c r="D120" s="9"/>
      <c r="E120" s="9"/>
      <c r="F120" s="9"/>
      <c r="G120" s="9"/>
      <c r="H120" s="9"/>
      <c r="I120" s="9"/>
      <c r="J120" s="9"/>
      <c r="K120" s="9"/>
      <c r="L120" s="9"/>
      <c r="M120" s="9"/>
      <c r="N120" s="9"/>
      <c r="O120" s="9"/>
      <c r="Y120" s="15"/>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46"/>
      <c r="BA120" s="46"/>
      <c r="BB120" s="46"/>
    </row>
    <row r="121" spans="3:54">
      <c r="C121" s="9"/>
      <c r="D121" s="9"/>
      <c r="E121" s="9"/>
      <c r="F121" s="9"/>
      <c r="G121" s="9"/>
      <c r="H121" s="9"/>
      <c r="I121" s="9"/>
      <c r="J121" s="9"/>
      <c r="K121" s="9"/>
      <c r="L121" s="9"/>
      <c r="M121" s="9"/>
      <c r="N121" s="9"/>
      <c r="O121" s="9"/>
      <c r="Y121" s="15"/>
      <c r="Z121" s="15"/>
      <c r="AA121" s="15"/>
      <c r="AB121" s="15"/>
      <c r="AC121" s="15"/>
      <c r="AD121" s="15"/>
      <c r="AE121" s="15"/>
      <c r="AF121" s="15"/>
      <c r="AG121" s="15"/>
      <c r="AH121" s="15"/>
      <c r="AI121" s="15"/>
      <c r="AJ121" s="15"/>
      <c r="AK121" s="15"/>
      <c r="AL121" s="15"/>
      <c r="AM121" s="15"/>
      <c r="AN121" s="15"/>
      <c r="AO121" s="15"/>
      <c r="AP121" s="15"/>
      <c r="AQ121" s="15"/>
      <c r="AR121" s="15"/>
      <c r="AS121" s="15"/>
      <c r="AT121" s="15"/>
      <c r="AU121" s="15"/>
      <c r="AV121" s="15"/>
      <c r="AW121" s="15"/>
      <c r="AX121" s="15"/>
      <c r="AY121" s="15"/>
      <c r="AZ121" s="46"/>
      <c r="BA121" s="46"/>
      <c r="BB121" s="46"/>
    </row>
    <row r="122" spans="3:54">
      <c r="C122" s="9"/>
      <c r="D122" s="9"/>
      <c r="E122" s="9"/>
      <c r="F122" s="9"/>
      <c r="G122" s="9"/>
      <c r="H122" s="9"/>
      <c r="I122" s="9"/>
      <c r="J122" s="9"/>
      <c r="K122" s="9"/>
      <c r="L122" s="9"/>
      <c r="M122" s="9"/>
      <c r="N122" s="9"/>
      <c r="O122" s="9"/>
      <c r="Y122" s="15"/>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46"/>
      <c r="BA122" s="46"/>
      <c r="BB122" s="46"/>
    </row>
    <row r="123" spans="3:54">
      <c r="C123" s="9"/>
      <c r="D123" s="9"/>
      <c r="E123" s="9"/>
      <c r="F123" s="9"/>
      <c r="G123" s="9"/>
      <c r="H123" s="9"/>
      <c r="I123" s="9"/>
      <c r="J123" s="9"/>
      <c r="K123" s="9"/>
      <c r="L123" s="9"/>
      <c r="M123" s="9"/>
      <c r="N123" s="9"/>
      <c r="O123" s="9"/>
      <c r="Y123" s="15"/>
      <c r="Z123" s="15"/>
      <c r="AA123" s="15"/>
      <c r="AB123" s="15"/>
      <c r="AC123" s="15"/>
      <c r="AD123" s="15"/>
      <c r="AE123" s="15"/>
      <c r="AF123" s="15"/>
      <c r="AG123" s="15"/>
      <c r="AH123" s="15"/>
      <c r="AI123" s="15"/>
      <c r="AJ123" s="15"/>
      <c r="AK123" s="15"/>
      <c r="AL123" s="15"/>
      <c r="AM123" s="15"/>
      <c r="AN123" s="15"/>
      <c r="AO123" s="15"/>
      <c r="AP123" s="15"/>
      <c r="AQ123" s="15"/>
      <c r="AR123" s="15"/>
      <c r="AS123" s="15"/>
      <c r="AT123" s="15"/>
      <c r="AU123" s="15"/>
      <c r="AV123" s="15"/>
      <c r="AW123" s="15"/>
      <c r="AX123" s="15"/>
      <c r="AY123" s="15"/>
      <c r="AZ123" s="46"/>
      <c r="BA123" s="46"/>
      <c r="BB123" s="46"/>
    </row>
    <row r="124" spans="3:54">
      <c r="C124" s="9"/>
      <c r="D124" s="9"/>
      <c r="E124" s="9"/>
      <c r="F124" s="9"/>
      <c r="G124" s="9"/>
      <c r="H124" s="9"/>
      <c r="I124" s="9"/>
      <c r="J124" s="9"/>
      <c r="K124" s="9"/>
      <c r="L124" s="9"/>
      <c r="M124" s="9"/>
      <c r="N124" s="9"/>
      <c r="O124" s="9"/>
      <c r="Y124" s="15"/>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46"/>
      <c r="BA124" s="46"/>
      <c r="BB124" s="46"/>
    </row>
    <row r="125" spans="3:54">
      <c r="C125" s="9"/>
      <c r="D125" s="9"/>
      <c r="E125" s="9"/>
      <c r="F125" s="9"/>
      <c r="G125" s="9"/>
      <c r="H125" s="9"/>
      <c r="I125" s="9"/>
      <c r="J125" s="9"/>
      <c r="K125" s="9"/>
      <c r="L125" s="9"/>
      <c r="M125" s="9"/>
      <c r="N125" s="9"/>
      <c r="O125" s="9"/>
      <c r="Y125" s="15"/>
      <c r="Z125" s="15"/>
      <c r="AA125" s="15"/>
      <c r="AB125" s="15"/>
      <c r="AC125" s="15"/>
      <c r="AD125" s="15"/>
      <c r="AE125" s="15"/>
      <c r="AF125" s="15"/>
      <c r="AG125" s="15"/>
      <c r="AH125" s="15"/>
      <c r="AI125" s="15"/>
      <c r="AJ125" s="15"/>
      <c r="AK125" s="15"/>
      <c r="AL125" s="15"/>
      <c r="AM125" s="15"/>
      <c r="AN125" s="15"/>
      <c r="AO125" s="15"/>
      <c r="AP125" s="15"/>
      <c r="AQ125" s="15"/>
      <c r="AR125" s="15"/>
      <c r="AS125" s="15"/>
      <c r="AT125" s="15"/>
      <c r="AU125" s="15"/>
      <c r="AV125" s="15"/>
      <c r="AW125" s="15"/>
      <c r="AX125" s="15"/>
      <c r="AY125" s="15"/>
      <c r="AZ125" s="46"/>
      <c r="BA125" s="46"/>
      <c r="BB125" s="46"/>
    </row>
    <row r="126" spans="3:54">
      <c r="C126" s="9"/>
      <c r="D126" s="9"/>
      <c r="E126" s="9"/>
      <c r="F126" s="9"/>
      <c r="G126" s="9"/>
      <c r="H126" s="9"/>
      <c r="I126" s="9"/>
      <c r="J126" s="9"/>
      <c r="K126" s="9"/>
      <c r="L126" s="9"/>
      <c r="M126" s="9"/>
      <c r="N126" s="9"/>
      <c r="O126" s="9"/>
      <c r="Z126" s="46"/>
      <c r="AA126" s="47"/>
      <c r="AB126" s="15"/>
      <c r="AC126" s="15"/>
      <c r="AD126" s="15"/>
      <c r="AE126" s="15"/>
      <c r="AF126" s="15"/>
      <c r="AG126" s="15"/>
      <c r="AH126" s="15"/>
      <c r="AI126" s="15"/>
      <c r="AJ126" s="47"/>
      <c r="AK126" s="47"/>
      <c r="AL126" s="47"/>
      <c r="AM126" s="47"/>
      <c r="AN126" s="47"/>
      <c r="AO126" s="47"/>
      <c r="AP126" s="47"/>
      <c r="AQ126" s="47"/>
      <c r="AR126" s="47"/>
      <c r="AS126" s="47"/>
      <c r="AT126" s="47"/>
      <c r="AU126" s="47"/>
      <c r="AV126" s="47"/>
      <c r="AW126" s="47"/>
      <c r="AX126" s="47"/>
      <c r="AY126" s="47"/>
      <c r="AZ126" s="46"/>
      <c r="BA126" s="46"/>
      <c r="BB126" s="46"/>
    </row>
    <row r="127" spans="3:54">
      <c r="C127" s="9"/>
      <c r="D127" s="9"/>
      <c r="E127" s="9"/>
      <c r="F127" s="9"/>
      <c r="G127" s="9"/>
      <c r="H127" s="9"/>
      <c r="I127" s="9"/>
      <c r="J127" s="9"/>
      <c r="K127" s="9"/>
      <c r="L127" s="9"/>
      <c r="M127" s="9"/>
      <c r="N127" s="9"/>
      <c r="O127" s="9"/>
      <c r="Z127" s="46"/>
      <c r="AA127" s="47"/>
      <c r="AB127" s="15"/>
      <c r="AC127" s="15"/>
      <c r="AD127" s="15"/>
      <c r="AE127" s="15"/>
      <c r="AF127" s="15"/>
      <c r="AG127" s="15"/>
      <c r="AH127" s="15"/>
      <c r="AI127" s="15"/>
      <c r="AJ127" s="47"/>
      <c r="AK127" s="47"/>
      <c r="AL127" s="47"/>
      <c r="AM127" s="47"/>
      <c r="AN127" s="47"/>
      <c r="AO127" s="47"/>
      <c r="AP127" s="47"/>
      <c r="AQ127" s="47"/>
      <c r="AR127" s="47"/>
      <c r="AS127" s="47"/>
      <c r="AT127" s="47"/>
      <c r="AU127" s="47"/>
      <c r="AV127" s="47"/>
      <c r="AW127" s="47"/>
      <c r="AX127" s="47"/>
      <c r="AY127" s="47"/>
      <c r="AZ127" s="46"/>
      <c r="BA127" s="46"/>
      <c r="BB127" s="46"/>
    </row>
    <row r="128" spans="3:54">
      <c r="C128" s="9"/>
      <c r="D128" s="9"/>
      <c r="E128" s="9"/>
      <c r="F128" s="9"/>
      <c r="G128" s="9"/>
      <c r="H128" s="9"/>
      <c r="I128" s="9"/>
      <c r="J128" s="9"/>
      <c r="K128" s="9"/>
      <c r="L128" s="9"/>
      <c r="M128" s="9"/>
      <c r="N128" s="9"/>
      <c r="O128" s="9"/>
      <c r="Z128" s="46"/>
      <c r="AA128" s="47"/>
      <c r="AB128" s="15"/>
      <c r="AC128" s="15"/>
      <c r="AD128" s="15"/>
      <c r="AE128" s="15"/>
      <c r="AF128" s="15"/>
      <c r="AG128" s="15"/>
      <c r="AH128" s="15"/>
      <c r="AI128" s="15"/>
      <c r="AJ128" s="47"/>
      <c r="AK128" s="47"/>
      <c r="AL128" s="47"/>
      <c r="AM128" s="47"/>
      <c r="AN128" s="47"/>
      <c r="AO128" s="47"/>
      <c r="AP128" s="47"/>
      <c r="AQ128" s="47"/>
      <c r="AR128" s="47"/>
      <c r="AS128" s="47"/>
      <c r="AT128" s="47"/>
      <c r="AU128" s="47"/>
      <c r="AV128" s="47"/>
      <c r="AW128" s="47"/>
      <c r="AX128" s="47"/>
      <c r="AY128" s="47"/>
      <c r="AZ128" s="46"/>
      <c r="BA128" s="46"/>
      <c r="BB128" s="46"/>
    </row>
    <row r="129" spans="3:54">
      <c r="C129" s="9"/>
      <c r="D129" s="9"/>
      <c r="E129" s="9"/>
      <c r="F129" s="9"/>
      <c r="G129" s="9"/>
      <c r="H129" s="9"/>
      <c r="I129" s="9"/>
      <c r="J129" s="9"/>
      <c r="K129" s="9"/>
      <c r="L129" s="9"/>
      <c r="M129" s="9"/>
      <c r="N129" s="9"/>
      <c r="O129" s="9"/>
      <c r="Z129" s="46"/>
      <c r="AA129" s="47"/>
      <c r="AB129" s="15"/>
      <c r="AC129" s="15"/>
      <c r="AD129" s="15"/>
      <c r="AE129" s="15"/>
      <c r="AF129" s="15"/>
      <c r="AG129" s="15"/>
      <c r="AH129" s="15"/>
      <c r="AI129" s="15"/>
      <c r="AJ129" s="47"/>
      <c r="AK129" s="47"/>
      <c r="AL129" s="47"/>
      <c r="AM129" s="47"/>
      <c r="AN129" s="47"/>
      <c r="AO129" s="47"/>
      <c r="AP129" s="47"/>
      <c r="AQ129" s="47"/>
      <c r="AR129" s="47"/>
      <c r="AS129" s="47"/>
      <c r="AT129" s="47"/>
      <c r="AU129" s="47"/>
      <c r="AV129" s="47"/>
      <c r="AW129" s="47"/>
      <c r="AX129" s="47"/>
      <c r="AY129" s="47"/>
      <c r="AZ129" s="46"/>
      <c r="BA129" s="46"/>
      <c r="BB129" s="46"/>
    </row>
    <row r="130" spans="3:54">
      <c r="C130" s="9"/>
      <c r="D130" s="9"/>
      <c r="E130" s="9"/>
      <c r="F130" s="9"/>
      <c r="G130" s="9"/>
      <c r="H130" s="9"/>
      <c r="I130" s="9"/>
      <c r="J130" s="9"/>
      <c r="K130" s="9"/>
      <c r="L130" s="9"/>
      <c r="M130" s="9"/>
      <c r="N130" s="9"/>
      <c r="O130" s="9"/>
      <c r="Z130" s="46"/>
      <c r="AA130" s="47"/>
      <c r="AB130" s="15"/>
      <c r="AC130" s="15"/>
      <c r="AD130" s="15"/>
      <c r="AE130" s="15"/>
      <c r="AF130" s="15"/>
      <c r="AG130" s="15"/>
      <c r="AH130" s="15"/>
      <c r="AI130" s="15"/>
      <c r="AJ130" s="47"/>
      <c r="AK130" s="47"/>
      <c r="AL130" s="47"/>
      <c r="AM130" s="47"/>
      <c r="AN130" s="47"/>
      <c r="AO130" s="47"/>
      <c r="AP130" s="47"/>
      <c r="AQ130" s="47"/>
      <c r="AR130" s="47"/>
      <c r="AS130" s="47"/>
      <c r="AT130" s="47"/>
      <c r="AU130" s="47"/>
      <c r="AV130" s="47"/>
      <c r="AW130" s="47"/>
      <c r="AX130" s="47"/>
      <c r="AY130" s="47"/>
      <c r="AZ130" s="46"/>
      <c r="BA130" s="46"/>
      <c r="BB130" s="46"/>
    </row>
    <row r="131" spans="3:54">
      <c r="C131" s="9"/>
      <c r="D131" s="9"/>
      <c r="E131" s="9"/>
      <c r="F131" s="9"/>
      <c r="G131" s="9"/>
      <c r="H131" s="9"/>
      <c r="I131" s="9"/>
      <c r="J131" s="9"/>
      <c r="K131" s="9"/>
      <c r="L131" s="9"/>
      <c r="M131" s="9"/>
      <c r="N131" s="9"/>
      <c r="O131" s="9"/>
      <c r="Z131" s="46"/>
      <c r="AA131" s="47"/>
      <c r="AB131" s="15"/>
      <c r="AC131" s="15"/>
      <c r="AD131" s="15"/>
      <c r="AE131" s="15"/>
      <c r="AF131" s="15"/>
      <c r="AG131" s="15"/>
      <c r="AH131" s="15"/>
      <c r="AI131" s="15"/>
      <c r="AJ131" s="47"/>
      <c r="AK131" s="47"/>
      <c r="AL131" s="47"/>
      <c r="AM131" s="47"/>
      <c r="AN131" s="47"/>
      <c r="AO131" s="47"/>
      <c r="AP131" s="47"/>
      <c r="AQ131" s="47"/>
      <c r="AR131" s="47"/>
      <c r="AS131" s="47"/>
      <c r="AT131" s="47"/>
      <c r="AU131" s="47"/>
      <c r="AV131" s="47"/>
      <c r="AW131" s="47"/>
      <c r="AX131" s="47"/>
      <c r="AY131" s="47"/>
      <c r="AZ131" s="46"/>
      <c r="BA131" s="46"/>
      <c r="BB131" s="46"/>
    </row>
    <row r="132" spans="3:54">
      <c r="C132" s="9"/>
      <c r="D132" s="9"/>
      <c r="E132" s="9"/>
      <c r="F132" s="9"/>
      <c r="G132" s="9"/>
      <c r="H132" s="9"/>
      <c r="I132" s="9"/>
      <c r="J132" s="9"/>
      <c r="K132" s="9"/>
      <c r="L132" s="9"/>
      <c r="M132" s="9"/>
      <c r="N132" s="9"/>
      <c r="O132" s="9"/>
      <c r="Z132" s="46"/>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c r="AW132" s="47"/>
      <c r="AX132" s="47"/>
      <c r="AY132" s="47"/>
      <c r="AZ132" s="46"/>
      <c r="BA132" s="46"/>
      <c r="BB132" s="46"/>
    </row>
    <row r="133" spans="3:54">
      <c r="C133" s="9"/>
      <c r="D133" s="9"/>
      <c r="E133" s="9"/>
      <c r="F133" s="9"/>
      <c r="G133" s="9"/>
      <c r="H133" s="9"/>
      <c r="I133" s="9"/>
      <c r="J133" s="9"/>
      <c r="K133" s="9"/>
      <c r="L133" s="9"/>
      <c r="M133" s="9"/>
      <c r="N133" s="9"/>
      <c r="O133" s="9"/>
      <c r="Z133" s="46"/>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c r="AW133" s="47"/>
      <c r="AX133" s="47"/>
      <c r="AY133" s="47"/>
      <c r="AZ133" s="46"/>
      <c r="BA133" s="46"/>
      <c r="BB133" s="46"/>
    </row>
    <row r="134" spans="3:54">
      <c r="C134" s="9"/>
      <c r="D134" s="9"/>
      <c r="E134" s="9"/>
      <c r="F134" s="9"/>
      <c r="G134" s="9"/>
      <c r="H134" s="9"/>
      <c r="I134" s="9"/>
      <c r="J134" s="9"/>
      <c r="K134" s="9"/>
      <c r="L134" s="9"/>
      <c r="M134" s="9"/>
      <c r="N134" s="9"/>
      <c r="O134" s="9"/>
      <c r="Z134" s="46"/>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c r="AW134" s="47"/>
      <c r="AX134" s="47"/>
      <c r="AY134" s="47"/>
      <c r="AZ134" s="46"/>
      <c r="BA134" s="46"/>
      <c r="BB134" s="46"/>
    </row>
    <row r="135" spans="3:54">
      <c r="C135" s="9"/>
      <c r="D135" s="9"/>
      <c r="E135" s="9"/>
      <c r="F135" s="9"/>
      <c r="G135" s="9"/>
      <c r="H135" s="9"/>
      <c r="I135" s="9"/>
      <c r="J135" s="9"/>
      <c r="K135" s="9"/>
      <c r="L135" s="9"/>
      <c r="M135" s="9"/>
      <c r="N135" s="9"/>
      <c r="O135" s="9"/>
      <c r="Z135" s="46"/>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c r="AW135" s="47"/>
      <c r="AX135" s="47"/>
      <c r="AY135" s="47"/>
      <c r="AZ135" s="46"/>
      <c r="BA135" s="46"/>
      <c r="BB135" s="46"/>
    </row>
    <row r="136" spans="3:54">
      <c r="C136" s="9"/>
      <c r="D136" s="9"/>
      <c r="E136" s="9"/>
      <c r="F136" s="9"/>
      <c r="G136" s="9"/>
      <c r="H136" s="9"/>
      <c r="I136" s="9"/>
      <c r="J136" s="9"/>
      <c r="K136" s="9"/>
      <c r="L136" s="9"/>
      <c r="M136" s="9"/>
      <c r="N136" s="9"/>
      <c r="O136" s="9"/>
      <c r="Z136" s="46"/>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c r="AW136" s="47"/>
      <c r="AX136" s="47"/>
      <c r="AY136" s="47"/>
      <c r="AZ136" s="46"/>
      <c r="BA136" s="46"/>
      <c r="BB136" s="46"/>
    </row>
    <row r="137" spans="3:54">
      <c r="C137" s="9"/>
      <c r="D137" s="9"/>
      <c r="E137" s="9"/>
      <c r="F137" s="9"/>
      <c r="G137" s="9"/>
      <c r="H137" s="9"/>
      <c r="I137" s="9"/>
      <c r="J137" s="9"/>
      <c r="K137" s="9"/>
      <c r="L137" s="9"/>
      <c r="M137" s="9"/>
      <c r="N137" s="9"/>
      <c r="O137" s="9"/>
      <c r="Z137" s="46"/>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c r="AW137" s="47"/>
      <c r="AX137" s="47"/>
      <c r="AY137" s="47"/>
      <c r="AZ137" s="46"/>
      <c r="BA137" s="46"/>
      <c r="BB137" s="46"/>
    </row>
    <row r="138" spans="3:54">
      <c r="C138" s="9"/>
      <c r="D138" s="9"/>
      <c r="E138" s="9"/>
      <c r="F138" s="9"/>
      <c r="G138" s="9"/>
      <c r="H138" s="9"/>
      <c r="I138" s="9"/>
      <c r="J138" s="9"/>
      <c r="K138" s="9"/>
      <c r="L138" s="9"/>
      <c r="M138" s="9"/>
      <c r="N138" s="9"/>
      <c r="O138" s="9"/>
      <c r="Z138" s="46"/>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c r="AW138" s="47"/>
      <c r="AX138" s="47"/>
      <c r="AY138" s="47"/>
      <c r="AZ138" s="46"/>
      <c r="BA138" s="46"/>
      <c r="BB138" s="46"/>
    </row>
    <row r="139" spans="3:54">
      <c r="C139" s="9"/>
      <c r="D139" s="9"/>
      <c r="E139" s="9"/>
      <c r="F139" s="9"/>
      <c r="G139" s="9"/>
      <c r="H139" s="9"/>
      <c r="I139" s="9"/>
      <c r="J139" s="9"/>
      <c r="K139" s="9"/>
      <c r="L139" s="9"/>
      <c r="M139" s="9"/>
      <c r="N139" s="9"/>
      <c r="O139" s="9"/>
      <c r="Z139" s="46"/>
      <c r="AA139" s="47"/>
      <c r="AB139" s="47"/>
      <c r="AC139" s="47"/>
      <c r="AD139" s="47"/>
      <c r="AE139" s="47"/>
      <c r="AF139" s="47"/>
      <c r="AG139" s="47"/>
      <c r="AH139" s="47"/>
      <c r="AI139" s="47"/>
      <c r="AJ139" s="47"/>
      <c r="AK139" s="47"/>
      <c r="AL139" s="47"/>
      <c r="AM139" s="47"/>
      <c r="AN139" s="47"/>
      <c r="AO139" s="47"/>
      <c r="AP139" s="47"/>
      <c r="AQ139" s="47"/>
      <c r="AR139" s="47"/>
      <c r="AS139" s="47"/>
      <c r="AT139" s="47"/>
      <c r="AU139" s="47"/>
      <c r="AV139" s="47"/>
      <c r="AW139" s="47"/>
      <c r="AX139" s="47"/>
      <c r="AY139" s="47"/>
      <c r="AZ139" s="46"/>
      <c r="BA139" s="46"/>
      <c r="BB139" s="46"/>
    </row>
    <row r="140" spans="3:54">
      <c r="C140" s="9"/>
      <c r="D140" s="9"/>
      <c r="E140" s="9"/>
      <c r="F140" s="9"/>
      <c r="G140" s="9"/>
      <c r="H140" s="9"/>
      <c r="I140" s="9"/>
      <c r="J140" s="9"/>
      <c r="K140" s="9"/>
      <c r="L140" s="9"/>
      <c r="M140" s="9"/>
      <c r="N140" s="9"/>
      <c r="O140" s="9"/>
      <c r="Z140" s="46"/>
      <c r="AA140" s="47"/>
      <c r="AB140" s="47"/>
      <c r="AC140" s="47"/>
      <c r="AD140" s="47"/>
      <c r="AE140" s="47"/>
      <c r="AF140" s="47"/>
      <c r="AG140" s="47"/>
      <c r="AH140" s="47"/>
      <c r="AI140" s="47"/>
      <c r="AJ140" s="47"/>
      <c r="AK140" s="47"/>
      <c r="AL140" s="47"/>
      <c r="AM140" s="47"/>
      <c r="AN140" s="47"/>
      <c r="AO140" s="47"/>
      <c r="AP140" s="47"/>
      <c r="AQ140" s="47"/>
      <c r="AR140" s="47"/>
      <c r="AS140" s="47"/>
      <c r="AT140" s="47"/>
      <c r="AU140" s="47"/>
      <c r="AV140" s="47"/>
      <c r="AW140" s="47"/>
      <c r="AX140" s="47"/>
      <c r="AY140" s="47"/>
      <c r="AZ140" s="46"/>
      <c r="BA140" s="46"/>
      <c r="BB140" s="46"/>
    </row>
    <row r="141" spans="3:54">
      <c r="C141" s="9"/>
      <c r="D141" s="9"/>
      <c r="E141" s="9"/>
      <c r="F141" s="9"/>
      <c r="G141" s="9"/>
      <c r="H141" s="9"/>
      <c r="I141" s="9"/>
      <c r="J141" s="9"/>
      <c r="K141" s="9"/>
      <c r="L141" s="9"/>
      <c r="M141" s="9"/>
      <c r="N141" s="9"/>
      <c r="O141" s="9"/>
      <c r="Z141" s="46"/>
      <c r="AA141" s="47"/>
      <c r="AB141" s="47"/>
      <c r="AC141" s="47"/>
      <c r="AD141" s="47"/>
      <c r="AE141" s="47"/>
      <c r="AF141" s="47"/>
      <c r="AG141" s="47"/>
      <c r="AH141" s="47"/>
      <c r="AI141" s="47"/>
      <c r="AJ141" s="47"/>
      <c r="AK141" s="47"/>
      <c r="AL141" s="47"/>
      <c r="AM141" s="47"/>
      <c r="AN141" s="47"/>
      <c r="AO141" s="47"/>
      <c r="AP141" s="47"/>
      <c r="AQ141" s="47"/>
      <c r="AR141" s="47"/>
      <c r="AS141" s="47"/>
      <c r="AT141" s="47"/>
      <c r="AU141" s="47"/>
      <c r="AV141" s="47"/>
      <c r="AW141" s="47"/>
      <c r="AX141" s="47"/>
      <c r="AY141" s="47"/>
      <c r="AZ141" s="46"/>
      <c r="BA141" s="46"/>
      <c r="BB141" s="46"/>
    </row>
    <row r="142" spans="3:54">
      <c r="C142" s="9"/>
      <c r="D142" s="9"/>
      <c r="E142" s="9"/>
      <c r="F142" s="9"/>
      <c r="G142" s="9"/>
      <c r="H142" s="9"/>
      <c r="I142" s="9"/>
      <c r="J142" s="9"/>
      <c r="K142" s="9"/>
      <c r="L142" s="9"/>
      <c r="M142" s="9"/>
      <c r="N142" s="9"/>
      <c r="O142" s="9"/>
      <c r="Z142" s="46"/>
      <c r="AA142" s="47"/>
      <c r="AB142" s="47"/>
      <c r="AC142" s="47"/>
      <c r="AD142" s="47"/>
      <c r="AE142" s="47"/>
      <c r="AF142" s="47"/>
      <c r="AG142" s="47"/>
      <c r="AH142" s="47"/>
      <c r="AI142" s="47"/>
      <c r="AJ142" s="47"/>
      <c r="AK142" s="47"/>
      <c r="AL142" s="47"/>
      <c r="AM142" s="47"/>
      <c r="AN142" s="47"/>
      <c r="AO142" s="47"/>
      <c r="AP142" s="47"/>
      <c r="AQ142" s="47"/>
      <c r="AR142" s="47"/>
      <c r="AS142" s="47"/>
      <c r="AT142" s="47"/>
      <c r="AU142" s="47"/>
      <c r="AV142" s="47"/>
      <c r="AW142" s="47"/>
      <c r="AX142" s="47"/>
      <c r="AY142" s="47"/>
      <c r="AZ142" s="46"/>
      <c r="BA142" s="46"/>
      <c r="BB142" s="46"/>
    </row>
    <row r="143" spans="3:54">
      <c r="C143" s="9"/>
      <c r="D143" s="9"/>
      <c r="E143" s="9"/>
      <c r="F143" s="9"/>
      <c r="G143" s="9"/>
      <c r="H143" s="9"/>
      <c r="I143" s="9"/>
      <c r="J143" s="9"/>
      <c r="K143" s="9"/>
      <c r="L143" s="9"/>
      <c r="M143" s="9"/>
      <c r="N143" s="9"/>
      <c r="O143" s="9"/>
      <c r="Z143" s="46"/>
      <c r="AA143" s="47"/>
      <c r="AB143" s="47"/>
      <c r="AC143" s="47"/>
      <c r="AD143" s="47"/>
      <c r="AE143" s="47"/>
      <c r="AF143" s="47"/>
      <c r="AG143" s="47"/>
      <c r="AH143" s="47"/>
      <c r="AI143" s="47"/>
      <c r="AJ143" s="47"/>
      <c r="AK143" s="47"/>
      <c r="AL143" s="47"/>
      <c r="AM143" s="47"/>
      <c r="AN143" s="47"/>
      <c r="AO143" s="47"/>
      <c r="AP143" s="47"/>
      <c r="AQ143" s="47"/>
      <c r="AR143" s="47"/>
      <c r="AS143" s="47"/>
      <c r="AT143" s="47"/>
      <c r="AU143" s="47"/>
      <c r="AV143" s="47"/>
      <c r="AW143" s="47"/>
      <c r="AX143" s="47"/>
      <c r="AY143" s="47"/>
      <c r="AZ143" s="46"/>
      <c r="BA143" s="46"/>
      <c r="BB143" s="46"/>
    </row>
    <row r="144" spans="3:54">
      <c r="C144" s="9"/>
      <c r="D144" s="9"/>
      <c r="E144" s="9"/>
      <c r="F144" s="9"/>
      <c r="G144" s="9"/>
      <c r="H144" s="9"/>
      <c r="I144" s="9"/>
      <c r="J144" s="9"/>
      <c r="K144" s="9"/>
      <c r="L144" s="9"/>
      <c r="M144" s="9"/>
      <c r="N144" s="9"/>
      <c r="O144" s="9"/>
      <c r="Z144" s="46"/>
      <c r="AA144" s="47"/>
      <c r="AB144" s="47"/>
      <c r="AC144" s="47"/>
      <c r="AD144" s="47"/>
      <c r="AE144" s="47"/>
      <c r="AF144" s="47"/>
      <c r="AG144" s="47"/>
      <c r="AH144" s="47"/>
      <c r="AI144" s="47"/>
      <c r="AJ144" s="47"/>
      <c r="AK144" s="47"/>
      <c r="AL144" s="47"/>
      <c r="AM144" s="47"/>
      <c r="AN144" s="47"/>
      <c r="AO144" s="47"/>
      <c r="AP144" s="47"/>
      <c r="AQ144" s="47"/>
      <c r="AR144" s="47"/>
      <c r="AS144" s="47"/>
      <c r="AT144" s="47"/>
      <c r="AU144" s="47"/>
      <c r="AV144" s="47"/>
      <c r="AW144" s="47"/>
      <c r="AX144" s="47"/>
      <c r="AY144" s="47"/>
      <c r="AZ144" s="46"/>
      <c r="BA144" s="46"/>
      <c r="BB144" s="46"/>
    </row>
    <row r="145" spans="3:54">
      <c r="C145" s="9"/>
      <c r="D145" s="9"/>
      <c r="E145" s="9"/>
      <c r="F145" s="9"/>
      <c r="G145" s="9"/>
      <c r="H145" s="9"/>
      <c r="I145" s="9"/>
      <c r="J145" s="9"/>
      <c r="K145" s="9"/>
      <c r="L145" s="9"/>
      <c r="M145" s="9"/>
      <c r="N145" s="9"/>
      <c r="O145" s="9"/>
      <c r="Z145" s="46"/>
      <c r="AA145" s="47"/>
      <c r="AB145" s="47"/>
      <c r="AC145" s="47"/>
      <c r="AD145" s="47"/>
      <c r="AE145" s="47"/>
      <c r="AF145" s="47"/>
      <c r="AG145" s="47"/>
      <c r="AH145" s="47"/>
      <c r="AI145" s="47"/>
      <c r="AJ145" s="47"/>
      <c r="AK145" s="47"/>
      <c r="AL145" s="47"/>
      <c r="AM145" s="47"/>
      <c r="AN145" s="47"/>
      <c r="AO145" s="47"/>
      <c r="AP145" s="47"/>
      <c r="AQ145" s="47"/>
      <c r="AR145" s="47"/>
      <c r="AS145" s="47"/>
      <c r="AT145" s="47"/>
      <c r="AU145" s="47"/>
      <c r="AV145" s="47"/>
      <c r="AW145" s="47"/>
      <c r="AX145" s="47"/>
      <c r="AY145" s="47"/>
      <c r="AZ145" s="46"/>
      <c r="BA145" s="46"/>
      <c r="BB145" s="46"/>
    </row>
    <row r="146" spans="3:54">
      <c r="C146" s="9"/>
      <c r="D146" s="9"/>
      <c r="E146" s="9"/>
      <c r="F146" s="9"/>
      <c r="G146" s="9"/>
      <c r="H146" s="9"/>
      <c r="I146" s="9"/>
      <c r="J146" s="9"/>
      <c r="K146" s="9"/>
      <c r="L146" s="9"/>
      <c r="M146" s="9"/>
      <c r="N146" s="9"/>
      <c r="O146" s="9"/>
      <c r="Z146" s="46"/>
      <c r="AA146" s="47"/>
      <c r="AB146" s="47"/>
      <c r="AC146" s="47"/>
      <c r="AD146" s="47"/>
      <c r="AE146" s="47"/>
      <c r="AF146" s="47"/>
      <c r="AG146" s="47"/>
      <c r="AH146" s="47"/>
      <c r="AI146" s="47"/>
      <c r="AJ146" s="47"/>
      <c r="AK146" s="47"/>
      <c r="AL146" s="47"/>
      <c r="AM146" s="47"/>
      <c r="AN146" s="47"/>
      <c r="AO146" s="47"/>
      <c r="AP146" s="47"/>
      <c r="AQ146" s="47"/>
      <c r="AR146" s="47"/>
      <c r="AS146" s="47"/>
      <c r="AT146" s="47"/>
      <c r="AU146" s="47"/>
      <c r="AV146" s="47"/>
      <c r="AW146" s="47"/>
      <c r="AX146" s="47"/>
      <c r="AY146" s="47"/>
      <c r="AZ146" s="46"/>
      <c r="BA146" s="46"/>
      <c r="BB146" s="46"/>
    </row>
    <row r="147" spans="3:54">
      <c r="C147" s="9"/>
      <c r="D147" s="9"/>
      <c r="E147" s="9"/>
      <c r="F147" s="9"/>
      <c r="G147" s="9"/>
      <c r="H147" s="9"/>
      <c r="I147" s="9"/>
      <c r="J147" s="9"/>
      <c r="K147" s="9"/>
      <c r="L147" s="9"/>
      <c r="M147" s="9"/>
      <c r="N147" s="9"/>
      <c r="O147" s="9"/>
      <c r="Z147" s="46"/>
      <c r="AA147" s="47"/>
      <c r="AB147" s="47"/>
      <c r="AC147" s="47"/>
      <c r="AD147" s="47"/>
      <c r="AE147" s="47"/>
      <c r="AF147" s="47"/>
      <c r="AG147" s="47"/>
      <c r="AH147" s="47"/>
      <c r="AI147" s="47"/>
      <c r="AJ147" s="47"/>
      <c r="AK147" s="47"/>
      <c r="AL147" s="47"/>
      <c r="AM147" s="47"/>
      <c r="AN147" s="47"/>
      <c r="AO147" s="47"/>
      <c r="AP147" s="47"/>
      <c r="AQ147" s="47"/>
      <c r="AR147" s="47"/>
      <c r="AS147" s="47"/>
      <c r="AT147" s="47"/>
      <c r="AU147" s="47"/>
      <c r="AV147" s="47"/>
      <c r="AW147" s="47"/>
      <c r="AX147" s="47"/>
      <c r="AY147" s="47"/>
      <c r="AZ147" s="46"/>
      <c r="BA147" s="46"/>
      <c r="BB147" s="46"/>
    </row>
    <row r="148" spans="3:54">
      <c r="C148" s="9"/>
      <c r="D148" s="9"/>
      <c r="E148" s="9"/>
      <c r="F148" s="9"/>
      <c r="G148" s="9"/>
      <c r="H148" s="9"/>
      <c r="I148" s="9"/>
      <c r="J148" s="9"/>
      <c r="K148" s="9"/>
      <c r="L148" s="9"/>
      <c r="M148" s="9"/>
      <c r="N148" s="9"/>
      <c r="O148" s="9"/>
      <c r="Z148" s="46"/>
      <c r="AA148" s="47"/>
      <c r="AB148" s="47"/>
      <c r="AC148" s="47"/>
      <c r="AD148" s="47"/>
      <c r="AE148" s="47"/>
      <c r="AF148" s="47"/>
      <c r="AG148" s="47"/>
      <c r="AH148" s="47"/>
      <c r="AI148" s="47"/>
      <c r="AJ148" s="47"/>
      <c r="AK148" s="47"/>
      <c r="AL148" s="47"/>
      <c r="AM148" s="47"/>
      <c r="AN148" s="47"/>
      <c r="AO148" s="47"/>
      <c r="AP148" s="47"/>
      <c r="AQ148" s="47"/>
      <c r="AR148" s="47"/>
      <c r="AS148" s="47"/>
      <c r="AT148" s="47"/>
      <c r="AU148" s="47"/>
      <c r="AV148" s="47"/>
      <c r="AW148" s="47"/>
      <c r="AX148" s="47"/>
      <c r="AY148" s="47"/>
      <c r="AZ148" s="46"/>
      <c r="BA148" s="46"/>
      <c r="BB148" s="46"/>
    </row>
    <row r="149" spans="3:54">
      <c r="C149" s="9"/>
      <c r="D149" s="9"/>
      <c r="E149" s="9"/>
      <c r="F149" s="9"/>
      <c r="G149" s="9"/>
      <c r="H149" s="9"/>
      <c r="I149" s="9"/>
      <c r="J149" s="9"/>
      <c r="K149" s="9"/>
      <c r="L149" s="9"/>
      <c r="M149" s="9"/>
      <c r="N149" s="9"/>
      <c r="O149" s="9"/>
      <c r="Z149" s="46"/>
      <c r="AA149" s="47"/>
      <c r="AB149" s="47"/>
      <c r="AC149" s="47"/>
      <c r="AD149" s="47"/>
      <c r="AE149" s="47"/>
      <c r="AF149" s="47"/>
      <c r="AG149" s="47"/>
      <c r="AH149" s="47"/>
      <c r="AI149" s="47"/>
      <c r="AJ149" s="47"/>
      <c r="AK149" s="47"/>
      <c r="AL149" s="47"/>
      <c r="AM149" s="47"/>
      <c r="AN149" s="47"/>
      <c r="AO149" s="47"/>
      <c r="AP149" s="47"/>
      <c r="AQ149" s="47"/>
      <c r="AR149" s="47"/>
      <c r="AS149" s="47"/>
      <c r="AT149" s="47"/>
      <c r="AU149" s="47"/>
      <c r="AV149" s="47"/>
      <c r="AW149" s="47"/>
      <c r="AX149" s="47"/>
      <c r="AY149" s="47"/>
      <c r="AZ149" s="46"/>
      <c r="BA149" s="46"/>
      <c r="BB149" s="46"/>
    </row>
    <row r="150" spans="3:54">
      <c r="C150" s="9"/>
      <c r="D150" s="9"/>
      <c r="E150" s="9"/>
      <c r="F150" s="9"/>
      <c r="G150" s="9"/>
      <c r="H150" s="9"/>
      <c r="I150" s="9"/>
      <c r="J150" s="9"/>
      <c r="K150" s="9"/>
      <c r="L150" s="9"/>
      <c r="M150" s="9"/>
      <c r="N150" s="9"/>
      <c r="O150" s="9"/>
      <c r="Z150" s="46"/>
      <c r="AA150" s="47"/>
      <c r="AB150" s="47"/>
      <c r="AC150" s="47"/>
      <c r="AD150" s="47"/>
      <c r="AE150" s="47"/>
      <c r="AF150" s="47"/>
      <c r="AG150" s="47"/>
      <c r="AH150" s="47"/>
      <c r="AI150" s="47"/>
      <c r="AJ150" s="47"/>
      <c r="AK150" s="47"/>
      <c r="AL150" s="47"/>
      <c r="AM150" s="47"/>
      <c r="AN150" s="47"/>
      <c r="AO150" s="47"/>
      <c r="AP150" s="47"/>
      <c r="AQ150" s="47"/>
      <c r="AR150" s="47"/>
      <c r="AS150" s="47"/>
      <c r="AT150" s="47"/>
      <c r="AU150" s="47"/>
      <c r="AV150" s="47"/>
      <c r="AW150" s="47"/>
      <c r="AX150" s="47"/>
      <c r="AY150" s="47"/>
      <c r="AZ150" s="46"/>
      <c r="BA150" s="46"/>
      <c r="BB150" s="46"/>
    </row>
    <row r="151" spans="3:54">
      <c r="C151" s="9"/>
      <c r="D151" s="9"/>
      <c r="E151" s="9"/>
      <c r="F151" s="9"/>
      <c r="G151" s="9"/>
      <c r="H151" s="9"/>
      <c r="I151" s="9"/>
      <c r="J151" s="9"/>
      <c r="K151" s="9"/>
      <c r="L151" s="9"/>
      <c r="M151" s="9"/>
      <c r="N151" s="9"/>
      <c r="O151" s="9"/>
      <c r="Z151" s="46"/>
      <c r="AA151" s="47"/>
      <c r="AB151" s="47"/>
      <c r="AC151" s="47"/>
      <c r="AD151" s="47"/>
      <c r="AE151" s="47"/>
      <c r="AF151" s="47"/>
      <c r="AG151" s="47"/>
      <c r="AH151" s="47"/>
      <c r="AI151" s="47"/>
      <c r="AJ151" s="47"/>
      <c r="AK151" s="47"/>
      <c r="AL151" s="47"/>
      <c r="AM151" s="47"/>
      <c r="AN151" s="47"/>
      <c r="AO151" s="47"/>
      <c r="AP151" s="47"/>
      <c r="AQ151" s="47"/>
      <c r="AR151" s="47"/>
      <c r="AS151" s="47"/>
      <c r="AT151" s="47"/>
      <c r="AU151" s="47"/>
      <c r="AV151" s="47"/>
      <c r="AW151" s="47"/>
      <c r="AX151" s="47"/>
      <c r="AY151" s="47"/>
      <c r="AZ151" s="46"/>
      <c r="BA151" s="46"/>
      <c r="BB151" s="46"/>
    </row>
    <row r="152" spans="3:54">
      <c r="C152" s="9"/>
      <c r="D152" s="9"/>
      <c r="E152" s="9"/>
      <c r="F152" s="9"/>
      <c r="G152" s="9"/>
      <c r="H152" s="9"/>
      <c r="I152" s="9"/>
      <c r="J152" s="9"/>
      <c r="K152" s="9"/>
      <c r="L152" s="9"/>
      <c r="M152" s="9"/>
      <c r="N152" s="9"/>
      <c r="O152" s="9"/>
      <c r="Z152" s="46"/>
      <c r="AA152" s="47"/>
      <c r="AB152" s="47"/>
      <c r="AC152" s="47"/>
      <c r="AD152" s="47"/>
      <c r="AE152" s="47"/>
      <c r="AF152" s="47"/>
      <c r="AG152" s="47"/>
      <c r="AH152" s="47"/>
      <c r="AI152" s="47"/>
      <c r="AJ152" s="47"/>
      <c r="AK152" s="47"/>
      <c r="AL152" s="47"/>
      <c r="AM152" s="47"/>
      <c r="AN152" s="47"/>
      <c r="AO152" s="47"/>
      <c r="AP152" s="47"/>
      <c r="AQ152" s="47"/>
      <c r="AR152" s="47"/>
      <c r="AS152" s="47"/>
      <c r="AT152" s="47"/>
      <c r="AU152" s="47"/>
      <c r="AV152" s="47"/>
      <c r="AW152" s="47"/>
      <c r="AX152" s="47"/>
      <c r="AY152" s="47"/>
      <c r="AZ152" s="46"/>
      <c r="BA152" s="46"/>
      <c r="BB152" s="46"/>
    </row>
    <row r="153" spans="3:54">
      <c r="C153" s="9"/>
      <c r="D153" s="9"/>
      <c r="E153" s="9"/>
      <c r="F153" s="9"/>
      <c r="G153" s="9"/>
      <c r="H153" s="9"/>
      <c r="I153" s="9"/>
      <c r="J153" s="9"/>
      <c r="K153" s="9"/>
      <c r="L153" s="9"/>
      <c r="M153" s="9"/>
      <c r="N153" s="9"/>
      <c r="O153" s="9"/>
      <c r="Z153" s="46"/>
      <c r="AA153" s="47"/>
      <c r="AB153" s="47"/>
      <c r="AC153" s="47"/>
      <c r="AD153" s="47"/>
      <c r="AE153" s="47"/>
      <c r="AF153" s="47"/>
      <c r="AG153" s="47"/>
      <c r="AH153" s="47"/>
      <c r="AI153" s="47"/>
      <c r="AJ153" s="47"/>
      <c r="AK153" s="47"/>
      <c r="AL153" s="47"/>
      <c r="AM153" s="47"/>
      <c r="AN153" s="47"/>
      <c r="AO153" s="47"/>
      <c r="AP153" s="47"/>
      <c r="AQ153" s="47"/>
      <c r="AR153" s="47"/>
      <c r="AS153" s="47"/>
      <c r="AT153" s="47"/>
      <c r="AU153" s="47"/>
      <c r="AV153" s="47"/>
      <c r="AW153" s="47"/>
      <c r="AX153" s="47"/>
      <c r="AY153" s="47"/>
      <c r="AZ153" s="46"/>
      <c r="BA153" s="46"/>
      <c r="BB153" s="46"/>
    </row>
    <row r="154" spans="3:54">
      <c r="C154" s="9"/>
      <c r="D154" s="9"/>
      <c r="E154" s="9"/>
      <c r="F154" s="9"/>
      <c r="G154" s="9"/>
      <c r="H154" s="9"/>
      <c r="I154" s="9"/>
      <c r="J154" s="9"/>
      <c r="K154" s="9"/>
      <c r="L154" s="9"/>
      <c r="M154" s="9"/>
      <c r="N154" s="9"/>
      <c r="O154" s="9"/>
      <c r="Z154" s="46"/>
      <c r="AA154" s="47"/>
      <c r="AB154" s="47"/>
      <c r="AC154" s="47"/>
      <c r="AD154" s="47"/>
      <c r="AE154" s="47"/>
      <c r="AF154" s="47"/>
      <c r="AG154" s="47"/>
      <c r="AH154" s="47"/>
      <c r="AI154" s="47"/>
      <c r="AJ154" s="47"/>
      <c r="AK154" s="47"/>
      <c r="AL154" s="47"/>
      <c r="AM154" s="47"/>
      <c r="AN154" s="47"/>
      <c r="AO154" s="47"/>
      <c r="AP154" s="47"/>
      <c r="AQ154" s="47"/>
      <c r="AR154" s="47"/>
      <c r="AS154" s="47"/>
      <c r="AT154" s="47"/>
      <c r="AU154" s="47"/>
      <c r="AV154" s="47"/>
      <c r="AW154" s="47"/>
      <c r="AX154" s="47"/>
      <c r="AY154" s="47"/>
      <c r="AZ154" s="46"/>
      <c r="BA154" s="46"/>
      <c r="BB154" s="46"/>
    </row>
    <row r="155" spans="3:54">
      <c r="C155" s="9"/>
      <c r="D155" s="9"/>
      <c r="E155" s="9"/>
      <c r="F155" s="9"/>
      <c r="G155" s="9"/>
      <c r="H155" s="9"/>
      <c r="I155" s="9"/>
      <c r="J155" s="9"/>
      <c r="K155" s="9"/>
      <c r="L155" s="9"/>
      <c r="M155" s="9"/>
      <c r="N155" s="9"/>
      <c r="O155" s="9"/>
      <c r="Z155" s="46"/>
      <c r="AA155" s="47"/>
      <c r="AB155" s="47"/>
      <c r="AC155" s="47"/>
      <c r="AD155" s="47"/>
      <c r="AE155" s="47"/>
      <c r="AF155" s="47"/>
      <c r="AG155" s="47"/>
      <c r="AH155" s="47"/>
      <c r="AI155" s="47"/>
      <c r="AJ155" s="47"/>
      <c r="AK155" s="47"/>
      <c r="AL155" s="47"/>
      <c r="AM155" s="47"/>
      <c r="AN155" s="47"/>
      <c r="AO155" s="47"/>
      <c r="AP155" s="47"/>
      <c r="AQ155" s="47"/>
      <c r="AR155" s="47"/>
      <c r="AS155" s="47"/>
      <c r="AT155" s="47"/>
      <c r="AU155" s="47"/>
      <c r="AV155" s="47"/>
      <c r="AW155" s="47"/>
      <c r="AX155" s="47"/>
      <c r="AY155" s="47"/>
      <c r="AZ155" s="46"/>
      <c r="BA155" s="46"/>
      <c r="BB155" s="46"/>
    </row>
    <row r="156" spans="3:54">
      <c r="C156" s="9"/>
      <c r="D156" s="9"/>
      <c r="E156" s="9"/>
      <c r="F156" s="9"/>
      <c r="G156" s="9"/>
      <c r="H156" s="9"/>
      <c r="I156" s="9"/>
      <c r="J156" s="9"/>
      <c r="K156" s="9"/>
      <c r="L156" s="9"/>
      <c r="M156" s="9"/>
      <c r="N156" s="9"/>
      <c r="O156" s="9"/>
      <c r="Z156" s="46"/>
      <c r="AA156" s="47"/>
      <c r="AB156" s="47"/>
      <c r="AC156" s="47"/>
      <c r="AD156" s="47"/>
      <c r="AE156" s="47"/>
      <c r="AF156" s="47"/>
      <c r="AG156" s="47"/>
      <c r="AH156" s="47"/>
      <c r="AI156" s="47"/>
      <c r="AJ156" s="47"/>
      <c r="AK156" s="47"/>
      <c r="AL156" s="47"/>
      <c r="AM156" s="47"/>
      <c r="AN156" s="47"/>
      <c r="AO156" s="47"/>
      <c r="AP156" s="47"/>
      <c r="AQ156" s="47"/>
      <c r="AR156" s="47"/>
      <c r="AS156" s="47"/>
      <c r="AT156" s="47"/>
      <c r="AU156" s="47"/>
      <c r="AV156" s="47"/>
      <c r="AW156" s="47"/>
      <c r="AX156" s="47"/>
      <c r="AY156" s="47"/>
      <c r="AZ156" s="46"/>
      <c r="BA156" s="46"/>
      <c r="BB156" s="46"/>
    </row>
    <row r="157" spans="3:54">
      <c r="C157" s="9"/>
      <c r="D157" s="9"/>
      <c r="E157" s="9"/>
      <c r="F157" s="9"/>
      <c r="G157" s="9"/>
      <c r="H157" s="9"/>
      <c r="I157" s="9"/>
      <c r="J157" s="9"/>
      <c r="K157" s="9"/>
      <c r="L157" s="9"/>
      <c r="M157" s="9"/>
      <c r="N157" s="9"/>
      <c r="O157" s="9"/>
      <c r="Z157" s="46"/>
      <c r="AA157" s="47"/>
      <c r="AB157" s="47"/>
      <c r="AC157" s="47"/>
      <c r="AD157" s="47"/>
      <c r="AE157" s="47"/>
      <c r="AF157" s="47"/>
      <c r="AG157" s="47"/>
      <c r="AH157" s="47"/>
      <c r="AI157" s="47"/>
      <c r="AJ157" s="47"/>
      <c r="AK157" s="47"/>
      <c r="AL157" s="47"/>
      <c r="AM157" s="47"/>
      <c r="AN157" s="47"/>
      <c r="AO157" s="47"/>
      <c r="AP157" s="47"/>
      <c r="AQ157" s="47"/>
      <c r="AR157" s="47"/>
      <c r="AS157" s="47"/>
      <c r="AT157" s="47"/>
      <c r="AU157" s="47"/>
      <c r="AV157" s="47"/>
      <c r="AW157" s="47"/>
      <c r="AX157" s="47"/>
      <c r="AY157" s="47"/>
      <c r="AZ157" s="46"/>
      <c r="BA157" s="46"/>
      <c r="BB157" s="46"/>
    </row>
    <row r="158" spans="3:54">
      <c r="C158" s="9"/>
      <c r="D158" s="9"/>
      <c r="E158" s="9"/>
      <c r="F158" s="9"/>
      <c r="G158" s="9"/>
      <c r="H158" s="9"/>
      <c r="I158" s="9"/>
      <c r="J158" s="9"/>
      <c r="K158" s="9"/>
      <c r="L158" s="9"/>
      <c r="M158" s="9"/>
      <c r="N158" s="9"/>
      <c r="O158" s="9"/>
      <c r="Z158" s="46"/>
      <c r="AA158" s="47"/>
      <c r="AB158" s="47"/>
      <c r="AC158" s="47"/>
      <c r="AD158" s="47"/>
      <c r="AE158" s="47"/>
      <c r="AF158" s="47"/>
      <c r="AG158" s="47"/>
      <c r="AH158" s="47"/>
      <c r="AI158" s="47"/>
      <c r="AJ158" s="47"/>
      <c r="AK158" s="47"/>
      <c r="AL158" s="47"/>
      <c r="AM158" s="47"/>
      <c r="AN158" s="47"/>
      <c r="AO158" s="47"/>
      <c r="AP158" s="47"/>
      <c r="AQ158" s="47"/>
      <c r="AR158" s="47"/>
      <c r="AS158" s="47"/>
      <c r="AT158" s="47"/>
      <c r="AU158" s="47"/>
      <c r="AV158" s="47"/>
      <c r="AW158" s="47"/>
      <c r="AX158" s="47"/>
      <c r="AY158" s="47"/>
      <c r="AZ158" s="46"/>
      <c r="BA158" s="46"/>
      <c r="BB158" s="46"/>
    </row>
    <row r="159" spans="3:54">
      <c r="C159" s="9"/>
      <c r="D159" s="9"/>
      <c r="E159" s="9"/>
      <c r="F159" s="9"/>
      <c r="G159" s="9"/>
      <c r="H159" s="9"/>
      <c r="I159" s="9"/>
      <c r="J159" s="9"/>
      <c r="K159" s="9"/>
      <c r="L159" s="9"/>
      <c r="M159" s="9"/>
      <c r="N159" s="9"/>
      <c r="O159" s="9"/>
      <c r="Z159" s="46"/>
      <c r="AA159" s="47"/>
      <c r="AB159" s="47"/>
      <c r="AC159" s="47"/>
      <c r="AD159" s="47"/>
      <c r="AE159" s="47"/>
      <c r="AF159" s="47"/>
      <c r="AG159" s="47"/>
      <c r="AH159" s="47"/>
      <c r="AI159" s="47"/>
      <c r="AJ159" s="47"/>
      <c r="AK159" s="47"/>
      <c r="AL159" s="47"/>
      <c r="AM159" s="47"/>
      <c r="AN159" s="47"/>
      <c r="AO159" s="47"/>
      <c r="AP159" s="47"/>
      <c r="AQ159" s="47"/>
      <c r="AR159" s="47"/>
      <c r="AS159" s="47"/>
      <c r="AT159" s="47"/>
      <c r="AU159" s="47"/>
      <c r="AV159" s="47"/>
      <c r="AW159" s="47"/>
      <c r="AX159" s="47"/>
      <c r="AY159" s="47"/>
      <c r="AZ159" s="46"/>
      <c r="BA159" s="46"/>
      <c r="BB159" s="46"/>
    </row>
    <row r="160" spans="3:54">
      <c r="C160" s="9"/>
      <c r="D160" s="9"/>
      <c r="E160" s="9"/>
      <c r="F160" s="9"/>
      <c r="G160" s="9"/>
      <c r="H160" s="9"/>
      <c r="I160" s="9"/>
      <c r="J160" s="9"/>
      <c r="K160" s="9"/>
      <c r="L160" s="9"/>
      <c r="M160" s="9"/>
      <c r="N160" s="9"/>
      <c r="O160" s="9"/>
      <c r="Z160" s="46"/>
      <c r="AA160" s="47"/>
      <c r="AB160" s="47"/>
      <c r="AC160" s="47"/>
      <c r="AD160" s="47"/>
      <c r="AE160" s="47"/>
      <c r="AF160" s="47"/>
      <c r="AG160" s="47"/>
      <c r="AH160" s="47"/>
      <c r="AI160" s="47"/>
      <c r="AJ160" s="47"/>
      <c r="AK160" s="47"/>
      <c r="AL160" s="47"/>
      <c r="AM160" s="47"/>
      <c r="AN160" s="47"/>
      <c r="AO160" s="47"/>
      <c r="AP160" s="47"/>
      <c r="AQ160" s="47"/>
      <c r="AR160" s="47"/>
      <c r="AS160" s="47"/>
      <c r="AT160" s="47"/>
      <c r="AU160" s="47"/>
      <c r="AV160" s="47"/>
      <c r="AW160" s="47"/>
      <c r="AX160" s="47"/>
      <c r="AY160" s="47"/>
      <c r="AZ160" s="46"/>
      <c r="BA160" s="46"/>
      <c r="BB160" s="46"/>
    </row>
    <row r="161" spans="3:54">
      <c r="C161" s="9"/>
      <c r="D161" s="9"/>
      <c r="E161" s="9"/>
      <c r="F161" s="9"/>
      <c r="G161" s="9"/>
      <c r="H161" s="9"/>
      <c r="I161" s="9"/>
      <c r="J161" s="9"/>
      <c r="K161" s="9"/>
      <c r="L161" s="9"/>
      <c r="M161" s="9"/>
      <c r="N161" s="9"/>
      <c r="O161" s="9"/>
      <c r="Z161" s="46"/>
      <c r="AA161" s="47"/>
      <c r="AB161" s="47"/>
      <c r="AC161" s="47"/>
      <c r="AD161" s="47"/>
      <c r="AE161" s="47"/>
      <c r="AF161" s="47"/>
      <c r="AG161" s="47"/>
      <c r="AH161" s="47"/>
      <c r="AI161" s="47"/>
      <c r="AJ161" s="47"/>
      <c r="AK161" s="47"/>
      <c r="AL161" s="47"/>
      <c r="AM161" s="47"/>
      <c r="AN161" s="47"/>
      <c r="AO161" s="47"/>
      <c r="AP161" s="47"/>
      <c r="AQ161" s="47"/>
      <c r="AR161" s="47"/>
      <c r="AS161" s="47"/>
      <c r="AT161" s="47"/>
      <c r="AU161" s="47"/>
      <c r="AV161" s="47"/>
      <c r="AW161" s="47"/>
      <c r="AX161" s="47"/>
      <c r="AY161" s="47"/>
      <c r="AZ161" s="46"/>
      <c r="BA161" s="46"/>
      <c r="BB161" s="46"/>
    </row>
    <row r="162" spans="3:54">
      <c r="C162" s="9"/>
      <c r="D162" s="9"/>
      <c r="E162" s="9"/>
      <c r="F162" s="9"/>
      <c r="G162" s="9"/>
      <c r="H162" s="9"/>
      <c r="I162" s="9"/>
      <c r="J162" s="9"/>
      <c r="K162" s="9"/>
      <c r="L162" s="9"/>
      <c r="M162" s="9"/>
      <c r="N162" s="9"/>
      <c r="O162" s="9"/>
      <c r="Z162" s="46"/>
      <c r="AA162" s="47"/>
      <c r="AB162" s="47"/>
      <c r="AC162" s="47"/>
      <c r="AD162" s="47"/>
      <c r="AE162" s="47"/>
      <c r="AF162" s="47"/>
      <c r="AG162" s="47"/>
      <c r="AH162" s="47"/>
      <c r="AI162" s="47"/>
      <c r="AJ162" s="47"/>
      <c r="AK162" s="47"/>
      <c r="AL162" s="47"/>
      <c r="AM162" s="47"/>
      <c r="AN162" s="47"/>
      <c r="AO162" s="47"/>
      <c r="AP162" s="47"/>
      <c r="AQ162" s="47"/>
      <c r="AR162" s="47"/>
      <c r="AS162" s="47"/>
      <c r="AT162" s="47"/>
      <c r="AU162" s="47"/>
      <c r="AV162" s="47"/>
      <c r="AW162" s="47"/>
      <c r="AX162" s="47"/>
      <c r="AY162" s="47"/>
      <c r="AZ162" s="46"/>
      <c r="BA162" s="46"/>
      <c r="BB162" s="46"/>
    </row>
    <row r="163" spans="3:54">
      <c r="C163" s="9"/>
      <c r="D163" s="9"/>
      <c r="E163" s="9"/>
      <c r="F163" s="9"/>
      <c r="G163" s="9"/>
      <c r="H163" s="9"/>
      <c r="I163" s="9"/>
      <c r="J163" s="9"/>
      <c r="K163" s="9"/>
      <c r="L163" s="9"/>
      <c r="M163" s="9"/>
      <c r="N163" s="9"/>
      <c r="O163" s="9"/>
      <c r="Z163" s="46"/>
      <c r="AA163" s="47"/>
      <c r="AB163" s="47"/>
      <c r="AC163" s="47"/>
      <c r="AD163" s="47"/>
      <c r="AE163" s="47"/>
      <c r="AF163" s="47"/>
      <c r="AG163" s="47"/>
      <c r="AH163" s="47"/>
      <c r="AI163" s="47"/>
      <c r="AJ163" s="47"/>
      <c r="AK163" s="47"/>
      <c r="AL163" s="47"/>
      <c r="AM163" s="47"/>
      <c r="AN163" s="47"/>
      <c r="AO163" s="47"/>
      <c r="AP163" s="47"/>
      <c r="AQ163" s="47"/>
      <c r="AR163" s="47"/>
      <c r="AS163" s="47"/>
      <c r="AT163" s="47"/>
      <c r="AU163" s="47"/>
      <c r="AV163" s="47"/>
      <c r="AW163" s="47"/>
      <c r="AX163" s="47"/>
      <c r="AY163" s="47"/>
      <c r="AZ163" s="46"/>
      <c r="BA163" s="46"/>
      <c r="BB163" s="46"/>
    </row>
    <row r="164" spans="3:54">
      <c r="C164" s="9"/>
      <c r="D164" s="9"/>
      <c r="E164" s="9"/>
      <c r="F164" s="9"/>
      <c r="G164" s="9"/>
      <c r="H164" s="9"/>
      <c r="I164" s="9"/>
      <c r="J164" s="9"/>
      <c r="K164" s="9"/>
      <c r="L164" s="9"/>
      <c r="M164" s="9"/>
      <c r="N164" s="9"/>
      <c r="O164" s="9"/>
      <c r="Z164" s="46"/>
      <c r="AA164" s="47"/>
      <c r="AB164" s="47"/>
      <c r="AC164" s="47"/>
      <c r="AD164" s="47"/>
      <c r="AE164" s="47"/>
      <c r="AF164" s="47"/>
      <c r="AG164" s="47"/>
      <c r="AH164" s="47"/>
      <c r="AI164" s="47"/>
      <c r="AJ164" s="47"/>
      <c r="AK164" s="47"/>
      <c r="AL164" s="47"/>
      <c r="AM164" s="47"/>
      <c r="AN164" s="47"/>
      <c r="AO164" s="47"/>
      <c r="AP164" s="47"/>
      <c r="AQ164" s="47"/>
      <c r="AR164" s="47"/>
      <c r="AS164" s="47"/>
      <c r="AT164" s="47"/>
      <c r="AU164" s="47"/>
      <c r="AV164" s="47"/>
      <c r="AW164" s="47"/>
      <c r="AX164" s="47"/>
      <c r="AY164" s="47"/>
      <c r="AZ164" s="46"/>
      <c r="BA164" s="46"/>
      <c r="BB164" s="46"/>
    </row>
    <row r="165" spans="3:54">
      <c r="C165" s="9"/>
      <c r="D165" s="9"/>
      <c r="E165" s="9"/>
      <c r="F165" s="9"/>
      <c r="G165" s="9"/>
      <c r="H165" s="9"/>
      <c r="I165" s="9"/>
      <c r="J165" s="9"/>
      <c r="K165" s="9"/>
      <c r="L165" s="9"/>
      <c r="M165" s="9"/>
      <c r="N165" s="9"/>
      <c r="O165" s="9"/>
      <c r="Z165" s="46"/>
      <c r="AA165" s="47"/>
      <c r="AB165" s="47"/>
      <c r="AC165" s="47"/>
      <c r="AD165" s="47"/>
      <c r="AE165" s="47"/>
      <c r="AF165" s="47"/>
      <c r="AG165" s="47"/>
      <c r="AH165" s="47"/>
      <c r="AI165" s="47"/>
      <c r="AJ165" s="47"/>
      <c r="AK165" s="47"/>
      <c r="AL165" s="47"/>
      <c r="AM165" s="47"/>
      <c r="AN165" s="47"/>
      <c r="AO165" s="47"/>
      <c r="AP165" s="47"/>
      <c r="AQ165" s="47"/>
      <c r="AR165" s="47"/>
      <c r="AS165" s="47"/>
      <c r="AT165" s="47"/>
      <c r="AU165" s="47"/>
      <c r="AV165" s="47"/>
      <c r="AW165" s="47"/>
      <c r="AX165" s="47"/>
      <c r="AY165" s="47"/>
      <c r="AZ165" s="46"/>
      <c r="BA165" s="46"/>
      <c r="BB165" s="46"/>
    </row>
    <row r="166" spans="3:54">
      <c r="C166" s="9"/>
      <c r="D166" s="9"/>
      <c r="E166" s="9"/>
      <c r="F166" s="9"/>
      <c r="G166" s="9"/>
      <c r="H166" s="9"/>
      <c r="I166" s="9"/>
      <c r="J166" s="9"/>
      <c r="K166" s="9"/>
      <c r="L166" s="9"/>
      <c r="M166" s="9"/>
      <c r="N166" s="9"/>
      <c r="O166" s="9"/>
      <c r="Z166" s="46"/>
      <c r="AA166" s="47"/>
      <c r="AB166" s="47"/>
      <c r="AC166" s="47"/>
      <c r="AD166" s="47"/>
      <c r="AE166" s="47"/>
      <c r="AF166" s="47"/>
      <c r="AG166" s="47"/>
      <c r="AH166" s="47"/>
      <c r="AI166" s="47"/>
      <c r="AJ166" s="47"/>
      <c r="AK166" s="47"/>
      <c r="AL166" s="47"/>
      <c r="AM166" s="47"/>
      <c r="AN166" s="47"/>
      <c r="AO166" s="47"/>
      <c r="AP166" s="47"/>
      <c r="AQ166" s="47"/>
      <c r="AR166" s="47"/>
      <c r="AS166" s="47"/>
      <c r="AT166" s="47"/>
      <c r="AU166" s="47"/>
      <c r="AV166" s="47"/>
      <c r="AW166" s="47"/>
      <c r="AX166" s="47"/>
      <c r="AY166" s="47"/>
      <c r="AZ166" s="46"/>
      <c r="BA166" s="46"/>
      <c r="BB166" s="46"/>
    </row>
    <row r="167" spans="3:54">
      <c r="C167" s="9"/>
      <c r="D167" s="9"/>
      <c r="E167" s="9"/>
      <c r="F167" s="9"/>
      <c r="G167" s="9"/>
      <c r="H167" s="9"/>
      <c r="I167" s="9"/>
      <c r="J167" s="9"/>
      <c r="K167" s="9"/>
      <c r="L167" s="9"/>
      <c r="M167" s="9"/>
      <c r="N167" s="9"/>
      <c r="O167" s="9"/>
      <c r="Z167" s="46"/>
      <c r="AA167" s="47"/>
      <c r="AB167" s="47"/>
      <c r="AC167" s="47"/>
      <c r="AD167" s="47"/>
      <c r="AE167" s="47"/>
      <c r="AF167" s="47"/>
      <c r="AG167" s="47"/>
      <c r="AH167" s="47"/>
      <c r="AI167" s="47"/>
      <c r="AJ167" s="47"/>
      <c r="AK167" s="47"/>
      <c r="AL167" s="47"/>
      <c r="AM167" s="47"/>
      <c r="AN167" s="47"/>
      <c r="AO167" s="47"/>
      <c r="AP167" s="47"/>
      <c r="AQ167" s="47"/>
      <c r="AR167" s="47"/>
      <c r="AS167" s="47"/>
      <c r="AT167" s="47"/>
      <c r="AU167" s="47"/>
      <c r="AV167" s="47"/>
      <c r="AW167" s="47"/>
      <c r="AX167" s="47"/>
      <c r="AY167" s="47"/>
      <c r="AZ167" s="46"/>
      <c r="BA167" s="46"/>
      <c r="BB167" s="46"/>
    </row>
    <row r="168" spans="3:54">
      <c r="C168" s="9"/>
      <c r="D168" s="9"/>
      <c r="E168" s="9"/>
      <c r="F168" s="9"/>
      <c r="G168" s="9"/>
      <c r="H168" s="9"/>
      <c r="I168" s="9"/>
      <c r="J168" s="9"/>
      <c r="K168" s="9"/>
      <c r="L168" s="9"/>
      <c r="M168" s="9"/>
      <c r="N168" s="9"/>
      <c r="O168" s="9"/>
      <c r="Z168" s="46"/>
      <c r="AA168" s="47"/>
      <c r="AB168" s="47"/>
      <c r="AC168" s="47"/>
      <c r="AD168" s="47"/>
      <c r="AE168" s="47"/>
      <c r="AF168" s="47"/>
      <c r="AG168" s="47"/>
      <c r="AH168" s="47"/>
      <c r="AI168" s="47"/>
      <c r="AJ168" s="47"/>
      <c r="AK168" s="47"/>
      <c r="AL168" s="47"/>
      <c r="AM168" s="47"/>
      <c r="AN168" s="47"/>
      <c r="AO168" s="47"/>
      <c r="AP168" s="47"/>
      <c r="AQ168" s="47"/>
      <c r="AR168" s="47"/>
      <c r="AS168" s="47"/>
      <c r="AT168" s="47"/>
      <c r="AU168" s="47"/>
      <c r="AV168" s="47"/>
      <c r="AW168" s="47"/>
      <c r="AX168" s="47"/>
      <c r="AY168" s="47"/>
      <c r="AZ168" s="46"/>
      <c r="BA168" s="46"/>
      <c r="BB168" s="46"/>
    </row>
    <row r="169" spans="3:54">
      <c r="C169" s="9"/>
      <c r="D169" s="9"/>
      <c r="E169" s="9"/>
      <c r="F169" s="9"/>
      <c r="G169" s="9"/>
      <c r="H169" s="9"/>
      <c r="I169" s="9"/>
      <c r="J169" s="9"/>
      <c r="K169" s="9"/>
      <c r="L169" s="9"/>
      <c r="M169" s="9"/>
      <c r="N169" s="9"/>
      <c r="O169" s="9"/>
      <c r="Z169" s="46"/>
      <c r="AA169" s="47"/>
      <c r="AB169" s="47"/>
      <c r="AC169" s="47"/>
      <c r="AD169" s="47"/>
      <c r="AE169" s="47"/>
      <c r="AF169" s="47"/>
      <c r="AG169" s="47"/>
      <c r="AH169" s="47"/>
      <c r="AI169" s="47"/>
      <c r="AJ169" s="47"/>
      <c r="AK169" s="47"/>
      <c r="AL169" s="47"/>
      <c r="AM169" s="47"/>
      <c r="AN169" s="47"/>
      <c r="AO169" s="47"/>
      <c r="AP169" s="47"/>
      <c r="AQ169" s="47"/>
      <c r="AR169" s="47"/>
      <c r="AS169" s="47"/>
      <c r="AT169" s="47"/>
      <c r="AU169" s="47"/>
      <c r="AV169" s="47"/>
      <c r="AW169" s="47"/>
      <c r="AX169" s="47"/>
      <c r="AY169" s="47"/>
      <c r="AZ169" s="46"/>
      <c r="BA169" s="46"/>
      <c r="BB169" s="46"/>
    </row>
    <row r="170" spans="3:54">
      <c r="C170" s="9"/>
      <c r="D170" s="9"/>
      <c r="E170" s="9"/>
      <c r="F170" s="9"/>
      <c r="G170" s="9"/>
      <c r="H170" s="9"/>
      <c r="I170" s="9"/>
      <c r="J170" s="9"/>
      <c r="K170" s="9"/>
      <c r="L170" s="9"/>
      <c r="M170" s="9"/>
      <c r="N170" s="9"/>
      <c r="O170" s="9"/>
      <c r="Z170" s="46"/>
      <c r="AA170" s="47"/>
      <c r="AB170" s="47"/>
      <c r="AC170" s="47"/>
      <c r="AD170" s="47"/>
      <c r="AE170" s="47"/>
      <c r="AF170" s="47"/>
      <c r="AG170" s="47"/>
      <c r="AH170" s="47"/>
      <c r="AI170" s="47"/>
      <c r="AJ170" s="47"/>
      <c r="AK170" s="47"/>
      <c r="AL170" s="47"/>
      <c r="AM170" s="47"/>
      <c r="AN170" s="47"/>
      <c r="AO170" s="47"/>
      <c r="AP170" s="47"/>
      <c r="AQ170" s="47"/>
      <c r="AR170" s="47"/>
      <c r="AS170" s="47"/>
      <c r="AT170" s="47"/>
      <c r="AU170" s="47"/>
      <c r="AV170" s="47"/>
      <c r="AW170" s="47"/>
      <c r="AX170" s="47"/>
      <c r="AY170" s="47"/>
      <c r="AZ170" s="46"/>
      <c r="BA170" s="46"/>
      <c r="BB170" s="46"/>
    </row>
    <row r="171" spans="3:54">
      <c r="C171" s="9"/>
      <c r="D171" s="9"/>
      <c r="E171" s="9"/>
      <c r="F171" s="9"/>
      <c r="G171" s="9"/>
      <c r="H171" s="9"/>
      <c r="I171" s="9"/>
      <c r="J171" s="9"/>
      <c r="K171" s="9"/>
      <c r="L171" s="9"/>
      <c r="M171" s="9"/>
      <c r="N171" s="9"/>
      <c r="O171" s="9"/>
      <c r="Z171" s="46"/>
      <c r="AA171" s="47"/>
      <c r="AB171" s="47"/>
      <c r="AC171" s="47"/>
      <c r="AD171" s="47"/>
      <c r="AE171" s="47"/>
      <c r="AF171" s="47"/>
      <c r="AG171" s="47"/>
      <c r="AH171" s="47"/>
      <c r="AI171" s="47"/>
      <c r="AJ171" s="47"/>
      <c r="AK171" s="47"/>
      <c r="AL171" s="47"/>
      <c r="AM171" s="47"/>
      <c r="AN171" s="47"/>
      <c r="AO171" s="47"/>
      <c r="AP171" s="47"/>
      <c r="AQ171" s="47"/>
      <c r="AR171" s="47"/>
      <c r="AS171" s="47"/>
      <c r="AT171" s="47"/>
      <c r="AU171" s="47"/>
      <c r="AV171" s="47"/>
      <c r="AW171" s="47"/>
      <c r="AX171" s="47"/>
      <c r="AY171" s="47"/>
      <c r="AZ171" s="46"/>
      <c r="BA171" s="46"/>
      <c r="BB171" s="46"/>
    </row>
    <row r="172" spans="3:54">
      <c r="C172" s="9"/>
      <c r="D172" s="9"/>
      <c r="E172" s="9"/>
      <c r="F172" s="9"/>
      <c r="G172" s="9"/>
      <c r="H172" s="9"/>
      <c r="I172" s="9"/>
      <c r="J172" s="9"/>
      <c r="K172" s="9"/>
      <c r="L172" s="9"/>
      <c r="M172" s="9"/>
      <c r="N172" s="9"/>
      <c r="O172" s="9"/>
      <c r="Z172" s="46"/>
      <c r="AA172" s="47"/>
      <c r="AB172" s="47"/>
      <c r="AC172" s="47"/>
      <c r="AD172" s="47"/>
      <c r="AE172" s="47"/>
      <c r="AF172" s="47"/>
      <c r="AG172" s="47"/>
      <c r="AH172" s="47"/>
      <c r="AI172" s="47"/>
      <c r="AJ172" s="47"/>
      <c r="AK172" s="47"/>
      <c r="AL172" s="47"/>
      <c r="AM172" s="47"/>
      <c r="AN172" s="47"/>
      <c r="AO172" s="47"/>
      <c r="AP172" s="47"/>
      <c r="AQ172" s="47"/>
      <c r="AR172" s="47"/>
      <c r="AS172" s="47"/>
      <c r="AT172" s="47"/>
      <c r="AU172" s="47"/>
      <c r="AV172" s="47"/>
      <c r="AW172" s="47"/>
      <c r="AX172" s="47"/>
      <c r="AY172" s="47"/>
      <c r="AZ172" s="46"/>
      <c r="BA172" s="46"/>
      <c r="BB172" s="46"/>
    </row>
    <row r="173" spans="3:54">
      <c r="C173" s="9"/>
      <c r="D173" s="9"/>
      <c r="E173" s="9"/>
      <c r="F173" s="9"/>
      <c r="G173" s="9"/>
      <c r="H173" s="9"/>
      <c r="I173" s="9"/>
      <c r="J173" s="9"/>
      <c r="K173" s="9"/>
      <c r="L173" s="9"/>
      <c r="M173" s="9"/>
      <c r="N173" s="9"/>
      <c r="O173" s="9"/>
      <c r="Z173" s="46"/>
      <c r="AA173" s="47"/>
      <c r="AB173" s="47"/>
      <c r="AC173" s="47"/>
      <c r="AD173" s="47"/>
      <c r="AE173" s="47"/>
      <c r="AF173" s="47"/>
      <c r="AG173" s="47"/>
      <c r="AH173" s="47"/>
      <c r="AI173" s="47"/>
      <c r="AJ173" s="47"/>
      <c r="AK173" s="47"/>
      <c r="AL173" s="47"/>
      <c r="AM173" s="47"/>
      <c r="AN173" s="47"/>
      <c r="AO173" s="47"/>
      <c r="AP173" s="47"/>
      <c r="AQ173" s="47"/>
      <c r="AR173" s="47"/>
      <c r="AS173" s="47"/>
      <c r="AT173" s="47"/>
      <c r="AU173" s="47"/>
      <c r="AV173" s="47"/>
      <c r="AW173" s="47"/>
      <c r="AX173" s="47"/>
      <c r="AY173" s="47"/>
      <c r="AZ173" s="46"/>
      <c r="BA173" s="46"/>
      <c r="BB173" s="46"/>
    </row>
    <row r="174" spans="3:54">
      <c r="C174" s="9"/>
      <c r="D174" s="9"/>
      <c r="E174" s="9"/>
      <c r="F174" s="9"/>
      <c r="G174" s="9"/>
      <c r="H174" s="9"/>
      <c r="I174" s="9"/>
      <c r="J174" s="9"/>
      <c r="K174" s="9"/>
      <c r="L174" s="9"/>
      <c r="M174" s="9"/>
      <c r="N174" s="9"/>
      <c r="O174" s="9"/>
      <c r="Z174" s="46"/>
      <c r="AA174" s="47"/>
      <c r="AB174" s="47"/>
      <c r="AC174" s="47"/>
      <c r="AD174" s="47"/>
      <c r="AE174" s="47"/>
      <c r="AF174" s="47"/>
      <c r="AG174" s="47"/>
      <c r="AH174" s="47"/>
      <c r="AI174" s="47"/>
      <c r="AJ174" s="47"/>
      <c r="AK174" s="47"/>
      <c r="AL174" s="47"/>
      <c r="AM174" s="47"/>
      <c r="AN174" s="47"/>
      <c r="AO174" s="47"/>
      <c r="AP174" s="47"/>
      <c r="AQ174" s="47"/>
      <c r="AR174" s="47"/>
      <c r="AS174" s="47"/>
      <c r="AT174" s="47"/>
      <c r="AU174" s="47"/>
      <c r="AV174" s="47"/>
      <c r="AW174" s="47"/>
      <c r="AX174" s="47"/>
      <c r="AY174" s="47"/>
      <c r="AZ174" s="46"/>
      <c r="BA174" s="46"/>
      <c r="BB174" s="46"/>
    </row>
    <row r="175" spans="3:54">
      <c r="C175" s="9"/>
      <c r="D175" s="9"/>
      <c r="E175" s="9"/>
      <c r="F175" s="9"/>
      <c r="G175" s="9"/>
      <c r="H175" s="9"/>
      <c r="I175" s="9"/>
      <c r="J175" s="9"/>
      <c r="K175" s="9"/>
      <c r="L175" s="9"/>
      <c r="M175" s="9"/>
      <c r="N175" s="9"/>
      <c r="O175" s="9"/>
      <c r="Z175" s="46"/>
      <c r="AA175" s="47"/>
      <c r="AB175" s="47"/>
      <c r="AC175" s="47"/>
      <c r="AD175" s="47"/>
      <c r="AE175" s="47"/>
      <c r="AF175" s="47"/>
      <c r="AG175" s="47"/>
      <c r="AH175" s="47"/>
      <c r="AI175" s="47"/>
      <c r="AJ175" s="47"/>
      <c r="AK175" s="47"/>
      <c r="AL175" s="47"/>
      <c r="AM175" s="47"/>
      <c r="AN175" s="47"/>
      <c r="AO175" s="47"/>
      <c r="AP175" s="47"/>
      <c r="AQ175" s="47"/>
      <c r="AR175" s="47"/>
      <c r="AS175" s="47"/>
      <c r="AT175" s="47"/>
      <c r="AU175" s="47"/>
      <c r="AV175" s="47"/>
      <c r="AW175" s="47"/>
      <c r="AX175" s="47"/>
      <c r="AY175" s="47"/>
      <c r="AZ175" s="46"/>
      <c r="BA175" s="46"/>
      <c r="BB175" s="46"/>
    </row>
    <row r="176" spans="3:54">
      <c r="C176" s="9"/>
      <c r="D176" s="9"/>
      <c r="E176" s="9"/>
      <c r="F176" s="9"/>
      <c r="G176" s="9"/>
      <c r="H176" s="9"/>
      <c r="I176" s="9"/>
      <c r="J176" s="9"/>
      <c r="K176" s="9"/>
      <c r="L176" s="9"/>
      <c r="M176" s="9"/>
      <c r="N176" s="9"/>
      <c r="O176" s="9"/>
      <c r="Z176" s="46"/>
      <c r="AA176" s="47"/>
      <c r="AB176" s="47"/>
      <c r="AC176" s="47"/>
      <c r="AD176" s="47"/>
      <c r="AE176" s="47"/>
      <c r="AF176" s="47"/>
      <c r="AG176" s="47"/>
      <c r="AH176" s="47"/>
      <c r="AI176" s="47"/>
      <c r="AJ176" s="47"/>
      <c r="AK176" s="47"/>
      <c r="AL176" s="47"/>
      <c r="AM176" s="47"/>
      <c r="AN176" s="47"/>
      <c r="AO176" s="47"/>
      <c r="AP176" s="47"/>
      <c r="AQ176" s="47"/>
      <c r="AR176" s="47"/>
      <c r="AS176" s="47"/>
      <c r="AT176" s="47"/>
      <c r="AU176" s="47"/>
      <c r="AV176" s="47"/>
      <c r="AW176" s="47"/>
      <c r="AX176" s="47"/>
      <c r="AY176" s="47"/>
      <c r="AZ176" s="46"/>
      <c r="BA176" s="46"/>
      <c r="BB176" s="46"/>
    </row>
    <row r="177" spans="3:54">
      <c r="C177" s="9"/>
      <c r="D177" s="9"/>
      <c r="E177" s="9"/>
      <c r="F177" s="9"/>
      <c r="G177" s="9"/>
      <c r="H177" s="9"/>
      <c r="I177" s="9"/>
      <c r="J177" s="9"/>
      <c r="K177" s="9"/>
      <c r="L177" s="9"/>
      <c r="M177" s="9"/>
      <c r="N177" s="9"/>
      <c r="O177" s="9"/>
      <c r="Z177" s="46"/>
      <c r="AA177" s="47"/>
      <c r="AB177" s="47"/>
      <c r="AC177" s="47"/>
      <c r="AD177" s="47"/>
      <c r="AE177" s="47"/>
      <c r="AF177" s="47"/>
      <c r="AG177" s="47"/>
      <c r="AH177" s="47"/>
      <c r="AI177" s="47"/>
      <c r="AJ177" s="47"/>
      <c r="AK177" s="47"/>
      <c r="AL177" s="47"/>
      <c r="AM177" s="47"/>
      <c r="AN177" s="47"/>
      <c r="AO177" s="47"/>
      <c r="AP177" s="47"/>
      <c r="AQ177" s="47"/>
      <c r="AR177" s="47"/>
      <c r="AS177" s="47"/>
      <c r="AT177" s="47"/>
      <c r="AU177" s="47"/>
      <c r="AV177" s="47"/>
      <c r="AW177" s="47"/>
      <c r="AX177" s="47"/>
      <c r="AY177" s="47"/>
      <c r="AZ177" s="46"/>
      <c r="BA177" s="46"/>
      <c r="BB177" s="46"/>
    </row>
    <row r="178" spans="3:54">
      <c r="C178" s="9"/>
      <c r="D178" s="9"/>
      <c r="E178" s="9"/>
      <c r="F178" s="9"/>
      <c r="G178" s="9"/>
      <c r="H178" s="9"/>
      <c r="I178" s="9"/>
      <c r="J178" s="9"/>
      <c r="K178" s="9"/>
      <c r="L178" s="9"/>
      <c r="M178" s="9"/>
      <c r="N178" s="9"/>
      <c r="O178" s="9"/>
      <c r="Z178" s="46"/>
      <c r="AA178" s="47"/>
      <c r="AB178" s="47"/>
      <c r="AC178" s="47"/>
      <c r="AD178" s="47"/>
      <c r="AE178" s="47"/>
      <c r="AF178" s="47"/>
      <c r="AG178" s="47"/>
      <c r="AH178" s="47"/>
      <c r="AI178" s="47"/>
      <c r="AJ178" s="47"/>
      <c r="AK178" s="47"/>
      <c r="AL178" s="47"/>
      <c r="AM178" s="47"/>
      <c r="AN178" s="47"/>
      <c r="AO178" s="47"/>
      <c r="AP178" s="47"/>
      <c r="AQ178" s="47"/>
      <c r="AR178" s="47"/>
      <c r="AS178" s="47"/>
      <c r="AT178" s="47"/>
      <c r="AU178" s="47"/>
      <c r="AV178" s="47"/>
      <c r="AW178" s="47"/>
      <c r="AX178" s="47"/>
      <c r="AY178" s="47"/>
      <c r="AZ178" s="46"/>
      <c r="BA178" s="46"/>
      <c r="BB178" s="46"/>
    </row>
    <row r="179" spans="3:54">
      <c r="C179" s="9"/>
      <c r="D179" s="9"/>
      <c r="E179" s="9"/>
      <c r="F179" s="9"/>
      <c r="G179" s="9"/>
      <c r="H179" s="9"/>
      <c r="I179" s="9"/>
      <c r="J179" s="9"/>
      <c r="K179" s="9"/>
      <c r="L179" s="9"/>
      <c r="M179" s="9"/>
      <c r="N179" s="9"/>
      <c r="O179" s="9"/>
      <c r="Z179" s="46"/>
      <c r="AA179" s="47"/>
      <c r="AB179" s="47"/>
      <c r="AC179" s="47"/>
      <c r="AD179" s="47"/>
      <c r="AE179" s="47"/>
      <c r="AF179" s="47"/>
      <c r="AG179" s="47"/>
      <c r="AH179" s="47"/>
      <c r="AI179" s="47"/>
      <c r="AJ179" s="47"/>
      <c r="AK179" s="47"/>
      <c r="AL179" s="47"/>
      <c r="AM179" s="47"/>
      <c r="AN179" s="47"/>
      <c r="AO179" s="47"/>
      <c r="AP179" s="47"/>
      <c r="AQ179" s="47"/>
      <c r="AR179" s="47"/>
      <c r="AS179" s="47"/>
      <c r="AT179" s="47"/>
      <c r="AU179" s="47"/>
      <c r="AV179" s="47"/>
      <c r="AW179" s="47"/>
      <c r="AX179" s="47"/>
      <c r="AY179" s="47"/>
      <c r="AZ179" s="46"/>
      <c r="BA179" s="46"/>
      <c r="BB179" s="46"/>
    </row>
    <row r="180" spans="3:54">
      <c r="C180" s="9"/>
      <c r="D180" s="9"/>
      <c r="E180" s="9"/>
      <c r="F180" s="9"/>
      <c r="G180" s="9"/>
      <c r="H180" s="9"/>
      <c r="I180" s="9"/>
      <c r="J180" s="9"/>
      <c r="K180" s="9"/>
      <c r="L180" s="9"/>
      <c r="M180" s="9"/>
      <c r="N180" s="9"/>
      <c r="O180" s="9"/>
      <c r="Z180" s="46"/>
      <c r="AA180" s="47"/>
      <c r="AB180" s="47"/>
      <c r="AC180" s="47"/>
      <c r="AD180" s="47"/>
      <c r="AE180" s="47"/>
      <c r="AF180" s="47"/>
      <c r="AG180" s="47"/>
      <c r="AH180" s="47"/>
      <c r="AI180" s="47"/>
      <c r="AJ180" s="47"/>
      <c r="AK180" s="47"/>
      <c r="AL180" s="47"/>
      <c r="AM180" s="47"/>
      <c r="AN180" s="47"/>
      <c r="AO180" s="47"/>
      <c r="AP180" s="47"/>
      <c r="AQ180" s="47"/>
      <c r="AR180" s="47"/>
      <c r="AS180" s="47"/>
      <c r="AT180" s="47"/>
      <c r="AU180" s="47"/>
      <c r="AV180" s="47"/>
      <c r="AW180" s="47"/>
      <c r="AX180" s="47"/>
      <c r="AY180" s="47"/>
      <c r="AZ180" s="46"/>
      <c r="BA180" s="46"/>
      <c r="BB180" s="46"/>
    </row>
    <row r="181" spans="3:54">
      <c r="C181" s="9"/>
      <c r="D181" s="9"/>
      <c r="E181" s="9"/>
      <c r="F181" s="9"/>
      <c r="G181" s="9"/>
      <c r="H181" s="9"/>
      <c r="I181" s="9"/>
      <c r="J181" s="9"/>
      <c r="K181" s="9"/>
      <c r="L181" s="9"/>
      <c r="M181" s="9"/>
      <c r="N181" s="9"/>
      <c r="O181" s="9"/>
      <c r="Z181" s="46"/>
      <c r="AA181" s="47"/>
      <c r="AB181" s="47"/>
      <c r="AC181" s="47"/>
      <c r="AD181" s="47"/>
      <c r="AE181" s="47"/>
      <c r="AF181" s="47"/>
      <c r="AG181" s="47"/>
      <c r="AH181" s="47"/>
      <c r="AI181" s="47"/>
      <c r="AJ181" s="47"/>
      <c r="AK181" s="47"/>
      <c r="AL181" s="47"/>
      <c r="AM181" s="47"/>
      <c r="AN181" s="47"/>
      <c r="AO181" s="47"/>
      <c r="AP181" s="47"/>
      <c r="AQ181" s="47"/>
      <c r="AR181" s="47"/>
      <c r="AS181" s="47"/>
      <c r="AT181" s="47"/>
      <c r="AU181" s="47"/>
      <c r="AV181" s="47"/>
      <c r="AW181" s="47"/>
      <c r="AX181" s="47"/>
      <c r="AY181" s="47"/>
      <c r="AZ181" s="46"/>
      <c r="BA181" s="46"/>
      <c r="BB181" s="46"/>
    </row>
    <row r="182" spans="3:54">
      <c r="C182" s="9"/>
      <c r="D182" s="9"/>
      <c r="E182" s="9"/>
      <c r="F182" s="9"/>
      <c r="G182" s="9"/>
      <c r="H182" s="9"/>
      <c r="I182" s="9"/>
      <c r="J182" s="9"/>
      <c r="K182" s="9"/>
      <c r="L182" s="9"/>
      <c r="M182" s="9"/>
      <c r="N182" s="9"/>
      <c r="O182" s="9"/>
      <c r="Z182" s="46"/>
      <c r="AA182" s="47"/>
      <c r="AB182" s="47"/>
      <c r="AC182" s="47"/>
      <c r="AD182" s="47"/>
      <c r="AE182" s="47"/>
      <c r="AF182" s="47"/>
      <c r="AG182" s="47"/>
      <c r="AH182" s="47"/>
      <c r="AI182" s="47"/>
      <c r="AJ182" s="47"/>
      <c r="AK182" s="47"/>
      <c r="AL182" s="47"/>
      <c r="AM182" s="47"/>
      <c r="AN182" s="47"/>
      <c r="AO182" s="47"/>
      <c r="AP182" s="47"/>
      <c r="AQ182" s="47"/>
      <c r="AR182" s="47"/>
      <c r="AS182" s="47"/>
      <c r="AT182" s="47"/>
      <c r="AU182" s="47"/>
      <c r="AV182" s="47"/>
      <c r="AW182" s="47"/>
      <c r="AX182" s="47"/>
      <c r="AY182" s="47"/>
      <c r="AZ182" s="46"/>
      <c r="BA182" s="46"/>
      <c r="BB182" s="46"/>
    </row>
    <row r="183" spans="3:54">
      <c r="C183" s="9"/>
      <c r="D183" s="9"/>
      <c r="E183" s="9"/>
      <c r="F183" s="9"/>
      <c r="G183" s="9"/>
      <c r="H183" s="9"/>
      <c r="I183" s="9"/>
      <c r="J183" s="9"/>
      <c r="K183" s="9"/>
      <c r="L183" s="9"/>
      <c r="M183" s="9"/>
      <c r="N183" s="9"/>
      <c r="O183" s="9"/>
      <c r="Z183" s="46"/>
      <c r="AA183" s="47"/>
      <c r="AB183" s="47"/>
      <c r="AC183" s="47"/>
      <c r="AD183" s="47"/>
      <c r="AE183" s="47"/>
      <c r="AF183" s="47"/>
      <c r="AG183" s="47"/>
      <c r="AH183" s="47"/>
      <c r="AI183" s="47"/>
      <c r="AJ183" s="47"/>
      <c r="AK183" s="47"/>
      <c r="AL183" s="47"/>
      <c r="AM183" s="47"/>
      <c r="AN183" s="47"/>
      <c r="AO183" s="47"/>
      <c r="AP183" s="47"/>
      <c r="AQ183" s="47"/>
      <c r="AR183" s="47"/>
      <c r="AS183" s="47"/>
      <c r="AT183" s="47"/>
      <c r="AU183" s="47"/>
      <c r="AV183" s="47"/>
      <c r="AW183" s="47"/>
      <c r="AX183" s="47"/>
      <c r="AY183" s="47"/>
      <c r="AZ183" s="46"/>
      <c r="BA183" s="46"/>
      <c r="BB183" s="46"/>
    </row>
    <row r="184" spans="3:54">
      <c r="C184" s="9"/>
      <c r="D184" s="9"/>
      <c r="E184" s="9"/>
      <c r="F184" s="9"/>
      <c r="G184" s="9"/>
      <c r="H184" s="9"/>
      <c r="I184" s="9"/>
      <c r="J184" s="9"/>
      <c r="K184" s="9"/>
      <c r="L184" s="9"/>
      <c r="M184" s="9"/>
      <c r="N184" s="9"/>
      <c r="O184" s="9"/>
      <c r="Z184" s="46"/>
      <c r="AA184" s="47"/>
      <c r="AB184" s="47"/>
      <c r="AC184" s="47"/>
      <c r="AD184" s="47"/>
      <c r="AE184" s="47"/>
      <c r="AF184" s="47"/>
      <c r="AG184" s="47"/>
      <c r="AH184" s="47"/>
      <c r="AI184" s="47"/>
      <c r="AJ184" s="47"/>
      <c r="AK184" s="47"/>
      <c r="AL184" s="47"/>
      <c r="AM184" s="47"/>
      <c r="AN184" s="47"/>
      <c r="AO184" s="47"/>
      <c r="AP184" s="47"/>
      <c r="AQ184" s="47"/>
      <c r="AR184" s="47"/>
      <c r="AS184" s="47"/>
      <c r="AT184" s="47"/>
      <c r="AU184" s="47"/>
      <c r="AV184" s="47"/>
      <c r="AW184" s="47"/>
      <c r="AX184" s="47"/>
      <c r="AY184" s="47"/>
      <c r="AZ184" s="46"/>
      <c r="BA184" s="46"/>
      <c r="BB184" s="46"/>
    </row>
    <row r="185" spans="3:54">
      <c r="C185" s="9"/>
      <c r="D185" s="9"/>
      <c r="E185" s="9"/>
      <c r="F185" s="9"/>
      <c r="G185" s="9"/>
      <c r="H185" s="9"/>
      <c r="I185" s="9"/>
      <c r="J185" s="9"/>
      <c r="K185" s="9"/>
      <c r="L185" s="9"/>
      <c r="M185" s="9"/>
      <c r="N185" s="9"/>
      <c r="O185" s="9"/>
      <c r="Z185" s="46"/>
      <c r="AA185" s="47"/>
      <c r="AB185" s="47"/>
      <c r="AC185" s="47"/>
      <c r="AD185" s="47"/>
      <c r="AE185" s="47"/>
      <c r="AF185" s="47"/>
      <c r="AG185" s="47"/>
      <c r="AH185" s="47"/>
      <c r="AI185" s="47"/>
      <c r="AJ185" s="47"/>
      <c r="AK185" s="47"/>
      <c r="AL185" s="47"/>
      <c r="AM185" s="47"/>
      <c r="AN185" s="47"/>
      <c r="AO185" s="47"/>
      <c r="AP185" s="47"/>
      <c r="AQ185" s="47"/>
      <c r="AR185" s="47"/>
      <c r="AS185" s="47"/>
      <c r="AT185" s="47"/>
      <c r="AU185" s="47"/>
      <c r="AV185" s="47"/>
      <c r="AW185" s="47"/>
      <c r="AX185" s="47"/>
      <c r="AY185" s="47"/>
      <c r="AZ185" s="46"/>
      <c r="BA185" s="46"/>
      <c r="BB185" s="46"/>
    </row>
    <row r="186" spans="3:54">
      <c r="C186" s="9"/>
      <c r="D186" s="9"/>
      <c r="E186" s="9"/>
      <c r="F186" s="9"/>
      <c r="G186" s="9"/>
      <c r="H186" s="9"/>
      <c r="I186" s="9"/>
      <c r="J186" s="9"/>
      <c r="K186" s="9"/>
      <c r="L186" s="9"/>
      <c r="M186" s="9"/>
      <c r="N186" s="9"/>
      <c r="O186" s="9"/>
      <c r="Z186" s="46"/>
      <c r="AA186" s="47"/>
      <c r="AB186" s="47"/>
      <c r="AC186" s="47"/>
      <c r="AD186" s="47"/>
      <c r="AE186" s="47"/>
      <c r="AF186" s="47"/>
      <c r="AG186" s="47"/>
      <c r="AH186" s="47"/>
      <c r="AI186" s="47"/>
      <c r="AJ186" s="47"/>
      <c r="AK186" s="47"/>
      <c r="AL186" s="47"/>
      <c r="AM186" s="47"/>
      <c r="AN186" s="47"/>
      <c r="AO186" s="47"/>
      <c r="AP186" s="47"/>
      <c r="AQ186" s="47"/>
      <c r="AR186" s="47"/>
      <c r="AS186" s="47"/>
      <c r="AT186" s="47"/>
      <c r="AU186" s="47"/>
      <c r="AV186" s="47"/>
      <c r="AW186" s="47"/>
      <c r="AX186" s="47"/>
      <c r="AY186" s="47"/>
      <c r="AZ186" s="46"/>
      <c r="BA186" s="46"/>
      <c r="BB186" s="46"/>
    </row>
    <row r="187" spans="3:54">
      <c r="C187" s="9"/>
      <c r="D187" s="9"/>
      <c r="E187" s="9"/>
      <c r="F187" s="9"/>
      <c r="G187" s="9"/>
      <c r="H187" s="9"/>
      <c r="I187" s="9"/>
      <c r="J187" s="9"/>
      <c r="K187" s="9"/>
      <c r="L187" s="9"/>
      <c r="M187" s="9"/>
      <c r="N187" s="9"/>
      <c r="O187" s="9"/>
      <c r="Z187" s="46"/>
      <c r="AA187" s="47"/>
      <c r="AB187" s="47"/>
      <c r="AC187" s="47"/>
      <c r="AD187" s="47"/>
      <c r="AE187" s="47"/>
      <c r="AF187" s="47"/>
      <c r="AG187" s="47"/>
      <c r="AH187" s="47"/>
      <c r="AI187" s="47"/>
      <c r="AJ187" s="47"/>
      <c r="AK187" s="47"/>
      <c r="AL187" s="47"/>
      <c r="AM187" s="47"/>
      <c r="AN187" s="47"/>
      <c r="AO187" s="47"/>
      <c r="AP187" s="47"/>
      <c r="AQ187" s="47"/>
      <c r="AR187" s="47"/>
      <c r="AS187" s="47"/>
      <c r="AT187" s="47"/>
      <c r="AU187" s="47"/>
      <c r="AV187" s="47"/>
      <c r="AW187" s="47"/>
      <c r="AX187" s="47"/>
      <c r="AY187" s="47"/>
      <c r="AZ187" s="46"/>
      <c r="BA187" s="46"/>
      <c r="BB187" s="46"/>
    </row>
    <row r="188" spans="3:54">
      <c r="C188" s="9"/>
      <c r="D188" s="9"/>
      <c r="E188" s="9"/>
      <c r="F188" s="9"/>
      <c r="G188" s="9"/>
      <c r="H188" s="9"/>
      <c r="I188" s="9"/>
      <c r="J188" s="9"/>
      <c r="K188" s="9"/>
      <c r="L188" s="9"/>
      <c r="M188" s="9"/>
      <c r="N188" s="9"/>
      <c r="O188" s="9"/>
      <c r="Z188" s="46"/>
      <c r="AA188" s="47"/>
      <c r="AB188" s="47"/>
      <c r="AC188" s="47"/>
      <c r="AD188" s="47"/>
      <c r="AE188" s="47"/>
      <c r="AF188" s="47"/>
      <c r="AG188" s="47"/>
      <c r="AH188" s="47"/>
      <c r="AI188" s="47"/>
      <c r="AJ188" s="47"/>
      <c r="AK188" s="47"/>
      <c r="AL188" s="47"/>
      <c r="AM188" s="47"/>
      <c r="AN188" s="47"/>
      <c r="AO188" s="47"/>
      <c r="AP188" s="47"/>
      <c r="AQ188" s="47"/>
      <c r="AR188" s="47"/>
      <c r="AS188" s="47"/>
      <c r="AT188" s="47"/>
      <c r="AU188" s="47"/>
      <c r="AV188" s="47"/>
      <c r="AW188" s="47"/>
      <c r="AX188" s="47"/>
      <c r="AY188" s="47"/>
      <c r="AZ188" s="46"/>
      <c r="BA188" s="46"/>
      <c r="BB188" s="46"/>
    </row>
    <row r="189" spans="3:54">
      <c r="C189" s="9"/>
      <c r="D189" s="9"/>
      <c r="E189" s="9"/>
      <c r="F189" s="9"/>
      <c r="G189" s="9"/>
      <c r="H189" s="9"/>
      <c r="I189" s="9"/>
      <c r="J189" s="9"/>
      <c r="K189" s="9"/>
      <c r="L189" s="9"/>
      <c r="M189" s="9"/>
      <c r="N189" s="9"/>
      <c r="O189" s="9"/>
      <c r="Z189" s="46"/>
      <c r="AA189" s="47"/>
      <c r="AB189" s="47"/>
      <c r="AC189" s="47"/>
      <c r="AD189" s="47"/>
      <c r="AE189" s="47"/>
      <c r="AF189" s="47"/>
      <c r="AG189" s="47"/>
      <c r="AH189" s="47"/>
      <c r="AI189" s="47"/>
      <c r="AJ189" s="47"/>
      <c r="AK189" s="47"/>
      <c r="AL189" s="47"/>
      <c r="AM189" s="47"/>
      <c r="AN189" s="47"/>
      <c r="AO189" s="47"/>
      <c r="AP189" s="47"/>
      <c r="AQ189" s="47"/>
      <c r="AR189" s="47"/>
      <c r="AS189" s="47"/>
      <c r="AT189" s="47"/>
      <c r="AU189" s="47"/>
      <c r="AV189" s="47"/>
      <c r="AW189" s="47"/>
      <c r="AX189" s="47"/>
      <c r="AY189" s="47"/>
      <c r="AZ189" s="46"/>
      <c r="BA189" s="46"/>
      <c r="BB189" s="46"/>
    </row>
    <row r="190" spans="3:54">
      <c r="C190" s="9"/>
      <c r="D190" s="9"/>
      <c r="E190" s="9"/>
      <c r="F190" s="9"/>
      <c r="G190" s="9"/>
      <c r="H190" s="9"/>
      <c r="I190" s="9"/>
      <c r="J190" s="9"/>
      <c r="K190" s="9"/>
      <c r="L190" s="9"/>
      <c r="M190" s="9"/>
      <c r="N190" s="9"/>
      <c r="O190" s="9"/>
      <c r="Z190" s="46"/>
      <c r="AA190" s="47"/>
      <c r="AB190" s="47"/>
      <c r="AC190" s="47"/>
      <c r="AD190" s="47"/>
      <c r="AE190" s="47"/>
      <c r="AF190" s="47"/>
      <c r="AG190" s="47"/>
      <c r="AH190" s="47"/>
      <c r="AI190" s="47"/>
      <c r="AJ190" s="47"/>
      <c r="AK190" s="47"/>
      <c r="AL190" s="47"/>
      <c r="AM190" s="47"/>
      <c r="AN190" s="47"/>
      <c r="AO190" s="47"/>
      <c r="AP190" s="47"/>
      <c r="AQ190" s="47"/>
      <c r="AR190" s="47"/>
      <c r="AS190" s="47"/>
      <c r="AT190" s="47"/>
      <c r="AU190" s="47"/>
      <c r="AV190" s="47"/>
      <c r="AW190" s="47"/>
      <c r="AX190" s="47"/>
      <c r="AY190" s="47"/>
      <c r="AZ190" s="46"/>
      <c r="BA190" s="46"/>
      <c r="BB190" s="46"/>
    </row>
    <row r="191" spans="3:54">
      <c r="C191" s="9"/>
      <c r="D191" s="9"/>
      <c r="E191" s="9"/>
      <c r="F191" s="9"/>
      <c r="G191" s="9"/>
      <c r="H191" s="9"/>
      <c r="I191" s="9"/>
      <c r="J191" s="9"/>
      <c r="K191" s="9"/>
      <c r="L191" s="9"/>
      <c r="M191" s="9"/>
      <c r="N191" s="9"/>
      <c r="O191" s="9"/>
      <c r="Z191" s="46"/>
      <c r="AA191" s="47"/>
      <c r="AB191" s="47"/>
      <c r="AC191" s="47"/>
      <c r="AD191" s="47"/>
      <c r="AE191" s="47"/>
      <c r="AF191" s="47"/>
      <c r="AG191" s="47"/>
      <c r="AH191" s="47"/>
      <c r="AI191" s="47"/>
      <c r="AJ191" s="47"/>
      <c r="AK191" s="47"/>
      <c r="AL191" s="47"/>
      <c r="AM191" s="47"/>
      <c r="AN191" s="47"/>
      <c r="AO191" s="47"/>
      <c r="AP191" s="47"/>
      <c r="AQ191" s="47"/>
      <c r="AR191" s="47"/>
      <c r="AS191" s="47"/>
      <c r="AT191" s="47"/>
      <c r="AU191" s="47"/>
      <c r="AV191" s="47"/>
      <c r="AW191" s="47"/>
      <c r="AX191" s="47"/>
      <c r="AY191" s="47"/>
      <c r="AZ191" s="46"/>
      <c r="BA191" s="46"/>
      <c r="BB191" s="46"/>
    </row>
    <row r="192" spans="3:54">
      <c r="C192" s="9"/>
      <c r="D192" s="9"/>
      <c r="E192" s="9"/>
      <c r="F192" s="9"/>
      <c r="G192" s="9"/>
      <c r="H192" s="9"/>
      <c r="I192" s="9"/>
      <c r="J192" s="9"/>
      <c r="K192" s="9"/>
      <c r="L192" s="9"/>
      <c r="M192" s="9"/>
      <c r="N192" s="9"/>
      <c r="O192" s="9"/>
      <c r="Z192" s="46"/>
      <c r="AA192" s="47"/>
      <c r="AB192" s="47"/>
      <c r="AC192" s="47"/>
      <c r="AD192" s="47"/>
      <c r="AE192" s="47"/>
      <c r="AF192" s="47"/>
      <c r="AG192" s="47"/>
      <c r="AH192" s="47"/>
      <c r="AI192" s="47"/>
      <c r="AJ192" s="47"/>
      <c r="AK192" s="47"/>
      <c r="AL192" s="47"/>
      <c r="AM192" s="47"/>
      <c r="AN192" s="47"/>
      <c r="AO192" s="47"/>
      <c r="AP192" s="47"/>
      <c r="AQ192" s="47"/>
      <c r="AR192" s="47"/>
      <c r="AS192" s="47"/>
      <c r="AT192" s="47"/>
      <c r="AU192" s="47"/>
      <c r="AV192" s="47"/>
      <c r="AW192" s="47"/>
      <c r="AX192" s="47"/>
      <c r="AY192" s="47"/>
      <c r="AZ192" s="46"/>
      <c r="BA192" s="46"/>
      <c r="BB192" s="46"/>
    </row>
    <row r="193" spans="3:54">
      <c r="C193" s="9"/>
      <c r="D193" s="9"/>
      <c r="E193" s="9"/>
      <c r="F193" s="9"/>
      <c r="G193" s="9"/>
      <c r="H193" s="9"/>
      <c r="I193" s="9"/>
      <c r="J193" s="9"/>
      <c r="K193" s="9"/>
      <c r="L193" s="9"/>
      <c r="M193" s="9"/>
      <c r="N193" s="9"/>
      <c r="O193" s="9"/>
      <c r="Z193" s="46"/>
      <c r="AA193" s="47"/>
      <c r="AB193" s="47"/>
      <c r="AC193" s="47"/>
      <c r="AD193" s="47"/>
      <c r="AE193" s="47"/>
      <c r="AF193" s="47"/>
      <c r="AG193" s="47"/>
      <c r="AH193" s="47"/>
      <c r="AI193" s="47"/>
      <c r="AJ193" s="47"/>
      <c r="AK193" s="47"/>
      <c r="AL193" s="47"/>
      <c r="AM193" s="47"/>
      <c r="AN193" s="47"/>
      <c r="AO193" s="47"/>
      <c r="AP193" s="47"/>
      <c r="AQ193" s="47"/>
      <c r="AR193" s="47"/>
      <c r="AS193" s="47"/>
      <c r="AT193" s="47"/>
      <c r="AU193" s="47"/>
      <c r="AV193" s="47"/>
      <c r="AW193" s="47"/>
      <c r="AX193" s="47"/>
      <c r="AY193" s="47"/>
      <c r="AZ193" s="46"/>
      <c r="BA193" s="46"/>
      <c r="BB193" s="46"/>
    </row>
    <row r="194" spans="3:54">
      <c r="C194" s="9"/>
      <c r="D194" s="9"/>
      <c r="E194" s="9"/>
      <c r="F194" s="9"/>
      <c r="G194" s="9"/>
      <c r="H194" s="9"/>
      <c r="I194" s="9"/>
      <c r="J194" s="9"/>
      <c r="K194" s="9"/>
      <c r="L194" s="9"/>
      <c r="M194" s="9"/>
      <c r="N194" s="9"/>
      <c r="O194" s="9"/>
      <c r="Z194" s="46"/>
      <c r="AA194" s="47"/>
      <c r="AB194" s="47"/>
      <c r="AC194" s="47"/>
      <c r="AD194" s="47"/>
      <c r="AE194" s="47"/>
      <c r="AF194" s="47"/>
      <c r="AG194" s="47"/>
      <c r="AH194" s="47"/>
      <c r="AI194" s="47"/>
      <c r="AJ194" s="47"/>
      <c r="AK194" s="47"/>
      <c r="AL194" s="47"/>
      <c r="AM194" s="47"/>
      <c r="AN194" s="47"/>
      <c r="AO194" s="47"/>
      <c r="AP194" s="47"/>
      <c r="AQ194" s="47"/>
      <c r="AR194" s="47"/>
      <c r="AS194" s="47"/>
      <c r="AT194" s="47"/>
      <c r="AU194" s="47"/>
      <c r="AV194" s="47"/>
      <c r="AW194" s="47"/>
      <c r="AX194" s="47"/>
      <c r="AY194" s="47"/>
      <c r="AZ194" s="46"/>
      <c r="BA194" s="46"/>
      <c r="BB194" s="46"/>
    </row>
    <row r="195" spans="3:54">
      <c r="C195" s="9"/>
      <c r="D195" s="9"/>
      <c r="E195" s="9"/>
      <c r="F195" s="9"/>
      <c r="G195" s="9"/>
      <c r="H195" s="9"/>
      <c r="I195" s="9"/>
      <c r="J195" s="9"/>
      <c r="K195" s="9"/>
      <c r="L195" s="9"/>
      <c r="M195" s="9"/>
      <c r="N195" s="9"/>
      <c r="O195" s="9"/>
      <c r="Z195" s="46"/>
      <c r="AA195" s="47"/>
      <c r="AB195" s="47"/>
      <c r="AC195" s="47"/>
      <c r="AD195" s="47"/>
      <c r="AE195" s="47"/>
      <c r="AF195" s="47"/>
      <c r="AG195" s="47"/>
      <c r="AH195" s="47"/>
      <c r="AI195" s="47"/>
      <c r="AJ195" s="47"/>
      <c r="AK195" s="47"/>
      <c r="AL195" s="47"/>
      <c r="AM195" s="47"/>
      <c r="AN195" s="47"/>
      <c r="AO195" s="47"/>
      <c r="AP195" s="47"/>
      <c r="AQ195" s="47"/>
      <c r="AR195" s="47"/>
      <c r="AS195" s="47"/>
      <c r="AT195" s="47"/>
      <c r="AU195" s="47"/>
      <c r="AV195" s="47"/>
      <c r="AW195" s="47"/>
      <c r="AX195" s="47"/>
      <c r="AY195" s="47"/>
      <c r="AZ195" s="46"/>
      <c r="BA195" s="46"/>
      <c r="BB195" s="46"/>
    </row>
    <row r="196" spans="3:54">
      <c r="C196" s="9"/>
      <c r="D196" s="9"/>
      <c r="E196" s="9"/>
      <c r="F196" s="9"/>
      <c r="G196" s="9"/>
      <c r="H196" s="9"/>
      <c r="I196" s="9"/>
      <c r="J196" s="9"/>
      <c r="K196" s="9"/>
      <c r="L196" s="9"/>
      <c r="M196" s="9"/>
      <c r="N196" s="9"/>
      <c r="O196" s="9"/>
      <c r="Z196" s="46"/>
      <c r="AA196" s="47"/>
      <c r="AB196" s="47"/>
      <c r="AC196" s="47"/>
      <c r="AD196" s="47"/>
      <c r="AE196" s="47"/>
      <c r="AF196" s="47"/>
      <c r="AG196" s="47"/>
      <c r="AH196" s="47"/>
      <c r="AI196" s="47"/>
      <c r="AJ196" s="47"/>
      <c r="AK196" s="47"/>
      <c r="AL196" s="47"/>
      <c r="AM196" s="47"/>
      <c r="AN196" s="47"/>
      <c r="AO196" s="47"/>
      <c r="AP196" s="47"/>
      <c r="AQ196" s="47"/>
      <c r="AR196" s="47"/>
      <c r="AS196" s="47"/>
      <c r="AT196" s="47"/>
      <c r="AU196" s="47"/>
      <c r="AV196" s="47"/>
      <c r="AW196" s="47"/>
      <c r="AX196" s="47"/>
      <c r="AY196" s="47"/>
      <c r="AZ196" s="46"/>
      <c r="BA196" s="46"/>
      <c r="BB196" s="46"/>
    </row>
    <row r="197" spans="3:54">
      <c r="C197" s="9"/>
      <c r="D197" s="9"/>
      <c r="E197" s="9"/>
      <c r="F197" s="9"/>
      <c r="G197" s="9"/>
      <c r="H197" s="9"/>
      <c r="I197" s="9"/>
      <c r="J197" s="9"/>
      <c r="K197" s="9"/>
      <c r="L197" s="9"/>
      <c r="M197" s="9"/>
      <c r="N197" s="9"/>
      <c r="O197" s="9"/>
      <c r="Z197" s="46"/>
      <c r="AA197" s="47"/>
      <c r="AB197" s="47"/>
      <c r="AC197" s="47"/>
      <c r="AD197" s="47"/>
      <c r="AE197" s="47"/>
      <c r="AF197" s="47"/>
      <c r="AG197" s="47"/>
      <c r="AH197" s="47"/>
      <c r="AI197" s="47"/>
      <c r="AJ197" s="47"/>
      <c r="AK197" s="47"/>
      <c r="AL197" s="47"/>
      <c r="AM197" s="47"/>
      <c r="AN197" s="47"/>
      <c r="AO197" s="47"/>
      <c r="AP197" s="47"/>
      <c r="AQ197" s="47"/>
      <c r="AR197" s="47"/>
      <c r="AS197" s="47"/>
      <c r="AT197" s="47"/>
      <c r="AU197" s="47"/>
      <c r="AV197" s="47"/>
      <c r="AW197" s="47"/>
      <c r="AX197" s="47"/>
      <c r="AY197" s="47"/>
      <c r="AZ197" s="46"/>
      <c r="BA197" s="46"/>
      <c r="BB197" s="46"/>
    </row>
    <row r="198" spans="3:54">
      <c r="C198" s="9"/>
      <c r="D198" s="9"/>
      <c r="E198" s="9"/>
      <c r="F198" s="9"/>
      <c r="G198" s="9"/>
      <c r="H198" s="9"/>
      <c r="I198" s="9"/>
      <c r="J198" s="9"/>
      <c r="K198" s="9"/>
      <c r="L198" s="9"/>
      <c r="M198" s="9"/>
      <c r="N198" s="9"/>
      <c r="O198" s="9"/>
      <c r="Z198" s="46"/>
      <c r="AA198" s="47"/>
      <c r="AB198" s="47"/>
      <c r="AC198" s="47"/>
      <c r="AD198" s="47"/>
      <c r="AE198" s="47"/>
      <c r="AF198" s="47"/>
      <c r="AG198" s="47"/>
      <c r="AH198" s="47"/>
      <c r="AI198" s="47"/>
      <c r="AJ198" s="47"/>
      <c r="AK198" s="47"/>
      <c r="AL198" s="47"/>
      <c r="AM198" s="47"/>
      <c r="AN198" s="47"/>
      <c r="AO198" s="47"/>
      <c r="AP198" s="47"/>
      <c r="AQ198" s="47"/>
      <c r="AR198" s="47"/>
      <c r="AS198" s="47"/>
      <c r="AT198" s="47"/>
      <c r="AU198" s="47"/>
      <c r="AV198" s="47"/>
      <c r="AW198" s="47"/>
      <c r="AX198" s="47"/>
      <c r="AY198" s="47"/>
      <c r="AZ198" s="46"/>
      <c r="BA198" s="46"/>
      <c r="BB198" s="46"/>
    </row>
    <row r="199" spans="3:54">
      <c r="C199" s="9"/>
      <c r="D199" s="9"/>
      <c r="E199" s="9"/>
      <c r="F199" s="9"/>
      <c r="G199" s="9"/>
      <c r="H199" s="9"/>
      <c r="I199" s="9"/>
      <c r="J199" s="9"/>
      <c r="K199" s="9"/>
      <c r="L199" s="9"/>
      <c r="M199" s="9"/>
      <c r="N199" s="9"/>
      <c r="O199" s="9"/>
      <c r="Z199" s="46"/>
      <c r="AA199" s="47"/>
      <c r="AB199" s="47"/>
      <c r="AC199" s="47"/>
      <c r="AD199" s="47"/>
      <c r="AE199" s="47"/>
      <c r="AF199" s="47"/>
      <c r="AG199" s="47"/>
      <c r="AH199" s="47"/>
      <c r="AI199" s="47"/>
      <c r="AJ199" s="47"/>
      <c r="AK199" s="47"/>
      <c r="AL199" s="47"/>
      <c r="AM199" s="47"/>
      <c r="AN199" s="47"/>
      <c r="AO199" s="47"/>
      <c r="AP199" s="47"/>
      <c r="AQ199" s="47"/>
      <c r="AR199" s="47"/>
      <c r="AS199" s="47"/>
      <c r="AT199" s="47"/>
      <c r="AU199" s="47"/>
      <c r="AV199" s="47"/>
      <c r="AW199" s="47"/>
      <c r="AX199" s="47"/>
      <c r="AY199" s="47"/>
      <c r="AZ199" s="46"/>
      <c r="BA199" s="46"/>
      <c r="BB199" s="46"/>
    </row>
    <row r="200" spans="3:54">
      <c r="C200" s="9"/>
      <c r="D200" s="9"/>
      <c r="E200" s="9"/>
      <c r="F200" s="9"/>
      <c r="G200" s="9"/>
      <c r="H200" s="9"/>
      <c r="I200" s="9"/>
      <c r="J200" s="9"/>
      <c r="K200" s="9"/>
      <c r="L200" s="9"/>
      <c r="M200" s="9"/>
      <c r="N200" s="9"/>
      <c r="O200" s="9"/>
      <c r="Z200" s="46"/>
      <c r="AA200" s="47"/>
      <c r="AB200" s="47"/>
      <c r="AC200" s="47"/>
      <c r="AD200" s="47"/>
      <c r="AE200" s="47"/>
      <c r="AF200" s="47"/>
      <c r="AG200" s="47"/>
      <c r="AH200" s="47"/>
      <c r="AI200" s="47"/>
      <c r="AJ200" s="47"/>
      <c r="AK200" s="47"/>
      <c r="AL200" s="47"/>
      <c r="AM200" s="47"/>
      <c r="AN200" s="47"/>
      <c r="AO200" s="47"/>
      <c r="AP200" s="47"/>
      <c r="AQ200" s="47"/>
      <c r="AR200" s="47"/>
      <c r="AS200" s="47"/>
      <c r="AT200" s="47"/>
      <c r="AU200" s="47"/>
      <c r="AV200" s="47"/>
      <c r="AW200" s="47"/>
      <c r="AX200" s="47"/>
      <c r="AY200" s="47"/>
      <c r="AZ200" s="46"/>
      <c r="BA200" s="46"/>
      <c r="BB200" s="46"/>
    </row>
    <row r="201" spans="3:54">
      <c r="C201" s="9"/>
      <c r="D201" s="9"/>
      <c r="E201" s="9"/>
      <c r="F201" s="9"/>
      <c r="G201" s="9"/>
      <c r="H201" s="9"/>
      <c r="I201" s="9"/>
      <c r="J201" s="9"/>
      <c r="K201" s="9"/>
      <c r="L201" s="9"/>
      <c r="M201" s="9"/>
      <c r="N201" s="9"/>
      <c r="O201" s="9"/>
      <c r="Z201" s="46"/>
      <c r="AA201" s="47"/>
      <c r="AB201" s="47"/>
      <c r="AC201" s="47"/>
      <c r="AD201" s="47"/>
      <c r="AE201" s="47"/>
      <c r="AF201" s="47"/>
      <c r="AG201" s="47"/>
      <c r="AH201" s="47"/>
      <c r="AI201" s="47"/>
      <c r="AJ201" s="47"/>
      <c r="AK201" s="47"/>
      <c r="AL201" s="47"/>
      <c r="AM201" s="47"/>
      <c r="AN201" s="47"/>
      <c r="AO201" s="47"/>
      <c r="AP201" s="47"/>
      <c r="AQ201" s="47"/>
      <c r="AR201" s="47"/>
      <c r="AS201" s="47"/>
      <c r="AT201" s="47"/>
      <c r="AU201" s="47"/>
      <c r="AV201" s="47"/>
      <c r="AW201" s="47"/>
      <c r="AX201" s="47"/>
      <c r="AY201" s="47"/>
      <c r="AZ201" s="46"/>
      <c r="BA201" s="46"/>
      <c r="BB201" s="46"/>
    </row>
    <row r="202" spans="3:54">
      <c r="C202" s="9"/>
      <c r="D202" s="9"/>
      <c r="E202" s="9"/>
      <c r="F202" s="9"/>
      <c r="G202" s="9"/>
      <c r="H202" s="9"/>
      <c r="I202" s="9"/>
      <c r="J202" s="9"/>
      <c r="K202" s="9"/>
      <c r="L202" s="9"/>
      <c r="M202" s="9"/>
      <c r="N202" s="9"/>
      <c r="O202" s="9"/>
      <c r="Z202" s="46"/>
      <c r="AA202" s="47"/>
      <c r="AB202" s="47"/>
      <c r="AC202" s="47"/>
      <c r="AD202" s="47"/>
      <c r="AE202" s="47"/>
      <c r="AF202" s="47"/>
      <c r="AG202" s="47"/>
      <c r="AH202" s="47"/>
      <c r="AI202" s="47"/>
      <c r="AJ202" s="47"/>
      <c r="AK202" s="47"/>
      <c r="AL202" s="47"/>
      <c r="AM202" s="47"/>
      <c r="AN202" s="47"/>
      <c r="AO202" s="47"/>
      <c r="AP202" s="47"/>
      <c r="AQ202" s="47"/>
      <c r="AR202" s="47"/>
      <c r="AS202" s="47"/>
      <c r="AT202" s="47"/>
      <c r="AU202" s="47"/>
      <c r="AV202" s="47"/>
      <c r="AW202" s="47"/>
      <c r="AX202" s="47"/>
      <c r="AY202" s="47"/>
      <c r="AZ202" s="46"/>
      <c r="BA202" s="46"/>
      <c r="BB202" s="46"/>
    </row>
    <row r="203" spans="3:54">
      <c r="C203" s="9"/>
      <c r="D203" s="9"/>
      <c r="E203" s="9"/>
      <c r="F203" s="9"/>
      <c r="G203" s="9"/>
      <c r="H203" s="9"/>
      <c r="I203" s="9"/>
      <c r="J203" s="9"/>
      <c r="K203" s="9"/>
      <c r="L203" s="9"/>
      <c r="M203" s="9"/>
      <c r="N203" s="9"/>
      <c r="O203" s="9"/>
      <c r="Z203" s="46"/>
      <c r="AA203" s="47"/>
      <c r="AB203" s="47"/>
      <c r="AC203" s="47"/>
      <c r="AD203" s="47"/>
      <c r="AE203" s="47"/>
      <c r="AF203" s="47"/>
      <c r="AG203" s="47"/>
      <c r="AH203" s="47"/>
      <c r="AI203" s="47"/>
      <c r="AJ203" s="47"/>
      <c r="AK203" s="47"/>
      <c r="AL203" s="47"/>
      <c r="AM203" s="47"/>
      <c r="AN203" s="47"/>
      <c r="AO203" s="47"/>
      <c r="AP203" s="47"/>
      <c r="AQ203" s="47"/>
      <c r="AR203" s="47"/>
      <c r="AS203" s="47"/>
      <c r="AT203" s="47"/>
      <c r="AU203" s="47"/>
      <c r="AV203" s="47"/>
      <c r="AW203" s="47"/>
      <c r="AX203" s="47"/>
      <c r="AY203" s="47"/>
      <c r="AZ203" s="46"/>
      <c r="BA203" s="46"/>
      <c r="BB203" s="46"/>
    </row>
    <row r="204" spans="3:54">
      <c r="C204" s="9"/>
      <c r="D204" s="9"/>
      <c r="E204" s="9"/>
      <c r="F204" s="9"/>
      <c r="G204" s="9"/>
      <c r="H204" s="9"/>
      <c r="I204" s="9"/>
      <c r="J204" s="9"/>
      <c r="K204" s="9"/>
      <c r="L204" s="9"/>
      <c r="M204" s="9"/>
      <c r="N204" s="9"/>
      <c r="O204" s="9"/>
      <c r="Z204" s="46"/>
      <c r="AA204" s="47"/>
      <c r="AB204" s="47"/>
      <c r="AC204" s="47"/>
      <c r="AD204" s="47"/>
      <c r="AE204" s="47"/>
      <c r="AF204" s="47"/>
      <c r="AG204" s="47"/>
      <c r="AH204" s="47"/>
      <c r="AI204" s="47"/>
      <c r="AJ204" s="47"/>
      <c r="AK204" s="47"/>
      <c r="AL204" s="47"/>
      <c r="AM204" s="47"/>
      <c r="AN204" s="47"/>
      <c r="AO204" s="47"/>
      <c r="AP204" s="47"/>
      <c r="AQ204" s="47"/>
      <c r="AR204" s="47"/>
      <c r="AS204" s="47"/>
      <c r="AT204" s="47"/>
      <c r="AU204" s="47"/>
      <c r="AV204" s="47"/>
      <c r="AW204" s="47"/>
      <c r="AX204" s="47"/>
      <c r="AY204" s="47"/>
      <c r="AZ204" s="46"/>
      <c r="BA204" s="46"/>
      <c r="BB204" s="46"/>
    </row>
    <row r="205" spans="3:54">
      <c r="C205" s="9"/>
      <c r="D205" s="9"/>
      <c r="E205" s="9"/>
      <c r="F205" s="9"/>
      <c r="G205" s="9"/>
      <c r="H205" s="9"/>
      <c r="I205" s="9"/>
      <c r="J205" s="9"/>
      <c r="K205" s="9"/>
      <c r="L205" s="9"/>
      <c r="M205" s="9"/>
      <c r="N205" s="9"/>
      <c r="O205" s="9"/>
      <c r="Z205" s="46"/>
      <c r="AA205" s="47"/>
      <c r="AB205" s="47"/>
      <c r="AC205" s="47"/>
      <c r="AD205" s="47"/>
      <c r="AE205" s="47"/>
      <c r="AF205" s="47"/>
      <c r="AG205" s="47"/>
      <c r="AH205" s="47"/>
      <c r="AI205" s="47"/>
      <c r="AJ205" s="47"/>
      <c r="AK205" s="47"/>
      <c r="AL205" s="47"/>
      <c r="AM205" s="47"/>
      <c r="AN205" s="47"/>
      <c r="AO205" s="47"/>
      <c r="AP205" s="47"/>
      <c r="AQ205" s="47"/>
      <c r="AR205" s="47"/>
      <c r="AS205" s="47"/>
      <c r="AT205" s="47"/>
      <c r="AU205" s="47"/>
      <c r="AV205" s="47"/>
      <c r="AW205" s="47"/>
      <c r="AX205" s="47"/>
      <c r="AY205" s="47"/>
      <c r="AZ205" s="46"/>
      <c r="BA205" s="46"/>
      <c r="BB205" s="46"/>
    </row>
    <row r="206" spans="3:54">
      <c r="C206" s="9"/>
      <c r="D206" s="9"/>
      <c r="E206" s="9"/>
      <c r="F206" s="9"/>
      <c r="G206" s="9"/>
      <c r="H206" s="9"/>
      <c r="I206" s="9"/>
      <c r="J206" s="9"/>
      <c r="K206" s="9"/>
      <c r="L206" s="9"/>
      <c r="M206" s="9"/>
      <c r="N206" s="9"/>
      <c r="O206" s="9"/>
      <c r="Z206" s="46"/>
      <c r="AA206" s="47"/>
      <c r="AB206" s="47"/>
      <c r="AC206" s="47"/>
      <c r="AD206" s="47"/>
      <c r="AE206" s="47"/>
      <c r="AF206" s="47"/>
      <c r="AG206" s="47"/>
      <c r="AH206" s="47"/>
      <c r="AI206" s="47"/>
      <c r="AJ206" s="47"/>
      <c r="AK206" s="47"/>
      <c r="AL206" s="47"/>
      <c r="AM206" s="47"/>
      <c r="AN206" s="47"/>
      <c r="AO206" s="47"/>
      <c r="AP206" s="47"/>
      <c r="AQ206" s="47"/>
      <c r="AR206" s="47"/>
      <c r="AS206" s="47"/>
      <c r="AT206" s="47"/>
      <c r="AU206" s="47"/>
      <c r="AV206" s="47"/>
      <c r="AW206" s="47"/>
      <c r="AX206" s="47"/>
      <c r="AY206" s="47"/>
      <c r="AZ206" s="46"/>
      <c r="BA206" s="46"/>
      <c r="BB206" s="46"/>
    </row>
    <row r="207" spans="3:54">
      <c r="C207" s="9"/>
      <c r="D207" s="9"/>
      <c r="E207" s="9"/>
      <c r="F207" s="9"/>
      <c r="G207" s="9"/>
      <c r="H207" s="9"/>
      <c r="I207" s="9"/>
      <c r="J207" s="9"/>
      <c r="K207" s="9"/>
      <c r="L207" s="9"/>
      <c r="M207" s="9"/>
      <c r="N207" s="9"/>
      <c r="O207" s="9"/>
      <c r="Z207" s="46"/>
      <c r="AA207" s="47"/>
      <c r="AB207" s="47"/>
      <c r="AC207" s="47"/>
      <c r="AD207" s="47"/>
      <c r="AE207" s="47"/>
      <c r="AF207" s="47"/>
      <c r="AG207" s="47"/>
      <c r="AH207" s="47"/>
      <c r="AI207" s="47"/>
      <c r="AJ207" s="47"/>
      <c r="AK207" s="47"/>
      <c r="AL207" s="47"/>
      <c r="AM207" s="47"/>
      <c r="AN207" s="47"/>
      <c r="AO207" s="47"/>
      <c r="AP207" s="47"/>
      <c r="AQ207" s="47"/>
      <c r="AR207" s="47"/>
      <c r="AS207" s="47"/>
      <c r="AT207" s="47"/>
      <c r="AU207" s="47"/>
      <c r="AV207" s="47"/>
      <c r="AW207" s="47"/>
      <c r="AX207" s="47"/>
      <c r="AY207" s="47"/>
      <c r="AZ207" s="46"/>
      <c r="BA207" s="46"/>
      <c r="BB207" s="46"/>
    </row>
    <row r="208" spans="3:54">
      <c r="C208" s="9"/>
      <c r="D208" s="9"/>
      <c r="E208" s="9"/>
      <c r="F208" s="9"/>
      <c r="G208" s="9"/>
      <c r="H208" s="9"/>
      <c r="I208" s="9"/>
      <c r="J208" s="9"/>
      <c r="K208" s="9"/>
      <c r="L208" s="9"/>
      <c r="M208" s="9"/>
      <c r="N208" s="9"/>
      <c r="O208" s="9"/>
      <c r="Z208" s="46"/>
      <c r="AA208" s="47"/>
      <c r="AB208" s="47"/>
      <c r="AC208" s="47"/>
      <c r="AD208" s="47"/>
      <c r="AE208" s="47"/>
      <c r="AF208" s="47"/>
      <c r="AG208" s="47"/>
      <c r="AH208" s="47"/>
      <c r="AI208" s="47"/>
      <c r="AJ208" s="47"/>
      <c r="AK208" s="47"/>
      <c r="AL208" s="47"/>
      <c r="AM208" s="47"/>
      <c r="AN208" s="47"/>
      <c r="AO208" s="47"/>
      <c r="AP208" s="47"/>
      <c r="AQ208" s="47"/>
      <c r="AR208" s="47"/>
      <c r="AS208" s="47"/>
      <c r="AT208" s="47"/>
      <c r="AU208" s="47"/>
      <c r="AV208" s="47"/>
      <c r="AW208" s="47"/>
      <c r="AX208" s="47"/>
      <c r="AY208" s="47"/>
      <c r="AZ208" s="46"/>
      <c r="BA208" s="46"/>
      <c r="BB208" s="46"/>
    </row>
    <row r="209" spans="3:54">
      <c r="C209" s="9"/>
      <c r="D209" s="9"/>
      <c r="E209" s="9"/>
      <c r="F209" s="9"/>
      <c r="G209" s="9"/>
      <c r="H209" s="9"/>
      <c r="I209" s="9"/>
      <c r="J209" s="9"/>
      <c r="K209" s="9"/>
      <c r="L209" s="9"/>
      <c r="M209" s="9"/>
      <c r="N209" s="9"/>
      <c r="O209" s="9"/>
      <c r="Z209" s="46"/>
      <c r="AA209" s="47"/>
      <c r="AB209" s="47"/>
      <c r="AC209" s="47"/>
      <c r="AD209" s="47"/>
      <c r="AE209" s="47"/>
      <c r="AF209" s="47"/>
      <c r="AG209" s="47"/>
      <c r="AH209" s="47"/>
      <c r="AI209" s="47"/>
      <c r="AJ209" s="47"/>
      <c r="AK209" s="47"/>
      <c r="AL209" s="47"/>
      <c r="AM209" s="47"/>
      <c r="AN209" s="47"/>
      <c r="AO209" s="47"/>
      <c r="AP209" s="47"/>
      <c r="AQ209" s="47"/>
      <c r="AR209" s="47"/>
      <c r="AS209" s="47"/>
      <c r="AT209" s="47"/>
      <c r="AU209" s="47"/>
      <c r="AV209" s="47"/>
      <c r="AW209" s="47"/>
      <c r="AX209" s="47"/>
      <c r="AY209" s="47"/>
      <c r="AZ209" s="46"/>
      <c r="BA209" s="46"/>
      <c r="BB209" s="46"/>
    </row>
    <row r="210" spans="3:54">
      <c r="C210" s="9"/>
      <c r="D210" s="9"/>
      <c r="E210" s="9"/>
      <c r="F210" s="9"/>
      <c r="G210" s="9"/>
      <c r="H210" s="9"/>
      <c r="I210" s="9"/>
      <c r="J210" s="9"/>
      <c r="K210" s="9"/>
      <c r="L210" s="9"/>
      <c r="M210" s="9"/>
      <c r="N210" s="9"/>
      <c r="O210" s="9"/>
      <c r="Z210" s="46"/>
      <c r="AA210" s="47"/>
      <c r="AB210" s="47"/>
      <c r="AC210" s="47"/>
      <c r="AD210" s="47"/>
      <c r="AE210" s="47"/>
      <c r="AF210" s="47"/>
      <c r="AG210" s="47"/>
      <c r="AH210" s="47"/>
      <c r="AI210" s="47"/>
      <c r="AJ210" s="47"/>
      <c r="AK210" s="47"/>
      <c r="AL210" s="47"/>
      <c r="AM210" s="47"/>
      <c r="AN210" s="47"/>
      <c r="AO210" s="47"/>
      <c r="AP210" s="47"/>
      <c r="AQ210" s="47"/>
      <c r="AR210" s="47"/>
      <c r="AS210" s="47"/>
      <c r="AT210" s="47"/>
      <c r="AU210" s="47"/>
      <c r="AV210" s="47"/>
      <c r="AW210" s="47"/>
      <c r="AX210" s="47"/>
      <c r="AY210" s="47"/>
      <c r="AZ210" s="46"/>
      <c r="BA210" s="46"/>
      <c r="BB210" s="46"/>
    </row>
    <row r="211" spans="3:54">
      <c r="C211" s="9"/>
      <c r="D211" s="9"/>
      <c r="E211" s="9"/>
      <c r="F211" s="9"/>
      <c r="G211" s="9"/>
      <c r="H211" s="9"/>
      <c r="I211" s="9"/>
      <c r="J211" s="9"/>
      <c r="K211" s="9"/>
      <c r="L211" s="9"/>
      <c r="M211" s="9"/>
      <c r="N211" s="9"/>
      <c r="O211" s="9"/>
      <c r="Z211" s="46"/>
      <c r="AA211" s="47"/>
      <c r="AB211" s="47"/>
      <c r="AC211" s="47"/>
      <c r="AD211" s="47"/>
      <c r="AE211" s="47"/>
      <c r="AF211" s="47"/>
      <c r="AG211" s="47"/>
      <c r="AH211" s="47"/>
      <c r="AI211" s="47"/>
      <c r="AJ211" s="47"/>
      <c r="AK211" s="47"/>
      <c r="AL211" s="47"/>
      <c r="AM211" s="47"/>
      <c r="AN211" s="47"/>
      <c r="AO211" s="47"/>
      <c r="AP211" s="47"/>
      <c r="AQ211" s="47"/>
      <c r="AR211" s="47"/>
      <c r="AS211" s="47"/>
      <c r="AT211" s="47"/>
      <c r="AU211" s="47"/>
      <c r="AV211" s="47"/>
      <c r="AW211" s="47"/>
      <c r="AX211" s="47"/>
      <c r="AY211" s="47"/>
      <c r="AZ211" s="46"/>
      <c r="BA211" s="46"/>
      <c r="BB211" s="46"/>
    </row>
    <row r="212" spans="3:54">
      <c r="C212" s="9"/>
      <c r="D212" s="9"/>
      <c r="E212" s="9"/>
      <c r="F212" s="9"/>
      <c r="G212" s="9"/>
      <c r="H212" s="9"/>
      <c r="I212" s="9"/>
      <c r="J212" s="9"/>
      <c r="K212" s="9"/>
      <c r="L212" s="9"/>
      <c r="M212" s="9"/>
      <c r="N212" s="9"/>
      <c r="O212" s="9"/>
      <c r="Z212" s="46"/>
      <c r="AA212" s="47"/>
      <c r="AB212" s="47"/>
      <c r="AC212" s="47"/>
      <c r="AD212" s="47"/>
      <c r="AE212" s="47"/>
      <c r="AF212" s="47"/>
      <c r="AG212" s="47"/>
      <c r="AH212" s="47"/>
      <c r="AI212" s="47"/>
      <c r="AJ212" s="47"/>
      <c r="AK212" s="47"/>
      <c r="AL212" s="47"/>
      <c r="AM212" s="47"/>
      <c r="AN212" s="47"/>
      <c r="AO212" s="47"/>
      <c r="AP212" s="47"/>
      <c r="AQ212" s="47"/>
      <c r="AR212" s="47"/>
      <c r="AS212" s="47"/>
      <c r="AT212" s="47"/>
      <c r="AU212" s="47"/>
      <c r="AV212" s="47"/>
      <c r="AW212" s="47"/>
      <c r="AX212" s="47"/>
      <c r="AY212" s="47"/>
      <c r="AZ212" s="46"/>
      <c r="BA212" s="46"/>
      <c r="BB212" s="46"/>
    </row>
    <row r="213" spans="3:54">
      <c r="C213" s="9"/>
      <c r="D213" s="9"/>
      <c r="E213" s="9"/>
      <c r="F213" s="9"/>
      <c r="G213" s="9"/>
      <c r="H213" s="9"/>
      <c r="I213" s="9"/>
      <c r="J213" s="9"/>
      <c r="K213" s="9"/>
      <c r="L213" s="9"/>
      <c r="M213" s="9"/>
      <c r="N213" s="9"/>
      <c r="O213" s="9"/>
      <c r="Z213" s="46"/>
      <c r="AA213" s="47"/>
      <c r="AB213" s="47"/>
      <c r="AC213" s="47"/>
      <c r="AD213" s="47"/>
      <c r="AE213" s="47"/>
      <c r="AF213" s="47"/>
      <c r="AG213" s="47"/>
      <c r="AH213" s="47"/>
      <c r="AI213" s="47"/>
      <c r="AJ213" s="47"/>
      <c r="AK213" s="47"/>
      <c r="AL213" s="47"/>
      <c r="AM213" s="47"/>
      <c r="AN213" s="47"/>
      <c r="AO213" s="47"/>
      <c r="AP213" s="47"/>
      <c r="AQ213" s="47"/>
      <c r="AR213" s="47"/>
      <c r="AS213" s="47"/>
      <c r="AT213" s="47"/>
      <c r="AU213" s="47"/>
      <c r="AV213" s="47"/>
      <c r="AW213" s="47"/>
      <c r="AX213" s="47"/>
      <c r="AY213" s="47"/>
      <c r="AZ213" s="46"/>
      <c r="BA213" s="46"/>
      <c r="BB213" s="46"/>
    </row>
    <row r="214" spans="3:54">
      <c r="C214" s="9"/>
      <c r="D214" s="9"/>
      <c r="E214" s="9"/>
      <c r="F214" s="9"/>
      <c r="G214" s="9"/>
      <c r="H214" s="9"/>
      <c r="I214" s="9"/>
      <c r="J214" s="9"/>
      <c r="K214" s="9"/>
      <c r="L214" s="9"/>
      <c r="M214" s="9"/>
      <c r="N214" s="9"/>
      <c r="O214" s="9"/>
      <c r="Z214" s="46"/>
      <c r="AA214" s="47"/>
      <c r="AB214" s="47"/>
      <c r="AC214" s="47"/>
      <c r="AD214" s="47"/>
      <c r="AE214" s="47"/>
      <c r="AF214" s="47"/>
      <c r="AG214" s="47"/>
      <c r="AH214" s="47"/>
      <c r="AI214" s="47"/>
      <c r="AJ214" s="47"/>
      <c r="AK214" s="47"/>
      <c r="AL214" s="47"/>
      <c r="AM214" s="47"/>
      <c r="AN214" s="47"/>
      <c r="AO214" s="47"/>
      <c r="AP214" s="47"/>
      <c r="AQ214" s="47"/>
      <c r="AR214" s="47"/>
      <c r="AS214" s="47"/>
      <c r="AT214" s="47"/>
      <c r="AU214" s="47"/>
      <c r="AV214" s="47"/>
      <c r="AW214" s="47"/>
      <c r="AX214" s="47"/>
      <c r="AY214" s="47"/>
      <c r="AZ214" s="46"/>
      <c r="BA214" s="46"/>
      <c r="BB214" s="46"/>
    </row>
    <row r="215" spans="3:54">
      <c r="C215" s="9"/>
      <c r="D215" s="9"/>
      <c r="E215" s="9"/>
      <c r="F215" s="9"/>
      <c r="G215" s="9"/>
      <c r="H215" s="9"/>
      <c r="I215" s="9"/>
      <c r="J215" s="9"/>
      <c r="K215" s="9"/>
      <c r="L215" s="9"/>
      <c r="M215" s="9"/>
      <c r="N215" s="9"/>
      <c r="O215" s="9"/>
      <c r="Z215" s="46"/>
      <c r="AA215" s="47"/>
      <c r="AB215" s="47"/>
      <c r="AC215" s="47"/>
      <c r="AD215" s="47"/>
      <c r="AE215" s="47"/>
      <c r="AF215" s="47"/>
      <c r="AG215" s="47"/>
      <c r="AH215" s="47"/>
      <c r="AI215" s="47"/>
      <c r="AJ215" s="47"/>
      <c r="AK215" s="47"/>
      <c r="AL215" s="47"/>
      <c r="AM215" s="47"/>
      <c r="AN215" s="47"/>
      <c r="AO215" s="47"/>
      <c r="AP215" s="47"/>
      <c r="AQ215" s="47"/>
      <c r="AR215" s="47"/>
      <c r="AS215" s="47"/>
      <c r="AT215" s="47"/>
      <c r="AU215" s="47"/>
      <c r="AV215" s="47"/>
      <c r="AW215" s="47"/>
      <c r="AX215" s="47"/>
      <c r="AY215" s="47"/>
      <c r="AZ215" s="46"/>
      <c r="BA215" s="46"/>
      <c r="BB215" s="46"/>
    </row>
    <row r="216" spans="3:54">
      <c r="C216" s="9"/>
      <c r="D216" s="9"/>
      <c r="E216" s="9"/>
      <c r="F216" s="9"/>
      <c r="G216" s="9"/>
      <c r="H216" s="9"/>
      <c r="I216" s="9"/>
      <c r="J216" s="9"/>
      <c r="K216" s="9"/>
      <c r="L216" s="9"/>
      <c r="M216" s="9"/>
      <c r="N216" s="9"/>
      <c r="O216" s="9"/>
      <c r="Z216" s="46"/>
      <c r="AA216" s="47"/>
      <c r="AB216" s="47"/>
      <c r="AC216" s="47"/>
      <c r="AD216" s="47"/>
      <c r="AE216" s="47"/>
      <c r="AF216" s="47"/>
      <c r="AG216" s="47"/>
      <c r="AH216" s="47"/>
      <c r="AI216" s="47"/>
      <c r="AJ216" s="47"/>
      <c r="AK216" s="47"/>
      <c r="AL216" s="47"/>
      <c r="AM216" s="47"/>
      <c r="AN216" s="47"/>
      <c r="AO216" s="47"/>
      <c r="AP216" s="47"/>
      <c r="AQ216" s="47"/>
      <c r="AR216" s="47"/>
      <c r="AS216" s="47"/>
      <c r="AT216" s="47"/>
      <c r="AU216" s="47"/>
      <c r="AV216" s="47"/>
      <c r="AW216" s="47"/>
      <c r="AX216" s="47"/>
      <c r="AY216" s="47"/>
      <c r="AZ216" s="46"/>
      <c r="BA216" s="46"/>
      <c r="BB216" s="46"/>
    </row>
    <row r="217" spans="3:54">
      <c r="C217" s="9"/>
      <c r="D217" s="9"/>
      <c r="E217" s="9"/>
      <c r="F217" s="9"/>
      <c r="G217" s="9"/>
      <c r="H217" s="9"/>
      <c r="I217" s="9"/>
      <c r="J217" s="9"/>
      <c r="K217" s="9"/>
      <c r="L217" s="9"/>
      <c r="M217" s="9"/>
      <c r="N217" s="9"/>
      <c r="O217" s="9"/>
      <c r="Z217" s="46"/>
      <c r="AA217" s="47"/>
      <c r="AB217" s="47"/>
      <c r="AC217" s="47"/>
      <c r="AD217" s="47"/>
      <c r="AE217" s="47"/>
      <c r="AF217" s="47"/>
      <c r="AG217" s="47"/>
      <c r="AH217" s="47"/>
      <c r="AI217" s="47"/>
      <c r="AJ217" s="47"/>
      <c r="AK217" s="47"/>
      <c r="AL217" s="47"/>
      <c r="AM217" s="47"/>
      <c r="AN217" s="47"/>
      <c r="AO217" s="47"/>
      <c r="AP217" s="47"/>
      <c r="AQ217" s="47"/>
      <c r="AR217" s="47"/>
      <c r="AS217" s="47"/>
      <c r="AT217" s="47"/>
      <c r="AU217" s="47"/>
      <c r="AV217" s="47"/>
      <c r="AW217" s="47"/>
      <c r="AX217" s="47"/>
      <c r="AY217" s="47"/>
      <c r="AZ217" s="46"/>
      <c r="BA217" s="46"/>
      <c r="BB217" s="46"/>
    </row>
    <row r="218" spans="3:54">
      <c r="C218" s="9"/>
      <c r="D218" s="9"/>
      <c r="E218" s="9"/>
      <c r="F218" s="9"/>
      <c r="G218" s="9"/>
      <c r="H218" s="9"/>
      <c r="I218" s="9"/>
      <c r="J218" s="9"/>
      <c r="K218" s="9"/>
      <c r="L218" s="9"/>
      <c r="M218" s="9"/>
      <c r="N218" s="9"/>
      <c r="O218" s="9"/>
      <c r="Z218" s="46"/>
      <c r="AA218" s="47"/>
      <c r="AB218" s="47"/>
      <c r="AC218" s="47"/>
      <c r="AD218" s="47"/>
      <c r="AE218" s="47"/>
      <c r="AF218" s="47"/>
      <c r="AG218" s="47"/>
      <c r="AH218" s="47"/>
      <c r="AI218" s="47"/>
      <c r="AJ218" s="47"/>
      <c r="AK218" s="47"/>
      <c r="AL218" s="47"/>
      <c r="AM218" s="47"/>
      <c r="AN218" s="47"/>
      <c r="AO218" s="47"/>
      <c r="AP218" s="47"/>
      <c r="AQ218" s="47"/>
      <c r="AR218" s="47"/>
      <c r="AS218" s="47"/>
      <c r="AT218" s="47"/>
      <c r="AU218" s="47"/>
      <c r="AV218" s="47"/>
      <c r="AW218" s="47"/>
      <c r="AX218" s="47"/>
      <c r="AY218" s="47"/>
      <c r="AZ218" s="46"/>
      <c r="BA218" s="46"/>
      <c r="BB218" s="46"/>
    </row>
    <row r="219" spans="3:54">
      <c r="C219" s="9"/>
      <c r="D219" s="9"/>
      <c r="E219" s="9"/>
      <c r="F219" s="9"/>
      <c r="G219" s="9"/>
      <c r="H219" s="9"/>
      <c r="I219" s="9"/>
      <c r="J219" s="9"/>
      <c r="K219" s="9"/>
      <c r="L219" s="9"/>
      <c r="M219" s="9"/>
      <c r="N219" s="9"/>
      <c r="O219" s="9"/>
      <c r="Z219" s="46"/>
      <c r="AA219" s="47"/>
      <c r="AB219" s="47"/>
      <c r="AC219" s="47"/>
      <c r="AD219" s="47"/>
      <c r="AE219" s="47"/>
      <c r="AF219" s="47"/>
      <c r="AG219" s="47"/>
      <c r="AH219" s="47"/>
      <c r="AI219" s="47"/>
      <c r="AJ219" s="47"/>
      <c r="AK219" s="47"/>
      <c r="AL219" s="47"/>
      <c r="AM219" s="47"/>
      <c r="AN219" s="47"/>
      <c r="AO219" s="47"/>
      <c r="AP219" s="47"/>
      <c r="AQ219" s="47"/>
      <c r="AR219" s="47"/>
      <c r="AS219" s="47"/>
      <c r="AT219" s="47"/>
      <c r="AU219" s="47"/>
      <c r="AV219" s="47"/>
      <c r="AW219" s="47"/>
      <c r="AX219" s="47"/>
      <c r="AY219" s="47"/>
      <c r="AZ219" s="46"/>
      <c r="BA219" s="46"/>
      <c r="BB219" s="46"/>
    </row>
    <row r="220" spans="3:54">
      <c r="C220" s="9"/>
      <c r="D220" s="9"/>
      <c r="E220" s="9"/>
      <c r="F220" s="9"/>
      <c r="G220" s="9"/>
      <c r="H220" s="9"/>
      <c r="I220" s="9"/>
      <c r="J220" s="9"/>
      <c r="K220" s="9"/>
      <c r="L220" s="9"/>
      <c r="M220" s="9"/>
      <c r="N220" s="9"/>
      <c r="O220" s="9"/>
      <c r="Z220" s="46"/>
      <c r="AA220" s="47"/>
      <c r="AB220" s="47"/>
      <c r="AC220" s="47"/>
      <c r="AD220" s="47"/>
      <c r="AE220" s="47"/>
      <c r="AF220" s="47"/>
      <c r="AG220" s="47"/>
      <c r="AH220" s="47"/>
      <c r="AI220" s="47"/>
      <c r="AJ220" s="47"/>
      <c r="AK220" s="47"/>
      <c r="AL220" s="47"/>
      <c r="AM220" s="47"/>
      <c r="AN220" s="47"/>
      <c r="AO220" s="47"/>
      <c r="AP220" s="47"/>
      <c r="AQ220" s="47"/>
      <c r="AR220" s="47"/>
      <c r="AS220" s="47"/>
      <c r="AT220" s="47"/>
      <c r="AU220" s="47"/>
      <c r="AV220" s="47"/>
      <c r="AW220" s="47"/>
      <c r="AX220" s="47"/>
      <c r="AY220" s="47"/>
      <c r="AZ220" s="46"/>
      <c r="BA220" s="46"/>
      <c r="BB220" s="46"/>
    </row>
    <row r="221" spans="3:54">
      <c r="C221" s="9"/>
      <c r="D221" s="9"/>
      <c r="E221" s="9"/>
      <c r="F221" s="9"/>
      <c r="G221" s="9"/>
      <c r="H221" s="9"/>
      <c r="I221" s="9"/>
      <c r="J221" s="9"/>
      <c r="K221" s="9"/>
      <c r="L221" s="9"/>
      <c r="M221" s="9"/>
      <c r="N221" s="9"/>
      <c r="O221" s="9"/>
      <c r="Z221" s="46"/>
      <c r="AA221" s="47"/>
      <c r="AB221" s="47"/>
      <c r="AC221" s="47"/>
      <c r="AD221" s="47"/>
      <c r="AE221" s="47"/>
      <c r="AF221" s="47"/>
      <c r="AG221" s="47"/>
      <c r="AH221" s="47"/>
      <c r="AI221" s="47"/>
      <c r="AJ221" s="47"/>
      <c r="AK221" s="47"/>
      <c r="AL221" s="47"/>
      <c r="AM221" s="47"/>
      <c r="AN221" s="47"/>
      <c r="AO221" s="47"/>
      <c r="AP221" s="47"/>
      <c r="AQ221" s="47"/>
      <c r="AR221" s="47"/>
      <c r="AS221" s="47"/>
      <c r="AT221" s="47"/>
      <c r="AU221" s="47"/>
      <c r="AV221" s="47"/>
      <c r="AW221" s="47"/>
      <c r="AX221" s="47"/>
      <c r="AY221" s="47"/>
      <c r="AZ221" s="46"/>
      <c r="BA221" s="46"/>
      <c r="BB221" s="46"/>
    </row>
    <row r="222" spans="3:54">
      <c r="C222" s="9"/>
      <c r="D222" s="9"/>
      <c r="E222" s="9"/>
      <c r="F222" s="9"/>
      <c r="G222" s="9"/>
      <c r="H222" s="9"/>
      <c r="I222" s="9"/>
      <c r="J222" s="9"/>
      <c r="K222" s="9"/>
      <c r="L222" s="9"/>
      <c r="M222" s="9"/>
      <c r="N222" s="9"/>
      <c r="O222" s="9"/>
      <c r="Z222" s="46"/>
      <c r="AA222" s="47"/>
      <c r="AB222" s="47"/>
      <c r="AC222" s="47"/>
      <c r="AD222" s="47"/>
      <c r="AE222" s="47"/>
      <c r="AF222" s="47"/>
      <c r="AG222" s="47"/>
      <c r="AH222" s="47"/>
      <c r="AI222" s="47"/>
      <c r="AJ222" s="47"/>
      <c r="AK222" s="47"/>
      <c r="AL222" s="47"/>
      <c r="AM222" s="47"/>
      <c r="AN222" s="47"/>
      <c r="AO222" s="47"/>
      <c r="AP222" s="47"/>
      <c r="AQ222" s="47"/>
      <c r="AR222" s="47"/>
      <c r="AS222" s="47"/>
      <c r="AT222" s="47"/>
      <c r="AU222" s="47"/>
      <c r="AV222" s="47"/>
      <c r="AW222" s="47"/>
      <c r="AX222" s="47"/>
      <c r="AY222" s="47"/>
      <c r="AZ222" s="46"/>
      <c r="BA222" s="46"/>
      <c r="BB222" s="46"/>
    </row>
    <row r="223" spans="3:54">
      <c r="C223" s="9"/>
      <c r="D223" s="9"/>
      <c r="E223" s="9"/>
      <c r="F223" s="9"/>
      <c r="G223" s="9"/>
      <c r="H223" s="9"/>
      <c r="I223" s="9"/>
      <c r="J223" s="9"/>
      <c r="K223" s="9"/>
      <c r="L223" s="9"/>
      <c r="M223" s="9"/>
      <c r="N223" s="9"/>
      <c r="O223" s="9"/>
      <c r="Z223" s="46"/>
      <c r="AA223" s="47"/>
      <c r="AB223" s="47"/>
      <c r="AC223" s="47"/>
      <c r="AD223" s="47"/>
      <c r="AE223" s="47"/>
      <c r="AF223" s="47"/>
      <c r="AG223" s="47"/>
      <c r="AH223" s="47"/>
      <c r="AI223" s="47"/>
      <c r="AJ223" s="47"/>
      <c r="AK223" s="47"/>
      <c r="AL223" s="47"/>
      <c r="AM223" s="47"/>
      <c r="AN223" s="47"/>
      <c r="AO223" s="47"/>
      <c r="AP223" s="47"/>
      <c r="AQ223" s="47"/>
      <c r="AR223" s="47"/>
      <c r="AS223" s="47"/>
      <c r="AT223" s="47"/>
      <c r="AU223" s="47"/>
      <c r="AV223" s="47"/>
      <c r="AW223" s="47"/>
      <c r="AX223" s="47"/>
      <c r="AY223" s="47"/>
      <c r="AZ223" s="46"/>
      <c r="BA223" s="46"/>
      <c r="BB223" s="46"/>
    </row>
    <row r="224" spans="3:54">
      <c r="C224" s="9"/>
      <c r="D224" s="9"/>
      <c r="E224" s="9"/>
      <c r="F224" s="9"/>
      <c r="G224" s="9"/>
      <c r="H224" s="9"/>
      <c r="I224" s="9"/>
      <c r="J224" s="9"/>
      <c r="K224" s="9"/>
      <c r="L224" s="9"/>
      <c r="M224" s="9"/>
      <c r="N224" s="9"/>
      <c r="O224" s="9"/>
      <c r="Z224" s="46"/>
      <c r="AA224" s="47"/>
      <c r="AB224" s="47"/>
      <c r="AC224" s="47"/>
      <c r="AD224" s="47"/>
      <c r="AE224" s="47"/>
      <c r="AF224" s="47"/>
      <c r="AG224" s="47"/>
      <c r="AH224" s="47"/>
      <c r="AI224" s="47"/>
      <c r="AJ224" s="47"/>
      <c r="AK224" s="47"/>
      <c r="AL224" s="47"/>
      <c r="AM224" s="47"/>
      <c r="AN224" s="47"/>
      <c r="AO224" s="47"/>
      <c r="AP224" s="47"/>
      <c r="AQ224" s="47"/>
      <c r="AR224" s="47"/>
      <c r="AS224" s="47"/>
      <c r="AT224" s="47"/>
      <c r="AU224" s="47"/>
      <c r="AV224" s="47"/>
      <c r="AW224" s="47"/>
      <c r="AX224" s="47"/>
      <c r="AY224" s="47"/>
      <c r="AZ224" s="46"/>
      <c r="BA224" s="46"/>
      <c r="BB224" s="46"/>
    </row>
    <row r="225" spans="3:54">
      <c r="C225" s="9"/>
      <c r="D225" s="9"/>
      <c r="E225" s="9"/>
      <c r="F225" s="9"/>
      <c r="G225" s="9"/>
      <c r="H225" s="9"/>
      <c r="I225" s="9"/>
      <c r="J225" s="9"/>
      <c r="K225" s="9"/>
      <c r="L225" s="9"/>
      <c r="M225" s="9"/>
      <c r="N225" s="9"/>
      <c r="O225" s="9"/>
      <c r="Z225" s="46"/>
      <c r="AA225" s="46"/>
      <c r="AB225" s="46"/>
      <c r="AC225" s="46"/>
      <c r="AD225" s="46"/>
      <c r="AE225" s="46"/>
      <c r="AF225" s="46"/>
      <c r="AG225" s="46"/>
      <c r="AH225" s="46"/>
      <c r="AI225" s="46"/>
      <c r="AJ225" s="46"/>
      <c r="AK225" s="46"/>
      <c r="AL225" s="46"/>
      <c r="AM225" s="46"/>
      <c r="AN225" s="46"/>
      <c r="AO225" s="46"/>
      <c r="AP225" s="46"/>
      <c r="AQ225" s="46"/>
      <c r="AR225" s="46"/>
      <c r="AS225" s="46"/>
      <c r="AT225" s="46"/>
      <c r="AU225" s="46"/>
      <c r="AV225" s="46"/>
      <c r="AW225" s="46"/>
      <c r="AX225" s="46"/>
      <c r="AY225" s="46"/>
      <c r="AZ225" s="46"/>
      <c r="BA225" s="46"/>
      <c r="BB225" s="46"/>
    </row>
    <row r="226" spans="3:54">
      <c r="C226" s="9"/>
      <c r="D226" s="9"/>
      <c r="E226" s="9"/>
      <c r="F226" s="9"/>
      <c r="G226" s="9"/>
      <c r="H226" s="9"/>
      <c r="I226" s="9"/>
      <c r="J226" s="9"/>
      <c r="K226" s="9"/>
      <c r="L226" s="9"/>
      <c r="M226" s="9"/>
      <c r="N226" s="9"/>
      <c r="O226" s="9"/>
      <c r="Z226" s="46"/>
      <c r="AA226" s="46"/>
      <c r="AB226" s="46"/>
      <c r="AC226" s="46"/>
      <c r="AD226" s="46"/>
      <c r="AE226" s="46"/>
      <c r="AF226" s="46"/>
      <c r="AG226" s="46"/>
      <c r="AH226" s="46"/>
      <c r="AI226" s="46"/>
      <c r="AJ226" s="46"/>
      <c r="AK226" s="46"/>
      <c r="AL226" s="46"/>
      <c r="AM226" s="46"/>
      <c r="AN226" s="46"/>
      <c r="AO226" s="46"/>
      <c r="AP226" s="46"/>
      <c r="AQ226" s="46"/>
      <c r="AR226" s="46"/>
      <c r="AS226" s="46"/>
      <c r="AT226" s="46"/>
      <c r="AU226" s="46"/>
      <c r="AV226" s="46"/>
      <c r="AW226" s="46"/>
      <c r="AX226" s="46"/>
      <c r="AY226" s="46"/>
      <c r="AZ226" s="46"/>
      <c r="BA226" s="46"/>
      <c r="BB226" s="46"/>
    </row>
    <row r="227" spans="3:54">
      <c r="C227" s="9"/>
      <c r="D227" s="9"/>
      <c r="E227" s="9"/>
      <c r="F227" s="9"/>
      <c r="G227" s="9"/>
      <c r="H227" s="9"/>
      <c r="I227" s="9"/>
      <c r="J227" s="9"/>
      <c r="K227" s="9"/>
      <c r="L227" s="9"/>
      <c r="M227" s="9"/>
      <c r="N227" s="9"/>
      <c r="O227" s="9"/>
      <c r="Z227" s="46"/>
      <c r="AA227" s="46"/>
      <c r="AB227" s="46"/>
      <c r="AC227" s="46"/>
      <c r="AD227" s="46"/>
      <c r="AE227" s="46"/>
      <c r="AF227" s="46"/>
      <c r="AG227" s="46"/>
      <c r="AH227" s="46"/>
      <c r="AI227" s="46"/>
      <c r="AJ227" s="46"/>
      <c r="AK227" s="46"/>
      <c r="AL227" s="46"/>
      <c r="AM227" s="46"/>
      <c r="AN227" s="46"/>
      <c r="AO227" s="46"/>
      <c r="AP227" s="46"/>
      <c r="AQ227" s="46"/>
      <c r="AR227" s="46"/>
      <c r="AS227" s="46"/>
      <c r="AT227" s="46"/>
      <c r="AU227" s="46"/>
      <c r="AV227" s="46"/>
      <c r="AW227" s="46"/>
      <c r="AX227" s="46"/>
      <c r="AY227" s="46"/>
      <c r="AZ227" s="46"/>
      <c r="BA227" s="46"/>
      <c r="BB227" s="46"/>
    </row>
    <row r="228" spans="3:54">
      <c r="C228" s="9"/>
      <c r="D228" s="9"/>
      <c r="E228" s="9"/>
      <c r="F228" s="9"/>
      <c r="G228" s="9"/>
      <c r="H228" s="9"/>
      <c r="I228" s="9"/>
      <c r="J228" s="9"/>
      <c r="K228" s="9"/>
      <c r="L228" s="9"/>
      <c r="M228" s="9"/>
      <c r="N228" s="9"/>
      <c r="O228" s="9"/>
      <c r="Z228" s="46"/>
      <c r="AA228" s="46"/>
      <c r="AB228" s="46"/>
      <c r="AC228" s="46"/>
      <c r="AD228" s="46"/>
      <c r="AE228" s="46"/>
      <c r="AF228" s="46"/>
      <c r="AG228" s="46"/>
      <c r="AH228" s="46"/>
      <c r="AI228" s="46"/>
      <c r="AJ228" s="46"/>
      <c r="AK228" s="46"/>
      <c r="AL228" s="46"/>
      <c r="AM228" s="46"/>
      <c r="AN228" s="46"/>
      <c r="AO228" s="46"/>
      <c r="AP228" s="46"/>
      <c r="AQ228" s="46"/>
      <c r="AR228" s="46"/>
      <c r="AS228" s="46"/>
      <c r="AT228" s="46"/>
      <c r="AU228" s="46"/>
      <c r="AV228" s="46"/>
      <c r="AW228" s="46"/>
      <c r="AX228" s="46"/>
      <c r="AY228" s="46"/>
      <c r="AZ228" s="46"/>
      <c r="BA228" s="46"/>
      <c r="BB228" s="46"/>
    </row>
    <row r="229" spans="3:54">
      <c r="C229" s="9"/>
      <c r="D229" s="9"/>
      <c r="E229" s="9"/>
      <c r="F229" s="9"/>
      <c r="G229" s="9"/>
      <c r="H229" s="9"/>
      <c r="I229" s="9"/>
      <c r="J229" s="9"/>
      <c r="K229" s="9"/>
      <c r="L229" s="9"/>
      <c r="M229" s="9"/>
      <c r="N229" s="9"/>
      <c r="O229" s="9"/>
      <c r="Z229" s="46"/>
      <c r="AA229" s="46"/>
      <c r="AB229" s="46"/>
      <c r="AC229" s="46"/>
      <c r="AD229" s="46"/>
      <c r="AE229" s="46"/>
      <c r="AF229" s="46"/>
      <c r="AG229" s="46"/>
      <c r="AH229" s="46"/>
      <c r="AI229" s="46"/>
      <c r="AJ229" s="46"/>
      <c r="AK229" s="46"/>
      <c r="AL229" s="46"/>
      <c r="AM229" s="46"/>
      <c r="AN229" s="46"/>
      <c r="AO229" s="46"/>
      <c r="AP229" s="46"/>
      <c r="AQ229" s="46"/>
      <c r="AR229" s="46"/>
      <c r="AS229" s="46"/>
      <c r="AT229" s="46"/>
      <c r="AU229" s="46"/>
      <c r="AV229" s="46"/>
      <c r="AW229" s="46"/>
      <c r="AX229" s="46"/>
      <c r="AY229" s="46"/>
      <c r="AZ229" s="46"/>
      <c r="BA229" s="46"/>
      <c r="BB229" s="46"/>
    </row>
    <row r="230" spans="3:54">
      <c r="C230" s="9"/>
      <c r="D230" s="9"/>
      <c r="E230" s="9"/>
      <c r="F230" s="9"/>
      <c r="G230" s="9"/>
      <c r="H230" s="9"/>
      <c r="I230" s="9"/>
      <c r="J230" s="9"/>
      <c r="K230" s="9"/>
      <c r="L230" s="9"/>
      <c r="M230" s="9"/>
      <c r="N230" s="9"/>
      <c r="O230" s="9"/>
      <c r="Z230" s="46"/>
      <c r="AA230" s="46"/>
      <c r="AB230" s="46"/>
      <c r="AC230" s="46"/>
      <c r="AD230" s="46"/>
      <c r="AE230" s="46"/>
      <c r="AF230" s="46"/>
      <c r="AG230" s="46"/>
      <c r="AH230" s="46"/>
      <c r="AI230" s="46"/>
      <c r="AJ230" s="46"/>
      <c r="AK230" s="46"/>
      <c r="AL230" s="46"/>
      <c r="AM230" s="46"/>
      <c r="AN230" s="46"/>
      <c r="AO230" s="46"/>
      <c r="AP230" s="46"/>
      <c r="AQ230" s="46"/>
      <c r="AR230" s="46"/>
      <c r="AS230" s="46"/>
      <c r="AT230" s="46"/>
      <c r="AU230" s="46"/>
      <c r="AV230" s="46"/>
      <c r="AW230" s="46"/>
      <c r="AX230" s="46"/>
      <c r="AY230" s="46"/>
      <c r="AZ230" s="46"/>
      <c r="BA230" s="46"/>
      <c r="BB230" s="46"/>
    </row>
    <row r="231" spans="3:54">
      <c r="C231" s="9"/>
      <c r="D231" s="9"/>
      <c r="E231" s="9"/>
      <c r="F231" s="9"/>
      <c r="G231" s="9"/>
      <c r="H231" s="9"/>
      <c r="I231" s="9"/>
      <c r="J231" s="9"/>
      <c r="K231" s="9"/>
      <c r="L231" s="9"/>
      <c r="M231" s="9"/>
      <c r="N231" s="9"/>
      <c r="O231" s="9"/>
      <c r="Z231" s="46"/>
      <c r="AA231" s="46"/>
      <c r="AB231" s="46"/>
      <c r="AC231" s="46"/>
      <c r="AD231" s="46"/>
      <c r="AE231" s="46"/>
      <c r="AF231" s="46"/>
      <c r="AG231" s="46"/>
      <c r="AH231" s="46"/>
      <c r="AI231" s="46"/>
      <c r="AJ231" s="46"/>
      <c r="AK231" s="46"/>
      <c r="AL231" s="46"/>
      <c r="AM231" s="46"/>
      <c r="AN231" s="46"/>
      <c r="AO231" s="46"/>
      <c r="AP231" s="46"/>
      <c r="AQ231" s="46"/>
      <c r="AR231" s="46"/>
      <c r="AS231" s="46"/>
      <c r="AT231" s="46"/>
      <c r="AU231" s="46"/>
      <c r="AV231" s="46"/>
      <c r="AW231" s="46"/>
      <c r="AX231" s="46"/>
      <c r="AY231" s="46"/>
      <c r="AZ231" s="46"/>
      <c r="BA231" s="46"/>
      <c r="BB231" s="46"/>
    </row>
    <row r="232" spans="3:54">
      <c r="C232" s="9"/>
      <c r="D232" s="9"/>
      <c r="E232" s="9"/>
      <c r="F232" s="9"/>
      <c r="G232" s="9"/>
      <c r="H232" s="9"/>
      <c r="I232" s="9"/>
      <c r="J232" s="9"/>
      <c r="K232" s="9"/>
      <c r="L232" s="9"/>
      <c r="M232" s="9"/>
      <c r="N232" s="9"/>
      <c r="O232" s="9"/>
      <c r="Z232" s="46"/>
      <c r="AA232" s="46"/>
      <c r="AB232" s="46"/>
      <c r="AC232" s="46"/>
      <c r="AD232" s="46"/>
      <c r="AE232" s="46"/>
      <c r="AF232" s="46"/>
      <c r="AG232" s="46"/>
      <c r="AH232" s="46"/>
      <c r="AI232" s="46"/>
      <c r="AJ232" s="46"/>
      <c r="AK232" s="46"/>
      <c r="AL232" s="46"/>
      <c r="AM232" s="46"/>
      <c r="AN232" s="46"/>
      <c r="AO232" s="46"/>
      <c r="AP232" s="46"/>
      <c r="AQ232" s="46"/>
      <c r="AR232" s="46"/>
      <c r="AS232" s="46"/>
      <c r="AT232" s="46"/>
      <c r="AU232" s="46"/>
      <c r="AV232" s="46"/>
      <c r="AW232" s="46"/>
      <c r="AX232" s="46"/>
      <c r="AY232" s="46"/>
      <c r="AZ232" s="46"/>
      <c r="BA232" s="46"/>
      <c r="BB232" s="46"/>
    </row>
    <row r="233" spans="3:54">
      <c r="C233" s="9"/>
      <c r="D233" s="9"/>
      <c r="E233" s="9"/>
      <c r="F233" s="9"/>
      <c r="G233" s="9"/>
      <c r="H233" s="9"/>
      <c r="I233" s="9"/>
      <c r="J233" s="9"/>
      <c r="K233" s="9"/>
      <c r="L233" s="9"/>
      <c r="M233" s="9"/>
      <c r="N233" s="9"/>
      <c r="O233" s="9"/>
      <c r="Z233" s="46"/>
      <c r="AA233" s="46"/>
      <c r="AB233" s="46"/>
      <c r="AC233" s="46"/>
      <c r="AD233" s="46"/>
      <c r="AE233" s="46"/>
      <c r="AF233" s="46"/>
      <c r="AG233" s="46"/>
      <c r="AH233" s="46"/>
      <c r="AI233" s="46"/>
      <c r="AJ233" s="46"/>
      <c r="AK233" s="46"/>
      <c r="AL233" s="46"/>
      <c r="AM233" s="46"/>
      <c r="AN233" s="46"/>
      <c r="AO233" s="46"/>
      <c r="AP233" s="46"/>
      <c r="AQ233" s="46"/>
      <c r="AR233" s="46"/>
      <c r="AS233" s="46"/>
      <c r="AT233" s="46"/>
      <c r="AU233" s="46"/>
      <c r="AV233" s="46"/>
      <c r="AW233" s="46"/>
      <c r="AX233" s="46"/>
      <c r="AY233" s="46"/>
      <c r="AZ233" s="46"/>
      <c r="BA233" s="46"/>
      <c r="BB233" s="46"/>
    </row>
    <row r="234" spans="3:54">
      <c r="C234" s="9"/>
      <c r="D234" s="9"/>
      <c r="E234" s="9"/>
      <c r="F234" s="9"/>
      <c r="G234" s="9"/>
      <c r="H234" s="9"/>
      <c r="I234" s="9"/>
      <c r="J234" s="9"/>
      <c r="K234" s="9"/>
      <c r="L234" s="9"/>
      <c r="M234" s="9"/>
      <c r="N234" s="9"/>
      <c r="O234" s="9"/>
      <c r="Z234" s="46"/>
      <c r="AA234" s="46"/>
      <c r="AB234" s="46"/>
      <c r="AC234" s="46"/>
      <c r="AD234" s="46"/>
      <c r="AE234" s="46"/>
      <c r="AF234" s="46"/>
      <c r="AG234" s="46"/>
      <c r="AH234" s="46"/>
      <c r="AI234" s="46"/>
      <c r="AJ234" s="46"/>
      <c r="AK234" s="46"/>
      <c r="AL234" s="46"/>
      <c r="AM234" s="46"/>
      <c r="AN234" s="46"/>
      <c r="AO234" s="46"/>
      <c r="AP234" s="46"/>
      <c r="AQ234" s="46"/>
      <c r="AR234" s="46"/>
      <c r="AS234" s="46"/>
      <c r="AT234" s="46"/>
      <c r="AU234" s="46"/>
      <c r="AV234" s="46"/>
      <c r="AW234" s="46"/>
      <c r="AX234" s="46"/>
      <c r="AY234" s="46"/>
      <c r="AZ234" s="46"/>
      <c r="BA234" s="46"/>
      <c r="BB234" s="46"/>
    </row>
    <row r="235" spans="3:54">
      <c r="C235" s="9"/>
      <c r="D235" s="9"/>
      <c r="E235" s="9"/>
      <c r="F235" s="9"/>
      <c r="G235" s="9"/>
      <c r="H235" s="9"/>
      <c r="I235" s="9"/>
      <c r="J235" s="9"/>
      <c r="K235" s="9"/>
      <c r="L235" s="9"/>
      <c r="M235" s="9"/>
      <c r="N235" s="9"/>
      <c r="O235" s="9"/>
      <c r="Z235" s="46"/>
      <c r="AA235" s="46"/>
      <c r="AB235" s="46"/>
      <c r="AC235" s="46"/>
      <c r="AD235" s="46"/>
      <c r="AE235" s="46"/>
      <c r="AF235" s="46"/>
      <c r="AG235" s="46"/>
      <c r="AH235" s="46"/>
      <c r="AI235" s="46"/>
      <c r="AJ235" s="46"/>
      <c r="AK235" s="46"/>
      <c r="AL235" s="46"/>
      <c r="AM235" s="46"/>
      <c r="AN235" s="46"/>
      <c r="AO235" s="46"/>
      <c r="AP235" s="46"/>
      <c r="AQ235" s="46"/>
      <c r="AR235" s="46"/>
      <c r="AS235" s="46"/>
      <c r="AT235" s="46"/>
      <c r="AU235" s="46"/>
      <c r="AV235" s="46"/>
      <c r="AW235" s="46"/>
      <c r="AX235" s="46"/>
      <c r="AY235" s="46"/>
      <c r="AZ235" s="46"/>
      <c r="BA235" s="46"/>
      <c r="BB235" s="46"/>
    </row>
    <row r="236" spans="3:54">
      <c r="C236" s="9"/>
      <c r="D236" s="9"/>
      <c r="E236" s="9"/>
      <c r="F236" s="9"/>
      <c r="G236" s="9"/>
      <c r="H236" s="9"/>
      <c r="I236" s="9"/>
      <c r="J236" s="9"/>
      <c r="K236" s="9"/>
      <c r="L236" s="9"/>
      <c r="M236" s="9"/>
      <c r="N236" s="9"/>
      <c r="O236" s="9"/>
      <c r="Z236" s="46"/>
      <c r="AA236" s="46"/>
      <c r="AB236" s="46"/>
      <c r="AC236" s="46"/>
      <c r="AD236" s="46"/>
      <c r="AE236" s="46"/>
      <c r="AF236" s="46"/>
      <c r="AG236" s="46"/>
      <c r="AH236" s="46"/>
      <c r="AI236" s="46"/>
      <c r="AJ236" s="46"/>
      <c r="AK236" s="46"/>
      <c r="AL236" s="46"/>
      <c r="AM236" s="46"/>
      <c r="AN236" s="46"/>
      <c r="AO236" s="46"/>
      <c r="AP236" s="46"/>
      <c r="AQ236" s="46"/>
      <c r="AR236" s="46"/>
      <c r="AS236" s="46"/>
      <c r="AT236" s="46"/>
      <c r="AU236" s="46"/>
      <c r="AV236" s="46"/>
      <c r="AW236" s="46"/>
      <c r="AX236" s="46"/>
      <c r="AY236" s="46"/>
      <c r="AZ236" s="46"/>
      <c r="BA236" s="46"/>
      <c r="BB236" s="46"/>
    </row>
    <row r="237" spans="3:54">
      <c r="C237" s="9"/>
      <c r="D237" s="9"/>
      <c r="E237" s="9"/>
      <c r="F237" s="9"/>
      <c r="G237" s="9"/>
      <c r="H237" s="9"/>
      <c r="I237" s="9"/>
      <c r="J237" s="9"/>
      <c r="K237" s="9"/>
      <c r="L237" s="9"/>
      <c r="M237" s="9"/>
      <c r="N237" s="9"/>
      <c r="O237" s="9"/>
      <c r="Z237" s="46"/>
      <c r="AA237" s="46"/>
      <c r="AB237" s="46"/>
      <c r="AC237" s="46"/>
      <c r="AD237" s="46"/>
      <c r="AE237" s="46"/>
      <c r="AF237" s="46"/>
      <c r="AG237" s="46"/>
      <c r="AH237" s="46"/>
      <c r="AI237" s="46"/>
      <c r="AJ237" s="46"/>
      <c r="AK237" s="46"/>
      <c r="AL237" s="46"/>
      <c r="AM237" s="46"/>
      <c r="AN237" s="46"/>
      <c r="AO237" s="46"/>
      <c r="AP237" s="46"/>
      <c r="AQ237" s="46"/>
      <c r="AR237" s="46"/>
      <c r="AS237" s="46"/>
      <c r="AT237" s="46"/>
      <c r="AU237" s="46"/>
      <c r="AV237" s="46"/>
      <c r="AW237" s="46"/>
      <c r="AX237" s="46"/>
      <c r="AY237" s="46"/>
      <c r="AZ237" s="46"/>
      <c r="BA237" s="46"/>
      <c r="BB237" s="46"/>
    </row>
    <row r="238" spans="3:54">
      <c r="C238" s="9"/>
      <c r="D238" s="9"/>
      <c r="E238" s="9"/>
      <c r="F238" s="9"/>
      <c r="G238" s="9"/>
      <c r="H238" s="9"/>
      <c r="I238" s="9"/>
      <c r="J238" s="9"/>
      <c r="K238" s="9"/>
      <c r="L238" s="9"/>
      <c r="M238" s="9"/>
      <c r="N238" s="9"/>
      <c r="O238" s="9"/>
      <c r="Z238" s="46"/>
      <c r="AA238" s="46"/>
      <c r="AB238" s="46"/>
      <c r="AC238" s="46"/>
      <c r="AD238" s="46"/>
      <c r="AE238" s="46"/>
      <c r="AF238" s="46"/>
      <c r="AG238" s="46"/>
      <c r="AH238" s="46"/>
      <c r="AI238" s="46"/>
      <c r="AJ238" s="46"/>
      <c r="AK238" s="46"/>
      <c r="AL238" s="46"/>
      <c r="AM238" s="46"/>
      <c r="AN238" s="46"/>
      <c r="AO238" s="46"/>
      <c r="AP238" s="46"/>
      <c r="AQ238" s="46"/>
      <c r="AR238" s="46"/>
      <c r="AS238" s="46"/>
      <c r="AT238" s="46"/>
      <c r="AU238" s="46"/>
      <c r="AV238" s="46"/>
      <c r="AW238" s="46"/>
      <c r="AX238" s="46"/>
      <c r="AY238" s="46"/>
      <c r="AZ238" s="46"/>
      <c r="BA238" s="46"/>
      <c r="BB238" s="46"/>
    </row>
    <row r="239" spans="3:54">
      <c r="C239" s="9"/>
      <c r="D239" s="9"/>
      <c r="E239" s="9"/>
      <c r="F239" s="9"/>
      <c r="G239" s="9"/>
      <c r="H239" s="9"/>
      <c r="I239" s="9"/>
      <c r="J239" s="9"/>
      <c r="K239" s="9"/>
      <c r="L239" s="9"/>
      <c r="M239" s="9"/>
      <c r="N239" s="9"/>
      <c r="O239" s="9"/>
      <c r="Z239" s="46"/>
      <c r="AA239" s="46"/>
      <c r="AB239" s="46"/>
      <c r="AC239" s="46"/>
      <c r="AD239" s="46"/>
      <c r="AE239" s="46"/>
      <c r="AF239" s="46"/>
      <c r="AG239" s="46"/>
      <c r="AH239" s="46"/>
      <c r="AI239" s="46"/>
      <c r="AJ239" s="46"/>
      <c r="AK239" s="46"/>
      <c r="AL239" s="46"/>
      <c r="AM239" s="46"/>
      <c r="AN239" s="46"/>
      <c r="AO239" s="46"/>
      <c r="AP239" s="46"/>
      <c r="AQ239" s="46"/>
      <c r="AR239" s="46"/>
      <c r="AS239" s="46"/>
      <c r="AT239" s="46"/>
      <c r="AU239" s="46"/>
      <c r="AV239" s="46"/>
      <c r="AW239" s="46"/>
      <c r="AX239" s="46"/>
      <c r="AY239" s="46"/>
      <c r="AZ239" s="46"/>
      <c r="BA239" s="46"/>
      <c r="BB239" s="46"/>
    </row>
    <row r="240" spans="3:54">
      <c r="C240" s="9"/>
      <c r="D240" s="9"/>
      <c r="E240" s="9"/>
      <c r="F240" s="9"/>
      <c r="G240" s="9"/>
      <c r="H240" s="9"/>
      <c r="I240" s="9"/>
      <c r="J240" s="9"/>
      <c r="K240" s="9"/>
      <c r="L240" s="9"/>
      <c r="M240" s="9"/>
      <c r="N240" s="9"/>
      <c r="O240" s="9"/>
      <c r="Z240" s="46"/>
      <c r="AA240" s="46"/>
      <c r="AB240" s="46"/>
      <c r="AC240" s="46"/>
      <c r="AD240" s="46"/>
      <c r="AE240" s="46"/>
      <c r="AF240" s="46"/>
      <c r="AG240" s="46"/>
      <c r="AH240" s="46"/>
      <c r="AI240" s="46"/>
      <c r="AJ240" s="46"/>
      <c r="AK240" s="46"/>
      <c r="AL240" s="46"/>
      <c r="AM240" s="46"/>
      <c r="AN240" s="46"/>
      <c r="AO240" s="46"/>
      <c r="AP240" s="46"/>
      <c r="AQ240" s="46"/>
      <c r="AR240" s="46"/>
      <c r="AS240" s="46"/>
      <c r="AT240" s="46"/>
      <c r="AU240" s="46"/>
      <c r="AV240" s="46"/>
      <c r="AW240" s="46"/>
      <c r="AX240" s="46"/>
      <c r="AY240" s="46"/>
      <c r="AZ240" s="46"/>
      <c r="BA240" s="46"/>
      <c r="BB240" s="46"/>
    </row>
    <row r="241" spans="3:54">
      <c r="C241" s="9"/>
      <c r="D241" s="9"/>
      <c r="E241" s="9"/>
      <c r="F241" s="9"/>
      <c r="G241" s="9"/>
      <c r="H241" s="9"/>
      <c r="I241" s="9"/>
      <c r="J241" s="9"/>
      <c r="K241" s="9"/>
      <c r="L241" s="9"/>
      <c r="M241" s="9"/>
      <c r="N241" s="9"/>
      <c r="O241" s="9"/>
      <c r="Z241" s="46"/>
      <c r="AA241" s="46"/>
      <c r="AB241" s="46"/>
      <c r="AC241" s="46"/>
      <c r="AD241" s="46"/>
      <c r="AE241" s="46"/>
      <c r="AF241" s="46"/>
      <c r="AG241" s="46"/>
      <c r="AH241" s="46"/>
      <c r="AI241" s="46"/>
      <c r="AJ241" s="46"/>
      <c r="AK241" s="46"/>
      <c r="AL241" s="46"/>
      <c r="AM241" s="46"/>
      <c r="AN241" s="46"/>
      <c r="AO241" s="46"/>
      <c r="AP241" s="46"/>
      <c r="AQ241" s="46"/>
      <c r="AR241" s="46"/>
      <c r="AS241" s="46"/>
      <c r="AT241" s="46"/>
      <c r="AU241" s="46"/>
      <c r="AV241" s="46"/>
      <c r="AW241" s="46"/>
      <c r="AX241" s="46"/>
      <c r="AY241" s="46"/>
      <c r="AZ241" s="46"/>
      <c r="BA241" s="46"/>
      <c r="BB241" s="46"/>
    </row>
    <row r="242" spans="3:54">
      <c r="C242" s="9"/>
      <c r="D242" s="9"/>
      <c r="E242" s="9"/>
      <c r="F242" s="9"/>
      <c r="G242" s="9"/>
      <c r="H242" s="9"/>
      <c r="I242" s="9"/>
      <c r="J242" s="9"/>
      <c r="K242" s="9"/>
      <c r="L242" s="9"/>
      <c r="M242" s="9"/>
      <c r="N242" s="9"/>
      <c r="O242" s="9"/>
      <c r="Z242" s="46"/>
      <c r="AA242" s="46"/>
      <c r="AB242" s="46"/>
      <c r="AC242" s="46"/>
      <c r="AD242" s="46"/>
      <c r="AE242" s="46"/>
      <c r="AF242" s="46"/>
      <c r="AG242" s="46"/>
      <c r="AH242" s="46"/>
      <c r="AI242" s="46"/>
      <c r="AJ242" s="46"/>
      <c r="AK242" s="46"/>
      <c r="AL242" s="46"/>
      <c r="AM242" s="46"/>
      <c r="AN242" s="46"/>
      <c r="AO242" s="46"/>
      <c r="AP242" s="46"/>
      <c r="AQ242" s="46"/>
      <c r="AR242" s="46"/>
      <c r="AS242" s="46"/>
      <c r="AT242" s="46"/>
      <c r="AU242" s="46"/>
      <c r="AV242" s="46"/>
      <c r="AW242" s="46"/>
      <c r="AX242" s="46"/>
      <c r="AY242" s="46"/>
      <c r="AZ242" s="46"/>
      <c r="BA242" s="46"/>
      <c r="BB242" s="46"/>
    </row>
    <row r="243" spans="3:54">
      <c r="C243" s="9"/>
      <c r="D243" s="9"/>
      <c r="E243" s="9"/>
      <c r="F243" s="9"/>
      <c r="G243" s="9"/>
      <c r="H243" s="9"/>
      <c r="I243" s="9"/>
      <c r="J243" s="9"/>
      <c r="K243" s="9"/>
      <c r="L243" s="9"/>
      <c r="M243" s="9"/>
      <c r="N243" s="9"/>
      <c r="O243" s="9"/>
      <c r="Z243" s="46"/>
      <c r="AA243" s="46"/>
      <c r="AB243" s="46"/>
      <c r="AC243" s="46"/>
      <c r="AD243" s="46"/>
      <c r="AE243" s="46"/>
      <c r="AF243" s="46"/>
      <c r="AG243" s="46"/>
      <c r="AH243" s="46"/>
      <c r="AI243" s="46"/>
      <c r="AJ243" s="46"/>
      <c r="AK243" s="46"/>
      <c r="AL243" s="46"/>
      <c r="AM243" s="46"/>
      <c r="AN243" s="46"/>
      <c r="AO243" s="46"/>
      <c r="AP243" s="46"/>
      <c r="AQ243" s="46"/>
      <c r="AR243" s="46"/>
      <c r="AS243" s="46"/>
      <c r="AT243" s="46"/>
      <c r="AU243" s="46"/>
      <c r="AV243" s="46"/>
      <c r="AW243" s="46"/>
      <c r="AX243" s="46"/>
      <c r="AY243" s="46"/>
      <c r="AZ243" s="46"/>
      <c r="BA243" s="46"/>
      <c r="BB243" s="46"/>
    </row>
    <row r="244" spans="3:54">
      <c r="C244" s="9"/>
      <c r="D244" s="9"/>
      <c r="E244" s="9"/>
      <c r="F244" s="9"/>
      <c r="G244" s="9"/>
      <c r="H244" s="9"/>
      <c r="I244" s="9"/>
      <c r="J244" s="9"/>
      <c r="K244" s="9"/>
      <c r="L244" s="9"/>
      <c r="M244" s="9"/>
      <c r="N244" s="9"/>
      <c r="O244" s="9"/>
      <c r="Z244" s="46"/>
      <c r="AA244" s="46"/>
      <c r="AB244" s="46"/>
      <c r="AC244" s="46"/>
      <c r="AD244" s="46"/>
      <c r="AE244" s="46"/>
      <c r="AF244" s="46"/>
      <c r="AG244" s="46"/>
      <c r="AH244" s="46"/>
      <c r="AI244" s="46"/>
      <c r="AJ244" s="46"/>
      <c r="AK244" s="46"/>
      <c r="AL244" s="46"/>
      <c r="AM244" s="46"/>
      <c r="AN244" s="46"/>
      <c r="AO244" s="46"/>
      <c r="AP244" s="46"/>
      <c r="AQ244" s="46"/>
      <c r="AR244" s="46"/>
      <c r="AS244" s="46"/>
      <c r="AT244" s="46"/>
      <c r="AU244" s="46"/>
      <c r="AV244" s="46"/>
      <c r="AW244" s="46"/>
      <c r="AX244" s="46"/>
      <c r="AY244" s="46"/>
      <c r="AZ244" s="46"/>
      <c r="BA244" s="46"/>
      <c r="BB244" s="46"/>
    </row>
    <row r="245" spans="3:54">
      <c r="C245" s="9"/>
      <c r="D245" s="9"/>
      <c r="E245" s="9"/>
      <c r="F245" s="9"/>
      <c r="G245" s="9"/>
      <c r="H245" s="9"/>
      <c r="I245" s="9"/>
      <c r="J245" s="9"/>
      <c r="K245" s="9"/>
      <c r="L245" s="9"/>
      <c r="M245" s="9"/>
      <c r="N245" s="9"/>
      <c r="O245" s="9"/>
      <c r="Z245" s="46"/>
      <c r="AA245" s="46"/>
      <c r="AB245" s="46"/>
      <c r="AC245" s="46"/>
      <c r="AD245" s="46"/>
      <c r="AE245" s="46"/>
      <c r="AF245" s="46"/>
      <c r="AG245" s="46"/>
      <c r="AH245" s="46"/>
      <c r="AI245" s="46"/>
      <c r="AJ245" s="46"/>
      <c r="AK245" s="46"/>
      <c r="AL245" s="46"/>
      <c r="AM245" s="46"/>
      <c r="AN245" s="46"/>
      <c r="AO245" s="46"/>
      <c r="AP245" s="46"/>
      <c r="AQ245" s="46"/>
      <c r="AR245" s="46"/>
      <c r="AS245" s="46"/>
      <c r="AT245" s="46"/>
      <c r="AU245" s="46"/>
      <c r="AV245" s="46"/>
      <c r="AW245" s="46"/>
      <c r="AX245" s="46"/>
      <c r="AY245" s="46"/>
      <c r="AZ245" s="46"/>
      <c r="BA245" s="46"/>
      <c r="BB245" s="46"/>
    </row>
    <row r="246" spans="3:54">
      <c r="C246" s="9"/>
      <c r="D246" s="9"/>
      <c r="E246" s="9"/>
      <c r="F246" s="9"/>
      <c r="G246" s="9"/>
      <c r="H246" s="9"/>
      <c r="I246" s="9"/>
      <c r="J246" s="9"/>
      <c r="K246" s="9"/>
      <c r="L246" s="9"/>
      <c r="M246" s="9"/>
      <c r="N246" s="9"/>
      <c r="O246" s="9"/>
      <c r="Z246" s="46"/>
      <c r="AA246" s="46"/>
      <c r="AB246" s="46"/>
      <c r="AC246" s="46"/>
      <c r="AD246" s="46"/>
      <c r="AE246" s="46"/>
      <c r="AF246" s="46"/>
      <c r="AG246" s="46"/>
      <c r="AH246" s="46"/>
      <c r="AI246" s="46"/>
      <c r="AJ246" s="46"/>
      <c r="AK246" s="46"/>
      <c r="AL246" s="46"/>
      <c r="AM246" s="46"/>
      <c r="AN246" s="46"/>
      <c r="AO246" s="46"/>
      <c r="AP246" s="46"/>
      <c r="AQ246" s="46"/>
      <c r="AR246" s="46"/>
      <c r="AS246" s="46"/>
      <c r="AT246" s="46"/>
      <c r="AU246" s="46"/>
      <c r="AV246" s="46"/>
      <c r="AW246" s="46"/>
      <c r="AX246" s="46"/>
      <c r="AY246" s="46"/>
      <c r="AZ246" s="46"/>
      <c r="BA246" s="46"/>
      <c r="BB246" s="46"/>
    </row>
    <row r="247" spans="3:54">
      <c r="C247" s="9"/>
      <c r="D247" s="9"/>
      <c r="E247" s="9"/>
      <c r="F247" s="9"/>
      <c r="G247" s="9"/>
      <c r="H247" s="9"/>
      <c r="I247" s="9"/>
      <c r="J247" s="9"/>
      <c r="K247" s="9"/>
      <c r="L247" s="9"/>
      <c r="M247" s="9"/>
      <c r="N247" s="9"/>
      <c r="O247" s="9"/>
      <c r="Z247" s="46"/>
      <c r="AA247" s="46"/>
      <c r="AB247" s="46"/>
      <c r="AC247" s="46"/>
      <c r="AD247" s="46"/>
      <c r="AE247" s="46"/>
      <c r="AF247" s="46"/>
      <c r="AG247" s="46"/>
      <c r="AH247" s="46"/>
      <c r="AI247" s="46"/>
      <c r="AJ247" s="46"/>
      <c r="AK247" s="46"/>
      <c r="AL247" s="46"/>
      <c r="AM247" s="46"/>
      <c r="AN247" s="46"/>
      <c r="AO247" s="46"/>
      <c r="AP247" s="46"/>
      <c r="AQ247" s="46"/>
      <c r="AR247" s="46"/>
      <c r="AS247" s="46"/>
      <c r="AT247" s="46"/>
      <c r="AU247" s="46"/>
      <c r="AV247" s="46"/>
      <c r="AW247" s="46"/>
      <c r="AX247" s="46"/>
      <c r="AY247" s="46"/>
      <c r="AZ247" s="46"/>
      <c r="BA247" s="46"/>
      <c r="BB247" s="46"/>
    </row>
    <row r="248" spans="3:54">
      <c r="C248" s="9"/>
      <c r="D248" s="9"/>
      <c r="E248" s="9"/>
      <c r="F248" s="9"/>
      <c r="G248" s="9"/>
      <c r="H248" s="9"/>
      <c r="I248" s="9"/>
      <c r="J248" s="9"/>
      <c r="K248" s="9"/>
      <c r="L248" s="9"/>
      <c r="M248" s="9"/>
      <c r="N248" s="9"/>
      <c r="O248" s="9"/>
      <c r="Z248" s="46"/>
      <c r="AA248" s="46"/>
      <c r="AB248" s="46"/>
      <c r="AC248" s="46"/>
      <c r="AD248" s="46"/>
      <c r="AE248" s="46"/>
      <c r="AF248" s="46"/>
      <c r="AG248" s="46"/>
      <c r="AH248" s="46"/>
      <c r="AI248" s="46"/>
      <c r="AJ248" s="46"/>
      <c r="AK248" s="46"/>
      <c r="AL248" s="46"/>
      <c r="AM248" s="46"/>
      <c r="AN248" s="46"/>
      <c r="AO248" s="46"/>
      <c r="AP248" s="46"/>
      <c r="AQ248" s="46"/>
      <c r="AR248" s="46"/>
      <c r="AS248" s="46"/>
      <c r="AT248" s="46"/>
      <c r="AU248" s="46"/>
      <c r="AV248" s="46"/>
      <c r="AW248" s="46"/>
      <c r="AX248" s="46"/>
      <c r="AY248" s="46"/>
      <c r="AZ248" s="46"/>
      <c r="BA248" s="46"/>
      <c r="BB248" s="46"/>
    </row>
    <row r="249" spans="3:54">
      <c r="C249" s="9"/>
      <c r="D249" s="9"/>
      <c r="E249" s="9"/>
      <c r="F249" s="9"/>
      <c r="G249" s="9"/>
      <c r="H249" s="9"/>
      <c r="I249" s="9"/>
      <c r="J249" s="9"/>
      <c r="K249" s="9"/>
      <c r="L249" s="9"/>
      <c r="M249" s="9"/>
      <c r="N249" s="9"/>
      <c r="O249" s="9"/>
      <c r="Z249" s="46"/>
      <c r="AA249" s="46"/>
      <c r="AB249" s="46"/>
      <c r="AC249" s="46"/>
      <c r="AD249" s="46"/>
      <c r="AE249" s="46"/>
      <c r="AF249" s="46"/>
      <c r="AG249" s="46"/>
      <c r="AH249" s="46"/>
      <c r="AI249" s="46"/>
      <c r="AJ249" s="46"/>
      <c r="AK249" s="46"/>
      <c r="AL249" s="46"/>
      <c r="AM249" s="46"/>
      <c r="AN249" s="46"/>
      <c r="AO249" s="46"/>
      <c r="AP249" s="46"/>
      <c r="AQ249" s="46"/>
      <c r="AR249" s="46"/>
      <c r="AS249" s="46"/>
      <c r="AT249" s="46"/>
      <c r="AU249" s="46"/>
      <c r="AV249" s="46"/>
      <c r="AW249" s="46"/>
      <c r="AX249" s="46"/>
      <c r="AY249" s="46"/>
      <c r="AZ249" s="46"/>
      <c r="BA249" s="46"/>
      <c r="BB249" s="46"/>
    </row>
    <row r="250" spans="3:54">
      <c r="C250" s="9"/>
      <c r="D250" s="9"/>
      <c r="E250" s="9"/>
      <c r="F250" s="9"/>
      <c r="G250" s="9"/>
      <c r="H250" s="9"/>
      <c r="I250" s="9"/>
      <c r="J250" s="9"/>
      <c r="K250" s="9"/>
      <c r="L250" s="9"/>
      <c r="M250" s="9"/>
      <c r="N250" s="9"/>
      <c r="O250" s="9"/>
      <c r="Z250" s="46"/>
      <c r="AA250" s="46"/>
      <c r="AB250" s="46"/>
      <c r="AC250" s="46"/>
      <c r="AD250" s="46"/>
      <c r="AE250" s="46"/>
      <c r="AF250" s="46"/>
      <c r="AG250" s="46"/>
      <c r="AH250" s="46"/>
      <c r="AI250" s="46"/>
      <c r="AJ250" s="46"/>
      <c r="AK250" s="46"/>
      <c r="AL250" s="46"/>
      <c r="AM250" s="46"/>
      <c r="AN250" s="46"/>
      <c r="AO250" s="46"/>
      <c r="AP250" s="46"/>
      <c r="AQ250" s="46"/>
      <c r="AR250" s="46"/>
      <c r="AS250" s="46"/>
      <c r="AT250" s="46"/>
      <c r="AU250" s="46"/>
      <c r="AV250" s="46"/>
      <c r="AW250" s="46"/>
      <c r="AX250" s="46"/>
      <c r="AY250" s="46"/>
      <c r="AZ250" s="46"/>
      <c r="BA250" s="46"/>
      <c r="BB250" s="46"/>
    </row>
    <row r="251" spans="3:54">
      <c r="C251" s="9"/>
      <c r="D251" s="9"/>
      <c r="E251" s="9"/>
      <c r="F251" s="9"/>
      <c r="G251" s="9"/>
      <c r="H251" s="9"/>
      <c r="I251" s="9"/>
      <c r="J251" s="9"/>
      <c r="K251" s="9"/>
      <c r="L251" s="9"/>
      <c r="M251" s="9"/>
      <c r="N251" s="9"/>
      <c r="O251" s="9"/>
      <c r="Z251" s="46"/>
      <c r="AA251" s="46"/>
      <c r="AB251" s="46"/>
      <c r="AC251" s="46"/>
      <c r="AD251" s="46"/>
      <c r="AE251" s="46"/>
      <c r="AF251" s="46"/>
      <c r="AG251" s="46"/>
      <c r="AH251" s="46"/>
      <c r="AI251" s="46"/>
      <c r="AJ251" s="46"/>
      <c r="AK251" s="46"/>
      <c r="AL251" s="46"/>
      <c r="AM251" s="46"/>
      <c r="AN251" s="46"/>
      <c r="AO251" s="46"/>
      <c r="AP251" s="46"/>
      <c r="AQ251" s="46"/>
      <c r="AR251" s="46"/>
      <c r="AS251" s="46"/>
      <c r="AT251" s="46"/>
      <c r="AU251" s="46"/>
      <c r="AV251" s="46"/>
      <c r="AW251" s="46"/>
      <c r="AX251" s="46"/>
      <c r="AY251" s="46"/>
      <c r="AZ251" s="46"/>
      <c r="BA251" s="46"/>
      <c r="BB251" s="46"/>
    </row>
    <row r="252" spans="3:54">
      <c r="C252" s="9"/>
      <c r="D252" s="9"/>
      <c r="E252" s="9"/>
      <c r="F252" s="9"/>
      <c r="G252" s="9"/>
      <c r="H252" s="9"/>
      <c r="I252" s="9"/>
      <c r="J252" s="9"/>
      <c r="K252" s="9"/>
      <c r="L252" s="9"/>
      <c r="M252" s="9"/>
      <c r="N252" s="9"/>
      <c r="O252" s="9"/>
      <c r="Z252" s="46"/>
      <c r="AA252" s="46"/>
      <c r="AB252" s="46"/>
      <c r="AC252" s="46"/>
      <c r="AD252" s="46"/>
      <c r="AE252" s="46"/>
      <c r="AF252" s="46"/>
      <c r="AG252" s="46"/>
      <c r="AH252" s="46"/>
      <c r="AI252" s="46"/>
      <c r="AJ252" s="46"/>
      <c r="AK252" s="46"/>
      <c r="AL252" s="46"/>
      <c r="AM252" s="46"/>
      <c r="AN252" s="46"/>
      <c r="AO252" s="46"/>
      <c r="AP252" s="46"/>
      <c r="AQ252" s="46"/>
      <c r="AR252" s="46"/>
      <c r="AS252" s="46"/>
      <c r="AT252" s="46"/>
      <c r="AU252" s="46"/>
      <c r="AV252" s="46"/>
      <c r="AW252" s="46"/>
      <c r="AX252" s="46"/>
      <c r="AY252" s="46"/>
      <c r="AZ252" s="46"/>
      <c r="BA252" s="46"/>
      <c r="BB252" s="46"/>
    </row>
    <row r="253" spans="3:54">
      <c r="C253" s="9"/>
      <c r="D253" s="9"/>
      <c r="E253" s="9"/>
      <c r="F253" s="9"/>
      <c r="G253" s="9"/>
      <c r="H253" s="9"/>
      <c r="I253" s="9"/>
      <c r="J253" s="9"/>
      <c r="K253" s="9"/>
      <c r="L253" s="9"/>
      <c r="M253" s="9"/>
      <c r="N253" s="9"/>
      <c r="O253" s="9"/>
      <c r="Z253" s="46"/>
      <c r="AA253" s="46"/>
      <c r="AB253" s="46"/>
      <c r="AC253" s="46"/>
      <c r="AD253" s="46"/>
      <c r="AE253" s="46"/>
      <c r="AF253" s="46"/>
      <c r="AG253" s="46"/>
      <c r="AH253" s="46"/>
      <c r="AI253" s="46"/>
      <c r="AJ253" s="46"/>
      <c r="AK253" s="46"/>
      <c r="AL253" s="46"/>
      <c r="AM253" s="46"/>
      <c r="AN253" s="46"/>
      <c r="AO253" s="46"/>
      <c r="AP253" s="46"/>
      <c r="AQ253" s="46"/>
      <c r="AR253" s="46"/>
      <c r="AS253" s="46"/>
      <c r="AT253" s="46"/>
      <c r="AU253" s="46"/>
      <c r="AV253" s="46"/>
      <c r="AW253" s="46"/>
      <c r="AX253" s="46"/>
      <c r="AY253" s="46"/>
      <c r="AZ253" s="46"/>
      <c r="BA253" s="46"/>
      <c r="BB253" s="46"/>
    </row>
    <row r="254" spans="3:54">
      <c r="C254" s="9"/>
      <c r="D254" s="9"/>
      <c r="E254" s="9"/>
      <c r="F254" s="9"/>
      <c r="G254" s="9"/>
      <c r="H254" s="9"/>
      <c r="I254" s="9"/>
      <c r="J254" s="9"/>
      <c r="K254" s="9"/>
      <c r="L254" s="9"/>
      <c r="M254" s="9"/>
      <c r="N254" s="9"/>
      <c r="O254" s="9"/>
      <c r="Z254" s="46"/>
      <c r="AA254" s="46"/>
      <c r="AB254" s="46"/>
      <c r="AC254" s="46"/>
      <c r="AD254" s="46"/>
      <c r="AE254" s="46"/>
      <c r="AF254" s="46"/>
      <c r="AG254" s="46"/>
      <c r="AH254" s="46"/>
      <c r="AI254" s="46"/>
      <c r="AJ254" s="46"/>
      <c r="AK254" s="46"/>
      <c r="AL254" s="46"/>
      <c r="AM254" s="46"/>
      <c r="AN254" s="46"/>
      <c r="AO254" s="46"/>
      <c r="AP254" s="46"/>
      <c r="AQ254" s="46"/>
      <c r="AR254" s="46"/>
      <c r="AS254" s="46"/>
      <c r="AT254" s="46"/>
      <c r="AU254" s="46"/>
      <c r="AV254" s="46"/>
      <c r="AW254" s="46"/>
      <c r="AX254" s="46"/>
      <c r="AY254" s="46"/>
      <c r="AZ254" s="46"/>
      <c r="BA254" s="46"/>
      <c r="BB254" s="46"/>
    </row>
    <row r="255" spans="3:54">
      <c r="C255" s="9"/>
      <c r="D255" s="9"/>
      <c r="E255" s="9"/>
      <c r="F255" s="9"/>
      <c r="G255" s="9"/>
      <c r="H255" s="9"/>
      <c r="I255" s="9"/>
      <c r="J255" s="9"/>
      <c r="K255" s="9"/>
      <c r="L255" s="9"/>
      <c r="M255" s="9"/>
      <c r="N255" s="9"/>
      <c r="O255" s="9"/>
      <c r="Z255" s="46"/>
      <c r="AA255" s="46"/>
      <c r="AB255" s="46"/>
      <c r="AC255" s="46"/>
      <c r="AD255" s="46"/>
      <c r="AE255" s="46"/>
      <c r="AF255" s="46"/>
      <c r="AG255" s="46"/>
      <c r="AH255" s="46"/>
      <c r="AI255" s="46"/>
      <c r="AJ255" s="46"/>
      <c r="AK255" s="46"/>
      <c r="AL255" s="46"/>
      <c r="AM255" s="46"/>
      <c r="AN255" s="46"/>
      <c r="AO255" s="46"/>
      <c r="AP255" s="46"/>
      <c r="AQ255" s="46"/>
      <c r="AR255" s="46"/>
      <c r="AS255" s="46"/>
      <c r="AT255" s="46"/>
      <c r="AU255" s="46"/>
      <c r="AV255" s="46"/>
      <c r="AW255" s="46"/>
      <c r="AX255" s="46"/>
      <c r="AY255" s="46"/>
      <c r="AZ255" s="46"/>
      <c r="BA255" s="46"/>
      <c r="BB255" s="46"/>
    </row>
    <row r="256" spans="3:54">
      <c r="C256" s="9"/>
      <c r="D256" s="9"/>
      <c r="E256" s="9"/>
      <c r="F256" s="9"/>
      <c r="G256" s="9"/>
      <c r="H256" s="9"/>
      <c r="I256" s="9"/>
      <c r="J256" s="9"/>
      <c r="K256" s="9"/>
      <c r="L256" s="9"/>
      <c r="M256" s="9"/>
      <c r="N256" s="9"/>
      <c r="O256" s="9"/>
      <c r="Z256" s="46"/>
      <c r="AA256" s="46"/>
      <c r="AB256" s="46"/>
      <c r="AC256" s="46"/>
      <c r="AD256" s="46"/>
      <c r="AE256" s="46"/>
      <c r="AF256" s="46"/>
      <c r="AG256" s="46"/>
      <c r="AH256" s="46"/>
      <c r="AI256" s="46"/>
      <c r="AJ256" s="46"/>
      <c r="AK256" s="46"/>
      <c r="AL256" s="46"/>
      <c r="AM256" s="46"/>
      <c r="AN256" s="46"/>
      <c r="AO256" s="46"/>
      <c r="AP256" s="46"/>
      <c r="AQ256" s="46"/>
      <c r="AR256" s="46"/>
      <c r="AS256" s="46"/>
      <c r="AT256" s="46"/>
      <c r="AU256" s="46"/>
      <c r="AV256" s="46"/>
      <c r="AW256" s="46"/>
      <c r="AX256" s="46"/>
      <c r="AY256" s="46"/>
      <c r="AZ256" s="46"/>
      <c r="BA256" s="46"/>
      <c r="BB256" s="46"/>
    </row>
    <row r="257" spans="3:54">
      <c r="C257" s="9"/>
      <c r="D257" s="9"/>
      <c r="E257" s="9"/>
      <c r="F257" s="9"/>
      <c r="G257" s="9"/>
      <c r="H257" s="9"/>
      <c r="I257" s="9"/>
      <c r="J257" s="9"/>
      <c r="K257" s="9"/>
      <c r="L257" s="9"/>
      <c r="M257" s="9"/>
      <c r="N257" s="9"/>
      <c r="O257" s="9"/>
      <c r="Z257" s="46"/>
      <c r="AA257" s="46"/>
      <c r="AB257" s="46"/>
      <c r="AC257" s="46"/>
      <c r="AD257" s="46"/>
      <c r="AE257" s="46"/>
      <c r="AF257" s="46"/>
      <c r="AG257" s="46"/>
      <c r="AH257" s="46"/>
      <c r="AI257" s="46"/>
      <c r="AJ257" s="46"/>
      <c r="AK257" s="46"/>
      <c r="AL257" s="46"/>
      <c r="AM257" s="46"/>
      <c r="AN257" s="46"/>
      <c r="AO257" s="46"/>
      <c r="AP257" s="46"/>
      <c r="AQ257" s="46"/>
      <c r="AR257" s="46"/>
      <c r="AS257" s="46"/>
      <c r="AT257" s="46"/>
      <c r="AU257" s="46"/>
      <c r="AV257" s="46"/>
      <c r="AW257" s="46"/>
      <c r="AX257" s="46"/>
      <c r="AY257" s="46"/>
      <c r="AZ257" s="46"/>
      <c r="BA257" s="46"/>
      <c r="BB257" s="46"/>
    </row>
    <row r="258" spans="3:54">
      <c r="C258" s="9"/>
      <c r="D258" s="9"/>
      <c r="E258" s="9"/>
      <c r="F258" s="9"/>
      <c r="G258" s="9"/>
      <c r="H258" s="9"/>
      <c r="I258" s="9"/>
      <c r="J258" s="9"/>
      <c r="K258" s="9"/>
      <c r="L258" s="9"/>
      <c r="M258" s="9"/>
      <c r="N258" s="9"/>
      <c r="O258" s="9"/>
      <c r="Z258" s="46"/>
      <c r="AA258" s="46"/>
      <c r="AB258" s="46"/>
      <c r="AC258" s="46"/>
      <c r="AD258" s="46"/>
      <c r="AE258" s="46"/>
      <c r="AF258" s="46"/>
      <c r="AG258" s="46"/>
      <c r="AH258" s="46"/>
      <c r="AI258" s="46"/>
      <c r="AJ258" s="46"/>
      <c r="AK258" s="46"/>
      <c r="AL258" s="46"/>
      <c r="AM258" s="46"/>
      <c r="AN258" s="46"/>
      <c r="AO258" s="46"/>
      <c r="AP258" s="46"/>
      <c r="AQ258" s="46"/>
      <c r="AR258" s="46"/>
      <c r="AS258" s="46"/>
      <c r="AT258" s="46"/>
      <c r="AU258" s="46"/>
      <c r="AV258" s="46"/>
      <c r="AW258" s="46"/>
      <c r="AX258" s="46"/>
      <c r="AY258" s="46"/>
      <c r="AZ258" s="46"/>
      <c r="BA258" s="46"/>
      <c r="BB258" s="46"/>
    </row>
    <row r="259" spans="3:54">
      <c r="C259" s="9"/>
      <c r="D259" s="9"/>
      <c r="E259" s="9"/>
      <c r="F259" s="9"/>
      <c r="G259" s="9"/>
      <c r="H259" s="9"/>
      <c r="I259" s="9"/>
      <c r="J259" s="9"/>
      <c r="K259" s="9"/>
      <c r="L259" s="9"/>
      <c r="M259" s="9"/>
      <c r="N259" s="9"/>
      <c r="O259" s="9"/>
      <c r="Z259" s="46"/>
      <c r="AA259" s="46"/>
      <c r="AB259" s="46"/>
      <c r="AC259" s="46"/>
      <c r="AD259" s="46"/>
      <c r="AE259" s="46"/>
      <c r="AF259" s="46"/>
      <c r="AG259" s="46"/>
      <c r="AH259" s="46"/>
      <c r="AI259" s="46"/>
      <c r="AJ259" s="46"/>
      <c r="AK259" s="46"/>
      <c r="AL259" s="46"/>
      <c r="AM259" s="46"/>
      <c r="AN259" s="46"/>
      <c r="AO259" s="46"/>
      <c r="AP259" s="46"/>
      <c r="AQ259" s="46"/>
      <c r="AR259" s="46"/>
      <c r="AS259" s="46"/>
      <c r="AT259" s="46"/>
      <c r="AU259" s="46"/>
      <c r="AV259" s="46"/>
      <c r="AW259" s="46"/>
      <c r="AX259" s="46"/>
      <c r="AY259" s="46"/>
      <c r="AZ259" s="46"/>
      <c r="BA259" s="46"/>
      <c r="BB259" s="46"/>
    </row>
    <row r="260" spans="3:54">
      <c r="C260" s="9"/>
      <c r="D260" s="9"/>
      <c r="E260" s="9"/>
      <c r="F260" s="9"/>
      <c r="G260" s="9"/>
      <c r="H260" s="9"/>
      <c r="I260" s="9"/>
      <c r="J260" s="9"/>
      <c r="K260" s="9"/>
      <c r="L260" s="9"/>
      <c r="M260" s="9"/>
      <c r="N260" s="9"/>
      <c r="O260" s="9"/>
      <c r="Z260" s="46"/>
      <c r="AA260" s="46"/>
      <c r="AB260" s="46"/>
      <c r="AC260" s="46"/>
      <c r="AD260" s="46"/>
      <c r="AE260" s="46"/>
      <c r="AF260" s="46"/>
      <c r="AG260" s="46"/>
      <c r="AH260" s="46"/>
      <c r="AI260" s="46"/>
      <c r="AJ260" s="46"/>
      <c r="AK260" s="46"/>
      <c r="AL260" s="46"/>
      <c r="AM260" s="46"/>
      <c r="AN260" s="46"/>
      <c r="AO260" s="46"/>
      <c r="AP260" s="46"/>
      <c r="AQ260" s="46"/>
      <c r="AR260" s="46"/>
      <c r="AS260" s="46"/>
      <c r="AT260" s="46"/>
      <c r="AU260" s="46"/>
      <c r="AV260" s="46"/>
      <c r="AW260" s="46"/>
      <c r="AX260" s="46"/>
      <c r="AY260" s="46"/>
      <c r="AZ260" s="46"/>
      <c r="BA260" s="46"/>
      <c r="BB260" s="46"/>
    </row>
    <row r="261" spans="3:54">
      <c r="C261" s="9"/>
      <c r="D261" s="9"/>
      <c r="E261" s="9"/>
      <c r="F261" s="9"/>
      <c r="G261" s="9"/>
      <c r="H261" s="9"/>
      <c r="I261" s="9"/>
      <c r="J261" s="9"/>
      <c r="K261" s="9"/>
      <c r="L261" s="9"/>
      <c r="M261" s="9"/>
      <c r="N261" s="9"/>
      <c r="O261" s="9"/>
      <c r="Z261" s="46"/>
      <c r="AA261" s="46"/>
      <c r="AB261" s="46"/>
      <c r="AC261" s="46"/>
      <c r="AD261" s="46"/>
      <c r="AE261" s="46"/>
      <c r="AF261" s="46"/>
      <c r="AG261" s="46"/>
      <c r="AH261" s="46"/>
      <c r="AI261" s="46"/>
      <c r="AJ261" s="46"/>
      <c r="AK261" s="46"/>
      <c r="AL261" s="46"/>
      <c r="AM261" s="46"/>
      <c r="AN261" s="46"/>
      <c r="AO261" s="46"/>
      <c r="AP261" s="46"/>
      <c r="AQ261" s="46"/>
      <c r="AR261" s="46"/>
      <c r="AS261" s="46"/>
      <c r="AT261" s="46"/>
      <c r="AU261" s="46"/>
      <c r="AV261" s="46"/>
      <c r="AW261" s="46"/>
      <c r="AX261" s="46"/>
      <c r="AY261" s="46"/>
      <c r="AZ261" s="46"/>
      <c r="BA261" s="46"/>
      <c r="BB261" s="46"/>
    </row>
    <row r="262" spans="3:54">
      <c r="C262" s="9"/>
      <c r="D262" s="9"/>
      <c r="E262" s="9"/>
      <c r="F262" s="9"/>
      <c r="G262" s="9"/>
      <c r="H262" s="9"/>
      <c r="I262" s="9"/>
      <c r="J262" s="9"/>
      <c r="K262" s="9"/>
      <c r="L262" s="9"/>
      <c r="M262" s="9"/>
      <c r="N262" s="9"/>
      <c r="O262" s="9"/>
      <c r="Z262" s="46"/>
      <c r="AA262" s="46"/>
      <c r="AB262" s="46"/>
      <c r="AC262" s="46"/>
      <c r="AD262" s="46"/>
      <c r="AE262" s="46"/>
      <c r="AF262" s="46"/>
      <c r="AG262" s="46"/>
      <c r="AH262" s="46"/>
      <c r="AI262" s="46"/>
      <c r="AJ262" s="46"/>
      <c r="AK262" s="46"/>
      <c r="AL262" s="46"/>
      <c r="AM262" s="46"/>
      <c r="AN262" s="46"/>
      <c r="AO262" s="46"/>
      <c r="AP262" s="46"/>
      <c r="AQ262" s="46"/>
      <c r="AR262" s="46"/>
      <c r="AS262" s="46"/>
      <c r="AT262" s="46"/>
      <c r="AU262" s="46"/>
      <c r="AV262" s="46"/>
      <c r="AW262" s="46"/>
      <c r="AX262" s="46"/>
      <c r="AY262" s="46"/>
      <c r="AZ262" s="46"/>
      <c r="BA262" s="46"/>
      <c r="BB262" s="46"/>
    </row>
    <row r="263" spans="3:54">
      <c r="C263" s="9"/>
      <c r="D263" s="9"/>
      <c r="E263" s="9"/>
      <c r="F263" s="9"/>
      <c r="G263" s="9"/>
      <c r="H263" s="9"/>
      <c r="I263" s="9"/>
      <c r="J263" s="9"/>
      <c r="K263" s="9"/>
      <c r="L263" s="9"/>
      <c r="M263" s="9"/>
      <c r="N263" s="9"/>
      <c r="O263" s="9"/>
      <c r="Z263" s="46"/>
      <c r="AA263" s="46"/>
      <c r="AB263" s="46"/>
      <c r="AC263" s="46"/>
      <c r="AD263" s="46"/>
      <c r="AE263" s="46"/>
      <c r="AF263" s="46"/>
      <c r="AG263" s="46"/>
      <c r="AH263" s="46"/>
      <c r="AI263" s="46"/>
      <c r="AJ263" s="46"/>
      <c r="AK263" s="46"/>
      <c r="AL263" s="46"/>
      <c r="AM263" s="46"/>
      <c r="AN263" s="46"/>
      <c r="AO263" s="46"/>
      <c r="AP263" s="46"/>
      <c r="AQ263" s="46"/>
      <c r="AR263" s="46"/>
      <c r="AS263" s="46"/>
      <c r="AT263" s="46"/>
      <c r="AU263" s="46"/>
      <c r="AV263" s="46"/>
      <c r="AW263" s="46"/>
      <c r="AX263" s="46"/>
      <c r="AY263" s="46"/>
      <c r="AZ263" s="46"/>
      <c r="BA263" s="46"/>
      <c r="BB263" s="46"/>
    </row>
    <row r="264" spans="3:54">
      <c r="C264" s="9"/>
      <c r="D264" s="9"/>
      <c r="E264" s="9"/>
      <c r="F264" s="9"/>
      <c r="G264" s="9"/>
      <c r="H264" s="9"/>
      <c r="I264" s="9"/>
      <c r="J264" s="9"/>
      <c r="K264" s="9"/>
      <c r="L264" s="9"/>
      <c r="M264" s="9"/>
      <c r="N264" s="9"/>
      <c r="O264" s="9"/>
      <c r="Z264" s="46"/>
      <c r="AA264" s="46"/>
      <c r="AB264" s="46"/>
      <c r="AC264" s="46"/>
      <c r="AD264" s="46"/>
      <c r="AE264" s="46"/>
      <c r="AF264" s="46"/>
      <c r="AG264" s="46"/>
      <c r="AH264" s="46"/>
      <c r="AI264" s="46"/>
      <c r="AJ264" s="46"/>
      <c r="AK264" s="46"/>
      <c r="AL264" s="46"/>
      <c r="AM264" s="46"/>
      <c r="AN264" s="46"/>
      <c r="AO264" s="46"/>
      <c r="AP264" s="46"/>
      <c r="AQ264" s="46"/>
      <c r="AR264" s="46"/>
      <c r="AS264" s="46"/>
      <c r="AT264" s="46"/>
      <c r="AU264" s="46"/>
      <c r="AV264" s="46"/>
      <c r="AW264" s="46"/>
      <c r="AX264" s="46"/>
      <c r="AY264" s="46"/>
      <c r="AZ264" s="46"/>
      <c r="BA264" s="46"/>
      <c r="BB264" s="46"/>
    </row>
    <row r="265" spans="3:54">
      <c r="C265" s="9"/>
      <c r="D265" s="9"/>
      <c r="E265" s="9"/>
      <c r="F265" s="9"/>
      <c r="G265" s="9"/>
      <c r="H265" s="9"/>
      <c r="I265" s="9"/>
      <c r="J265" s="9"/>
      <c r="K265" s="9"/>
      <c r="L265" s="9"/>
      <c r="M265" s="9"/>
      <c r="N265" s="9"/>
      <c r="O265" s="9"/>
      <c r="Z265" s="46"/>
      <c r="AA265" s="46"/>
      <c r="AB265" s="46"/>
      <c r="AC265" s="46"/>
      <c r="AD265" s="46"/>
      <c r="AE265" s="46"/>
      <c r="AF265" s="46"/>
      <c r="AG265" s="46"/>
      <c r="AH265" s="46"/>
      <c r="AI265" s="46"/>
      <c r="AJ265" s="46"/>
      <c r="AK265" s="46"/>
      <c r="AL265" s="46"/>
      <c r="AM265" s="46"/>
      <c r="AN265" s="46"/>
      <c r="AO265" s="46"/>
      <c r="AP265" s="46"/>
      <c r="AQ265" s="46"/>
      <c r="AR265" s="46"/>
      <c r="AS265" s="46"/>
      <c r="AT265" s="46"/>
      <c r="AU265" s="46"/>
      <c r="AV265" s="46"/>
      <c r="AW265" s="46"/>
      <c r="AX265" s="46"/>
      <c r="AY265" s="46"/>
      <c r="AZ265" s="46"/>
      <c r="BA265" s="46"/>
      <c r="BB265" s="46"/>
    </row>
    <row r="266" spans="3:54">
      <c r="C266" s="9"/>
      <c r="D266" s="9"/>
      <c r="E266" s="9"/>
      <c r="F266" s="9"/>
      <c r="G266" s="9"/>
      <c r="H266" s="9"/>
      <c r="I266" s="9"/>
      <c r="J266" s="9"/>
      <c r="K266" s="9"/>
      <c r="L266" s="9"/>
      <c r="M266" s="9"/>
      <c r="N266" s="9"/>
      <c r="O266" s="9"/>
      <c r="Z266" s="46"/>
      <c r="AA266" s="46"/>
      <c r="AB266" s="46"/>
      <c r="AC266" s="46"/>
      <c r="AD266" s="46"/>
      <c r="AE266" s="46"/>
      <c r="AF266" s="46"/>
      <c r="AG266" s="46"/>
      <c r="AH266" s="46"/>
      <c r="AI266" s="46"/>
      <c r="AJ266" s="46"/>
      <c r="AK266" s="46"/>
      <c r="AL266" s="46"/>
      <c r="AM266" s="46"/>
      <c r="AN266" s="46"/>
      <c r="AO266" s="46"/>
      <c r="AP266" s="46"/>
      <c r="AQ266" s="46"/>
      <c r="AR266" s="46"/>
      <c r="AS266" s="46"/>
      <c r="AT266" s="46"/>
      <c r="AU266" s="46"/>
      <c r="AV266" s="46"/>
      <c r="AW266" s="46"/>
      <c r="AX266" s="46"/>
      <c r="AY266" s="46"/>
      <c r="AZ266" s="46"/>
      <c r="BA266" s="46"/>
      <c r="BB266" s="46"/>
    </row>
    <row r="267" spans="3:54">
      <c r="C267" s="9"/>
      <c r="D267" s="9"/>
      <c r="E267" s="9"/>
      <c r="F267" s="9"/>
      <c r="G267" s="9"/>
      <c r="H267" s="9"/>
      <c r="I267" s="9"/>
      <c r="J267" s="9"/>
      <c r="K267" s="9"/>
      <c r="L267" s="9"/>
      <c r="M267" s="9"/>
      <c r="N267" s="9"/>
      <c r="O267" s="9"/>
      <c r="Z267" s="46"/>
      <c r="AA267" s="46"/>
      <c r="AB267" s="46"/>
      <c r="AC267" s="46"/>
      <c r="AD267" s="46"/>
      <c r="AE267" s="46"/>
      <c r="AF267" s="46"/>
      <c r="AG267" s="46"/>
      <c r="AH267" s="46"/>
      <c r="AI267" s="46"/>
      <c r="AJ267" s="46"/>
      <c r="AK267" s="46"/>
      <c r="AL267" s="46"/>
      <c r="AM267" s="46"/>
      <c r="AN267" s="46"/>
      <c r="AO267" s="46"/>
      <c r="AP267" s="46"/>
      <c r="AQ267" s="46"/>
      <c r="AR267" s="46"/>
      <c r="AS267" s="46"/>
      <c r="AT267" s="46"/>
      <c r="AU267" s="46"/>
      <c r="AV267" s="46"/>
      <c r="AW267" s="46"/>
      <c r="AX267" s="46"/>
      <c r="AY267" s="46"/>
      <c r="AZ267" s="46"/>
      <c r="BA267" s="46"/>
      <c r="BB267" s="46"/>
    </row>
    <row r="268" spans="3:54">
      <c r="C268" s="9"/>
      <c r="D268" s="9"/>
      <c r="E268" s="9"/>
      <c r="F268" s="9"/>
      <c r="G268" s="9"/>
      <c r="H268" s="9"/>
      <c r="I268" s="9"/>
      <c r="J268" s="9"/>
      <c r="K268" s="9"/>
      <c r="L268" s="9"/>
      <c r="M268" s="9"/>
      <c r="N268" s="9"/>
      <c r="O268" s="9"/>
      <c r="Z268" s="46"/>
      <c r="AA268" s="46"/>
      <c r="AB268" s="46"/>
      <c r="AC268" s="46"/>
      <c r="AD268" s="46"/>
      <c r="AE268" s="46"/>
      <c r="AF268" s="46"/>
      <c r="AG268" s="46"/>
      <c r="AH268" s="46"/>
      <c r="AI268" s="46"/>
      <c r="AJ268" s="46"/>
      <c r="AK268" s="46"/>
      <c r="AL268" s="46"/>
      <c r="AM268" s="46"/>
      <c r="AN268" s="46"/>
      <c r="AO268" s="46"/>
      <c r="AP268" s="46"/>
      <c r="AQ268" s="46"/>
      <c r="AR268" s="46"/>
      <c r="AS268" s="46"/>
      <c r="AT268" s="46"/>
      <c r="AU268" s="46"/>
      <c r="AV268" s="46"/>
      <c r="AW268" s="46"/>
      <c r="AX268" s="46"/>
      <c r="AY268" s="46"/>
      <c r="AZ268" s="46"/>
      <c r="BA268" s="46"/>
      <c r="BB268" s="46"/>
    </row>
    <row r="269" spans="3:54">
      <c r="C269" s="9"/>
      <c r="D269" s="9"/>
      <c r="E269" s="9"/>
      <c r="F269" s="9"/>
      <c r="G269" s="9"/>
      <c r="H269" s="9"/>
      <c r="I269" s="9"/>
      <c r="J269" s="9"/>
      <c r="K269" s="9"/>
      <c r="L269" s="9"/>
      <c r="M269" s="9"/>
      <c r="N269" s="9"/>
      <c r="O269" s="9"/>
      <c r="Z269" s="46"/>
      <c r="AA269" s="46"/>
      <c r="AB269" s="46"/>
      <c r="AC269" s="46"/>
      <c r="AD269" s="46"/>
      <c r="AE269" s="46"/>
      <c r="AF269" s="46"/>
      <c r="AG269" s="46"/>
      <c r="AH269" s="46"/>
      <c r="AI269" s="46"/>
      <c r="AJ269" s="46"/>
      <c r="AK269" s="46"/>
      <c r="AL269" s="46"/>
      <c r="AM269" s="46"/>
      <c r="AN269" s="46"/>
      <c r="AO269" s="46"/>
      <c r="AP269" s="46"/>
      <c r="AQ269" s="46"/>
      <c r="AR269" s="46"/>
      <c r="AS269" s="46"/>
      <c r="AT269" s="46"/>
      <c r="AU269" s="46"/>
      <c r="AV269" s="46"/>
      <c r="AW269" s="46"/>
      <c r="AX269" s="46"/>
      <c r="AY269" s="46"/>
      <c r="AZ269" s="46"/>
      <c r="BA269" s="46"/>
      <c r="BB269" s="46"/>
    </row>
    <row r="270" spans="3:54">
      <c r="C270" s="9"/>
      <c r="D270" s="9"/>
      <c r="E270" s="9"/>
      <c r="F270" s="9"/>
      <c r="G270" s="9"/>
      <c r="H270" s="9"/>
      <c r="I270" s="9"/>
      <c r="J270" s="9"/>
      <c r="K270" s="9"/>
      <c r="L270" s="9"/>
      <c r="M270" s="9"/>
      <c r="N270" s="9"/>
      <c r="O270" s="9"/>
      <c r="Z270" s="46"/>
      <c r="AA270" s="46"/>
      <c r="AB270" s="46"/>
      <c r="AC270" s="46"/>
      <c r="AD270" s="46"/>
      <c r="AE270" s="46"/>
      <c r="AF270" s="46"/>
      <c r="AG270" s="46"/>
      <c r="AH270" s="46"/>
      <c r="AI270" s="46"/>
      <c r="AJ270" s="46"/>
      <c r="AK270" s="46"/>
      <c r="AL270" s="46"/>
      <c r="AM270" s="46"/>
      <c r="AN270" s="46"/>
      <c r="AO270" s="46"/>
      <c r="AP270" s="46"/>
      <c r="AQ270" s="46"/>
      <c r="AR270" s="46"/>
      <c r="AS270" s="46"/>
      <c r="AT270" s="46"/>
      <c r="AU270" s="46"/>
      <c r="AV270" s="46"/>
      <c r="AW270" s="46"/>
      <c r="AX270" s="46"/>
      <c r="AY270" s="46"/>
      <c r="AZ270" s="46"/>
      <c r="BA270" s="46"/>
      <c r="BB270" s="46"/>
    </row>
    <row r="271" spans="3:54">
      <c r="C271" s="9"/>
      <c r="D271" s="9"/>
      <c r="E271" s="9"/>
      <c r="F271" s="9"/>
      <c r="G271" s="9"/>
      <c r="H271" s="9"/>
      <c r="I271" s="9"/>
      <c r="J271" s="9"/>
      <c r="K271" s="9"/>
      <c r="L271" s="9"/>
      <c r="M271" s="9"/>
      <c r="N271" s="9"/>
      <c r="O271" s="9"/>
      <c r="Z271" s="46"/>
      <c r="AA271" s="46"/>
      <c r="AB271" s="46"/>
      <c r="AC271" s="46"/>
      <c r="AD271" s="46"/>
      <c r="AE271" s="46"/>
      <c r="AF271" s="46"/>
      <c r="AG271" s="46"/>
      <c r="AH271" s="46"/>
      <c r="AI271" s="46"/>
      <c r="AJ271" s="46"/>
      <c r="AK271" s="46"/>
      <c r="AL271" s="46"/>
      <c r="AM271" s="46"/>
      <c r="AN271" s="46"/>
      <c r="AO271" s="46"/>
      <c r="AP271" s="46"/>
      <c r="AQ271" s="46"/>
      <c r="AR271" s="46"/>
      <c r="AS271" s="46"/>
      <c r="AT271" s="46"/>
      <c r="AU271" s="46"/>
      <c r="AV271" s="46"/>
      <c r="AW271" s="46"/>
      <c r="AX271" s="46"/>
      <c r="AY271" s="46"/>
      <c r="AZ271" s="46"/>
      <c r="BA271" s="46"/>
      <c r="BB271" s="46"/>
    </row>
    <row r="272" spans="3:54">
      <c r="C272" s="9"/>
      <c r="D272" s="9"/>
      <c r="E272" s="9"/>
      <c r="F272" s="9"/>
      <c r="G272" s="9"/>
      <c r="H272" s="9"/>
      <c r="I272" s="9"/>
      <c r="J272" s="9"/>
      <c r="K272" s="9"/>
      <c r="L272" s="9"/>
      <c r="M272" s="9"/>
      <c r="N272" s="9"/>
      <c r="O272" s="9"/>
      <c r="Z272" s="46"/>
      <c r="AA272" s="46"/>
      <c r="AB272" s="46"/>
      <c r="AC272" s="46"/>
      <c r="AD272" s="46"/>
      <c r="AE272" s="46"/>
      <c r="AF272" s="46"/>
      <c r="AG272" s="46"/>
      <c r="AH272" s="46"/>
      <c r="AI272" s="46"/>
      <c r="AJ272" s="46"/>
      <c r="AK272" s="46"/>
      <c r="AL272" s="46"/>
      <c r="AM272" s="46"/>
      <c r="AN272" s="46"/>
      <c r="AO272" s="46"/>
      <c r="AP272" s="46"/>
      <c r="AQ272" s="46"/>
      <c r="AR272" s="46"/>
      <c r="AS272" s="46"/>
      <c r="AT272" s="46"/>
      <c r="AU272" s="46"/>
      <c r="AV272" s="46"/>
      <c r="AW272" s="46"/>
      <c r="AX272" s="46"/>
      <c r="AY272" s="46"/>
      <c r="AZ272" s="46"/>
      <c r="BA272" s="46"/>
      <c r="BB272" s="46"/>
    </row>
    <row r="273" spans="3:54">
      <c r="C273" s="9"/>
      <c r="D273" s="9"/>
      <c r="E273" s="9"/>
      <c r="F273" s="9"/>
      <c r="G273" s="9"/>
      <c r="H273" s="9"/>
      <c r="I273" s="9"/>
      <c r="J273" s="9"/>
      <c r="K273" s="9"/>
      <c r="L273" s="9"/>
      <c r="M273" s="9"/>
      <c r="N273" s="9"/>
      <c r="O273" s="9"/>
      <c r="Z273" s="46"/>
      <c r="AA273" s="46"/>
      <c r="AB273" s="46"/>
      <c r="AC273" s="46"/>
      <c r="AD273" s="46"/>
      <c r="AE273" s="46"/>
      <c r="AF273" s="46"/>
      <c r="AG273" s="46"/>
      <c r="AH273" s="46"/>
      <c r="AI273" s="46"/>
      <c r="AJ273" s="46"/>
      <c r="AK273" s="46"/>
      <c r="AL273" s="46"/>
      <c r="AM273" s="46"/>
      <c r="AN273" s="46"/>
      <c r="AO273" s="46"/>
      <c r="AP273" s="46"/>
      <c r="AQ273" s="46"/>
      <c r="AR273" s="46"/>
      <c r="AS273" s="46"/>
      <c r="AT273" s="46"/>
      <c r="AU273" s="46"/>
      <c r="AV273" s="46"/>
      <c r="AW273" s="46"/>
      <c r="AX273" s="46"/>
      <c r="AY273" s="46"/>
      <c r="AZ273" s="46"/>
      <c r="BA273" s="46"/>
      <c r="BB273" s="46"/>
    </row>
    <row r="274" spans="3:54">
      <c r="C274" s="9"/>
      <c r="D274" s="9"/>
      <c r="E274" s="9"/>
      <c r="F274" s="9"/>
      <c r="G274" s="9"/>
      <c r="H274" s="9"/>
      <c r="I274" s="9"/>
      <c r="J274" s="9"/>
      <c r="K274" s="9"/>
      <c r="L274" s="9"/>
      <c r="M274" s="9"/>
      <c r="N274" s="9"/>
      <c r="O274" s="9"/>
      <c r="Z274" s="46"/>
      <c r="AA274" s="46"/>
      <c r="AB274" s="46"/>
      <c r="AC274" s="46"/>
      <c r="AD274" s="46"/>
      <c r="AE274" s="46"/>
      <c r="AF274" s="46"/>
      <c r="AG274" s="46"/>
      <c r="AH274" s="46"/>
      <c r="AI274" s="46"/>
      <c r="AJ274" s="46"/>
      <c r="AK274" s="46"/>
      <c r="AL274" s="46"/>
      <c r="AM274" s="46"/>
      <c r="AN274" s="46"/>
      <c r="AO274" s="46"/>
      <c r="AP274" s="46"/>
      <c r="AQ274" s="46"/>
      <c r="AR274" s="46"/>
      <c r="AS274" s="46"/>
      <c r="AT274" s="46"/>
      <c r="AU274" s="46"/>
      <c r="AV274" s="46"/>
      <c r="AW274" s="46"/>
      <c r="AX274" s="46"/>
      <c r="AY274" s="46"/>
      <c r="AZ274" s="46"/>
      <c r="BA274" s="46"/>
      <c r="BB274" s="46"/>
    </row>
    <row r="275" spans="3:54">
      <c r="C275" s="9"/>
      <c r="D275" s="9"/>
      <c r="E275" s="9"/>
      <c r="F275" s="9"/>
      <c r="G275" s="9"/>
      <c r="H275" s="9"/>
      <c r="I275" s="9"/>
      <c r="J275" s="9"/>
      <c r="K275" s="9"/>
      <c r="L275" s="9"/>
      <c r="M275" s="9"/>
      <c r="N275" s="9"/>
      <c r="O275" s="9"/>
      <c r="Z275" s="46"/>
      <c r="AA275" s="46"/>
      <c r="AB275" s="46"/>
      <c r="AC275" s="46"/>
      <c r="AD275" s="46"/>
      <c r="AE275" s="46"/>
      <c r="AF275" s="46"/>
      <c r="AG275" s="46"/>
      <c r="AH275" s="46"/>
      <c r="AI275" s="46"/>
      <c r="AJ275" s="46"/>
      <c r="AK275" s="46"/>
      <c r="AL275" s="46"/>
      <c r="AM275" s="46"/>
      <c r="AN275" s="46"/>
      <c r="AO275" s="46"/>
      <c r="AP275" s="46"/>
      <c r="AQ275" s="46"/>
      <c r="AR275" s="46"/>
      <c r="AS275" s="46"/>
      <c r="AT275" s="46"/>
      <c r="AU275" s="46"/>
      <c r="AV275" s="46"/>
      <c r="AW275" s="46"/>
      <c r="AX275" s="46"/>
      <c r="AY275" s="46"/>
      <c r="AZ275" s="46"/>
      <c r="BA275" s="46"/>
      <c r="BB275" s="46"/>
    </row>
    <row r="276" spans="3:54">
      <c r="C276" s="9"/>
      <c r="D276" s="9"/>
      <c r="E276" s="9"/>
      <c r="F276" s="9"/>
      <c r="G276" s="9"/>
      <c r="H276" s="9"/>
      <c r="I276" s="9"/>
      <c r="J276" s="9"/>
      <c r="K276" s="9"/>
      <c r="L276" s="9"/>
      <c r="M276" s="9"/>
      <c r="N276" s="9"/>
      <c r="O276" s="9"/>
      <c r="Z276" s="46"/>
      <c r="AA276" s="46"/>
      <c r="AB276" s="46"/>
      <c r="AC276" s="46"/>
      <c r="AD276" s="46"/>
      <c r="AE276" s="46"/>
      <c r="AF276" s="46"/>
      <c r="AG276" s="46"/>
      <c r="AH276" s="46"/>
      <c r="AI276" s="46"/>
      <c r="AJ276" s="46"/>
      <c r="AK276" s="46"/>
      <c r="AL276" s="46"/>
      <c r="AM276" s="46"/>
      <c r="AN276" s="46"/>
      <c r="AO276" s="46"/>
      <c r="AP276" s="46"/>
      <c r="AQ276" s="46"/>
      <c r="AR276" s="46"/>
      <c r="AS276" s="46"/>
      <c r="AT276" s="46"/>
      <c r="AU276" s="46"/>
      <c r="AV276" s="46"/>
      <c r="AW276" s="46"/>
      <c r="AX276" s="46"/>
      <c r="AY276" s="46"/>
      <c r="AZ276" s="46"/>
      <c r="BA276" s="46"/>
      <c r="BB276" s="46"/>
    </row>
    <row r="277" spans="3:54">
      <c r="C277" s="9"/>
      <c r="D277" s="9"/>
      <c r="E277" s="9"/>
      <c r="F277" s="9"/>
      <c r="G277" s="9"/>
      <c r="H277" s="9"/>
      <c r="I277" s="9"/>
      <c r="J277" s="9"/>
      <c r="K277" s="9"/>
      <c r="L277" s="9"/>
      <c r="M277" s="9"/>
      <c r="N277" s="9"/>
      <c r="O277" s="9"/>
      <c r="Z277" s="46"/>
      <c r="AA277" s="46"/>
      <c r="AB277" s="46"/>
      <c r="AC277" s="46"/>
      <c r="AD277" s="46"/>
      <c r="AE277" s="46"/>
      <c r="AF277" s="46"/>
      <c r="AG277" s="46"/>
      <c r="AH277" s="46"/>
      <c r="AI277" s="46"/>
      <c r="AJ277" s="46"/>
      <c r="AK277" s="46"/>
      <c r="AL277" s="46"/>
      <c r="AM277" s="46"/>
      <c r="AN277" s="46"/>
      <c r="AO277" s="46"/>
      <c r="AP277" s="46"/>
      <c r="AQ277" s="46"/>
      <c r="AR277" s="46"/>
      <c r="AS277" s="46"/>
      <c r="AT277" s="46"/>
      <c r="AU277" s="46"/>
      <c r="AV277" s="46"/>
      <c r="AW277" s="46"/>
      <c r="AX277" s="46"/>
      <c r="AY277" s="46"/>
      <c r="AZ277" s="46"/>
      <c r="BA277" s="46"/>
      <c r="BB277" s="46"/>
    </row>
    <row r="278" spans="3:54">
      <c r="C278" s="9"/>
      <c r="D278" s="9"/>
      <c r="E278" s="9"/>
      <c r="F278" s="9"/>
      <c r="G278" s="9"/>
      <c r="H278" s="9"/>
      <c r="I278" s="9"/>
      <c r="J278" s="9"/>
      <c r="K278" s="9"/>
      <c r="L278" s="9"/>
      <c r="M278" s="9"/>
      <c r="N278" s="9"/>
      <c r="O278" s="9"/>
      <c r="Z278" s="46"/>
      <c r="AA278" s="46"/>
      <c r="AB278" s="46"/>
      <c r="AC278" s="46"/>
      <c r="AD278" s="46"/>
      <c r="AE278" s="46"/>
      <c r="AF278" s="46"/>
      <c r="AG278" s="46"/>
      <c r="AH278" s="46"/>
      <c r="AI278" s="46"/>
      <c r="AJ278" s="46"/>
      <c r="AK278" s="46"/>
      <c r="AL278" s="46"/>
      <c r="AM278" s="46"/>
      <c r="AN278" s="46"/>
      <c r="AO278" s="46"/>
      <c r="AP278" s="46"/>
      <c r="AQ278" s="46"/>
      <c r="AR278" s="46"/>
      <c r="AS278" s="46"/>
      <c r="AT278" s="46"/>
      <c r="AU278" s="46"/>
      <c r="AV278" s="46"/>
      <c r="AW278" s="46"/>
      <c r="AX278" s="46"/>
      <c r="AY278" s="46"/>
      <c r="AZ278" s="46"/>
      <c r="BA278" s="46"/>
      <c r="BB278" s="46"/>
    </row>
    <row r="279" spans="3:54">
      <c r="C279" s="9"/>
      <c r="D279" s="9"/>
      <c r="E279" s="9"/>
      <c r="F279" s="9"/>
      <c r="G279" s="9"/>
      <c r="H279" s="9"/>
      <c r="I279" s="9"/>
      <c r="J279" s="9"/>
      <c r="K279" s="9"/>
      <c r="L279" s="9"/>
      <c r="M279" s="9"/>
      <c r="N279" s="9"/>
      <c r="O279" s="9"/>
      <c r="Z279" s="46"/>
      <c r="AA279" s="46"/>
      <c r="AB279" s="46"/>
      <c r="AC279" s="46"/>
      <c r="AD279" s="46"/>
      <c r="AE279" s="46"/>
      <c r="AF279" s="46"/>
      <c r="AG279" s="46"/>
      <c r="AH279" s="46"/>
      <c r="AI279" s="46"/>
      <c r="AJ279" s="46"/>
      <c r="AK279" s="46"/>
      <c r="AL279" s="46"/>
      <c r="AM279" s="46"/>
      <c r="AN279" s="46"/>
      <c r="AO279" s="46"/>
      <c r="AP279" s="46"/>
      <c r="AQ279" s="46"/>
      <c r="AR279" s="46"/>
      <c r="AS279" s="46"/>
      <c r="AT279" s="46"/>
      <c r="AU279" s="46"/>
      <c r="AV279" s="46"/>
      <c r="AW279" s="46"/>
      <c r="AX279" s="46"/>
      <c r="AY279" s="46"/>
      <c r="AZ279" s="46"/>
      <c r="BA279" s="46"/>
      <c r="BB279" s="46"/>
    </row>
    <row r="280" spans="3:54">
      <c r="C280" s="9"/>
      <c r="D280" s="9"/>
      <c r="E280" s="9"/>
      <c r="F280" s="9"/>
      <c r="G280" s="9"/>
      <c r="H280" s="9"/>
      <c r="I280" s="9"/>
      <c r="J280" s="9"/>
      <c r="K280" s="9"/>
      <c r="L280" s="9"/>
      <c r="M280" s="9"/>
      <c r="N280" s="9"/>
      <c r="O280" s="9"/>
      <c r="Z280" s="46"/>
      <c r="AA280" s="46"/>
      <c r="AB280" s="46"/>
      <c r="AC280" s="46"/>
      <c r="AD280" s="46"/>
      <c r="AE280" s="46"/>
      <c r="AF280" s="46"/>
      <c r="AG280" s="46"/>
      <c r="AH280" s="46"/>
      <c r="AI280" s="46"/>
      <c r="AJ280" s="46"/>
      <c r="AK280" s="46"/>
      <c r="AL280" s="46"/>
      <c r="AM280" s="46"/>
      <c r="AN280" s="46"/>
      <c r="AO280" s="46"/>
      <c r="AP280" s="46"/>
      <c r="AQ280" s="46"/>
      <c r="AR280" s="46"/>
      <c r="AS280" s="46"/>
      <c r="AT280" s="46"/>
      <c r="AU280" s="46"/>
      <c r="AV280" s="46"/>
      <c r="AW280" s="46"/>
      <c r="AX280" s="46"/>
      <c r="AY280" s="46"/>
      <c r="AZ280" s="46"/>
      <c r="BA280" s="46"/>
      <c r="BB280" s="46"/>
    </row>
    <row r="281" spans="3:54">
      <c r="C281" s="9"/>
      <c r="D281" s="9"/>
      <c r="E281" s="9"/>
      <c r="F281" s="9"/>
      <c r="G281" s="9"/>
      <c r="H281" s="9"/>
      <c r="I281" s="9"/>
      <c r="J281" s="9"/>
      <c r="K281" s="9"/>
      <c r="L281" s="9"/>
      <c r="M281" s="9"/>
      <c r="N281" s="9"/>
      <c r="O281" s="9"/>
      <c r="Z281" s="46"/>
      <c r="AA281" s="46"/>
      <c r="AB281" s="46"/>
      <c r="AC281" s="46"/>
      <c r="AD281" s="46"/>
      <c r="AE281" s="46"/>
      <c r="AF281" s="46"/>
      <c r="AG281" s="46"/>
      <c r="AH281" s="46"/>
      <c r="AI281" s="46"/>
      <c r="AJ281" s="46"/>
      <c r="AK281" s="46"/>
      <c r="AL281" s="46"/>
      <c r="AM281" s="46"/>
      <c r="AN281" s="46"/>
      <c r="AO281" s="46"/>
      <c r="AP281" s="46"/>
      <c r="AQ281" s="46"/>
      <c r="AR281" s="46"/>
      <c r="AS281" s="46"/>
      <c r="AT281" s="46"/>
      <c r="AU281" s="46"/>
      <c r="AV281" s="46"/>
      <c r="AW281" s="46"/>
      <c r="AX281" s="46"/>
      <c r="AY281" s="46"/>
      <c r="AZ281" s="46"/>
      <c r="BA281" s="46"/>
      <c r="BB281" s="46"/>
    </row>
    <row r="282" spans="3:54">
      <c r="C282" s="9"/>
      <c r="D282" s="9"/>
      <c r="E282" s="9"/>
      <c r="F282" s="9"/>
      <c r="G282" s="9"/>
      <c r="H282" s="9"/>
      <c r="I282" s="9"/>
      <c r="J282" s="9"/>
      <c r="K282" s="9"/>
      <c r="L282" s="9"/>
      <c r="M282" s="9"/>
      <c r="N282" s="9"/>
      <c r="O282" s="9"/>
      <c r="Z282" s="46"/>
      <c r="AA282" s="46"/>
      <c r="AB282" s="46"/>
      <c r="AC282" s="46"/>
      <c r="AD282" s="46"/>
      <c r="AE282" s="46"/>
      <c r="AF282" s="46"/>
      <c r="AG282" s="46"/>
      <c r="AH282" s="46"/>
      <c r="AI282" s="46"/>
      <c r="AJ282" s="46"/>
      <c r="AK282" s="46"/>
      <c r="AL282" s="46"/>
      <c r="AM282" s="46"/>
      <c r="AN282" s="46"/>
      <c r="AO282" s="46"/>
      <c r="AP282" s="46"/>
      <c r="AQ282" s="46"/>
      <c r="AR282" s="46"/>
      <c r="AS282" s="46"/>
      <c r="AT282" s="46"/>
      <c r="AU282" s="46"/>
      <c r="AV282" s="46"/>
      <c r="AW282" s="46"/>
      <c r="AX282" s="46"/>
      <c r="AY282" s="46"/>
      <c r="AZ282" s="46"/>
      <c r="BA282" s="46"/>
      <c r="BB282" s="46"/>
    </row>
    <row r="283" spans="3:54">
      <c r="C283" s="9"/>
      <c r="D283" s="9"/>
      <c r="E283" s="9"/>
      <c r="F283" s="9"/>
      <c r="G283" s="9"/>
      <c r="H283" s="9"/>
      <c r="I283" s="9"/>
      <c r="J283" s="9"/>
      <c r="K283" s="9"/>
      <c r="L283" s="9"/>
      <c r="M283" s="9"/>
      <c r="N283" s="9"/>
      <c r="O283" s="9"/>
      <c r="Z283" s="46"/>
      <c r="AA283" s="46"/>
      <c r="AB283" s="46"/>
      <c r="AC283" s="46"/>
      <c r="AD283" s="46"/>
      <c r="AE283" s="46"/>
      <c r="AF283" s="46"/>
      <c r="AG283" s="46"/>
      <c r="AH283" s="46"/>
      <c r="AI283" s="46"/>
      <c r="AJ283" s="46"/>
      <c r="AK283" s="46"/>
      <c r="AL283" s="46"/>
      <c r="AM283" s="46"/>
      <c r="AN283" s="46"/>
      <c r="AO283" s="46"/>
      <c r="AP283" s="46"/>
      <c r="AQ283" s="46"/>
      <c r="AR283" s="46"/>
      <c r="AS283" s="46"/>
      <c r="AT283" s="46"/>
      <c r="AU283" s="46"/>
      <c r="AV283" s="46"/>
      <c r="AW283" s="46"/>
      <c r="AX283" s="46"/>
      <c r="AY283" s="46"/>
      <c r="AZ283" s="46"/>
      <c r="BA283" s="46"/>
      <c r="BB283" s="46"/>
    </row>
    <row r="284" spans="3:54">
      <c r="C284" s="9"/>
      <c r="D284" s="9"/>
      <c r="E284" s="9"/>
      <c r="F284" s="9"/>
      <c r="G284" s="9"/>
      <c r="H284" s="9"/>
      <c r="I284" s="9"/>
      <c r="J284" s="9"/>
      <c r="K284" s="9"/>
      <c r="L284" s="9"/>
      <c r="M284" s="9"/>
      <c r="N284" s="9"/>
      <c r="O284" s="9"/>
      <c r="Z284" s="46"/>
      <c r="AA284" s="46"/>
      <c r="AB284" s="46"/>
      <c r="AC284" s="46"/>
      <c r="AD284" s="46"/>
      <c r="AE284" s="46"/>
      <c r="AF284" s="46"/>
      <c r="AG284" s="46"/>
      <c r="AH284" s="46"/>
      <c r="AI284" s="46"/>
      <c r="AJ284" s="46"/>
      <c r="AK284" s="46"/>
      <c r="AL284" s="46"/>
      <c r="AM284" s="46"/>
      <c r="AN284" s="46"/>
      <c r="AO284" s="46"/>
      <c r="AP284" s="46"/>
      <c r="AQ284" s="46"/>
      <c r="AR284" s="46"/>
      <c r="AS284" s="46"/>
      <c r="AT284" s="46"/>
      <c r="AU284" s="46"/>
      <c r="AV284" s="46"/>
      <c r="AW284" s="46"/>
      <c r="AX284" s="46"/>
      <c r="AY284" s="46"/>
      <c r="AZ284" s="46"/>
      <c r="BA284" s="46"/>
      <c r="BB284" s="46"/>
    </row>
    <row r="285" spans="3:54">
      <c r="C285" s="9"/>
      <c r="D285" s="9"/>
      <c r="E285" s="9"/>
      <c r="F285" s="9"/>
      <c r="G285" s="9"/>
      <c r="H285" s="9"/>
      <c r="I285" s="9"/>
      <c r="J285" s="9"/>
      <c r="K285" s="9"/>
      <c r="L285" s="9"/>
      <c r="M285" s="9"/>
      <c r="N285" s="9"/>
      <c r="O285" s="9"/>
    </row>
    <row r="286" spans="3:54">
      <c r="C286" s="9"/>
      <c r="D286" s="9"/>
      <c r="E286" s="9"/>
      <c r="F286" s="9"/>
      <c r="G286" s="9"/>
      <c r="H286" s="9"/>
      <c r="I286" s="9"/>
      <c r="J286" s="9"/>
      <c r="K286" s="9"/>
      <c r="L286" s="9"/>
      <c r="M286" s="9"/>
      <c r="N286" s="9"/>
      <c r="O286" s="9"/>
    </row>
    <row r="287" spans="3:54">
      <c r="C287" s="9"/>
      <c r="D287" s="9"/>
      <c r="E287" s="9"/>
      <c r="F287" s="9"/>
      <c r="G287" s="9"/>
      <c r="H287" s="9"/>
      <c r="I287" s="9"/>
      <c r="J287" s="9"/>
      <c r="K287" s="9"/>
      <c r="L287" s="9"/>
      <c r="M287" s="9"/>
      <c r="N287" s="9"/>
      <c r="O287" s="9"/>
    </row>
    <row r="288" spans="3:54">
      <c r="C288" s="9"/>
      <c r="D288" s="9"/>
      <c r="E288" s="9"/>
      <c r="F288" s="9"/>
      <c r="G288" s="9"/>
      <c r="H288" s="9"/>
      <c r="I288" s="9"/>
      <c r="J288" s="9"/>
      <c r="K288" s="9"/>
      <c r="L288" s="9"/>
      <c r="M288" s="9"/>
      <c r="N288" s="9"/>
      <c r="O288" s="9"/>
    </row>
    <row r="289" spans="3:15">
      <c r="C289" s="9"/>
      <c r="D289" s="9"/>
      <c r="E289" s="9"/>
      <c r="F289" s="9"/>
      <c r="G289" s="9"/>
      <c r="H289" s="9"/>
      <c r="I289" s="9"/>
      <c r="J289" s="9"/>
      <c r="K289" s="9"/>
      <c r="L289" s="9"/>
      <c r="M289" s="9"/>
      <c r="N289" s="9"/>
      <c r="O289" s="9"/>
    </row>
    <row r="290" spans="3:15">
      <c r="C290" s="9"/>
      <c r="D290" s="9"/>
      <c r="E290" s="9"/>
      <c r="F290" s="9"/>
      <c r="G290" s="9"/>
      <c r="H290" s="9"/>
      <c r="I290" s="9"/>
      <c r="J290" s="9"/>
      <c r="K290" s="9"/>
      <c r="L290" s="9"/>
      <c r="M290" s="9"/>
      <c r="N290" s="9"/>
      <c r="O290" s="9"/>
    </row>
    <row r="291" spans="3:15">
      <c r="C291" s="9"/>
      <c r="D291" s="9"/>
      <c r="E291" s="9"/>
      <c r="F291" s="9"/>
      <c r="G291" s="9"/>
      <c r="H291" s="9"/>
      <c r="I291" s="9"/>
      <c r="J291" s="9"/>
      <c r="K291" s="9"/>
      <c r="L291" s="9"/>
      <c r="M291" s="9"/>
      <c r="N291" s="9"/>
      <c r="O291" s="9"/>
    </row>
    <row r="292" spans="3:15">
      <c r="C292" s="9"/>
      <c r="D292" s="9"/>
      <c r="E292" s="9"/>
      <c r="F292" s="9"/>
      <c r="G292" s="9"/>
      <c r="H292" s="9"/>
      <c r="I292" s="9"/>
      <c r="J292" s="9"/>
      <c r="K292" s="9"/>
      <c r="L292" s="9"/>
      <c r="M292" s="9"/>
      <c r="N292" s="9"/>
      <c r="O292" s="9"/>
    </row>
    <row r="293" spans="3:15">
      <c r="C293" s="9"/>
      <c r="D293" s="9"/>
      <c r="E293" s="9"/>
      <c r="F293" s="9"/>
      <c r="G293" s="9"/>
      <c r="H293" s="9"/>
      <c r="I293" s="9"/>
      <c r="J293" s="9"/>
      <c r="K293" s="9"/>
      <c r="L293" s="9"/>
      <c r="M293" s="9"/>
      <c r="N293" s="9"/>
      <c r="O293" s="9"/>
    </row>
    <row r="294" spans="3:15">
      <c r="C294" s="9"/>
      <c r="D294" s="9"/>
      <c r="E294" s="9"/>
      <c r="F294" s="9"/>
      <c r="G294" s="9"/>
      <c r="H294" s="9"/>
      <c r="I294" s="9"/>
      <c r="J294" s="9"/>
      <c r="K294" s="9"/>
      <c r="L294" s="9"/>
      <c r="M294" s="9"/>
      <c r="N294" s="9"/>
      <c r="O294" s="9"/>
    </row>
    <row r="295" spans="3:15">
      <c r="C295" s="9"/>
      <c r="D295" s="9"/>
      <c r="E295" s="9"/>
      <c r="F295" s="9"/>
      <c r="G295" s="9"/>
      <c r="H295" s="9"/>
      <c r="I295" s="9"/>
      <c r="J295" s="9"/>
      <c r="K295" s="9"/>
      <c r="L295" s="9"/>
      <c r="M295" s="9"/>
      <c r="N295" s="9"/>
      <c r="O295" s="9"/>
    </row>
    <row r="296" spans="3:15">
      <c r="C296" s="9"/>
      <c r="D296" s="9"/>
      <c r="E296" s="9"/>
      <c r="F296" s="9"/>
      <c r="G296" s="9"/>
      <c r="H296" s="9"/>
      <c r="I296" s="9"/>
      <c r="J296" s="9"/>
      <c r="K296" s="9"/>
      <c r="L296" s="9"/>
      <c r="M296" s="9"/>
      <c r="N296" s="9"/>
      <c r="O296" s="9"/>
    </row>
    <row r="297" spans="3:15">
      <c r="C297" s="9"/>
      <c r="D297" s="9"/>
      <c r="E297" s="9"/>
      <c r="F297" s="9"/>
      <c r="G297" s="9"/>
      <c r="H297" s="9"/>
      <c r="I297" s="9"/>
      <c r="J297" s="9"/>
      <c r="K297" s="9"/>
      <c r="L297" s="9"/>
      <c r="M297" s="9"/>
      <c r="N297" s="9"/>
      <c r="O297" s="9"/>
    </row>
    <row r="298" spans="3:15">
      <c r="C298" s="9"/>
      <c r="D298" s="9"/>
      <c r="E298" s="9"/>
      <c r="F298" s="9"/>
      <c r="G298" s="9"/>
      <c r="H298" s="9"/>
      <c r="I298" s="9"/>
      <c r="J298" s="9"/>
      <c r="K298" s="9"/>
      <c r="L298" s="9"/>
      <c r="M298" s="9"/>
      <c r="N298" s="9"/>
      <c r="O298" s="9"/>
    </row>
    <row r="299" spans="3:15">
      <c r="C299" s="9"/>
      <c r="D299" s="9"/>
      <c r="E299" s="9"/>
      <c r="F299" s="9"/>
      <c r="G299" s="9"/>
      <c r="H299" s="9"/>
      <c r="I299" s="9"/>
      <c r="J299" s="9"/>
      <c r="K299" s="9"/>
      <c r="L299" s="9"/>
      <c r="M299" s="9"/>
      <c r="N299" s="9"/>
      <c r="O299" s="9"/>
    </row>
    <row r="300" spans="3:15">
      <c r="C300" s="9"/>
      <c r="D300" s="9"/>
      <c r="E300" s="9"/>
      <c r="F300" s="9"/>
      <c r="G300" s="9"/>
      <c r="H300" s="9"/>
      <c r="I300" s="9"/>
      <c r="J300" s="9"/>
      <c r="K300" s="9"/>
      <c r="L300" s="9"/>
      <c r="M300" s="9"/>
      <c r="N300" s="9"/>
      <c r="O300" s="9"/>
    </row>
    <row r="301" spans="3:15">
      <c r="C301" s="9"/>
      <c r="D301" s="9"/>
      <c r="E301" s="9"/>
      <c r="F301" s="9"/>
      <c r="G301" s="9"/>
      <c r="H301" s="9"/>
      <c r="I301" s="9"/>
      <c r="J301" s="9"/>
      <c r="K301" s="9"/>
      <c r="L301" s="9"/>
      <c r="M301" s="9"/>
      <c r="N301" s="9"/>
      <c r="O301" s="9"/>
    </row>
    <row r="302" spans="3:15">
      <c r="C302" s="9"/>
      <c r="D302" s="9"/>
      <c r="E302" s="9"/>
      <c r="F302" s="9"/>
      <c r="G302" s="9"/>
      <c r="H302" s="9"/>
      <c r="I302" s="9"/>
      <c r="J302" s="9"/>
      <c r="K302" s="9"/>
      <c r="L302" s="9"/>
      <c r="M302" s="9"/>
      <c r="N302" s="9"/>
      <c r="O302" s="9"/>
    </row>
    <row r="303" spans="3:15">
      <c r="C303" s="9"/>
      <c r="D303" s="9"/>
      <c r="E303" s="9"/>
      <c r="F303" s="9"/>
      <c r="G303" s="9"/>
      <c r="H303" s="9"/>
      <c r="I303" s="9"/>
      <c r="J303" s="9"/>
      <c r="K303" s="9"/>
      <c r="L303" s="9"/>
      <c r="M303" s="9"/>
      <c r="N303" s="9"/>
      <c r="O303" s="9"/>
    </row>
    <row r="304" spans="3:15">
      <c r="C304" s="9"/>
      <c r="D304" s="9"/>
      <c r="E304" s="9"/>
      <c r="F304" s="9"/>
      <c r="G304" s="9"/>
      <c r="H304" s="9"/>
      <c r="I304" s="9"/>
      <c r="J304" s="9"/>
      <c r="K304" s="9"/>
      <c r="L304" s="9"/>
      <c r="M304" s="9"/>
      <c r="N304" s="9"/>
      <c r="O304" s="9"/>
    </row>
    <row r="305" spans="3:15">
      <c r="C305" s="9"/>
      <c r="D305" s="9"/>
      <c r="E305" s="9"/>
      <c r="F305" s="9"/>
      <c r="G305" s="9"/>
      <c r="H305" s="9"/>
      <c r="I305" s="9"/>
      <c r="J305" s="9"/>
      <c r="K305" s="9"/>
      <c r="L305" s="9"/>
      <c r="M305" s="9"/>
      <c r="N305" s="9"/>
      <c r="O305" s="9"/>
    </row>
    <row r="306" spans="3:15">
      <c r="C306" s="9"/>
      <c r="D306" s="9"/>
      <c r="E306" s="9"/>
      <c r="F306" s="9"/>
      <c r="G306" s="9"/>
      <c r="H306" s="9"/>
      <c r="I306" s="9"/>
      <c r="J306" s="9"/>
      <c r="K306" s="9"/>
      <c r="L306" s="9"/>
      <c r="M306" s="9"/>
      <c r="N306" s="9"/>
      <c r="O306" s="9"/>
    </row>
    <row r="307" spans="3:15">
      <c r="C307" s="9"/>
      <c r="D307" s="9"/>
      <c r="E307" s="9"/>
      <c r="F307" s="9"/>
      <c r="G307" s="9"/>
      <c r="H307" s="9"/>
      <c r="I307" s="9"/>
      <c r="J307" s="9"/>
      <c r="K307" s="9"/>
      <c r="L307" s="9"/>
      <c r="M307" s="9"/>
      <c r="N307" s="9"/>
      <c r="O307" s="9"/>
    </row>
    <row r="308" spans="3:15">
      <c r="C308" s="9"/>
      <c r="D308" s="9"/>
      <c r="E308" s="9"/>
      <c r="F308" s="9"/>
      <c r="G308" s="9"/>
      <c r="H308" s="9"/>
      <c r="I308" s="9"/>
      <c r="J308" s="9"/>
      <c r="K308" s="9"/>
      <c r="L308" s="9"/>
      <c r="M308" s="9"/>
      <c r="N308" s="9"/>
      <c r="O308" s="9"/>
    </row>
    <row r="309" spans="3:15">
      <c r="C309" s="9"/>
      <c r="D309" s="9"/>
      <c r="E309" s="9"/>
      <c r="F309" s="9"/>
      <c r="G309" s="9"/>
      <c r="H309" s="9"/>
      <c r="I309" s="9"/>
      <c r="J309" s="9"/>
      <c r="K309" s="9"/>
      <c r="L309" s="9"/>
      <c r="M309" s="9"/>
      <c r="N309" s="9"/>
      <c r="O309" s="9"/>
    </row>
    <row r="310" spans="3:15">
      <c r="C310" s="9"/>
      <c r="D310" s="9"/>
      <c r="E310" s="9"/>
      <c r="F310" s="9"/>
      <c r="G310" s="9"/>
      <c r="H310" s="9"/>
      <c r="I310" s="9"/>
      <c r="J310" s="9"/>
      <c r="K310" s="9"/>
      <c r="L310" s="9"/>
      <c r="M310" s="9"/>
      <c r="N310" s="9"/>
      <c r="O310" s="9"/>
    </row>
    <row r="311" spans="3:15">
      <c r="C311" s="9"/>
      <c r="D311" s="9"/>
      <c r="E311" s="9"/>
      <c r="F311" s="9"/>
      <c r="G311" s="9"/>
      <c r="H311" s="9"/>
      <c r="I311" s="9"/>
      <c r="J311" s="9"/>
      <c r="K311" s="9"/>
      <c r="L311" s="9"/>
      <c r="M311" s="9"/>
      <c r="N311" s="9"/>
      <c r="O311" s="9"/>
    </row>
    <row r="312" spans="3:15">
      <c r="C312" s="9"/>
      <c r="D312" s="9"/>
      <c r="E312" s="9"/>
      <c r="F312" s="9"/>
      <c r="G312" s="9"/>
      <c r="H312" s="9"/>
      <c r="I312" s="9"/>
      <c r="J312" s="9"/>
      <c r="K312" s="9"/>
      <c r="L312" s="9"/>
      <c r="M312" s="9"/>
      <c r="N312" s="9"/>
      <c r="O312" s="9"/>
    </row>
    <row r="313" spans="3:15">
      <c r="C313" s="9"/>
      <c r="D313" s="9"/>
      <c r="E313" s="9"/>
      <c r="F313" s="9"/>
      <c r="G313" s="9"/>
      <c r="H313" s="9"/>
      <c r="I313" s="9"/>
      <c r="J313" s="9"/>
      <c r="K313" s="9"/>
      <c r="L313" s="9"/>
      <c r="M313" s="9"/>
      <c r="N313" s="9"/>
      <c r="O313" s="9"/>
    </row>
    <row r="314" spans="3:15">
      <c r="C314" s="9"/>
      <c r="D314" s="9"/>
      <c r="E314" s="9"/>
      <c r="F314" s="9"/>
      <c r="G314" s="9"/>
      <c r="H314" s="9"/>
      <c r="I314" s="9"/>
      <c r="J314" s="9"/>
      <c r="K314" s="9"/>
      <c r="L314" s="9"/>
      <c r="M314" s="9"/>
      <c r="N314" s="9"/>
      <c r="O314" s="9"/>
    </row>
    <row r="315" spans="3:15">
      <c r="C315" s="9"/>
      <c r="D315" s="9"/>
      <c r="E315" s="9"/>
      <c r="F315" s="9"/>
      <c r="G315" s="9"/>
      <c r="H315" s="9"/>
      <c r="I315" s="9"/>
      <c r="J315" s="9"/>
      <c r="K315" s="9"/>
      <c r="L315" s="9"/>
      <c r="M315" s="9"/>
      <c r="N315" s="9"/>
      <c r="O315" s="9"/>
    </row>
    <row r="316" spans="3:15">
      <c r="C316" s="9"/>
      <c r="D316" s="9"/>
      <c r="E316" s="9"/>
      <c r="F316" s="9"/>
      <c r="G316" s="9"/>
      <c r="H316" s="9"/>
      <c r="I316" s="9"/>
      <c r="J316" s="9"/>
      <c r="K316" s="9"/>
      <c r="L316" s="9"/>
      <c r="M316" s="9"/>
      <c r="N316" s="9"/>
      <c r="O316" s="9"/>
    </row>
    <row r="317" spans="3:15">
      <c r="C317" s="9"/>
      <c r="D317" s="9"/>
      <c r="E317" s="9"/>
      <c r="F317" s="9"/>
      <c r="G317" s="9"/>
      <c r="H317" s="9"/>
      <c r="I317" s="9"/>
      <c r="J317" s="9"/>
      <c r="K317" s="9"/>
      <c r="L317" s="9"/>
      <c r="M317" s="9"/>
      <c r="N317" s="9"/>
      <c r="O317" s="9"/>
    </row>
    <row r="318" spans="3:15">
      <c r="C318" s="9"/>
      <c r="D318" s="9"/>
      <c r="E318" s="9"/>
      <c r="F318" s="9"/>
      <c r="G318" s="9"/>
      <c r="H318" s="9"/>
      <c r="I318" s="9"/>
      <c r="J318" s="9"/>
      <c r="K318" s="9"/>
      <c r="L318" s="9"/>
      <c r="M318" s="9"/>
      <c r="N318" s="9"/>
      <c r="O318" s="9"/>
    </row>
    <row r="319" spans="3:15">
      <c r="C319" s="9"/>
      <c r="D319" s="9"/>
      <c r="E319" s="9"/>
      <c r="F319" s="9"/>
      <c r="G319" s="9"/>
      <c r="H319" s="9"/>
      <c r="I319" s="9"/>
      <c r="J319" s="9"/>
      <c r="K319" s="9"/>
      <c r="L319" s="9"/>
      <c r="M319" s="9"/>
      <c r="N319" s="9"/>
      <c r="O319" s="9"/>
    </row>
    <row r="320" spans="3:15">
      <c r="C320" s="9"/>
      <c r="D320" s="9"/>
      <c r="E320" s="9"/>
      <c r="F320" s="9"/>
      <c r="G320" s="9"/>
      <c r="H320" s="9"/>
      <c r="I320" s="9"/>
      <c r="J320" s="9"/>
      <c r="K320" s="9"/>
      <c r="L320" s="9"/>
      <c r="M320" s="9"/>
      <c r="N320" s="9"/>
      <c r="O320" s="9"/>
    </row>
    <row r="321" spans="3:15">
      <c r="C321" s="9"/>
      <c r="D321" s="9"/>
      <c r="E321" s="9"/>
      <c r="F321" s="9"/>
      <c r="G321" s="9"/>
      <c r="H321" s="9"/>
      <c r="I321" s="9"/>
      <c r="J321" s="9"/>
      <c r="K321" s="9"/>
      <c r="L321" s="9"/>
      <c r="M321" s="9"/>
      <c r="N321" s="9"/>
      <c r="O321" s="9"/>
    </row>
    <row r="322" spans="3:15">
      <c r="C322" s="9"/>
      <c r="D322" s="9"/>
      <c r="E322" s="9"/>
      <c r="F322" s="9"/>
      <c r="G322" s="9"/>
      <c r="H322" s="9"/>
      <c r="I322" s="9"/>
      <c r="J322" s="9"/>
      <c r="K322" s="9"/>
      <c r="L322" s="9"/>
      <c r="M322" s="9"/>
      <c r="N322" s="9"/>
      <c r="O322" s="9"/>
    </row>
    <row r="323" spans="3:15">
      <c r="C323" s="9"/>
      <c r="D323" s="9"/>
      <c r="E323" s="9"/>
      <c r="F323" s="9"/>
      <c r="G323" s="9"/>
      <c r="H323" s="9"/>
      <c r="I323" s="9"/>
      <c r="J323" s="9"/>
      <c r="K323" s="9"/>
      <c r="L323" s="9"/>
      <c r="M323" s="9"/>
      <c r="N323" s="9"/>
      <c r="O323" s="9"/>
    </row>
    <row r="324" spans="3:15">
      <c r="C324" s="9"/>
      <c r="D324" s="9"/>
      <c r="E324" s="9"/>
      <c r="F324" s="9"/>
      <c r="G324" s="9"/>
      <c r="H324" s="9"/>
      <c r="I324" s="9"/>
      <c r="J324" s="9"/>
      <c r="K324" s="9"/>
      <c r="L324" s="9"/>
      <c r="M324" s="9"/>
      <c r="N324" s="9"/>
      <c r="O324" s="9"/>
    </row>
    <row r="325" spans="3:15">
      <c r="C325" s="9"/>
      <c r="D325" s="9"/>
      <c r="E325" s="9"/>
      <c r="F325" s="9"/>
      <c r="G325" s="9"/>
      <c r="H325" s="9"/>
      <c r="I325" s="9"/>
      <c r="J325" s="9"/>
      <c r="K325" s="9"/>
      <c r="L325" s="9"/>
      <c r="M325" s="9"/>
      <c r="N325" s="9"/>
      <c r="O325" s="9"/>
    </row>
    <row r="326" spans="3:15">
      <c r="C326" s="9"/>
      <c r="D326" s="9"/>
      <c r="E326" s="9"/>
      <c r="F326" s="9"/>
      <c r="G326" s="9"/>
      <c r="H326" s="9"/>
      <c r="I326" s="9"/>
      <c r="J326" s="9"/>
      <c r="K326" s="9"/>
      <c r="L326" s="9"/>
      <c r="M326" s="9"/>
      <c r="N326" s="9"/>
      <c r="O326" s="9"/>
    </row>
    <row r="327" spans="3:15">
      <c r="C327" s="9"/>
      <c r="D327" s="9"/>
      <c r="E327" s="9"/>
      <c r="F327" s="9"/>
      <c r="G327" s="9"/>
      <c r="H327" s="9"/>
      <c r="I327" s="9"/>
      <c r="J327" s="9"/>
      <c r="K327" s="9"/>
      <c r="L327" s="9"/>
      <c r="M327" s="9"/>
      <c r="N327" s="9"/>
      <c r="O327" s="9"/>
    </row>
    <row r="328" spans="3:15">
      <c r="C328" s="9"/>
      <c r="D328" s="9"/>
      <c r="E328" s="9"/>
      <c r="F328" s="9"/>
      <c r="G328" s="9"/>
      <c r="H328" s="9"/>
      <c r="I328" s="9"/>
      <c r="J328" s="9"/>
      <c r="K328" s="9"/>
      <c r="L328" s="9"/>
      <c r="M328" s="9"/>
      <c r="N328" s="9"/>
      <c r="O328" s="9"/>
    </row>
    <row r="329" spans="3:15">
      <c r="C329" s="9"/>
      <c r="D329" s="9"/>
      <c r="E329" s="9"/>
      <c r="F329" s="9"/>
      <c r="G329" s="9"/>
      <c r="H329" s="9"/>
      <c r="I329" s="9"/>
      <c r="J329" s="9"/>
      <c r="K329" s="9"/>
      <c r="L329" s="9"/>
      <c r="M329" s="9"/>
      <c r="N329" s="9"/>
      <c r="O329" s="9"/>
    </row>
    <row r="330" spans="3:15">
      <c r="C330" s="9"/>
      <c r="D330" s="9"/>
      <c r="E330" s="9"/>
      <c r="F330" s="9"/>
      <c r="G330" s="9"/>
      <c r="H330" s="9"/>
      <c r="I330" s="9"/>
      <c r="J330" s="9"/>
      <c r="K330" s="9"/>
      <c r="L330" s="9"/>
      <c r="M330" s="9"/>
      <c r="N330" s="9"/>
      <c r="O330" s="9"/>
    </row>
    <row r="331" spans="3:15">
      <c r="C331" s="9"/>
      <c r="D331" s="9"/>
      <c r="E331" s="9"/>
      <c r="F331" s="9"/>
      <c r="G331" s="9"/>
      <c r="H331" s="9"/>
      <c r="I331" s="9"/>
      <c r="J331" s="9"/>
      <c r="K331" s="9"/>
      <c r="L331" s="9"/>
      <c r="M331" s="9"/>
      <c r="N331" s="9"/>
      <c r="O331" s="9"/>
    </row>
    <row r="332" spans="3:15">
      <c r="C332" s="9"/>
      <c r="D332" s="9"/>
      <c r="E332" s="9"/>
      <c r="F332" s="9"/>
      <c r="G332" s="9"/>
      <c r="H332" s="9"/>
      <c r="I332" s="9"/>
      <c r="J332" s="9"/>
      <c r="K332" s="9"/>
      <c r="L332" s="9"/>
      <c r="M332" s="9"/>
      <c r="N332" s="9"/>
      <c r="O332" s="9"/>
    </row>
    <row r="333" spans="3:15">
      <c r="C333" s="9"/>
      <c r="D333" s="9"/>
      <c r="E333" s="9"/>
      <c r="F333" s="9"/>
      <c r="G333" s="9"/>
      <c r="H333" s="9"/>
      <c r="I333" s="9"/>
      <c r="J333" s="9"/>
      <c r="K333" s="9"/>
      <c r="L333" s="9"/>
      <c r="M333" s="9"/>
      <c r="N333" s="9"/>
      <c r="O333" s="9"/>
    </row>
    <row r="334" spans="3:15">
      <c r="C334" s="9"/>
      <c r="D334" s="9"/>
      <c r="E334" s="9"/>
      <c r="F334" s="9"/>
      <c r="G334" s="9"/>
      <c r="H334" s="9"/>
      <c r="I334" s="9"/>
      <c r="J334" s="9"/>
      <c r="K334" s="9"/>
      <c r="L334" s="9"/>
      <c r="M334" s="9"/>
      <c r="N334" s="9"/>
      <c r="O334" s="9"/>
    </row>
    <row r="335" spans="3:15">
      <c r="C335" s="9"/>
      <c r="D335" s="9"/>
      <c r="E335" s="9"/>
      <c r="F335" s="9"/>
      <c r="G335" s="9"/>
      <c r="H335" s="9"/>
      <c r="I335" s="9"/>
      <c r="J335" s="9"/>
      <c r="K335" s="9"/>
      <c r="L335" s="9"/>
      <c r="M335" s="9"/>
      <c r="N335" s="9"/>
      <c r="O335" s="9"/>
    </row>
    <row r="336" spans="3:15">
      <c r="C336" s="9"/>
      <c r="D336" s="9"/>
      <c r="E336" s="9"/>
      <c r="F336" s="9"/>
      <c r="G336" s="9"/>
      <c r="H336" s="9"/>
      <c r="I336" s="9"/>
      <c r="J336" s="9"/>
      <c r="K336" s="9"/>
      <c r="L336" s="9"/>
      <c r="M336" s="9"/>
      <c r="N336" s="9"/>
      <c r="O336" s="9"/>
    </row>
    <row r="337" spans="3:15">
      <c r="C337" s="9"/>
      <c r="D337" s="9"/>
      <c r="E337" s="9"/>
      <c r="F337" s="9"/>
      <c r="G337" s="9"/>
      <c r="H337" s="9"/>
      <c r="I337" s="9"/>
      <c r="J337" s="9"/>
      <c r="K337" s="9"/>
      <c r="L337" s="9"/>
      <c r="M337" s="9"/>
      <c r="N337" s="9"/>
      <c r="O337" s="9"/>
    </row>
    <row r="338" spans="3:15">
      <c r="C338" s="9"/>
      <c r="D338" s="9"/>
      <c r="E338" s="9"/>
      <c r="F338" s="9"/>
      <c r="G338" s="9"/>
      <c r="H338" s="9"/>
      <c r="I338" s="9"/>
      <c r="J338" s="9"/>
      <c r="K338" s="9"/>
      <c r="L338" s="9"/>
      <c r="M338" s="9"/>
      <c r="N338" s="9"/>
      <c r="O338" s="9"/>
    </row>
    <row r="339" spans="3:15">
      <c r="C339" s="9"/>
      <c r="D339" s="9"/>
      <c r="E339" s="9"/>
      <c r="F339" s="9"/>
      <c r="G339" s="9"/>
      <c r="H339" s="9"/>
      <c r="I339" s="9"/>
      <c r="J339" s="9"/>
      <c r="K339" s="9"/>
      <c r="L339" s="9"/>
      <c r="M339" s="9"/>
      <c r="N339" s="9"/>
      <c r="O339" s="9"/>
    </row>
    <row r="340" spans="3:15">
      <c r="C340" s="9"/>
      <c r="D340" s="9"/>
      <c r="E340" s="9"/>
      <c r="F340" s="9"/>
      <c r="G340" s="9"/>
      <c r="H340" s="9"/>
      <c r="I340" s="9"/>
      <c r="J340" s="9"/>
      <c r="K340" s="9"/>
      <c r="L340" s="9"/>
      <c r="M340" s="9"/>
      <c r="N340" s="9"/>
      <c r="O340" s="9"/>
    </row>
    <row r="341" spans="3:15">
      <c r="C341" s="9"/>
      <c r="D341" s="9"/>
      <c r="E341" s="9"/>
      <c r="F341" s="9"/>
      <c r="G341" s="9"/>
      <c r="H341" s="9"/>
      <c r="I341" s="9"/>
      <c r="J341" s="9"/>
      <c r="K341" s="9"/>
      <c r="L341" s="9"/>
      <c r="M341" s="9"/>
      <c r="N341" s="9"/>
      <c r="O341" s="9"/>
    </row>
    <row r="342" spans="3:15">
      <c r="C342" s="9"/>
      <c r="D342" s="9"/>
      <c r="E342" s="9"/>
      <c r="F342" s="9"/>
      <c r="G342" s="9"/>
      <c r="H342" s="9"/>
      <c r="I342" s="9"/>
      <c r="J342" s="9"/>
      <c r="K342" s="9"/>
      <c r="L342" s="9"/>
      <c r="M342" s="9"/>
      <c r="N342" s="9"/>
      <c r="O342" s="9"/>
    </row>
    <row r="343" spans="3:15">
      <c r="C343" s="9"/>
      <c r="D343" s="9"/>
      <c r="E343" s="9"/>
      <c r="F343" s="9"/>
      <c r="G343" s="9"/>
      <c r="H343" s="9"/>
      <c r="I343" s="9"/>
      <c r="J343" s="9"/>
      <c r="K343" s="9"/>
      <c r="L343" s="9"/>
      <c r="M343" s="9"/>
      <c r="N343" s="9"/>
      <c r="O343" s="9"/>
    </row>
    <row r="344" spans="3:15">
      <c r="C344" s="9"/>
      <c r="D344" s="9"/>
      <c r="E344" s="9"/>
      <c r="F344" s="9"/>
      <c r="G344" s="9"/>
      <c r="H344" s="9"/>
      <c r="I344" s="9"/>
      <c r="J344" s="9"/>
      <c r="K344" s="9"/>
      <c r="L344" s="9"/>
      <c r="M344" s="9"/>
      <c r="N344" s="9"/>
      <c r="O344" s="9"/>
    </row>
    <row r="345" spans="3:15">
      <c r="C345" s="9"/>
      <c r="D345" s="9"/>
      <c r="E345" s="9"/>
      <c r="F345" s="9"/>
      <c r="G345" s="9"/>
      <c r="H345" s="9"/>
      <c r="I345" s="9"/>
      <c r="J345" s="9"/>
      <c r="K345" s="9"/>
      <c r="L345" s="9"/>
      <c r="M345" s="9"/>
      <c r="N345" s="9"/>
      <c r="O345" s="9"/>
    </row>
    <row r="346" spans="3:15">
      <c r="C346" s="9"/>
      <c r="D346" s="9"/>
      <c r="E346" s="9"/>
      <c r="F346" s="9"/>
      <c r="G346" s="9"/>
      <c r="H346" s="9"/>
      <c r="I346" s="9"/>
      <c r="J346" s="9"/>
      <c r="K346" s="9"/>
      <c r="L346" s="9"/>
      <c r="M346" s="9"/>
      <c r="N346" s="9"/>
      <c r="O346" s="9"/>
    </row>
    <row r="347" spans="3:15">
      <c r="C347" s="9"/>
      <c r="D347" s="9"/>
      <c r="E347" s="9"/>
      <c r="F347" s="9"/>
      <c r="G347" s="9"/>
      <c r="H347" s="9"/>
      <c r="I347" s="9"/>
      <c r="J347" s="9"/>
      <c r="K347" s="9"/>
      <c r="L347" s="9"/>
      <c r="M347" s="9"/>
      <c r="N347" s="9"/>
      <c r="O347" s="9"/>
    </row>
    <row r="348" spans="3:15">
      <c r="C348" s="9"/>
      <c r="D348" s="9"/>
      <c r="E348" s="9"/>
      <c r="F348" s="9"/>
      <c r="G348" s="9"/>
      <c r="H348" s="9"/>
      <c r="I348" s="9"/>
      <c r="J348" s="9"/>
      <c r="K348" s="9"/>
      <c r="L348" s="9"/>
      <c r="M348" s="9"/>
      <c r="N348" s="9"/>
      <c r="O348" s="9"/>
    </row>
    <row r="349" spans="3:15">
      <c r="C349" s="9"/>
      <c r="D349" s="9"/>
      <c r="E349" s="9"/>
      <c r="F349" s="9"/>
      <c r="G349" s="9"/>
      <c r="H349" s="9"/>
      <c r="I349" s="9"/>
      <c r="J349" s="9"/>
      <c r="K349" s="9"/>
      <c r="L349" s="9"/>
      <c r="M349" s="9"/>
      <c r="N349" s="9"/>
      <c r="O349" s="9"/>
    </row>
    <row r="350" spans="3:15">
      <c r="C350" s="9"/>
      <c r="D350" s="9"/>
      <c r="E350" s="9"/>
      <c r="F350" s="9"/>
      <c r="G350" s="9"/>
      <c r="H350" s="9"/>
      <c r="I350" s="9"/>
      <c r="J350" s="9"/>
      <c r="K350" s="9"/>
      <c r="L350" s="9"/>
      <c r="M350" s="9"/>
      <c r="N350" s="9"/>
      <c r="O350" s="9"/>
    </row>
    <row r="351" spans="3:15">
      <c r="C351" s="9"/>
      <c r="D351" s="9"/>
      <c r="E351" s="9"/>
      <c r="F351" s="9"/>
      <c r="G351" s="9"/>
      <c r="H351" s="9"/>
      <c r="I351" s="9"/>
      <c r="J351" s="9"/>
      <c r="K351" s="9"/>
      <c r="L351" s="9"/>
      <c r="M351" s="9"/>
      <c r="N351" s="9"/>
      <c r="O351" s="9"/>
    </row>
    <row r="352" spans="3:15">
      <c r="C352" s="9"/>
      <c r="D352" s="9"/>
      <c r="E352" s="9"/>
      <c r="F352" s="9"/>
      <c r="G352" s="9"/>
      <c r="H352" s="9"/>
      <c r="I352" s="9"/>
      <c r="J352" s="9"/>
      <c r="K352" s="9"/>
      <c r="L352" s="9"/>
      <c r="M352" s="9"/>
      <c r="N352" s="9"/>
      <c r="O352" s="9"/>
    </row>
    <row r="353" spans="3:15">
      <c r="C353" s="9"/>
      <c r="D353" s="9"/>
      <c r="E353" s="9"/>
      <c r="F353" s="9"/>
      <c r="G353" s="9"/>
      <c r="H353" s="9"/>
      <c r="I353" s="9"/>
      <c r="J353" s="9"/>
      <c r="K353" s="9"/>
      <c r="L353" s="9"/>
      <c r="M353" s="9"/>
      <c r="N353" s="9"/>
      <c r="O353" s="9"/>
    </row>
    <row r="354" spans="3:15">
      <c r="C354" s="9"/>
      <c r="D354" s="9"/>
      <c r="E354" s="9"/>
      <c r="F354" s="9"/>
      <c r="G354" s="9"/>
      <c r="H354" s="9"/>
      <c r="I354" s="9"/>
      <c r="J354" s="9"/>
      <c r="K354" s="9"/>
      <c r="L354" s="9"/>
      <c r="M354" s="9"/>
      <c r="N354" s="9"/>
      <c r="O354" s="9"/>
    </row>
    <row r="355" spans="3:15">
      <c r="C355" s="9"/>
      <c r="D355" s="9"/>
      <c r="E355" s="9"/>
      <c r="F355" s="9"/>
      <c r="G355" s="9"/>
      <c r="H355" s="9"/>
      <c r="I355" s="9"/>
      <c r="J355" s="9"/>
      <c r="K355" s="9"/>
      <c r="L355" s="9"/>
      <c r="M355" s="9"/>
      <c r="N355" s="9"/>
      <c r="O355" s="9"/>
    </row>
    <row r="356" spans="3:15">
      <c r="C356" s="9"/>
      <c r="D356" s="9"/>
      <c r="E356" s="9"/>
      <c r="F356" s="9"/>
      <c r="G356" s="9"/>
      <c r="H356" s="9"/>
      <c r="I356" s="9"/>
      <c r="J356" s="9"/>
      <c r="K356" s="9"/>
      <c r="L356" s="9"/>
      <c r="M356" s="9"/>
      <c r="N356" s="9"/>
      <c r="O356" s="9"/>
    </row>
    <row r="357" spans="3:15">
      <c r="C357" s="9"/>
      <c r="D357" s="9"/>
      <c r="E357" s="9"/>
      <c r="F357" s="9"/>
      <c r="G357" s="9"/>
      <c r="H357" s="9"/>
      <c r="I357" s="9"/>
      <c r="J357" s="9"/>
      <c r="K357" s="9"/>
      <c r="L357" s="9"/>
      <c r="M357" s="9"/>
      <c r="N357" s="9"/>
      <c r="O357" s="9"/>
    </row>
    <row r="358" spans="3:15">
      <c r="C358" s="9"/>
      <c r="D358" s="9"/>
      <c r="E358" s="9"/>
      <c r="F358" s="9"/>
      <c r="G358" s="9"/>
      <c r="H358" s="9"/>
      <c r="I358" s="9"/>
      <c r="J358" s="9"/>
      <c r="K358" s="9"/>
      <c r="L358" s="9"/>
      <c r="M358" s="9"/>
      <c r="N358" s="9"/>
      <c r="O358" s="9"/>
    </row>
    <row r="359" spans="3:15">
      <c r="C359" s="9"/>
      <c r="D359" s="9"/>
      <c r="E359" s="9"/>
      <c r="F359" s="9"/>
      <c r="G359" s="9"/>
      <c r="H359" s="9"/>
      <c r="I359" s="9"/>
      <c r="J359" s="9"/>
      <c r="K359" s="9"/>
      <c r="L359" s="9"/>
      <c r="M359" s="9"/>
      <c r="N359" s="9"/>
      <c r="O359" s="9"/>
    </row>
    <row r="360" spans="3:15">
      <c r="C360" s="9"/>
      <c r="D360" s="9"/>
      <c r="E360" s="9"/>
      <c r="F360" s="9"/>
      <c r="G360" s="9"/>
      <c r="H360" s="9"/>
      <c r="I360" s="9"/>
      <c r="J360" s="9"/>
      <c r="K360" s="9"/>
      <c r="L360" s="9"/>
      <c r="M360" s="9"/>
      <c r="N360" s="9"/>
      <c r="O360" s="9"/>
    </row>
    <row r="361" spans="3:15">
      <c r="C361" s="9"/>
      <c r="D361" s="9"/>
      <c r="E361" s="9"/>
      <c r="F361" s="9"/>
      <c r="G361" s="9"/>
      <c r="H361" s="9"/>
      <c r="I361" s="9"/>
      <c r="J361" s="9"/>
      <c r="K361" s="9"/>
      <c r="L361" s="9"/>
      <c r="M361" s="9"/>
      <c r="N361" s="9"/>
      <c r="O361" s="9"/>
    </row>
    <row r="362" spans="3:15">
      <c r="C362" s="9"/>
      <c r="D362" s="9"/>
      <c r="E362" s="9"/>
      <c r="F362" s="9"/>
      <c r="G362" s="9"/>
      <c r="H362" s="9"/>
      <c r="I362" s="9"/>
      <c r="J362" s="9"/>
      <c r="K362" s="9"/>
      <c r="L362" s="9"/>
      <c r="M362" s="9"/>
      <c r="N362" s="9"/>
      <c r="O362" s="9"/>
    </row>
    <row r="363" spans="3:15">
      <c r="C363" s="9"/>
      <c r="D363" s="9"/>
      <c r="E363" s="9"/>
      <c r="F363" s="9"/>
      <c r="G363" s="9"/>
      <c r="H363" s="9"/>
      <c r="I363" s="9"/>
      <c r="J363" s="9"/>
      <c r="K363" s="9"/>
      <c r="L363" s="9"/>
      <c r="M363" s="9"/>
      <c r="N363" s="9"/>
      <c r="O363" s="9"/>
    </row>
    <row r="364" spans="3:15">
      <c r="C364" s="9"/>
      <c r="D364" s="9"/>
      <c r="E364" s="9"/>
      <c r="F364" s="9"/>
      <c r="G364" s="9"/>
      <c r="H364" s="9"/>
      <c r="I364" s="9"/>
      <c r="J364" s="9"/>
      <c r="K364" s="9"/>
      <c r="L364" s="9"/>
      <c r="M364" s="9"/>
      <c r="N364" s="9"/>
      <c r="O364" s="9"/>
    </row>
    <row r="365" spans="3:15">
      <c r="C365" s="9"/>
      <c r="D365" s="9"/>
      <c r="E365" s="9"/>
      <c r="F365" s="9"/>
      <c r="G365" s="9"/>
      <c r="H365" s="9"/>
      <c r="I365" s="9"/>
      <c r="J365" s="9"/>
      <c r="K365" s="9"/>
      <c r="L365" s="9"/>
      <c r="M365" s="9"/>
      <c r="N365" s="9"/>
      <c r="O365" s="9"/>
    </row>
    <row r="366" spans="3:15">
      <c r="C366" s="9"/>
      <c r="D366" s="9"/>
      <c r="E366" s="9"/>
      <c r="F366" s="9"/>
      <c r="G366" s="9"/>
      <c r="H366" s="9"/>
      <c r="I366" s="9"/>
      <c r="J366" s="9"/>
      <c r="K366" s="9"/>
      <c r="L366" s="9"/>
      <c r="M366" s="9"/>
      <c r="N366" s="9"/>
      <c r="O366" s="9"/>
    </row>
    <row r="367" spans="3:15">
      <c r="C367" s="9"/>
      <c r="D367" s="9"/>
      <c r="E367" s="9"/>
      <c r="F367" s="9"/>
      <c r="G367" s="9"/>
      <c r="H367" s="9"/>
      <c r="I367" s="9"/>
      <c r="J367" s="9"/>
      <c r="K367" s="9"/>
      <c r="L367" s="9"/>
      <c r="M367" s="9"/>
      <c r="N367" s="9"/>
      <c r="O367" s="9"/>
    </row>
    <row r="368" spans="3:15">
      <c r="C368" s="9"/>
      <c r="D368" s="9"/>
      <c r="E368" s="9"/>
      <c r="F368" s="9"/>
      <c r="G368" s="9"/>
      <c r="H368" s="9"/>
      <c r="I368" s="9"/>
      <c r="J368" s="9"/>
      <c r="K368" s="9"/>
      <c r="L368" s="9"/>
      <c r="M368" s="9"/>
      <c r="N368" s="9"/>
      <c r="O368" s="9"/>
    </row>
    <row r="369" spans="3:15">
      <c r="C369" s="9"/>
      <c r="D369" s="9"/>
      <c r="E369" s="9"/>
      <c r="F369" s="9"/>
      <c r="G369" s="9"/>
      <c r="H369" s="9"/>
      <c r="I369" s="9"/>
      <c r="J369" s="9"/>
      <c r="K369" s="9"/>
      <c r="L369" s="9"/>
      <c r="M369" s="9"/>
      <c r="N369" s="9"/>
      <c r="O369" s="9"/>
    </row>
    <row r="370" spans="3:15">
      <c r="C370" s="9"/>
      <c r="D370" s="9"/>
      <c r="E370" s="9"/>
      <c r="F370" s="9"/>
      <c r="G370" s="9"/>
      <c r="H370" s="9"/>
      <c r="I370" s="9"/>
      <c r="J370" s="9"/>
      <c r="K370" s="9"/>
      <c r="L370" s="9"/>
      <c r="M370" s="9"/>
      <c r="N370" s="9"/>
      <c r="O370" s="9"/>
    </row>
    <row r="371" spans="3:15">
      <c r="C371" s="9"/>
      <c r="D371" s="9"/>
      <c r="E371" s="9"/>
      <c r="F371" s="9"/>
      <c r="G371" s="9"/>
      <c r="H371" s="9"/>
      <c r="I371" s="9"/>
      <c r="J371" s="9"/>
      <c r="K371" s="9"/>
      <c r="L371" s="9"/>
      <c r="M371" s="9"/>
      <c r="N371" s="9"/>
      <c r="O371" s="9"/>
    </row>
    <row r="372" spans="3:15">
      <c r="C372" s="9"/>
      <c r="D372" s="9"/>
      <c r="E372" s="9"/>
      <c r="F372" s="9"/>
      <c r="G372" s="9"/>
      <c r="H372" s="9"/>
      <c r="I372" s="9"/>
      <c r="J372" s="9"/>
      <c r="K372" s="9"/>
      <c r="L372" s="9"/>
      <c r="M372" s="9"/>
      <c r="N372" s="9"/>
      <c r="O372" s="9"/>
    </row>
    <row r="373" spans="3:15">
      <c r="C373" s="9"/>
      <c r="D373" s="9"/>
      <c r="E373" s="9"/>
      <c r="F373" s="9"/>
      <c r="G373" s="9"/>
      <c r="H373" s="9"/>
      <c r="I373" s="9"/>
      <c r="J373" s="9"/>
      <c r="K373" s="9"/>
      <c r="L373" s="9"/>
      <c r="M373" s="9"/>
      <c r="N373" s="9"/>
      <c r="O373" s="9"/>
    </row>
    <row r="374" spans="3:15">
      <c r="C374" s="9"/>
      <c r="D374" s="9"/>
      <c r="E374" s="9"/>
      <c r="F374" s="9"/>
      <c r="G374" s="9"/>
      <c r="H374" s="9"/>
      <c r="I374" s="9"/>
      <c r="J374" s="9"/>
      <c r="K374" s="9"/>
      <c r="L374" s="9"/>
      <c r="M374" s="9"/>
      <c r="N374" s="9"/>
      <c r="O374" s="9"/>
    </row>
    <row r="375" spans="3:15">
      <c r="C375" s="9"/>
      <c r="D375" s="9"/>
      <c r="E375" s="9"/>
      <c r="F375" s="9"/>
      <c r="G375" s="9"/>
      <c r="H375" s="9"/>
      <c r="I375" s="9"/>
      <c r="J375" s="9"/>
      <c r="K375" s="9"/>
      <c r="L375" s="9"/>
      <c r="M375" s="9"/>
      <c r="N375" s="9"/>
      <c r="O375" s="9"/>
    </row>
    <row r="376" spans="3:15">
      <c r="C376" s="9"/>
      <c r="D376" s="9"/>
      <c r="E376" s="9"/>
      <c r="F376" s="9"/>
      <c r="G376" s="9"/>
      <c r="H376" s="9"/>
      <c r="I376" s="9"/>
      <c r="J376" s="9"/>
      <c r="K376" s="9"/>
      <c r="L376" s="9"/>
      <c r="M376" s="9"/>
      <c r="N376" s="9"/>
      <c r="O376" s="9"/>
    </row>
    <row r="377" spans="3:15">
      <c r="C377" s="9"/>
      <c r="D377" s="9"/>
      <c r="E377" s="9"/>
      <c r="F377" s="9"/>
      <c r="G377" s="9"/>
      <c r="H377" s="9"/>
      <c r="I377" s="9"/>
      <c r="J377" s="9"/>
      <c r="K377" s="9"/>
      <c r="L377" s="9"/>
      <c r="M377" s="9"/>
      <c r="N377" s="9"/>
      <c r="O377" s="9"/>
    </row>
    <row r="378" spans="3:15">
      <c r="C378" s="9"/>
      <c r="D378" s="9"/>
      <c r="E378" s="9"/>
      <c r="F378" s="9"/>
      <c r="G378" s="9"/>
      <c r="H378" s="9"/>
      <c r="I378" s="9"/>
      <c r="J378" s="9"/>
      <c r="K378" s="9"/>
      <c r="L378" s="9"/>
      <c r="M378" s="9"/>
      <c r="N378" s="9"/>
      <c r="O378" s="9"/>
    </row>
    <row r="379" spans="3:15">
      <c r="C379" s="9"/>
      <c r="D379" s="9"/>
      <c r="E379" s="9"/>
      <c r="F379" s="9"/>
      <c r="G379" s="9"/>
      <c r="H379" s="9"/>
      <c r="I379" s="9"/>
      <c r="J379" s="9"/>
      <c r="K379" s="9"/>
      <c r="L379" s="9"/>
      <c r="M379" s="9"/>
      <c r="N379" s="9"/>
      <c r="O379" s="9"/>
    </row>
    <row r="380" spans="3:15">
      <c r="C380" s="9"/>
      <c r="D380" s="9"/>
      <c r="E380" s="9"/>
      <c r="F380" s="9"/>
      <c r="G380" s="9"/>
      <c r="H380" s="9"/>
      <c r="I380" s="9"/>
      <c r="J380" s="9"/>
      <c r="K380" s="9"/>
      <c r="L380" s="9"/>
      <c r="M380" s="9"/>
      <c r="N380" s="9"/>
      <c r="O380" s="9"/>
    </row>
    <row r="381" spans="3:15">
      <c r="C381" s="9"/>
      <c r="D381" s="9"/>
      <c r="E381" s="9"/>
      <c r="F381" s="9"/>
      <c r="G381" s="9"/>
      <c r="H381" s="9"/>
      <c r="I381" s="9"/>
      <c r="J381" s="9"/>
      <c r="K381" s="9"/>
      <c r="L381" s="9"/>
      <c r="M381" s="9"/>
      <c r="N381" s="9"/>
      <c r="O381" s="9"/>
    </row>
    <row r="382" spans="3:15">
      <c r="C382" s="9"/>
      <c r="D382" s="9"/>
      <c r="E382" s="9"/>
      <c r="F382" s="9"/>
      <c r="G382" s="9"/>
      <c r="H382" s="9"/>
      <c r="I382" s="9"/>
      <c r="J382" s="9"/>
      <c r="K382" s="9"/>
      <c r="L382" s="9"/>
      <c r="M382" s="9"/>
      <c r="N382" s="9"/>
      <c r="O382" s="9"/>
    </row>
    <row r="383" spans="3:15">
      <c r="C383" s="9"/>
      <c r="D383" s="9"/>
      <c r="E383" s="9"/>
      <c r="F383" s="9"/>
      <c r="G383" s="9"/>
      <c r="H383" s="9"/>
      <c r="I383" s="9"/>
      <c r="J383" s="9"/>
      <c r="K383" s="9"/>
      <c r="L383" s="9"/>
      <c r="M383" s="9"/>
      <c r="N383" s="9"/>
      <c r="O383" s="9"/>
    </row>
    <row r="384" spans="3:15">
      <c r="C384" s="9"/>
      <c r="D384" s="9"/>
      <c r="E384" s="9"/>
      <c r="F384" s="9"/>
      <c r="G384" s="9"/>
      <c r="H384" s="9"/>
      <c r="I384" s="9"/>
      <c r="J384" s="9"/>
      <c r="K384" s="9"/>
      <c r="L384" s="9"/>
      <c r="M384" s="9"/>
      <c r="N384" s="9"/>
      <c r="O384" s="9"/>
    </row>
    <row r="385" spans="3:15">
      <c r="C385" s="9"/>
      <c r="D385" s="9"/>
      <c r="E385" s="9"/>
      <c r="F385" s="9"/>
      <c r="G385" s="9"/>
      <c r="H385" s="9"/>
      <c r="I385" s="9"/>
      <c r="J385" s="9"/>
      <c r="K385" s="9"/>
      <c r="L385" s="9"/>
      <c r="M385" s="9"/>
      <c r="N385" s="9"/>
      <c r="O385" s="9"/>
    </row>
    <row r="386" spans="3:15">
      <c r="C386" s="9"/>
      <c r="D386" s="9"/>
      <c r="E386" s="9"/>
      <c r="F386" s="9"/>
      <c r="G386" s="9"/>
      <c r="H386" s="9"/>
      <c r="I386" s="9"/>
      <c r="J386" s="9"/>
      <c r="K386" s="9"/>
      <c r="L386" s="9"/>
      <c r="M386" s="9"/>
      <c r="N386" s="9"/>
      <c r="O386" s="9"/>
    </row>
    <row r="387" spans="3:15">
      <c r="C387" s="9"/>
      <c r="D387" s="9"/>
      <c r="E387" s="9"/>
      <c r="F387" s="9"/>
      <c r="G387" s="9"/>
      <c r="H387" s="9"/>
      <c r="I387" s="9"/>
      <c r="J387" s="9"/>
      <c r="K387" s="9"/>
      <c r="L387" s="9"/>
      <c r="M387" s="9"/>
      <c r="N387" s="9"/>
      <c r="O387" s="9"/>
    </row>
    <row r="388" spans="3:15">
      <c r="C388" s="9"/>
      <c r="D388" s="9"/>
      <c r="E388" s="9"/>
      <c r="F388" s="9"/>
      <c r="G388" s="9"/>
      <c r="H388" s="9"/>
      <c r="I388" s="9"/>
      <c r="J388" s="9"/>
      <c r="K388" s="9"/>
      <c r="L388" s="9"/>
      <c r="M388" s="9"/>
      <c r="N388" s="9"/>
      <c r="O388" s="9"/>
    </row>
    <row r="389" spans="3:15">
      <c r="C389" s="9"/>
      <c r="D389" s="9"/>
      <c r="E389" s="9"/>
      <c r="F389" s="9"/>
      <c r="G389" s="9"/>
      <c r="H389" s="9"/>
      <c r="I389" s="9"/>
      <c r="J389" s="9"/>
      <c r="K389" s="9"/>
      <c r="L389" s="9"/>
      <c r="M389" s="9"/>
      <c r="N389" s="9"/>
      <c r="O389" s="9"/>
    </row>
    <row r="390" spans="3:15">
      <c r="C390" s="9"/>
      <c r="D390" s="9"/>
      <c r="E390" s="9"/>
      <c r="F390" s="9"/>
      <c r="G390" s="9"/>
      <c r="H390" s="9"/>
      <c r="I390" s="9"/>
      <c r="J390" s="9"/>
      <c r="K390" s="9"/>
      <c r="L390" s="9"/>
      <c r="M390" s="9"/>
      <c r="N390" s="9"/>
      <c r="O390" s="9"/>
    </row>
    <row r="391" spans="3:15">
      <c r="C391" s="9"/>
      <c r="D391" s="9"/>
      <c r="E391" s="9"/>
      <c r="F391" s="9"/>
      <c r="G391" s="9"/>
      <c r="H391" s="9"/>
      <c r="I391" s="9"/>
      <c r="J391" s="9"/>
      <c r="K391" s="9"/>
      <c r="L391" s="9"/>
      <c r="M391" s="9"/>
      <c r="N391" s="9"/>
      <c r="O391" s="9"/>
    </row>
    <row r="392" spans="3:15">
      <c r="C392" s="9"/>
      <c r="D392" s="9"/>
      <c r="E392" s="9"/>
      <c r="F392" s="9"/>
      <c r="G392" s="9"/>
      <c r="H392" s="9"/>
      <c r="I392" s="9"/>
      <c r="J392" s="9"/>
      <c r="K392" s="9"/>
      <c r="L392" s="9"/>
      <c r="M392" s="9"/>
      <c r="N392" s="9"/>
      <c r="O392" s="9"/>
    </row>
    <row r="393" spans="3:15">
      <c r="C393" s="9"/>
      <c r="D393" s="9"/>
      <c r="E393" s="9"/>
      <c r="F393" s="9"/>
      <c r="G393" s="9"/>
      <c r="H393" s="9"/>
      <c r="I393" s="9"/>
      <c r="J393" s="9"/>
      <c r="K393" s="9"/>
      <c r="L393" s="9"/>
      <c r="M393" s="9"/>
      <c r="N393" s="9"/>
      <c r="O393" s="9"/>
    </row>
    <row r="394" spans="3:15">
      <c r="C394" s="9"/>
      <c r="D394" s="9"/>
      <c r="E394" s="9"/>
      <c r="F394" s="9"/>
      <c r="G394" s="9"/>
      <c r="H394" s="9"/>
      <c r="I394" s="9"/>
      <c r="J394" s="9"/>
      <c r="K394" s="9"/>
      <c r="L394" s="9"/>
      <c r="M394" s="9"/>
      <c r="N394" s="9"/>
      <c r="O394" s="9"/>
    </row>
    <row r="395" spans="3:15">
      <c r="C395" s="9"/>
      <c r="D395" s="9"/>
      <c r="E395" s="9"/>
      <c r="F395" s="9"/>
      <c r="G395" s="9"/>
      <c r="H395" s="9"/>
      <c r="I395" s="9"/>
      <c r="J395" s="9"/>
      <c r="K395" s="9"/>
      <c r="L395" s="9"/>
      <c r="M395" s="9"/>
      <c r="N395" s="9"/>
      <c r="O395" s="9"/>
    </row>
    <row r="396" spans="3:15">
      <c r="C396" s="9"/>
      <c r="D396" s="9"/>
      <c r="E396" s="9"/>
      <c r="F396" s="9"/>
      <c r="G396" s="9"/>
      <c r="H396" s="9"/>
      <c r="I396" s="9"/>
      <c r="J396" s="9"/>
      <c r="K396" s="9"/>
      <c r="L396" s="9"/>
      <c r="M396" s="9"/>
      <c r="N396" s="9"/>
      <c r="O396" s="9"/>
    </row>
    <row r="397" spans="3:15">
      <c r="C397" s="9"/>
      <c r="D397" s="9"/>
      <c r="E397" s="9"/>
      <c r="F397" s="9"/>
      <c r="G397" s="9"/>
      <c r="H397" s="9"/>
      <c r="I397" s="9"/>
      <c r="J397" s="9"/>
      <c r="K397" s="9"/>
      <c r="L397" s="9"/>
      <c r="M397" s="9"/>
      <c r="N397" s="9"/>
      <c r="O397" s="9"/>
    </row>
    <row r="398" spans="3:15">
      <c r="C398" s="9"/>
      <c r="D398" s="9"/>
      <c r="E398" s="9"/>
      <c r="F398" s="9"/>
      <c r="G398" s="9"/>
      <c r="H398" s="9"/>
      <c r="I398" s="9"/>
      <c r="J398" s="9"/>
      <c r="K398" s="9"/>
      <c r="L398" s="9"/>
      <c r="M398" s="9"/>
      <c r="N398" s="9"/>
      <c r="O398" s="9"/>
    </row>
    <row r="399" spans="3:15">
      <c r="C399" s="9"/>
      <c r="D399" s="9"/>
      <c r="E399" s="9"/>
      <c r="F399" s="9"/>
      <c r="G399" s="9"/>
      <c r="H399" s="9"/>
      <c r="I399" s="9"/>
      <c r="J399" s="9"/>
      <c r="K399" s="9"/>
      <c r="L399" s="9"/>
      <c r="M399" s="9"/>
      <c r="N399" s="9"/>
      <c r="O399" s="9"/>
    </row>
    <row r="400" spans="3:15">
      <c r="C400" s="9"/>
      <c r="D400" s="9"/>
      <c r="E400" s="9"/>
      <c r="F400" s="9"/>
      <c r="G400" s="9"/>
      <c r="H400" s="9"/>
      <c r="I400" s="9"/>
      <c r="J400" s="9"/>
      <c r="K400" s="9"/>
      <c r="L400" s="9"/>
      <c r="M400" s="9"/>
      <c r="N400" s="9"/>
      <c r="O400" s="9"/>
    </row>
    <row r="401" spans="3:15">
      <c r="C401" s="9"/>
      <c r="D401" s="9"/>
      <c r="E401" s="9"/>
      <c r="F401" s="9"/>
      <c r="G401" s="9"/>
      <c r="H401" s="9"/>
      <c r="I401" s="9"/>
      <c r="J401" s="9"/>
      <c r="K401" s="9"/>
      <c r="L401" s="9"/>
      <c r="M401" s="9"/>
      <c r="N401" s="9"/>
      <c r="O401" s="9"/>
    </row>
    <row r="402" spans="3:15">
      <c r="C402" s="9"/>
      <c r="D402" s="9"/>
      <c r="E402" s="9"/>
      <c r="F402" s="9"/>
      <c r="G402" s="9"/>
      <c r="H402" s="9"/>
      <c r="I402" s="9"/>
      <c r="J402" s="9"/>
      <c r="K402" s="9"/>
      <c r="L402" s="9"/>
      <c r="M402" s="9"/>
      <c r="N402" s="9"/>
      <c r="O402" s="9"/>
    </row>
    <row r="403" spans="3:15">
      <c r="C403" s="9"/>
      <c r="D403" s="9"/>
      <c r="E403" s="9"/>
      <c r="F403" s="9"/>
      <c r="G403" s="9"/>
      <c r="H403" s="9"/>
      <c r="I403" s="9"/>
      <c r="J403" s="9"/>
      <c r="K403" s="9"/>
      <c r="L403" s="9"/>
      <c r="M403" s="9"/>
      <c r="N403" s="9"/>
      <c r="O403" s="9"/>
    </row>
    <row r="404" spans="3:15">
      <c r="C404" s="9"/>
      <c r="D404" s="9"/>
      <c r="E404" s="9"/>
      <c r="F404" s="9"/>
      <c r="G404" s="9"/>
      <c r="H404" s="9"/>
      <c r="I404" s="9"/>
      <c r="J404" s="9"/>
      <c r="K404" s="9"/>
      <c r="L404" s="9"/>
      <c r="M404" s="9"/>
      <c r="N404" s="9"/>
      <c r="O404" s="9"/>
    </row>
    <row r="405" spans="3:15">
      <c r="C405" s="9"/>
      <c r="D405" s="9"/>
      <c r="E405" s="9"/>
      <c r="F405" s="9"/>
      <c r="G405" s="9"/>
      <c r="H405" s="9"/>
      <c r="I405" s="9"/>
      <c r="J405" s="9"/>
      <c r="K405" s="9"/>
      <c r="L405" s="9"/>
      <c r="M405" s="9"/>
      <c r="N405" s="9"/>
      <c r="O405" s="9"/>
    </row>
    <row r="406" spans="3:15">
      <c r="C406" s="9"/>
      <c r="D406" s="9"/>
      <c r="E406" s="9"/>
      <c r="F406" s="9"/>
      <c r="G406" s="9"/>
      <c r="H406" s="9"/>
      <c r="I406" s="9"/>
      <c r="J406" s="9"/>
      <c r="K406" s="9"/>
      <c r="L406" s="9"/>
      <c r="M406" s="9"/>
      <c r="N406" s="9"/>
      <c r="O406" s="9"/>
    </row>
    <row r="407" spans="3:15">
      <c r="C407" s="9"/>
      <c r="D407" s="9"/>
      <c r="E407" s="9"/>
      <c r="F407" s="9"/>
      <c r="G407" s="9"/>
      <c r="H407" s="9"/>
      <c r="I407" s="9"/>
      <c r="J407" s="9"/>
      <c r="K407" s="9"/>
      <c r="L407" s="9"/>
      <c r="M407" s="9"/>
      <c r="N407" s="9"/>
      <c r="O407" s="9"/>
    </row>
    <row r="408" spans="3:15">
      <c r="C408" s="9"/>
      <c r="D408" s="9"/>
      <c r="E408" s="9"/>
      <c r="F408" s="9"/>
      <c r="G408" s="9"/>
      <c r="H408" s="9"/>
      <c r="I408" s="9"/>
      <c r="J408" s="9"/>
      <c r="K408" s="9"/>
      <c r="L408" s="9"/>
      <c r="M408" s="9"/>
      <c r="N408" s="9"/>
      <c r="O408" s="9"/>
    </row>
    <row r="409" spans="3:15">
      <c r="C409" s="9"/>
      <c r="D409" s="9"/>
      <c r="E409" s="9"/>
      <c r="F409" s="9"/>
      <c r="G409" s="9"/>
      <c r="H409" s="9"/>
      <c r="I409" s="9"/>
      <c r="J409" s="9"/>
      <c r="K409" s="9"/>
      <c r="L409" s="9"/>
      <c r="M409" s="9"/>
      <c r="N409" s="9"/>
      <c r="O409" s="9"/>
    </row>
    <row r="410" spans="3:15">
      <c r="C410" s="9"/>
      <c r="D410" s="9"/>
      <c r="E410" s="9"/>
      <c r="F410" s="9"/>
      <c r="G410" s="9"/>
      <c r="H410" s="9"/>
      <c r="I410" s="9"/>
      <c r="J410" s="9"/>
      <c r="K410" s="9"/>
      <c r="L410" s="9"/>
      <c r="M410" s="9"/>
      <c r="N410" s="9"/>
      <c r="O410" s="9"/>
    </row>
    <row r="411" spans="3:15">
      <c r="C411" s="9"/>
      <c r="D411" s="9"/>
      <c r="E411" s="9"/>
      <c r="F411" s="9"/>
      <c r="G411" s="9"/>
      <c r="H411" s="9"/>
      <c r="I411" s="9"/>
      <c r="J411" s="9"/>
      <c r="K411" s="9"/>
      <c r="L411" s="9"/>
      <c r="M411" s="9"/>
      <c r="N411" s="9"/>
      <c r="O411" s="9"/>
    </row>
    <row r="412" spans="3:15">
      <c r="C412" s="9"/>
      <c r="D412" s="9"/>
      <c r="E412" s="9"/>
      <c r="F412" s="9"/>
      <c r="G412" s="9"/>
      <c r="H412" s="9"/>
      <c r="I412" s="9"/>
      <c r="J412" s="9"/>
      <c r="K412" s="9"/>
      <c r="L412" s="9"/>
      <c r="M412" s="9"/>
      <c r="N412" s="9"/>
      <c r="O412" s="9"/>
    </row>
    <row r="413" spans="3:15">
      <c r="C413" s="9"/>
      <c r="D413" s="9"/>
      <c r="E413" s="9"/>
      <c r="F413" s="9"/>
      <c r="G413" s="9"/>
      <c r="H413" s="9"/>
      <c r="I413" s="9"/>
      <c r="J413" s="9"/>
      <c r="K413" s="9"/>
      <c r="L413" s="9"/>
      <c r="M413" s="9"/>
      <c r="N413" s="9"/>
      <c r="O413" s="9"/>
    </row>
    <row r="414" spans="3:15">
      <c r="C414" s="9"/>
      <c r="D414" s="9"/>
      <c r="E414" s="9"/>
      <c r="F414" s="9"/>
      <c r="G414" s="9"/>
      <c r="H414" s="9"/>
      <c r="I414" s="9"/>
      <c r="J414" s="9"/>
      <c r="K414" s="9"/>
      <c r="L414" s="9"/>
      <c r="M414" s="9"/>
      <c r="N414" s="9"/>
      <c r="O414" s="9"/>
    </row>
    <row r="415" spans="3:15">
      <c r="C415" s="9"/>
      <c r="D415" s="9"/>
      <c r="E415" s="9"/>
      <c r="F415" s="9"/>
      <c r="G415" s="9"/>
      <c r="H415" s="9"/>
      <c r="I415" s="9"/>
      <c r="J415" s="9"/>
      <c r="K415" s="9"/>
      <c r="L415" s="9"/>
      <c r="M415" s="9"/>
      <c r="N415" s="9"/>
      <c r="O415" s="9"/>
    </row>
    <row r="416" spans="3:15">
      <c r="C416" s="9"/>
      <c r="D416" s="9"/>
      <c r="E416" s="9"/>
      <c r="F416" s="9"/>
      <c r="G416" s="9"/>
      <c r="H416" s="9"/>
      <c r="I416" s="9"/>
      <c r="J416" s="9"/>
      <c r="K416" s="9"/>
      <c r="L416" s="9"/>
      <c r="M416" s="9"/>
      <c r="N416" s="9"/>
      <c r="O416" s="9"/>
    </row>
    <row r="417" spans="3:15">
      <c r="C417" s="9"/>
      <c r="D417" s="9"/>
      <c r="E417" s="9"/>
      <c r="F417" s="9"/>
      <c r="G417" s="9"/>
      <c r="H417" s="9"/>
      <c r="I417" s="9"/>
      <c r="J417" s="9"/>
      <c r="K417" s="9"/>
      <c r="L417" s="9"/>
      <c r="M417" s="9"/>
      <c r="N417" s="9"/>
      <c r="O417" s="9"/>
    </row>
    <row r="418" spans="3:15">
      <c r="C418" s="9"/>
      <c r="D418" s="9"/>
      <c r="E418" s="9"/>
      <c r="F418" s="9"/>
      <c r="G418" s="9"/>
      <c r="H418" s="9"/>
      <c r="I418" s="9"/>
      <c r="J418" s="9"/>
      <c r="K418" s="9"/>
      <c r="L418" s="9"/>
      <c r="M418" s="9"/>
      <c r="N418" s="9"/>
      <c r="O418" s="9"/>
    </row>
    <row r="419" spans="3:15">
      <c r="C419" s="9"/>
      <c r="D419" s="9"/>
      <c r="E419" s="9"/>
      <c r="F419" s="9"/>
      <c r="G419" s="9"/>
      <c r="H419" s="9"/>
      <c r="I419" s="9"/>
      <c r="J419" s="9"/>
      <c r="K419" s="9"/>
      <c r="L419" s="9"/>
      <c r="M419" s="9"/>
      <c r="N419" s="9"/>
      <c r="O419" s="9"/>
    </row>
    <row r="420" spans="3:15">
      <c r="C420" s="9"/>
      <c r="D420" s="9"/>
      <c r="E420" s="9"/>
      <c r="F420" s="9"/>
      <c r="G420" s="9"/>
      <c r="H420" s="9"/>
      <c r="I420" s="9"/>
      <c r="J420" s="9"/>
      <c r="K420" s="9"/>
      <c r="L420" s="9"/>
      <c r="M420" s="9"/>
      <c r="N420" s="9"/>
      <c r="O420" s="9"/>
    </row>
    <row r="421" spans="3:15">
      <c r="C421" s="9"/>
      <c r="D421" s="9"/>
      <c r="E421" s="9"/>
      <c r="F421" s="9"/>
      <c r="G421" s="9"/>
      <c r="H421" s="9"/>
      <c r="I421" s="9"/>
      <c r="J421" s="9"/>
      <c r="K421" s="9"/>
      <c r="L421" s="9"/>
      <c r="M421" s="9"/>
      <c r="N421" s="9"/>
      <c r="O421" s="9"/>
    </row>
    <row r="422" spans="3:15">
      <c r="C422" s="9"/>
      <c r="D422" s="9"/>
      <c r="E422" s="9"/>
      <c r="F422" s="9"/>
      <c r="G422" s="9"/>
      <c r="H422" s="9"/>
      <c r="I422" s="9"/>
      <c r="J422" s="9"/>
      <c r="K422" s="9"/>
      <c r="L422" s="9"/>
      <c r="M422" s="9"/>
      <c r="N422" s="9"/>
      <c r="O422" s="9"/>
    </row>
    <row r="423" spans="3:15">
      <c r="C423" s="9"/>
      <c r="D423" s="9"/>
      <c r="E423" s="9"/>
      <c r="F423" s="9"/>
      <c r="G423" s="9"/>
      <c r="H423" s="9"/>
      <c r="I423" s="9"/>
      <c r="J423" s="9"/>
      <c r="K423" s="9"/>
      <c r="L423" s="9"/>
      <c r="M423" s="9"/>
      <c r="N423" s="9"/>
      <c r="O423" s="9"/>
    </row>
    <row r="424" spans="3:15">
      <c r="C424" s="9"/>
      <c r="D424" s="9"/>
      <c r="E424" s="9"/>
      <c r="F424" s="9"/>
      <c r="G424" s="9"/>
      <c r="H424" s="9"/>
      <c r="I424" s="9"/>
      <c r="J424" s="9"/>
      <c r="K424" s="9"/>
      <c r="L424" s="9"/>
      <c r="M424" s="9"/>
      <c r="N424" s="9"/>
      <c r="O424" s="9"/>
    </row>
    <row r="425" spans="3:15">
      <c r="C425" s="9"/>
      <c r="D425" s="9"/>
      <c r="E425" s="9"/>
      <c r="F425" s="9"/>
      <c r="G425" s="9"/>
      <c r="H425" s="9"/>
      <c r="I425" s="9"/>
      <c r="J425" s="9"/>
      <c r="K425" s="9"/>
      <c r="L425" s="9"/>
      <c r="M425" s="9"/>
      <c r="N425" s="9"/>
      <c r="O425" s="9"/>
    </row>
    <row r="426" spans="3:15">
      <c r="C426" s="9"/>
      <c r="D426" s="9"/>
      <c r="E426" s="9"/>
      <c r="F426" s="9"/>
      <c r="G426" s="9"/>
      <c r="H426" s="9"/>
      <c r="I426" s="9"/>
      <c r="J426" s="9"/>
      <c r="K426" s="9"/>
      <c r="L426" s="9"/>
      <c r="M426" s="9"/>
      <c r="N426" s="9"/>
      <c r="O426" s="9"/>
    </row>
    <row r="427" spans="3:15">
      <c r="C427" s="9"/>
      <c r="D427" s="9"/>
      <c r="E427" s="9"/>
      <c r="F427" s="9"/>
      <c r="G427" s="9"/>
      <c r="H427" s="9"/>
      <c r="I427" s="9"/>
      <c r="J427" s="9"/>
      <c r="K427" s="9"/>
      <c r="L427" s="9"/>
      <c r="M427" s="9"/>
      <c r="N427" s="9"/>
      <c r="O427" s="9"/>
    </row>
    <row r="428" spans="3:15">
      <c r="C428" s="9"/>
      <c r="D428" s="9"/>
      <c r="E428" s="9"/>
      <c r="F428" s="9"/>
      <c r="G428" s="9"/>
      <c r="H428" s="9"/>
      <c r="I428" s="9"/>
      <c r="J428" s="9"/>
      <c r="K428" s="9"/>
      <c r="L428" s="9"/>
      <c r="M428" s="9"/>
      <c r="N428" s="9"/>
      <c r="O428" s="9"/>
    </row>
    <row r="429" spans="3:15">
      <c r="C429" s="9"/>
      <c r="D429" s="9"/>
      <c r="E429" s="9"/>
      <c r="F429" s="9"/>
      <c r="G429" s="9"/>
      <c r="H429" s="9"/>
      <c r="I429" s="9"/>
      <c r="J429" s="9"/>
      <c r="K429" s="9"/>
      <c r="L429" s="9"/>
      <c r="M429" s="9"/>
      <c r="N429" s="9"/>
      <c r="O429" s="9"/>
    </row>
    <row r="430" spans="3:15">
      <c r="C430" s="9"/>
      <c r="D430" s="9"/>
      <c r="E430" s="9"/>
      <c r="F430" s="9"/>
      <c r="G430" s="9"/>
      <c r="H430" s="9"/>
      <c r="I430" s="9"/>
      <c r="J430" s="9"/>
      <c r="K430" s="9"/>
      <c r="L430" s="9"/>
      <c r="M430" s="9"/>
      <c r="N430" s="9"/>
      <c r="O430" s="9"/>
    </row>
    <row r="431" spans="3:15">
      <c r="C431" s="9"/>
      <c r="D431" s="9"/>
      <c r="E431" s="9"/>
      <c r="F431" s="9"/>
      <c r="G431" s="9"/>
      <c r="H431" s="9"/>
      <c r="I431" s="9"/>
      <c r="J431" s="9"/>
      <c r="K431" s="9"/>
      <c r="L431" s="9"/>
      <c r="M431" s="9"/>
      <c r="N431" s="9"/>
      <c r="O431" s="9"/>
    </row>
    <row r="432" spans="3:15">
      <c r="C432" s="9"/>
      <c r="D432" s="9"/>
      <c r="E432" s="9"/>
      <c r="F432" s="9"/>
      <c r="G432" s="9"/>
      <c r="H432" s="9"/>
      <c r="I432" s="9"/>
      <c r="J432" s="9"/>
      <c r="K432" s="9"/>
      <c r="L432" s="9"/>
      <c r="M432" s="9"/>
      <c r="N432" s="9"/>
      <c r="O432" s="9"/>
    </row>
    <row r="433" spans="3:15">
      <c r="C433" s="9"/>
      <c r="D433" s="9"/>
      <c r="E433" s="9"/>
      <c r="F433" s="9"/>
      <c r="G433" s="9"/>
      <c r="H433" s="9"/>
      <c r="I433" s="9"/>
      <c r="J433" s="9"/>
      <c r="K433" s="9"/>
      <c r="L433" s="9"/>
      <c r="M433" s="9"/>
      <c r="N433" s="9"/>
      <c r="O433" s="9"/>
    </row>
    <row r="434" spans="3:15">
      <c r="C434" s="9"/>
      <c r="D434" s="9"/>
      <c r="E434" s="9"/>
      <c r="F434" s="9"/>
      <c r="G434" s="9"/>
      <c r="H434" s="9"/>
      <c r="I434" s="9"/>
      <c r="J434" s="9"/>
      <c r="K434" s="9"/>
      <c r="L434" s="9"/>
      <c r="M434" s="9"/>
      <c r="N434" s="9"/>
      <c r="O434" s="9"/>
    </row>
    <row r="435" spans="3:15">
      <c r="C435" s="9"/>
      <c r="D435" s="9"/>
      <c r="E435" s="9"/>
      <c r="F435" s="9"/>
      <c r="G435" s="9"/>
      <c r="H435" s="9"/>
      <c r="I435" s="9"/>
      <c r="J435" s="9"/>
      <c r="K435" s="9"/>
      <c r="L435" s="9"/>
      <c r="M435" s="9"/>
      <c r="N435" s="9"/>
      <c r="O435" s="9"/>
    </row>
    <row r="436" spans="3:15">
      <c r="C436" s="9"/>
      <c r="D436" s="9"/>
      <c r="E436" s="9"/>
      <c r="F436" s="9"/>
      <c r="G436" s="9"/>
      <c r="H436" s="9"/>
      <c r="I436" s="9"/>
      <c r="J436" s="9"/>
      <c r="K436" s="9"/>
      <c r="L436" s="9"/>
      <c r="M436" s="9"/>
      <c r="N436" s="9"/>
      <c r="O436" s="9"/>
    </row>
    <row r="437" spans="3:15">
      <c r="C437" s="9"/>
      <c r="D437" s="9"/>
      <c r="E437" s="9"/>
      <c r="F437" s="9"/>
      <c r="G437" s="9"/>
      <c r="H437" s="9"/>
      <c r="I437" s="9"/>
      <c r="J437" s="9"/>
      <c r="K437" s="9"/>
      <c r="L437" s="9"/>
      <c r="M437" s="9"/>
      <c r="N437" s="9"/>
      <c r="O437" s="9"/>
    </row>
    <row r="438" spans="3:15">
      <c r="C438" s="9"/>
      <c r="D438" s="9"/>
      <c r="E438" s="9"/>
      <c r="F438" s="9"/>
      <c r="G438" s="9"/>
      <c r="H438" s="9"/>
      <c r="I438" s="9"/>
      <c r="J438" s="9"/>
      <c r="K438" s="9"/>
      <c r="L438" s="9"/>
      <c r="M438" s="9"/>
      <c r="N438" s="9"/>
      <c r="O438" s="9"/>
    </row>
    <row r="439" spans="3:15">
      <c r="C439" s="9"/>
      <c r="D439" s="9"/>
      <c r="E439" s="9"/>
      <c r="F439" s="9"/>
      <c r="G439" s="9"/>
      <c r="H439" s="9"/>
      <c r="I439" s="9"/>
      <c r="J439" s="9"/>
      <c r="K439" s="9"/>
      <c r="L439" s="9"/>
      <c r="M439" s="9"/>
      <c r="N439" s="9"/>
      <c r="O439" s="9"/>
    </row>
    <row r="440" spans="3:15">
      <c r="C440" s="9"/>
      <c r="D440" s="9"/>
      <c r="E440" s="9"/>
      <c r="F440" s="9"/>
      <c r="G440" s="9"/>
      <c r="H440" s="9"/>
      <c r="I440" s="9"/>
      <c r="J440" s="9"/>
      <c r="K440" s="9"/>
      <c r="L440" s="9"/>
      <c r="M440" s="9"/>
      <c r="N440" s="9"/>
      <c r="O440" s="9"/>
    </row>
    <row r="441" spans="3:15">
      <c r="C441" s="9"/>
      <c r="D441" s="9"/>
      <c r="E441" s="9"/>
      <c r="F441" s="9"/>
      <c r="G441" s="9"/>
      <c r="H441" s="9"/>
      <c r="I441" s="9"/>
      <c r="J441" s="9"/>
      <c r="K441" s="9"/>
      <c r="L441" s="9"/>
      <c r="M441" s="9"/>
      <c r="N441" s="9"/>
      <c r="O441" s="9"/>
    </row>
    <row r="442" spans="3:15">
      <c r="C442" s="9"/>
      <c r="D442" s="9"/>
      <c r="E442" s="9"/>
      <c r="F442" s="9"/>
      <c r="G442" s="9"/>
      <c r="H442" s="9"/>
      <c r="I442" s="9"/>
      <c r="J442" s="9"/>
      <c r="K442" s="9"/>
      <c r="L442" s="9"/>
      <c r="M442" s="9"/>
      <c r="N442" s="9"/>
      <c r="O442" s="9"/>
    </row>
    <row r="443" spans="3:15">
      <c r="C443" s="9"/>
      <c r="D443" s="9"/>
      <c r="E443" s="9"/>
      <c r="F443" s="9"/>
      <c r="G443" s="9"/>
      <c r="H443" s="9"/>
      <c r="I443" s="9"/>
      <c r="J443" s="9"/>
      <c r="K443" s="9"/>
      <c r="L443" s="9"/>
      <c r="M443" s="9"/>
      <c r="N443" s="9"/>
      <c r="O443" s="9"/>
    </row>
    <row r="444" spans="3:15">
      <c r="C444" s="9"/>
      <c r="D444" s="9"/>
      <c r="E444" s="9"/>
      <c r="F444" s="9"/>
      <c r="G444" s="9"/>
      <c r="H444" s="9"/>
      <c r="I444" s="9"/>
      <c r="J444" s="9"/>
      <c r="K444" s="9"/>
      <c r="L444" s="9"/>
      <c r="M444" s="9"/>
      <c r="N444" s="9"/>
      <c r="O444" s="9"/>
    </row>
    <row r="445" spans="3:15">
      <c r="C445" s="9"/>
      <c r="D445" s="9"/>
      <c r="E445" s="9"/>
      <c r="F445" s="9"/>
      <c r="G445" s="9"/>
      <c r="H445" s="9"/>
      <c r="I445" s="9"/>
      <c r="J445" s="9"/>
      <c r="K445" s="9"/>
      <c r="L445" s="9"/>
      <c r="M445" s="9"/>
      <c r="N445" s="9"/>
      <c r="O445" s="9"/>
    </row>
    <row r="446" spans="3:15">
      <c r="C446" s="9"/>
      <c r="D446" s="9"/>
      <c r="E446" s="9"/>
      <c r="F446" s="9"/>
      <c r="G446" s="9"/>
      <c r="H446" s="9"/>
      <c r="I446" s="9"/>
      <c r="J446" s="9"/>
      <c r="K446" s="9"/>
      <c r="L446" s="9"/>
      <c r="M446" s="9"/>
      <c r="N446" s="9"/>
      <c r="O446" s="9"/>
    </row>
    <row r="447" spans="3:15">
      <c r="C447" s="9"/>
      <c r="D447" s="9"/>
      <c r="E447" s="9"/>
      <c r="F447" s="9"/>
      <c r="G447" s="9"/>
      <c r="H447" s="9"/>
      <c r="I447" s="9"/>
      <c r="J447" s="9"/>
      <c r="K447" s="9"/>
      <c r="L447" s="9"/>
      <c r="M447" s="9"/>
      <c r="N447" s="9"/>
      <c r="O447" s="9"/>
    </row>
    <row r="448" spans="3:15">
      <c r="C448" s="9"/>
      <c r="D448" s="9"/>
      <c r="E448" s="9"/>
      <c r="F448" s="9"/>
      <c r="G448" s="9"/>
      <c r="H448" s="9"/>
      <c r="I448" s="9"/>
      <c r="J448" s="9"/>
      <c r="K448" s="9"/>
      <c r="L448" s="9"/>
      <c r="M448" s="9"/>
      <c r="N448" s="9"/>
      <c r="O448" s="9"/>
    </row>
    <row r="449" spans="3:15">
      <c r="C449" s="9"/>
      <c r="D449" s="9"/>
      <c r="E449" s="9"/>
      <c r="F449" s="9"/>
      <c r="G449" s="9"/>
      <c r="H449" s="9"/>
      <c r="I449" s="9"/>
      <c r="J449" s="9"/>
      <c r="K449" s="9"/>
      <c r="L449" s="9"/>
      <c r="M449" s="9"/>
      <c r="N449" s="9"/>
      <c r="O449" s="9"/>
    </row>
    <row r="450" spans="3:15">
      <c r="C450" s="9"/>
      <c r="D450" s="9"/>
      <c r="E450" s="9"/>
      <c r="F450" s="9"/>
      <c r="G450" s="9"/>
      <c r="H450" s="9"/>
      <c r="I450" s="9"/>
      <c r="J450" s="9"/>
      <c r="K450" s="9"/>
      <c r="L450" s="9"/>
      <c r="M450" s="9"/>
      <c r="N450" s="9"/>
      <c r="O450" s="9"/>
    </row>
    <row r="451" spans="3:15">
      <c r="C451" s="9"/>
      <c r="D451" s="9"/>
      <c r="E451" s="9"/>
      <c r="F451" s="9"/>
      <c r="G451" s="9"/>
      <c r="H451" s="9"/>
      <c r="I451" s="9"/>
      <c r="J451" s="9"/>
      <c r="K451" s="9"/>
      <c r="L451" s="9"/>
      <c r="M451" s="9"/>
      <c r="N451" s="9"/>
      <c r="O451" s="9"/>
    </row>
    <row r="452" spans="3:15">
      <c r="C452" s="9"/>
      <c r="D452" s="9"/>
      <c r="E452" s="9"/>
      <c r="F452" s="9"/>
      <c r="G452" s="9"/>
      <c r="H452" s="9"/>
      <c r="I452" s="9"/>
      <c r="J452" s="9"/>
      <c r="K452" s="9"/>
      <c r="L452" s="9"/>
      <c r="M452" s="9"/>
      <c r="N452" s="9"/>
      <c r="O452" s="9"/>
    </row>
    <row r="453" spans="3:15">
      <c r="C453" s="9"/>
      <c r="D453" s="9"/>
      <c r="E453" s="9"/>
      <c r="F453" s="9"/>
      <c r="G453" s="9"/>
      <c r="H453" s="9"/>
      <c r="I453" s="9"/>
      <c r="J453" s="9"/>
      <c r="K453" s="9"/>
      <c r="L453" s="9"/>
      <c r="M453" s="9"/>
      <c r="N453" s="9"/>
      <c r="O453" s="9"/>
    </row>
    <row r="454" spans="3:15">
      <c r="C454" s="9"/>
      <c r="D454" s="9"/>
      <c r="E454" s="9"/>
      <c r="F454" s="9"/>
      <c r="G454" s="9"/>
      <c r="H454" s="9"/>
      <c r="I454" s="9"/>
      <c r="J454" s="9"/>
      <c r="K454" s="9"/>
      <c r="L454" s="9"/>
      <c r="M454" s="9"/>
      <c r="N454" s="9"/>
      <c r="O454" s="9"/>
    </row>
    <row r="455" spans="3:15">
      <c r="C455" s="9"/>
      <c r="D455" s="9"/>
      <c r="E455" s="9"/>
      <c r="F455" s="9"/>
      <c r="G455" s="9"/>
      <c r="H455" s="9"/>
      <c r="I455" s="9"/>
      <c r="J455" s="9"/>
      <c r="K455" s="9"/>
      <c r="L455" s="9"/>
      <c r="M455" s="9"/>
      <c r="N455" s="9"/>
      <c r="O455" s="9"/>
    </row>
    <row r="456" spans="3:15">
      <c r="C456" s="9"/>
      <c r="D456" s="9"/>
      <c r="E456" s="9"/>
      <c r="F456" s="9"/>
      <c r="G456" s="9"/>
      <c r="H456" s="9"/>
      <c r="I456" s="9"/>
      <c r="J456" s="9"/>
      <c r="K456" s="9"/>
      <c r="L456" s="9"/>
      <c r="M456" s="9"/>
      <c r="N456" s="9"/>
      <c r="O456" s="9"/>
    </row>
    <row r="457" spans="3:15">
      <c r="C457" s="9"/>
      <c r="D457" s="9"/>
      <c r="E457" s="9"/>
      <c r="F457" s="9"/>
      <c r="G457" s="9"/>
      <c r="H457" s="9"/>
      <c r="I457" s="9"/>
      <c r="J457" s="9"/>
      <c r="K457" s="9"/>
      <c r="L457" s="9"/>
      <c r="M457" s="9"/>
      <c r="N457" s="9"/>
      <c r="O457" s="9"/>
    </row>
    <row r="458" spans="3:15">
      <c r="C458" s="9"/>
      <c r="D458" s="9"/>
      <c r="E458" s="9"/>
      <c r="F458" s="9"/>
      <c r="G458" s="9"/>
      <c r="H458" s="9"/>
      <c r="I458" s="9"/>
      <c r="J458" s="9"/>
      <c r="K458" s="9"/>
      <c r="L458" s="9"/>
      <c r="M458" s="9"/>
      <c r="N458" s="9"/>
      <c r="O458" s="9"/>
    </row>
    <row r="459" spans="3:15">
      <c r="C459" s="9"/>
      <c r="D459" s="9"/>
      <c r="E459" s="9"/>
      <c r="F459" s="9"/>
      <c r="G459" s="9"/>
      <c r="H459" s="9"/>
      <c r="I459" s="9"/>
      <c r="J459" s="9"/>
      <c r="K459" s="9"/>
      <c r="L459" s="9"/>
      <c r="M459" s="9"/>
      <c r="N459" s="9"/>
      <c r="O459" s="9"/>
    </row>
    <row r="460" spans="3:15">
      <c r="C460" s="9"/>
      <c r="D460" s="9"/>
      <c r="E460" s="9"/>
      <c r="F460" s="9"/>
      <c r="G460" s="9"/>
      <c r="H460" s="9"/>
      <c r="I460" s="9"/>
      <c r="J460" s="9"/>
      <c r="K460" s="9"/>
      <c r="L460" s="9"/>
      <c r="M460" s="9"/>
      <c r="N460" s="9"/>
      <c r="O460" s="9"/>
    </row>
    <row r="461" spans="3:15">
      <c r="C461" s="9"/>
      <c r="D461" s="9"/>
      <c r="E461" s="9"/>
      <c r="F461" s="9"/>
      <c r="G461" s="9"/>
      <c r="H461" s="9"/>
      <c r="I461" s="9"/>
      <c r="J461" s="9"/>
      <c r="K461" s="9"/>
      <c r="L461" s="9"/>
      <c r="M461" s="9"/>
      <c r="N461" s="9"/>
      <c r="O461" s="9"/>
    </row>
    <row r="462" spans="3:15">
      <c r="C462" s="9"/>
      <c r="D462" s="9"/>
      <c r="E462" s="9"/>
      <c r="F462" s="9"/>
      <c r="G462" s="9"/>
      <c r="H462" s="9"/>
      <c r="I462" s="9"/>
      <c r="J462" s="9"/>
      <c r="K462" s="9"/>
      <c r="L462" s="9"/>
      <c r="M462" s="9"/>
      <c r="N462" s="9"/>
      <c r="O462" s="9"/>
    </row>
    <row r="463" spans="3:15">
      <c r="C463" s="9"/>
      <c r="D463" s="9"/>
      <c r="E463" s="9"/>
      <c r="F463" s="9"/>
      <c r="G463" s="9"/>
      <c r="H463" s="9"/>
      <c r="I463" s="9"/>
      <c r="J463" s="9"/>
      <c r="K463" s="9"/>
      <c r="L463" s="9"/>
      <c r="M463" s="9"/>
      <c r="N463" s="9"/>
      <c r="O463" s="9"/>
    </row>
    <row r="464" spans="3:15">
      <c r="C464" s="9"/>
      <c r="D464" s="9"/>
      <c r="E464" s="9"/>
      <c r="F464" s="9"/>
      <c r="G464" s="9"/>
      <c r="H464" s="9"/>
      <c r="I464" s="9"/>
      <c r="J464" s="9"/>
      <c r="K464" s="9"/>
      <c r="L464" s="9"/>
      <c r="M464" s="9"/>
      <c r="N464" s="9"/>
      <c r="O464" s="9"/>
    </row>
    <row r="465" spans="3:15">
      <c r="C465" s="9"/>
      <c r="D465" s="9"/>
      <c r="E465" s="9"/>
      <c r="F465" s="9"/>
      <c r="G465" s="9"/>
      <c r="H465" s="9"/>
      <c r="I465" s="9"/>
      <c r="J465" s="9"/>
      <c r="K465" s="9"/>
      <c r="L465" s="9"/>
      <c r="M465" s="9"/>
      <c r="N465" s="9"/>
      <c r="O465" s="9"/>
    </row>
    <row r="466" spans="3:15">
      <c r="C466" s="9"/>
      <c r="D466" s="9"/>
      <c r="E466" s="9"/>
      <c r="F466" s="9"/>
      <c r="G466" s="9"/>
      <c r="H466" s="9"/>
      <c r="I466" s="9"/>
      <c r="J466" s="9"/>
      <c r="K466" s="9"/>
      <c r="L466" s="9"/>
      <c r="M466" s="9"/>
      <c r="N466" s="9"/>
      <c r="O466" s="9"/>
    </row>
    <row r="467" spans="3:15">
      <c r="C467" s="9"/>
      <c r="D467" s="9"/>
      <c r="E467" s="9"/>
      <c r="F467" s="9"/>
      <c r="G467" s="9"/>
      <c r="H467" s="9"/>
      <c r="I467" s="9"/>
      <c r="J467" s="9"/>
      <c r="K467" s="9"/>
      <c r="L467" s="9"/>
      <c r="M467" s="9"/>
      <c r="N467" s="9"/>
      <c r="O467" s="9"/>
    </row>
    <row r="468" spans="3:15">
      <c r="C468" s="9"/>
      <c r="D468" s="9"/>
      <c r="E468" s="9"/>
      <c r="F468" s="9"/>
      <c r="G468" s="9"/>
      <c r="H468" s="9"/>
      <c r="I468" s="9"/>
      <c r="J468" s="9"/>
      <c r="K468" s="9"/>
      <c r="L468" s="9"/>
      <c r="M468" s="9"/>
      <c r="N468" s="9"/>
      <c r="O468" s="9"/>
    </row>
    <row r="469" spans="3:15">
      <c r="C469" s="9"/>
      <c r="D469" s="9"/>
      <c r="E469" s="9"/>
      <c r="F469" s="9"/>
      <c r="G469" s="9"/>
      <c r="H469" s="9"/>
      <c r="I469" s="9"/>
      <c r="J469" s="9"/>
      <c r="K469" s="9"/>
      <c r="L469" s="9"/>
      <c r="M469" s="9"/>
      <c r="N469" s="9"/>
      <c r="O469" s="9"/>
    </row>
    <row r="470" spans="3:15">
      <c r="C470" s="9"/>
      <c r="D470" s="9"/>
      <c r="E470" s="9"/>
      <c r="F470" s="9"/>
      <c r="G470" s="9"/>
      <c r="H470" s="9"/>
      <c r="I470" s="9"/>
      <c r="J470" s="9"/>
      <c r="K470" s="9"/>
      <c r="L470" s="9"/>
      <c r="M470" s="9"/>
      <c r="N470" s="9"/>
      <c r="O470" s="9"/>
    </row>
    <row r="471" spans="3:15">
      <c r="C471" s="9"/>
      <c r="D471" s="9"/>
      <c r="E471" s="9"/>
      <c r="F471" s="9"/>
      <c r="G471" s="9"/>
      <c r="H471" s="9"/>
      <c r="I471" s="9"/>
      <c r="J471" s="9"/>
      <c r="K471" s="9"/>
      <c r="L471" s="9"/>
      <c r="M471" s="9"/>
      <c r="N471" s="9"/>
      <c r="O471" s="9"/>
    </row>
    <row r="472" spans="3:15">
      <c r="C472" s="9"/>
      <c r="D472" s="9"/>
      <c r="E472" s="9"/>
      <c r="F472" s="9"/>
      <c r="G472" s="9"/>
      <c r="H472" s="9"/>
      <c r="I472" s="9"/>
      <c r="J472" s="9"/>
      <c r="K472" s="9"/>
      <c r="L472" s="9"/>
      <c r="M472" s="9"/>
      <c r="N472" s="9"/>
      <c r="O472" s="9"/>
    </row>
    <row r="473" spans="3:15">
      <c r="C473" s="9"/>
      <c r="D473" s="9"/>
      <c r="E473" s="9"/>
      <c r="F473" s="9"/>
      <c r="G473" s="9"/>
      <c r="H473" s="9"/>
      <c r="I473" s="9"/>
      <c r="J473" s="9"/>
      <c r="K473" s="9"/>
      <c r="L473" s="9"/>
      <c r="M473" s="9"/>
      <c r="N473" s="9"/>
      <c r="O473" s="9"/>
    </row>
    <row r="474" spans="3:15">
      <c r="C474" s="9"/>
      <c r="D474" s="9"/>
      <c r="E474" s="9"/>
      <c r="F474" s="9"/>
      <c r="G474" s="9"/>
      <c r="H474" s="9"/>
      <c r="I474" s="9"/>
      <c r="J474" s="9"/>
      <c r="K474" s="9"/>
      <c r="L474" s="9"/>
      <c r="M474" s="9"/>
      <c r="N474" s="9"/>
      <c r="O474" s="9"/>
    </row>
    <row r="475" spans="3:15">
      <c r="C475" s="9"/>
      <c r="D475" s="9"/>
      <c r="E475" s="9"/>
      <c r="F475" s="9"/>
      <c r="G475" s="9"/>
      <c r="H475" s="9"/>
      <c r="I475" s="9"/>
      <c r="J475" s="9"/>
      <c r="K475" s="9"/>
      <c r="L475" s="9"/>
      <c r="M475" s="9"/>
      <c r="N475" s="9"/>
      <c r="O475" s="9"/>
    </row>
    <row r="476" spans="3:15">
      <c r="C476" s="9"/>
      <c r="D476" s="9"/>
      <c r="E476" s="9"/>
      <c r="F476" s="9"/>
      <c r="G476" s="9"/>
      <c r="H476" s="9"/>
      <c r="I476" s="9"/>
      <c r="J476" s="9"/>
      <c r="K476" s="9"/>
      <c r="L476" s="9"/>
      <c r="M476" s="9"/>
      <c r="N476" s="9"/>
      <c r="O476" s="9"/>
    </row>
    <row r="477" spans="3:15">
      <c r="C477" s="9"/>
      <c r="D477" s="9"/>
      <c r="E477" s="9"/>
      <c r="F477" s="9"/>
      <c r="G477" s="9"/>
      <c r="H477" s="9"/>
      <c r="I477" s="9"/>
      <c r="J477" s="9"/>
      <c r="K477" s="9"/>
      <c r="L477" s="9"/>
      <c r="M477" s="9"/>
      <c r="N477" s="9"/>
      <c r="O477" s="9"/>
    </row>
    <row r="478" spans="3:15">
      <c r="C478" s="9"/>
      <c r="D478" s="9"/>
      <c r="E478" s="9"/>
      <c r="F478" s="9"/>
      <c r="G478" s="9"/>
      <c r="H478" s="9"/>
      <c r="I478" s="9"/>
      <c r="J478" s="9"/>
      <c r="K478" s="9"/>
      <c r="L478" s="9"/>
      <c r="M478" s="9"/>
      <c r="N478" s="9"/>
      <c r="O478" s="9"/>
    </row>
    <row r="479" spans="3:15">
      <c r="C479" s="9"/>
      <c r="D479" s="9"/>
      <c r="E479" s="9"/>
      <c r="F479" s="9"/>
      <c r="G479" s="9"/>
      <c r="H479" s="9"/>
      <c r="I479" s="9"/>
      <c r="J479" s="9"/>
      <c r="K479" s="9"/>
      <c r="L479" s="9"/>
      <c r="M479" s="9"/>
      <c r="N479" s="9"/>
      <c r="O479" s="9"/>
    </row>
    <row r="480" spans="3:15">
      <c r="C480" s="9"/>
      <c r="D480" s="9"/>
      <c r="E480" s="9"/>
      <c r="F480" s="9"/>
      <c r="G480" s="9"/>
      <c r="H480" s="9"/>
      <c r="I480" s="9"/>
      <c r="J480" s="9"/>
      <c r="K480" s="9"/>
      <c r="L480" s="9"/>
      <c r="M480" s="9"/>
      <c r="N480" s="9"/>
      <c r="O480" s="9"/>
    </row>
    <row r="481" spans="3:15">
      <c r="C481" s="9"/>
      <c r="D481" s="9"/>
      <c r="E481" s="9"/>
      <c r="F481" s="9"/>
      <c r="G481" s="9"/>
      <c r="H481" s="9"/>
      <c r="I481" s="9"/>
      <c r="J481" s="9"/>
      <c r="K481" s="9"/>
      <c r="L481" s="9"/>
      <c r="M481" s="9"/>
      <c r="N481" s="9"/>
      <c r="O481" s="9"/>
    </row>
    <row r="482" spans="3:15">
      <c r="C482" s="9"/>
      <c r="D482" s="9"/>
      <c r="E482" s="9"/>
      <c r="F482" s="9"/>
      <c r="G482" s="9"/>
      <c r="H482" s="9"/>
      <c r="I482" s="9"/>
      <c r="J482" s="9"/>
      <c r="K482" s="9"/>
      <c r="L482" s="9"/>
      <c r="M482" s="9"/>
      <c r="N482" s="9"/>
      <c r="O482" s="9"/>
    </row>
    <row r="483" spans="3:15">
      <c r="C483" s="9"/>
      <c r="D483" s="9"/>
      <c r="E483" s="9"/>
      <c r="F483" s="9"/>
      <c r="G483" s="9"/>
      <c r="H483" s="9"/>
      <c r="I483" s="9"/>
      <c r="J483" s="9"/>
      <c r="K483" s="9"/>
      <c r="L483" s="9"/>
      <c r="M483" s="9"/>
      <c r="N483" s="9"/>
      <c r="O483" s="9"/>
    </row>
    <row r="484" spans="3:15">
      <c r="C484" s="9"/>
      <c r="D484" s="9"/>
      <c r="E484" s="9"/>
      <c r="F484" s="9"/>
      <c r="G484" s="9"/>
      <c r="H484" s="9"/>
      <c r="I484" s="9"/>
      <c r="J484" s="9"/>
      <c r="K484" s="9"/>
      <c r="L484" s="9"/>
      <c r="M484" s="9"/>
      <c r="N484" s="9"/>
      <c r="O484" s="9"/>
    </row>
    <row r="485" spans="3:15">
      <c r="C485" s="9"/>
      <c r="D485" s="9"/>
      <c r="E485" s="9"/>
      <c r="F485" s="9"/>
      <c r="G485" s="9"/>
      <c r="H485" s="9"/>
      <c r="I485" s="9"/>
      <c r="J485" s="9"/>
      <c r="K485" s="9"/>
      <c r="L485" s="9"/>
      <c r="M485" s="9"/>
      <c r="N485" s="9"/>
      <c r="O485" s="9"/>
    </row>
    <row r="486" spans="3:15">
      <c r="C486" s="9"/>
      <c r="D486" s="9"/>
      <c r="E486" s="9"/>
      <c r="F486" s="9"/>
      <c r="G486" s="9"/>
      <c r="H486" s="9"/>
      <c r="I486" s="9"/>
      <c r="J486" s="9"/>
      <c r="K486" s="9"/>
      <c r="L486" s="9"/>
      <c r="M486" s="9"/>
      <c r="N486" s="9"/>
      <c r="O486" s="9"/>
    </row>
    <row r="487" spans="3:15">
      <c r="C487" s="9"/>
      <c r="D487" s="9"/>
      <c r="E487" s="9"/>
      <c r="F487" s="9"/>
      <c r="G487" s="9"/>
      <c r="H487" s="9"/>
      <c r="I487" s="9"/>
      <c r="J487" s="9"/>
      <c r="K487" s="9"/>
      <c r="L487" s="9"/>
      <c r="M487" s="9"/>
      <c r="N487" s="9"/>
      <c r="O487" s="9"/>
    </row>
    <row r="488" spans="3:15">
      <c r="C488" s="9"/>
      <c r="D488" s="9"/>
      <c r="E488" s="9"/>
      <c r="F488" s="9"/>
      <c r="G488" s="9"/>
      <c r="H488" s="9"/>
      <c r="I488" s="9"/>
      <c r="J488" s="9"/>
      <c r="K488" s="9"/>
      <c r="L488" s="9"/>
      <c r="M488" s="9"/>
      <c r="N488" s="9"/>
      <c r="O488" s="9"/>
    </row>
    <row r="489" spans="3:15">
      <c r="C489" s="9"/>
      <c r="D489" s="9"/>
      <c r="E489" s="9"/>
      <c r="F489" s="9"/>
      <c r="G489" s="9"/>
      <c r="H489" s="9"/>
      <c r="I489" s="9"/>
      <c r="J489" s="9"/>
      <c r="K489" s="9"/>
      <c r="L489" s="9"/>
      <c r="M489" s="9"/>
      <c r="N489" s="9"/>
      <c r="O489" s="9"/>
    </row>
    <row r="490" spans="3:15">
      <c r="C490" s="9"/>
      <c r="D490" s="9"/>
      <c r="E490" s="9"/>
      <c r="F490" s="9"/>
      <c r="G490" s="9"/>
      <c r="H490" s="9"/>
      <c r="I490" s="9"/>
      <c r="J490" s="9"/>
      <c r="K490" s="9"/>
      <c r="L490" s="9"/>
      <c r="M490" s="9"/>
      <c r="N490" s="9"/>
      <c r="O490" s="9"/>
    </row>
    <row r="491" spans="3:15">
      <c r="C491" s="9"/>
      <c r="D491" s="9"/>
      <c r="E491" s="9"/>
      <c r="F491" s="9"/>
      <c r="G491" s="9"/>
      <c r="H491" s="9"/>
      <c r="I491" s="9"/>
      <c r="J491" s="9"/>
      <c r="K491" s="9"/>
      <c r="L491" s="9"/>
      <c r="M491" s="9"/>
      <c r="N491" s="9"/>
      <c r="O491" s="9"/>
    </row>
    <row r="492" spans="3:15">
      <c r="C492" s="9"/>
      <c r="D492" s="9"/>
      <c r="E492" s="9"/>
      <c r="F492" s="9"/>
      <c r="G492" s="9"/>
      <c r="H492" s="9"/>
      <c r="I492" s="9"/>
      <c r="J492" s="9"/>
      <c r="K492" s="9"/>
      <c r="L492" s="9"/>
      <c r="M492" s="9"/>
      <c r="N492" s="9"/>
      <c r="O492" s="9"/>
    </row>
    <row r="493" spans="3:15">
      <c r="C493" s="9"/>
      <c r="D493" s="9"/>
      <c r="E493" s="9"/>
      <c r="F493" s="9"/>
      <c r="G493" s="9"/>
      <c r="H493" s="9"/>
      <c r="I493" s="9"/>
      <c r="J493" s="9"/>
      <c r="K493" s="9"/>
      <c r="L493" s="9"/>
      <c r="M493" s="9"/>
      <c r="N493" s="9"/>
      <c r="O493" s="9"/>
    </row>
    <row r="494" spans="3:15">
      <c r="C494" s="9"/>
      <c r="D494" s="9"/>
      <c r="E494" s="9"/>
      <c r="F494" s="9"/>
      <c r="G494" s="9"/>
      <c r="H494" s="9"/>
      <c r="I494" s="9"/>
      <c r="J494" s="9"/>
      <c r="K494" s="9"/>
      <c r="L494" s="9"/>
      <c r="M494" s="9"/>
      <c r="N494" s="9"/>
      <c r="O494" s="9"/>
    </row>
    <row r="495" spans="3:15">
      <c r="C495" s="9"/>
      <c r="D495" s="9"/>
      <c r="E495" s="9"/>
      <c r="F495" s="9"/>
      <c r="G495" s="9"/>
      <c r="H495" s="9"/>
      <c r="I495" s="9"/>
      <c r="J495" s="9"/>
      <c r="K495" s="9"/>
      <c r="L495" s="9"/>
      <c r="M495" s="9"/>
      <c r="N495" s="9"/>
      <c r="O495" s="9"/>
    </row>
    <row r="496" spans="3:15">
      <c r="C496" s="9"/>
      <c r="D496" s="9"/>
      <c r="E496" s="9"/>
      <c r="F496" s="9"/>
      <c r="G496" s="9"/>
      <c r="H496" s="9"/>
      <c r="I496" s="9"/>
      <c r="J496" s="9"/>
      <c r="K496" s="9"/>
      <c r="L496" s="9"/>
      <c r="M496" s="9"/>
      <c r="N496" s="9"/>
      <c r="O496" s="9"/>
    </row>
    <row r="497" spans="3:15">
      <c r="C497" s="9"/>
      <c r="D497" s="9"/>
      <c r="E497" s="9"/>
      <c r="F497" s="9"/>
      <c r="G497" s="9"/>
      <c r="H497" s="9"/>
      <c r="I497" s="9"/>
      <c r="J497" s="9"/>
      <c r="K497" s="9"/>
      <c r="L497" s="9"/>
      <c r="M497" s="9"/>
      <c r="N497" s="9"/>
      <c r="O497" s="9"/>
    </row>
    <row r="498" spans="3:15">
      <c r="C498" s="9"/>
      <c r="D498" s="9"/>
      <c r="E498" s="9"/>
      <c r="F498" s="9"/>
      <c r="G498" s="9"/>
      <c r="H498" s="9"/>
      <c r="I498" s="9"/>
      <c r="J498" s="9"/>
      <c r="K498" s="9"/>
      <c r="L498" s="9"/>
      <c r="M498" s="9"/>
      <c r="N498" s="9"/>
      <c r="O498" s="9"/>
    </row>
    <row r="499" spans="3:15">
      <c r="C499" s="9"/>
      <c r="D499" s="9"/>
      <c r="E499" s="9"/>
      <c r="F499" s="9"/>
      <c r="G499" s="9"/>
      <c r="H499" s="9"/>
      <c r="I499" s="9"/>
      <c r="J499" s="9"/>
      <c r="K499" s="9"/>
      <c r="L499" s="9"/>
      <c r="M499" s="9"/>
      <c r="N499" s="9"/>
      <c r="O499" s="9"/>
    </row>
    <row r="500" spans="3:15">
      <c r="C500" s="9"/>
      <c r="D500" s="9"/>
      <c r="E500" s="9"/>
      <c r="F500" s="9"/>
      <c r="G500" s="9"/>
      <c r="H500" s="9"/>
      <c r="I500" s="9"/>
      <c r="J500" s="9"/>
      <c r="K500" s="9"/>
      <c r="L500" s="9"/>
      <c r="M500" s="9"/>
      <c r="N500" s="9"/>
      <c r="O500" s="9"/>
    </row>
    <row r="501" spans="3:15">
      <c r="C501" s="9"/>
      <c r="D501" s="9"/>
      <c r="E501" s="9"/>
      <c r="F501" s="9"/>
      <c r="G501" s="9"/>
      <c r="H501" s="9"/>
      <c r="I501" s="9"/>
      <c r="J501" s="9"/>
      <c r="K501" s="9"/>
      <c r="L501" s="9"/>
      <c r="M501" s="9"/>
      <c r="N501" s="9"/>
      <c r="O501" s="9"/>
    </row>
    <row r="502" spans="3:15">
      <c r="C502" s="9"/>
      <c r="D502" s="9"/>
      <c r="E502" s="9"/>
      <c r="F502" s="9"/>
      <c r="G502" s="9"/>
      <c r="H502" s="9"/>
      <c r="I502" s="9"/>
      <c r="J502" s="9"/>
      <c r="K502" s="9"/>
      <c r="L502" s="9"/>
      <c r="M502" s="9"/>
      <c r="N502" s="9"/>
      <c r="O502" s="9"/>
    </row>
    <row r="503" spans="3:15">
      <c r="C503" s="9"/>
      <c r="D503" s="9"/>
      <c r="E503" s="9"/>
      <c r="F503" s="9"/>
      <c r="G503" s="9"/>
      <c r="H503" s="9"/>
      <c r="I503" s="9"/>
      <c r="J503" s="9"/>
      <c r="K503" s="9"/>
      <c r="L503" s="9"/>
      <c r="M503" s="9"/>
      <c r="N503" s="9"/>
      <c r="O503" s="9"/>
    </row>
    <row r="504" spans="3:15">
      <c r="C504" s="9"/>
      <c r="D504" s="9"/>
      <c r="E504" s="9"/>
      <c r="F504" s="9"/>
      <c r="G504" s="9"/>
      <c r="H504" s="9"/>
      <c r="I504" s="9"/>
      <c r="J504" s="9"/>
      <c r="K504" s="9"/>
      <c r="L504" s="9"/>
      <c r="M504" s="9"/>
      <c r="N504" s="9"/>
      <c r="O504" s="9"/>
    </row>
    <row r="505" spans="3:15">
      <c r="C505" s="9"/>
      <c r="D505" s="9"/>
      <c r="E505" s="9"/>
      <c r="F505" s="9"/>
      <c r="G505" s="9"/>
      <c r="H505" s="9"/>
      <c r="I505" s="9"/>
      <c r="J505" s="9"/>
      <c r="K505" s="9"/>
      <c r="L505" s="9"/>
      <c r="M505" s="9"/>
      <c r="N505" s="9"/>
      <c r="O505" s="9"/>
    </row>
    <row r="506" spans="3:15">
      <c r="C506" s="9"/>
      <c r="D506" s="9"/>
      <c r="E506" s="9"/>
      <c r="F506" s="9"/>
      <c r="G506" s="9"/>
      <c r="H506" s="9"/>
      <c r="I506" s="9"/>
      <c r="J506" s="9"/>
      <c r="K506" s="9"/>
      <c r="L506" s="9"/>
      <c r="M506" s="9"/>
      <c r="N506" s="9"/>
      <c r="O506" s="9"/>
    </row>
    <row r="507" spans="3:15">
      <c r="C507" s="9"/>
      <c r="D507" s="9"/>
      <c r="E507" s="9"/>
      <c r="F507" s="9"/>
      <c r="G507" s="9"/>
      <c r="H507" s="9"/>
      <c r="I507" s="9"/>
      <c r="J507" s="9"/>
      <c r="K507" s="9"/>
      <c r="L507" s="9"/>
      <c r="M507" s="9"/>
      <c r="N507" s="9"/>
      <c r="O507" s="9"/>
    </row>
    <row r="508" spans="3:15">
      <c r="C508" s="9"/>
      <c r="D508" s="9"/>
      <c r="E508" s="9"/>
      <c r="F508" s="9"/>
      <c r="G508" s="9"/>
      <c r="H508" s="9"/>
      <c r="I508" s="9"/>
      <c r="J508" s="9"/>
      <c r="K508" s="9"/>
      <c r="L508" s="9"/>
      <c r="M508" s="9"/>
      <c r="N508" s="9"/>
      <c r="O508" s="9"/>
    </row>
    <row r="509" spans="3:15">
      <c r="C509" s="9"/>
      <c r="D509" s="9"/>
      <c r="E509" s="9"/>
      <c r="F509" s="9"/>
      <c r="G509" s="9"/>
      <c r="H509" s="9"/>
      <c r="I509" s="9"/>
      <c r="J509" s="9"/>
      <c r="K509" s="9"/>
      <c r="L509" s="9"/>
      <c r="M509" s="9"/>
      <c r="N509" s="9"/>
      <c r="O509" s="9"/>
    </row>
    <row r="510" spans="3:15">
      <c r="C510" s="9"/>
      <c r="D510" s="9"/>
      <c r="E510" s="9"/>
      <c r="F510" s="9"/>
      <c r="G510" s="9"/>
      <c r="H510" s="9"/>
      <c r="I510" s="9"/>
      <c r="J510" s="9"/>
      <c r="K510" s="9"/>
      <c r="L510" s="9"/>
      <c r="M510" s="9"/>
      <c r="N510" s="9"/>
      <c r="O510" s="9"/>
    </row>
    <row r="511" spans="3:15">
      <c r="C511" s="9"/>
      <c r="D511" s="9"/>
      <c r="E511" s="9"/>
      <c r="F511" s="9"/>
      <c r="G511" s="9"/>
      <c r="H511" s="9"/>
      <c r="I511" s="9"/>
      <c r="J511" s="9"/>
      <c r="K511" s="9"/>
      <c r="L511" s="9"/>
      <c r="M511" s="9"/>
      <c r="N511" s="9"/>
      <c r="O511" s="9"/>
    </row>
    <row r="512" spans="3:15">
      <c r="C512" s="9"/>
      <c r="D512" s="9"/>
      <c r="E512" s="9"/>
      <c r="F512" s="9"/>
      <c r="G512" s="9"/>
      <c r="H512" s="9"/>
      <c r="I512" s="9"/>
      <c r="J512" s="9"/>
      <c r="K512" s="9"/>
      <c r="L512" s="9"/>
      <c r="M512" s="9"/>
      <c r="N512" s="9"/>
      <c r="O512" s="9"/>
    </row>
    <row r="513" spans="3:15">
      <c r="C513" s="9"/>
      <c r="D513" s="9"/>
      <c r="E513" s="9"/>
      <c r="F513" s="9"/>
      <c r="G513" s="9"/>
      <c r="H513" s="9"/>
      <c r="I513" s="9"/>
      <c r="J513" s="9"/>
      <c r="K513" s="9"/>
      <c r="L513" s="9"/>
      <c r="M513" s="9"/>
      <c r="N513" s="9"/>
      <c r="O513" s="9"/>
    </row>
    <row r="514" spans="3:15">
      <c r="C514" s="9"/>
      <c r="D514" s="9"/>
      <c r="E514" s="9"/>
      <c r="F514" s="9"/>
      <c r="G514" s="9"/>
      <c r="H514" s="9"/>
      <c r="I514" s="9"/>
      <c r="J514" s="9"/>
      <c r="K514" s="9"/>
      <c r="L514" s="9"/>
      <c r="M514" s="9"/>
      <c r="N514" s="9"/>
      <c r="O514" s="9"/>
    </row>
    <row r="515" spans="3:15">
      <c r="C515" s="9"/>
      <c r="D515" s="9"/>
      <c r="E515" s="9"/>
      <c r="F515" s="9"/>
      <c r="G515" s="9"/>
      <c r="H515" s="9"/>
      <c r="I515" s="9"/>
      <c r="J515" s="9"/>
      <c r="K515" s="9"/>
      <c r="L515" s="9"/>
      <c r="M515" s="9"/>
      <c r="N515" s="9"/>
      <c r="O515" s="9"/>
    </row>
    <row r="516" spans="3:15">
      <c r="C516" s="9"/>
      <c r="D516" s="9"/>
      <c r="E516" s="9"/>
      <c r="F516" s="9"/>
      <c r="G516" s="9"/>
      <c r="H516" s="9"/>
      <c r="I516" s="9"/>
      <c r="J516" s="9"/>
      <c r="K516" s="9"/>
      <c r="L516" s="9"/>
      <c r="M516" s="9"/>
      <c r="N516" s="9"/>
      <c r="O516" s="9"/>
    </row>
    <row r="517" spans="3:15">
      <c r="C517" s="9"/>
      <c r="D517" s="9"/>
      <c r="E517" s="9"/>
      <c r="F517" s="9"/>
      <c r="G517" s="9"/>
      <c r="H517" s="9"/>
      <c r="I517" s="9"/>
      <c r="J517" s="9"/>
      <c r="K517" s="9"/>
      <c r="L517" s="9"/>
      <c r="M517" s="9"/>
      <c r="N517" s="9"/>
      <c r="O517" s="9"/>
    </row>
    <row r="518" spans="3:15">
      <c r="C518" s="9"/>
      <c r="D518" s="9"/>
      <c r="E518" s="9"/>
      <c r="F518" s="9"/>
      <c r="G518" s="9"/>
      <c r="H518" s="9"/>
      <c r="I518" s="9"/>
      <c r="J518" s="9"/>
      <c r="K518" s="9"/>
      <c r="L518" s="9"/>
      <c r="M518" s="9"/>
      <c r="N518" s="9"/>
      <c r="O518" s="9"/>
    </row>
    <row r="519" spans="3:15">
      <c r="C519" s="9"/>
      <c r="D519" s="9"/>
      <c r="E519" s="9"/>
      <c r="F519" s="9"/>
      <c r="G519" s="9"/>
      <c r="H519" s="9"/>
      <c r="I519" s="9"/>
      <c r="J519" s="9"/>
      <c r="K519" s="9"/>
      <c r="L519" s="9"/>
      <c r="M519" s="9"/>
      <c r="N519" s="9"/>
      <c r="O519" s="9"/>
    </row>
    <row r="520" spans="3:15">
      <c r="C520" s="9"/>
      <c r="D520" s="9"/>
      <c r="E520" s="9"/>
      <c r="F520" s="9"/>
      <c r="G520" s="9"/>
      <c r="H520" s="9"/>
      <c r="I520" s="9"/>
      <c r="J520" s="9"/>
      <c r="K520" s="9"/>
      <c r="L520" s="9"/>
      <c r="M520" s="9"/>
      <c r="N520" s="9"/>
      <c r="O520" s="9"/>
    </row>
    <row r="521" spans="3:15">
      <c r="C521" s="9"/>
      <c r="D521" s="9"/>
      <c r="E521" s="9"/>
      <c r="F521" s="9"/>
      <c r="G521" s="9"/>
      <c r="H521" s="9"/>
      <c r="I521" s="9"/>
      <c r="J521" s="9"/>
      <c r="K521" s="9"/>
      <c r="L521" s="9"/>
      <c r="M521" s="9"/>
      <c r="N521" s="9"/>
      <c r="O521" s="9"/>
    </row>
    <row r="522" spans="3:15">
      <c r="C522" s="9"/>
      <c r="D522" s="9"/>
      <c r="E522" s="9"/>
      <c r="F522" s="9"/>
      <c r="G522" s="9"/>
      <c r="H522" s="9"/>
      <c r="I522" s="9"/>
      <c r="J522" s="9"/>
      <c r="K522" s="9"/>
      <c r="L522" s="9"/>
      <c r="M522" s="9"/>
      <c r="N522" s="9"/>
      <c r="O522" s="9"/>
    </row>
    <row r="523" spans="3:15">
      <c r="C523" s="9"/>
      <c r="D523" s="9"/>
      <c r="E523" s="9"/>
      <c r="F523" s="9"/>
      <c r="G523" s="9"/>
      <c r="H523" s="9"/>
      <c r="I523" s="9"/>
      <c r="J523" s="9"/>
      <c r="K523" s="9"/>
      <c r="L523" s="9"/>
      <c r="M523" s="9"/>
      <c r="N523" s="9"/>
      <c r="O523" s="9"/>
    </row>
    <row r="524" spans="3:15">
      <c r="C524" s="9"/>
      <c r="D524" s="9"/>
      <c r="E524" s="9"/>
      <c r="F524" s="9"/>
      <c r="G524" s="9"/>
      <c r="H524" s="9"/>
      <c r="I524" s="9"/>
      <c r="J524" s="9"/>
      <c r="K524" s="9"/>
      <c r="L524" s="9"/>
      <c r="M524" s="9"/>
      <c r="N524" s="9"/>
      <c r="O524" s="9"/>
    </row>
    <row r="525" spans="3:15">
      <c r="C525" s="9"/>
      <c r="D525" s="9"/>
      <c r="E525" s="9"/>
      <c r="F525" s="9"/>
      <c r="G525" s="9"/>
      <c r="H525" s="9"/>
      <c r="I525" s="9"/>
      <c r="J525" s="9"/>
      <c r="K525" s="9"/>
      <c r="L525" s="9"/>
      <c r="M525" s="9"/>
      <c r="N525" s="9"/>
      <c r="O525" s="9"/>
    </row>
    <row r="526" spans="3:15">
      <c r="C526" s="9"/>
      <c r="D526" s="9"/>
      <c r="E526" s="9"/>
      <c r="F526" s="9"/>
      <c r="G526" s="9"/>
      <c r="H526" s="9"/>
      <c r="I526" s="9"/>
      <c r="J526" s="9"/>
      <c r="K526" s="9"/>
      <c r="L526" s="9"/>
      <c r="M526" s="9"/>
      <c r="N526" s="9"/>
      <c r="O526" s="9"/>
    </row>
    <row r="527" spans="3:15">
      <c r="C527" s="9"/>
      <c r="D527" s="9"/>
      <c r="E527" s="9"/>
      <c r="F527" s="9"/>
      <c r="G527" s="9"/>
      <c r="H527" s="9"/>
      <c r="I527" s="9"/>
      <c r="J527" s="9"/>
      <c r="K527" s="9"/>
      <c r="L527" s="9"/>
      <c r="M527" s="9"/>
      <c r="N527" s="9"/>
      <c r="O527" s="9"/>
    </row>
    <row r="528" spans="3:15">
      <c r="C528" s="9"/>
      <c r="D528" s="9"/>
      <c r="E528" s="9"/>
      <c r="F528" s="9"/>
      <c r="G528" s="9"/>
      <c r="H528" s="9"/>
      <c r="I528" s="9"/>
      <c r="J528" s="9"/>
      <c r="K528" s="9"/>
      <c r="L528" s="9"/>
      <c r="M528" s="9"/>
      <c r="N528" s="9"/>
      <c r="O528" s="9"/>
    </row>
    <row r="529" spans="3:15">
      <c r="C529" s="9"/>
      <c r="D529" s="9"/>
      <c r="E529" s="9"/>
      <c r="F529" s="9"/>
      <c r="G529" s="9"/>
      <c r="H529" s="9"/>
      <c r="I529" s="9"/>
      <c r="J529" s="9"/>
      <c r="K529" s="9"/>
      <c r="L529" s="9"/>
      <c r="M529" s="9"/>
      <c r="N529" s="9"/>
      <c r="O529" s="9"/>
    </row>
    <row r="530" spans="3:15">
      <c r="C530" s="9"/>
      <c r="D530" s="9"/>
      <c r="E530" s="9"/>
      <c r="F530" s="9"/>
      <c r="G530" s="9"/>
      <c r="H530" s="9"/>
      <c r="I530" s="9"/>
      <c r="J530" s="9"/>
      <c r="K530" s="9"/>
      <c r="L530" s="9"/>
      <c r="M530" s="9"/>
      <c r="N530" s="9"/>
      <c r="O530" s="9"/>
    </row>
    <row r="531" spans="3:15">
      <c r="C531" s="9"/>
      <c r="D531" s="9"/>
      <c r="E531" s="9"/>
      <c r="F531" s="9"/>
      <c r="G531" s="9"/>
      <c r="H531" s="9"/>
      <c r="I531" s="9"/>
      <c r="J531" s="9"/>
      <c r="K531" s="9"/>
      <c r="L531" s="9"/>
      <c r="M531" s="9"/>
      <c r="N531" s="9"/>
      <c r="O531" s="9"/>
    </row>
    <row r="532" spans="3:15">
      <c r="C532" s="9"/>
      <c r="D532" s="9"/>
      <c r="E532" s="9"/>
      <c r="F532" s="9"/>
      <c r="G532" s="9"/>
      <c r="H532" s="9"/>
      <c r="I532" s="9"/>
      <c r="J532" s="9"/>
      <c r="K532" s="9"/>
      <c r="L532" s="9"/>
      <c r="M532" s="9"/>
      <c r="N532" s="9"/>
      <c r="O532" s="9"/>
    </row>
    <row r="533" spans="3:15">
      <c r="C533" s="9"/>
      <c r="D533" s="9"/>
      <c r="E533" s="9"/>
      <c r="F533" s="9"/>
      <c r="G533" s="9"/>
      <c r="H533" s="9"/>
      <c r="I533" s="9"/>
      <c r="J533" s="9"/>
      <c r="K533" s="9"/>
      <c r="L533" s="9"/>
      <c r="M533" s="9"/>
      <c r="N533" s="9"/>
      <c r="O533" s="9"/>
    </row>
    <row r="534" spans="3:15">
      <c r="C534" s="9"/>
      <c r="D534" s="9"/>
      <c r="E534" s="9"/>
      <c r="F534" s="9"/>
      <c r="G534" s="9"/>
      <c r="H534" s="9"/>
      <c r="I534" s="9"/>
      <c r="J534" s="9"/>
      <c r="K534" s="9"/>
      <c r="L534" s="9"/>
      <c r="M534" s="9"/>
      <c r="N534" s="9"/>
      <c r="O534" s="9"/>
    </row>
    <row r="535" spans="3:15">
      <c r="C535" s="9"/>
      <c r="D535" s="9"/>
      <c r="E535" s="9"/>
      <c r="F535" s="9"/>
      <c r="G535" s="9"/>
      <c r="H535" s="9"/>
      <c r="I535" s="9"/>
      <c r="J535" s="9"/>
      <c r="K535" s="9"/>
      <c r="L535" s="9"/>
      <c r="M535" s="9"/>
      <c r="N535" s="9"/>
      <c r="O535" s="9"/>
    </row>
    <row r="536" spans="3:15">
      <c r="C536" s="9"/>
      <c r="D536" s="9"/>
      <c r="E536" s="9"/>
      <c r="F536" s="9"/>
      <c r="G536" s="9"/>
      <c r="H536" s="9"/>
      <c r="I536" s="9"/>
      <c r="J536" s="9"/>
      <c r="K536" s="9"/>
      <c r="L536" s="9"/>
      <c r="M536" s="9"/>
      <c r="N536" s="9"/>
      <c r="O536" s="9"/>
    </row>
    <row r="537" spans="3:15">
      <c r="C537" s="9"/>
      <c r="D537" s="9"/>
      <c r="E537" s="9"/>
      <c r="F537" s="9"/>
      <c r="G537" s="9"/>
      <c r="H537" s="9"/>
      <c r="I537" s="9"/>
      <c r="J537" s="9"/>
      <c r="K537" s="9"/>
      <c r="L537" s="9"/>
      <c r="M537" s="9"/>
      <c r="N537" s="9"/>
      <c r="O537" s="9"/>
    </row>
    <row r="538" spans="3:15">
      <c r="C538" s="9"/>
      <c r="D538" s="9"/>
      <c r="E538" s="9"/>
      <c r="F538" s="9"/>
      <c r="G538" s="9"/>
      <c r="H538" s="9"/>
      <c r="I538" s="9"/>
      <c r="J538" s="9"/>
      <c r="K538" s="9"/>
      <c r="L538" s="9"/>
      <c r="M538" s="9"/>
      <c r="N538" s="9"/>
      <c r="O538" s="9"/>
    </row>
    <row r="539" spans="3:15">
      <c r="C539" s="9"/>
      <c r="D539" s="9"/>
      <c r="E539" s="9"/>
      <c r="F539" s="9"/>
      <c r="G539" s="9"/>
      <c r="H539" s="9"/>
      <c r="I539" s="9"/>
      <c r="J539" s="9"/>
      <c r="K539" s="9"/>
      <c r="L539" s="9"/>
      <c r="M539" s="9"/>
      <c r="N539" s="9"/>
      <c r="O539" s="9"/>
    </row>
    <row r="540" spans="3:15">
      <c r="C540" s="9"/>
      <c r="D540" s="9"/>
      <c r="E540" s="9"/>
      <c r="F540" s="9"/>
      <c r="G540" s="9"/>
      <c r="H540" s="9"/>
      <c r="I540" s="9"/>
      <c r="J540" s="9"/>
      <c r="K540" s="9"/>
      <c r="L540" s="9"/>
      <c r="M540" s="9"/>
      <c r="N540" s="9"/>
      <c r="O540" s="9"/>
    </row>
    <row r="541" spans="3:15">
      <c r="C541" s="9"/>
      <c r="D541" s="9"/>
      <c r="E541" s="9"/>
      <c r="F541" s="9"/>
      <c r="G541" s="9"/>
      <c r="H541" s="9"/>
      <c r="I541" s="9"/>
      <c r="J541" s="9"/>
      <c r="K541" s="9"/>
      <c r="L541" s="9"/>
      <c r="M541" s="9"/>
      <c r="N541" s="9"/>
      <c r="O541" s="9"/>
    </row>
    <row r="542" spans="3:15">
      <c r="C542" s="9"/>
      <c r="D542" s="9"/>
      <c r="E542" s="9"/>
      <c r="F542" s="9"/>
      <c r="G542" s="9"/>
      <c r="H542" s="9"/>
      <c r="I542" s="9"/>
      <c r="J542" s="9"/>
      <c r="K542" s="9"/>
      <c r="L542" s="9"/>
      <c r="M542" s="9"/>
      <c r="N542" s="9"/>
      <c r="O542" s="9"/>
    </row>
    <row r="543" spans="3:15">
      <c r="C543" s="9"/>
      <c r="D543" s="9"/>
      <c r="E543" s="9"/>
      <c r="F543" s="9"/>
      <c r="G543" s="9"/>
      <c r="H543" s="9"/>
      <c r="I543" s="9"/>
      <c r="J543" s="9"/>
      <c r="K543" s="9"/>
      <c r="L543" s="9"/>
      <c r="M543" s="9"/>
      <c r="N543" s="9"/>
      <c r="O543" s="9"/>
    </row>
    <row r="544" spans="3:15">
      <c r="C544" s="9"/>
      <c r="D544" s="9"/>
      <c r="E544" s="9"/>
      <c r="F544" s="9"/>
      <c r="G544" s="9"/>
      <c r="H544" s="9"/>
      <c r="I544" s="9"/>
      <c r="J544" s="9"/>
      <c r="K544" s="9"/>
      <c r="L544" s="9"/>
      <c r="M544" s="9"/>
      <c r="N544" s="9"/>
      <c r="O544" s="9"/>
    </row>
    <row r="545" spans="3:15">
      <c r="C545" s="9"/>
      <c r="D545" s="9"/>
      <c r="E545" s="9"/>
      <c r="F545" s="9"/>
      <c r="G545" s="9"/>
      <c r="H545" s="9"/>
      <c r="I545" s="9"/>
      <c r="J545" s="9"/>
      <c r="K545" s="9"/>
      <c r="L545" s="9"/>
      <c r="M545" s="9"/>
      <c r="N545" s="9"/>
      <c r="O545" s="9"/>
    </row>
    <row r="546" spans="3:15">
      <c r="C546" s="9"/>
      <c r="D546" s="9"/>
      <c r="E546" s="9"/>
      <c r="F546" s="9"/>
      <c r="G546" s="9"/>
      <c r="H546" s="9"/>
      <c r="I546" s="9"/>
      <c r="J546" s="9"/>
      <c r="K546" s="9"/>
      <c r="L546" s="9"/>
      <c r="M546" s="9"/>
      <c r="N546" s="9"/>
      <c r="O546" s="9"/>
    </row>
    <row r="547" spans="3:15">
      <c r="C547" s="9"/>
      <c r="D547" s="9"/>
      <c r="E547" s="9"/>
      <c r="F547" s="9"/>
      <c r="G547" s="9"/>
      <c r="H547" s="9"/>
      <c r="I547" s="9"/>
      <c r="J547" s="9"/>
      <c r="K547" s="9"/>
      <c r="L547" s="9"/>
      <c r="M547" s="9"/>
      <c r="N547" s="9"/>
      <c r="O547" s="9"/>
    </row>
    <row r="548" spans="3:15">
      <c r="C548" s="9"/>
      <c r="D548" s="9"/>
      <c r="E548" s="9"/>
      <c r="F548" s="9"/>
      <c r="G548" s="9"/>
      <c r="H548" s="9"/>
      <c r="I548" s="9"/>
      <c r="J548" s="9"/>
      <c r="K548" s="9"/>
      <c r="L548" s="9"/>
      <c r="M548" s="9"/>
      <c r="N548" s="9"/>
      <c r="O548" s="9"/>
    </row>
    <row r="549" spans="3:15">
      <c r="C549" s="9"/>
      <c r="D549" s="9"/>
      <c r="E549" s="9"/>
      <c r="F549" s="9"/>
      <c r="G549" s="9"/>
      <c r="H549" s="9"/>
      <c r="I549" s="9"/>
      <c r="J549" s="9"/>
      <c r="K549" s="9"/>
      <c r="L549" s="9"/>
      <c r="M549" s="9"/>
      <c r="N549" s="9"/>
      <c r="O549" s="9"/>
    </row>
    <row r="550" spans="3:15">
      <c r="C550" s="9"/>
      <c r="D550" s="9"/>
      <c r="E550" s="9"/>
      <c r="F550" s="9"/>
      <c r="G550" s="9"/>
      <c r="H550" s="9"/>
      <c r="I550" s="9"/>
      <c r="J550" s="9"/>
      <c r="K550" s="9"/>
      <c r="L550" s="9"/>
      <c r="M550" s="9"/>
      <c r="N550" s="9"/>
      <c r="O550" s="9"/>
    </row>
    <row r="551" spans="3:15">
      <c r="C551" s="9"/>
      <c r="D551" s="9"/>
      <c r="E551" s="9"/>
      <c r="F551" s="9"/>
      <c r="G551" s="9"/>
      <c r="H551" s="9"/>
      <c r="I551" s="9"/>
      <c r="J551" s="9"/>
      <c r="K551" s="9"/>
      <c r="L551" s="9"/>
      <c r="M551" s="9"/>
      <c r="N551" s="9"/>
      <c r="O551" s="9"/>
    </row>
    <row r="552" spans="3:15">
      <c r="C552" s="9"/>
      <c r="D552" s="9"/>
      <c r="E552" s="9"/>
      <c r="F552" s="9"/>
      <c r="G552" s="9"/>
      <c r="H552" s="9"/>
      <c r="I552" s="9"/>
      <c r="J552" s="9"/>
      <c r="K552" s="9"/>
      <c r="L552" s="9"/>
      <c r="M552" s="9"/>
      <c r="N552" s="9"/>
      <c r="O552" s="9"/>
    </row>
    <row r="553" spans="3:15">
      <c r="C553" s="9"/>
      <c r="D553" s="9"/>
      <c r="E553" s="9"/>
      <c r="F553" s="9"/>
      <c r="G553" s="9"/>
      <c r="H553" s="9"/>
      <c r="I553" s="9"/>
      <c r="J553" s="9"/>
      <c r="K553" s="9"/>
      <c r="L553" s="9"/>
      <c r="M553" s="9"/>
      <c r="N553" s="9"/>
      <c r="O553" s="9"/>
    </row>
    <row r="554" spans="3:15">
      <c r="C554" s="9"/>
      <c r="D554" s="9"/>
      <c r="E554" s="9"/>
      <c r="F554" s="9"/>
      <c r="G554" s="9"/>
      <c r="H554" s="9"/>
      <c r="I554" s="9"/>
      <c r="J554" s="9"/>
      <c r="K554" s="9"/>
      <c r="L554" s="9"/>
      <c r="M554" s="9"/>
      <c r="N554" s="9"/>
      <c r="O554" s="9"/>
    </row>
    <row r="555" spans="3:15">
      <c r="C555" s="9"/>
      <c r="D555" s="9"/>
      <c r="E555" s="9"/>
      <c r="F555" s="9"/>
      <c r="G555" s="9"/>
      <c r="H555" s="9"/>
      <c r="I555" s="9"/>
      <c r="J555" s="9"/>
      <c r="K555" s="9"/>
      <c r="L555" s="9"/>
      <c r="M555" s="9"/>
      <c r="N555" s="9"/>
      <c r="O555" s="9"/>
    </row>
    <row r="556" spans="3:15">
      <c r="C556" s="9"/>
      <c r="D556" s="9"/>
      <c r="E556" s="9"/>
      <c r="F556" s="9"/>
      <c r="G556" s="9"/>
      <c r="H556" s="9"/>
      <c r="I556" s="9"/>
      <c r="J556" s="9"/>
      <c r="K556" s="9"/>
      <c r="L556" s="9"/>
      <c r="M556" s="9"/>
      <c r="N556" s="9"/>
      <c r="O556" s="9"/>
    </row>
    <row r="557" spans="3:15">
      <c r="C557" s="9"/>
      <c r="D557" s="9"/>
      <c r="E557" s="9"/>
      <c r="F557" s="9"/>
      <c r="G557" s="9"/>
      <c r="H557" s="9"/>
      <c r="I557" s="9"/>
      <c r="J557" s="9"/>
      <c r="K557" s="9"/>
      <c r="L557" s="9"/>
      <c r="M557" s="9"/>
      <c r="N557" s="9"/>
      <c r="O557" s="9"/>
    </row>
    <row r="558" spans="3:15">
      <c r="C558" s="9"/>
      <c r="D558" s="9"/>
      <c r="E558" s="9"/>
      <c r="F558" s="9"/>
      <c r="G558" s="9"/>
      <c r="H558" s="9"/>
      <c r="I558" s="9"/>
      <c r="J558" s="9"/>
      <c r="K558" s="9"/>
      <c r="L558" s="9"/>
      <c r="M558" s="9"/>
      <c r="N558" s="9"/>
      <c r="O558" s="9"/>
    </row>
    <row r="559" spans="3:15">
      <c r="C559" s="9"/>
      <c r="D559" s="9"/>
      <c r="E559" s="9"/>
      <c r="F559" s="9"/>
      <c r="G559" s="9"/>
      <c r="H559" s="9"/>
      <c r="I559" s="9"/>
      <c r="J559" s="9"/>
      <c r="K559" s="9"/>
      <c r="L559" s="9"/>
      <c r="M559" s="9"/>
      <c r="N559" s="9"/>
      <c r="O559" s="9"/>
    </row>
    <row r="560" spans="3:15">
      <c r="C560" s="9"/>
      <c r="D560" s="9"/>
      <c r="E560" s="9"/>
      <c r="F560" s="9"/>
      <c r="G560" s="9"/>
      <c r="H560" s="9"/>
      <c r="I560" s="9"/>
      <c r="J560" s="9"/>
      <c r="K560" s="9"/>
      <c r="L560" s="9"/>
      <c r="M560" s="9"/>
      <c r="N560" s="9"/>
      <c r="O560" s="9"/>
    </row>
    <row r="561" spans="3:15">
      <c r="C561" s="9"/>
      <c r="D561" s="9"/>
      <c r="E561" s="9"/>
      <c r="F561" s="9"/>
      <c r="G561" s="9"/>
      <c r="H561" s="9"/>
      <c r="I561" s="9"/>
      <c r="J561" s="9"/>
      <c r="K561" s="9"/>
      <c r="L561" s="9"/>
      <c r="M561" s="9"/>
      <c r="N561" s="9"/>
      <c r="O561" s="9"/>
    </row>
    <row r="562" spans="3:15">
      <c r="C562" s="9"/>
      <c r="D562" s="9"/>
      <c r="E562" s="9"/>
      <c r="F562" s="9"/>
      <c r="G562" s="9"/>
      <c r="H562" s="9"/>
      <c r="I562" s="9"/>
      <c r="J562" s="9"/>
      <c r="K562" s="9"/>
      <c r="L562" s="9"/>
      <c r="M562" s="9"/>
      <c r="N562" s="9"/>
      <c r="O562" s="9"/>
    </row>
    <row r="563" spans="3:15">
      <c r="C563" s="9"/>
      <c r="D563" s="9"/>
      <c r="E563" s="9"/>
      <c r="F563" s="9"/>
      <c r="G563" s="9"/>
      <c r="H563" s="9"/>
      <c r="I563" s="9"/>
      <c r="J563" s="9"/>
      <c r="K563" s="9"/>
      <c r="L563" s="9"/>
      <c r="M563" s="9"/>
      <c r="N563" s="9"/>
      <c r="O563" s="9"/>
    </row>
    <row r="564" spans="3:15">
      <c r="C564" s="9"/>
      <c r="D564" s="9"/>
      <c r="E564" s="9"/>
      <c r="F564" s="9"/>
      <c r="G564" s="9"/>
      <c r="H564" s="9"/>
      <c r="I564" s="9"/>
      <c r="J564" s="9"/>
      <c r="K564" s="9"/>
      <c r="L564" s="9"/>
      <c r="M564" s="9"/>
      <c r="N564" s="9"/>
      <c r="O564" s="9"/>
    </row>
    <row r="565" spans="3:15">
      <c r="C565" s="9"/>
      <c r="D565" s="9"/>
      <c r="E565" s="9"/>
      <c r="F565" s="9"/>
      <c r="G565" s="9"/>
      <c r="H565" s="9"/>
      <c r="I565" s="9"/>
      <c r="J565" s="9"/>
      <c r="K565" s="9"/>
      <c r="L565" s="9"/>
      <c r="M565" s="9"/>
      <c r="N565" s="9"/>
      <c r="O565" s="9"/>
    </row>
    <row r="566" spans="3:15">
      <c r="C566" s="9"/>
      <c r="D566" s="9"/>
      <c r="E566" s="9"/>
      <c r="F566" s="9"/>
      <c r="G566" s="9"/>
      <c r="H566" s="9"/>
      <c r="I566" s="9"/>
      <c r="J566" s="9"/>
      <c r="K566" s="9"/>
      <c r="L566" s="9"/>
      <c r="M566" s="9"/>
      <c r="N566" s="9"/>
      <c r="O566" s="9"/>
    </row>
    <row r="567" spans="3:15">
      <c r="C567" s="9"/>
      <c r="D567" s="9"/>
      <c r="E567" s="9"/>
      <c r="F567" s="9"/>
      <c r="G567" s="9"/>
      <c r="H567" s="9"/>
      <c r="I567" s="9"/>
      <c r="J567" s="9"/>
      <c r="K567" s="9"/>
      <c r="L567" s="9"/>
      <c r="M567" s="9"/>
      <c r="N567" s="9"/>
      <c r="O567" s="9"/>
    </row>
    <row r="568" spans="3:15">
      <c r="C568" s="9"/>
      <c r="D568" s="9"/>
      <c r="E568" s="9"/>
      <c r="F568" s="9"/>
      <c r="G568" s="9"/>
      <c r="H568" s="9"/>
      <c r="I568" s="9"/>
      <c r="J568" s="9"/>
      <c r="K568" s="9"/>
      <c r="L568" s="9"/>
      <c r="M568" s="9"/>
      <c r="N568" s="9"/>
      <c r="O568" s="9"/>
    </row>
    <row r="569" spans="3:15">
      <c r="C569" s="9"/>
      <c r="D569" s="9"/>
      <c r="E569" s="9"/>
      <c r="F569" s="9"/>
      <c r="G569" s="9"/>
      <c r="H569" s="9"/>
      <c r="I569" s="9"/>
      <c r="J569" s="9"/>
      <c r="K569" s="9"/>
      <c r="L569" s="9"/>
      <c r="M569" s="9"/>
      <c r="N569" s="9"/>
      <c r="O569" s="9"/>
    </row>
    <row r="570" spans="3:15">
      <c r="C570" s="9"/>
      <c r="D570" s="9"/>
      <c r="E570" s="9"/>
      <c r="F570" s="9"/>
      <c r="G570" s="9"/>
      <c r="H570" s="9"/>
      <c r="I570" s="9"/>
      <c r="J570" s="9"/>
      <c r="K570" s="9"/>
      <c r="L570" s="9"/>
      <c r="M570" s="9"/>
      <c r="N570" s="9"/>
      <c r="O570" s="9"/>
    </row>
    <row r="571" spans="3:15">
      <c r="C571" s="9"/>
      <c r="D571" s="9"/>
      <c r="E571" s="9"/>
      <c r="F571" s="9"/>
      <c r="G571" s="9"/>
      <c r="H571" s="9"/>
      <c r="I571" s="9"/>
      <c r="J571" s="9"/>
      <c r="K571" s="9"/>
      <c r="L571" s="9"/>
      <c r="M571" s="9"/>
      <c r="N571" s="9"/>
      <c r="O571" s="9"/>
    </row>
    <row r="572" spans="3:15">
      <c r="C572" s="9"/>
      <c r="D572" s="9"/>
      <c r="E572" s="9"/>
      <c r="F572" s="9"/>
      <c r="G572" s="9"/>
      <c r="H572" s="9"/>
      <c r="I572" s="9"/>
      <c r="J572" s="9"/>
      <c r="K572" s="9"/>
      <c r="L572" s="9"/>
      <c r="M572" s="9"/>
      <c r="N572" s="9"/>
      <c r="O572" s="9"/>
    </row>
    <row r="573" spans="3:15">
      <c r="C573" s="9"/>
      <c r="D573" s="9"/>
      <c r="E573" s="9"/>
      <c r="F573" s="9"/>
      <c r="G573" s="9"/>
      <c r="H573" s="9"/>
      <c r="I573" s="9"/>
      <c r="J573" s="9"/>
      <c r="K573" s="9"/>
      <c r="L573" s="9"/>
      <c r="M573" s="9"/>
      <c r="N573" s="9"/>
      <c r="O573" s="9"/>
    </row>
    <row r="574" spans="3:15">
      <c r="C574" s="9"/>
      <c r="D574" s="9"/>
      <c r="E574" s="9"/>
      <c r="F574" s="9"/>
      <c r="G574" s="9"/>
      <c r="H574" s="9"/>
      <c r="I574" s="9"/>
      <c r="J574" s="9"/>
      <c r="K574" s="9"/>
      <c r="L574" s="9"/>
      <c r="M574" s="9"/>
      <c r="N574" s="9"/>
      <c r="O574" s="9"/>
    </row>
    <row r="575" spans="3:15">
      <c r="C575" s="9"/>
      <c r="D575" s="9"/>
      <c r="E575" s="9"/>
      <c r="F575" s="9"/>
      <c r="G575" s="9"/>
      <c r="H575" s="9"/>
      <c r="I575" s="9"/>
      <c r="J575" s="9"/>
      <c r="K575" s="9"/>
      <c r="L575" s="9"/>
      <c r="M575" s="9"/>
      <c r="N575" s="9"/>
      <c r="O575" s="9"/>
    </row>
    <row r="576" spans="3:15">
      <c r="C576" s="9"/>
      <c r="D576" s="9"/>
      <c r="E576" s="9"/>
      <c r="F576" s="9"/>
      <c r="G576" s="9"/>
      <c r="H576" s="9"/>
      <c r="I576" s="9"/>
      <c r="J576" s="9"/>
      <c r="K576" s="9"/>
      <c r="L576" s="9"/>
      <c r="M576" s="9"/>
      <c r="N576" s="9"/>
      <c r="O576" s="9"/>
    </row>
    <row r="577" spans="3:15">
      <c r="C577" s="9"/>
      <c r="D577" s="9"/>
      <c r="E577" s="9"/>
      <c r="F577" s="9"/>
      <c r="G577" s="9"/>
      <c r="H577" s="9"/>
      <c r="I577" s="9"/>
      <c r="J577" s="9"/>
      <c r="K577" s="9"/>
      <c r="L577" s="9"/>
      <c r="M577" s="9"/>
      <c r="N577" s="9"/>
      <c r="O577" s="9"/>
    </row>
    <row r="578" spans="3:15">
      <c r="C578" s="9"/>
      <c r="D578" s="9"/>
      <c r="E578" s="9"/>
      <c r="F578" s="9"/>
      <c r="G578" s="9"/>
      <c r="H578" s="9"/>
      <c r="I578" s="9"/>
      <c r="J578" s="9"/>
      <c r="K578" s="9"/>
      <c r="L578" s="9"/>
      <c r="M578" s="9"/>
      <c r="N578" s="9"/>
      <c r="O578" s="9"/>
    </row>
    <row r="579" spans="3:15">
      <c r="C579" s="9"/>
      <c r="D579" s="9"/>
      <c r="E579" s="9"/>
      <c r="F579" s="9"/>
      <c r="G579" s="9"/>
      <c r="H579" s="9"/>
      <c r="I579" s="9"/>
      <c r="J579" s="9"/>
      <c r="K579" s="9"/>
      <c r="L579" s="9"/>
      <c r="M579" s="9"/>
      <c r="N579" s="9"/>
      <c r="O579" s="9"/>
    </row>
    <row r="580" spans="3:15">
      <c r="C580" s="9"/>
      <c r="D580" s="9"/>
      <c r="E580" s="9"/>
      <c r="F580" s="9"/>
      <c r="G580" s="9"/>
      <c r="H580" s="9"/>
      <c r="I580" s="9"/>
      <c r="J580" s="9"/>
      <c r="K580" s="9"/>
      <c r="L580" s="9"/>
      <c r="M580" s="9"/>
      <c r="N580" s="9"/>
      <c r="O580" s="9"/>
    </row>
    <row r="581" spans="3:15">
      <c r="C581" s="9"/>
      <c r="D581" s="9"/>
      <c r="E581" s="9"/>
      <c r="F581" s="9"/>
      <c r="G581" s="9"/>
      <c r="H581" s="9"/>
      <c r="I581" s="9"/>
      <c r="J581" s="9"/>
      <c r="K581" s="9"/>
      <c r="L581" s="9"/>
      <c r="M581" s="9"/>
      <c r="N581" s="9"/>
      <c r="O581" s="9"/>
    </row>
    <row r="582" spans="3:15">
      <c r="C582" s="9"/>
      <c r="D582" s="9"/>
      <c r="E582" s="9"/>
      <c r="F582" s="9"/>
      <c r="G582" s="9"/>
      <c r="H582" s="9"/>
      <c r="I582" s="9"/>
      <c r="J582" s="9"/>
      <c r="K582" s="9"/>
      <c r="L582" s="9"/>
      <c r="M582" s="9"/>
      <c r="N582" s="9"/>
      <c r="O582" s="9"/>
    </row>
    <row r="583" spans="3:15">
      <c r="C583" s="9"/>
      <c r="D583" s="9"/>
      <c r="E583" s="9"/>
      <c r="F583" s="9"/>
      <c r="G583" s="9"/>
      <c r="H583" s="9"/>
      <c r="I583" s="9"/>
      <c r="J583" s="9"/>
      <c r="K583" s="9"/>
      <c r="L583" s="9"/>
      <c r="M583" s="9"/>
      <c r="N583" s="9"/>
      <c r="O583" s="9"/>
    </row>
    <row r="584" spans="3:15">
      <c r="C584" s="9"/>
      <c r="D584" s="9"/>
      <c r="E584" s="9"/>
      <c r="F584" s="9"/>
      <c r="G584" s="9"/>
      <c r="H584" s="9"/>
      <c r="I584" s="9"/>
      <c r="J584" s="9"/>
      <c r="K584" s="9"/>
      <c r="L584" s="9"/>
      <c r="M584" s="9"/>
      <c r="N584" s="9"/>
      <c r="O584" s="9"/>
    </row>
    <row r="585" spans="3:15">
      <c r="C585" s="9"/>
      <c r="D585" s="9"/>
      <c r="E585" s="9"/>
      <c r="F585" s="9"/>
      <c r="G585" s="9"/>
      <c r="H585" s="9"/>
      <c r="I585" s="9"/>
      <c r="J585" s="9"/>
      <c r="K585" s="9"/>
      <c r="L585" s="9"/>
      <c r="M585" s="9"/>
      <c r="N585" s="9"/>
      <c r="O585" s="9"/>
    </row>
    <row r="586" spans="3:15">
      <c r="C586" s="9"/>
      <c r="D586" s="9"/>
      <c r="E586" s="9"/>
      <c r="F586" s="9"/>
      <c r="G586" s="9"/>
      <c r="H586" s="9"/>
      <c r="I586" s="9"/>
      <c r="J586" s="9"/>
      <c r="K586" s="9"/>
      <c r="L586" s="9"/>
      <c r="M586" s="9"/>
      <c r="N586" s="9"/>
      <c r="O586" s="9"/>
    </row>
    <row r="587" spans="3:15">
      <c r="C587" s="9"/>
      <c r="D587" s="9"/>
      <c r="E587" s="9"/>
      <c r="F587" s="9"/>
      <c r="G587" s="9"/>
      <c r="H587" s="9"/>
      <c r="I587" s="9"/>
      <c r="J587" s="9"/>
      <c r="K587" s="9"/>
      <c r="L587" s="9"/>
      <c r="M587" s="9"/>
      <c r="N587" s="9"/>
      <c r="O587" s="9"/>
    </row>
    <row r="588" spans="3:15">
      <c r="C588" s="9"/>
      <c r="D588" s="9"/>
      <c r="E588" s="9"/>
      <c r="F588" s="9"/>
      <c r="G588" s="9"/>
      <c r="H588" s="9"/>
      <c r="I588" s="9"/>
      <c r="J588" s="9"/>
      <c r="K588" s="9"/>
      <c r="L588" s="9"/>
      <c r="M588" s="9"/>
      <c r="N588" s="9"/>
      <c r="O588" s="9"/>
    </row>
    <row r="589" spans="3:15">
      <c r="C589" s="9"/>
      <c r="D589" s="9"/>
      <c r="E589" s="9"/>
      <c r="F589" s="9"/>
      <c r="G589" s="9"/>
      <c r="H589" s="9"/>
      <c r="I589" s="9"/>
      <c r="J589" s="9"/>
      <c r="K589" s="9"/>
      <c r="L589" s="9"/>
      <c r="M589" s="9"/>
      <c r="N589" s="9"/>
      <c r="O589" s="9"/>
    </row>
    <row r="590" spans="3:15">
      <c r="C590" s="9"/>
      <c r="D590" s="9"/>
      <c r="E590" s="9"/>
      <c r="F590" s="9"/>
      <c r="G590" s="9"/>
      <c r="H590" s="9"/>
      <c r="I590" s="9"/>
      <c r="J590" s="9"/>
      <c r="K590" s="9"/>
      <c r="L590" s="9"/>
      <c r="M590" s="9"/>
      <c r="N590" s="9"/>
      <c r="O590" s="9"/>
    </row>
    <row r="591" spans="3:15">
      <c r="C591" s="9"/>
      <c r="D591" s="9"/>
      <c r="E591" s="9"/>
      <c r="F591" s="9"/>
      <c r="G591" s="9"/>
      <c r="H591" s="9"/>
      <c r="I591" s="9"/>
      <c r="J591" s="9"/>
      <c r="K591" s="9"/>
      <c r="L591" s="9"/>
      <c r="M591" s="9"/>
      <c r="N591" s="9"/>
      <c r="O591" s="9"/>
    </row>
    <row r="592" spans="3:15">
      <c r="C592" s="9"/>
      <c r="D592" s="9"/>
      <c r="E592" s="9"/>
      <c r="F592" s="9"/>
      <c r="G592" s="9"/>
      <c r="H592" s="9"/>
      <c r="I592" s="9"/>
      <c r="J592" s="9"/>
      <c r="K592" s="9"/>
      <c r="L592" s="9"/>
      <c r="M592" s="9"/>
      <c r="N592" s="9"/>
      <c r="O592" s="9"/>
    </row>
    <row r="593" spans="3:15">
      <c r="C593" s="9"/>
      <c r="D593" s="9"/>
      <c r="E593" s="9"/>
      <c r="F593" s="9"/>
      <c r="G593" s="9"/>
      <c r="H593" s="9"/>
      <c r="I593" s="9"/>
      <c r="J593" s="9"/>
      <c r="K593" s="9"/>
      <c r="L593" s="9"/>
      <c r="M593" s="9"/>
      <c r="N593" s="9"/>
      <c r="O593" s="9"/>
    </row>
    <row r="594" spans="3:15">
      <c r="C594" s="9"/>
      <c r="D594" s="9"/>
      <c r="E594" s="9"/>
      <c r="F594" s="9"/>
      <c r="G594" s="9"/>
      <c r="H594" s="9"/>
      <c r="I594" s="9"/>
      <c r="J594" s="9"/>
      <c r="K594" s="9"/>
      <c r="L594" s="9"/>
      <c r="M594" s="9"/>
      <c r="N594" s="9"/>
      <c r="O594" s="9"/>
    </row>
    <row r="595" spans="3:15">
      <c r="C595" s="9"/>
      <c r="D595" s="9"/>
      <c r="E595" s="9"/>
      <c r="F595" s="9"/>
      <c r="G595" s="9"/>
      <c r="H595" s="9"/>
      <c r="I595" s="9"/>
      <c r="J595" s="9"/>
      <c r="K595" s="9"/>
      <c r="L595" s="9"/>
      <c r="M595" s="9"/>
      <c r="N595" s="9"/>
      <c r="O595" s="9"/>
    </row>
    <row r="596" spans="3:15">
      <c r="C596" s="9"/>
      <c r="D596" s="9"/>
      <c r="E596" s="9"/>
      <c r="F596" s="9"/>
      <c r="G596" s="9"/>
      <c r="H596" s="9"/>
      <c r="I596" s="9"/>
      <c r="J596" s="9"/>
      <c r="K596" s="9"/>
      <c r="L596" s="9"/>
      <c r="M596" s="9"/>
      <c r="N596" s="9"/>
      <c r="O596" s="9"/>
    </row>
    <row r="597" spans="3:15">
      <c r="C597" s="9"/>
      <c r="D597" s="9"/>
      <c r="E597" s="9"/>
      <c r="F597" s="9"/>
      <c r="G597" s="9"/>
      <c r="H597" s="9"/>
      <c r="I597" s="9"/>
      <c r="J597" s="9"/>
      <c r="K597" s="9"/>
      <c r="L597" s="9"/>
      <c r="M597" s="9"/>
      <c r="N597" s="9"/>
      <c r="O597" s="9"/>
    </row>
    <row r="598" spans="3:15">
      <c r="C598" s="9"/>
      <c r="D598" s="9"/>
      <c r="E598" s="9"/>
      <c r="F598" s="9"/>
      <c r="G598" s="9"/>
      <c r="H598" s="9"/>
      <c r="I598" s="9"/>
      <c r="J598" s="9"/>
      <c r="K598" s="9"/>
      <c r="L598" s="9"/>
      <c r="M598" s="9"/>
      <c r="N598" s="9"/>
      <c r="O598" s="9"/>
    </row>
    <row r="599" spans="3:15">
      <c r="C599" s="9"/>
      <c r="D599" s="9"/>
      <c r="E599" s="9"/>
      <c r="F599" s="9"/>
      <c r="G599" s="9"/>
      <c r="H599" s="9"/>
      <c r="I599" s="9"/>
      <c r="J599" s="9"/>
      <c r="K599" s="9"/>
      <c r="L599" s="9"/>
      <c r="M599" s="9"/>
      <c r="N599" s="9"/>
      <c r="O599" s="9"/>
    </row>
    <row r="600" spans="3:15">
      <c r="C600" s="9"/>
      <c r="D600" s="9"/>
      <c r="E600" s="9"/>
      <c r="F600" s="9"/>
      <c r="G600" s="9"/>
      <c r="H600" s="9"/>
      <c r="I600" s="9"/>
      <c r="J600" s="9"/>
      <c r="K600" s="9"/>
      <c r="L600" s="9"/>
      <c r="M600" s="9"/>
      <c r="N600" s="9"/>
      <c r="O600" s="9"/>
    </row>
    <row r="601" spans="3:15">
      <c r="C601" s="9"/>
      <c r="D601" s="9"/>
      <c r="E601" s="9"/>
      <c r="F601" s="9"/>
      <c r="G601" s="9"/>
      <c r="H601" s="9"/>
      <c r="I601" s="9"/>
      <c r="J601" s="9"/>
      <c r="K601" s="9"/>
      <c r="L601" s="9"/>
      <c r="M601" s="9"/>
      <c r="N601" s="9"/>
      <c r="O601" s="9"/>
    </row>
    <row r="602" spans="3:15">
      <c r="C602" s="9"/>
      <c r="D602" s="9"/>
      <c r="E602" s="9"/>
      <c r="F602" s="9"/>
      <c r="G602" s="9"/>
      <c r="H602" s="9"/>
      <c r="I602" s="9"/>
      <c r="J602" s="9"/>
      <c r="K602" s="9"/>
      <c r="L602" s="9"/>
      <c r="M602" s="9"/>
      <c r="N602" s="9"/>
      <c r="O602" s="9"/>
    </row>
    <row r="603" spans="3:15">
      <c r="C603" s="9"/>
      <c r="D603" s="9"/>
      <c r="E603" s="9"/>
      <c r="F603" s="9"/>
      <c r="G603" s="9"/>
      <c r="H603" s="9"/>
      <c r="I603" s="9"/>
      <c r="J603" s="9"/>
      <c r="K603" s="9"/>
      <c r="L603" s="9"/>
      <c r="M603" s="9"/>
      <c r="N603" s="9"/>
      <c r="O603" s="9"/>
    </row>
    <row r="604" spans="3:15">
      <c r="C604" s="9"/>
      <c r="D604" s="9"/>
      <c r="E604" s="9"/>
      <c r="F604" s="9"/>
      <c r="G604" s="9"/>
      <c r="H604" s="9"/>
      <c r="I604" s="9"/>
      <c r="J604" s="9"/>
      <c r="K604" s="9"/>
      <c r="L604" s="9"/>
      <c r="M604" s="9"/>
      <c r="N604" s="9"/>
      <c r="O604" s="9"/>
    </row>
    <row r="605" spans="3:15">
      <c r="C605" s="9"/>
      <c r="D605" s="9"/>
      <c r="E605" s="9"/>
      <c r="F605" s="9"/>
      <c r="G605" s="9"/>
      <c r="H605" s="9"/>
      <c r="I605" s="9"/>
      <c r="J605" s="9"/>
      <c r="K605" s="9"/>
      <c r="L605" s="9"/>
      <c r="M605" s="9"/>
      <c r="N605" s="9"/>
      <c r="O605" s="9"/>
    </row>
    <row r="606" spans="3:15">
      <c r="C606" s="9"/>
      <c r="D606" s="9"/>
      <c r="E606" s="9"/>
      <c r="F606" s="9"/>
      <c r="G606" s="9"/>
      <c r="H606" s="9"/>
      <c r="I606" s="9"/>
      <c r="J606" s="9"/>
      <c r="K606" s="9"/>
      <c r="L606" s="9"/>
      <c r="M606" s="9"/>
      <c r="N606" s="9"/>
      <c r="O606" s="9"/>
    </row>
    <row r="607" spans="3:15">
      <c r="C607" s="9"/>
      <c r="D607" s="9"/>
      <c r="E607" s="9"/>
      <c r="F607" s="9"/>
      <c r="G607" s="9"/>
      <c r="H607" s="9"/>
      <c r="I607" s="9"/>
      <c r="J607" s="9"/>
      <c r="K607" s="9"/>
      <c r="L607" s="9"/>
      <c r="M607" s="9"/>
      <c r="N607" s="9"/>
      <c r="O607" s="9"/>
    </row>
    <row r="608" spans="3:15">
      <c r="C608" s="9"/>
      <c r="D608" s="9"/>
      <c r="E608" s="9"/>
      <c r="F608" s="9"/>
      <c r="G608" s="9"/>
      <c r="H608" s="9"/>
      <c r="I608" s="9"/>
      <c r="J608" s="9"/>
      <c r="K608" s="9"/>
      <c r="L608" s="9"/>
      <c r="M608" s="9"/>
      <c r="N608" s="9"/>
      <c r="O608" s="9"/>
    </row>
    <row r="609" spans="3:15">
      <c r="C609" s="9"/>
      <c r="D609" s="9"/>
      <c r="E609" s="9"/>
      <c r="F609" s="9"/>
      <c r="G609" s="9"/>
      <c r="H609" s="9"/>
      <c r="I609" s="9"/>
      <c r="J609" s="9"/>
      <c r="K609" s="9"/>
      <c r="L609" s="9"/>
      <c r="M609" s="9"/>
      <c r="N609" s="9"/>
      <c r="O609" s="9"/>
    </row>
    <row r="610" spans="3:15">
      <c r="C610" s="9"/>
      <c r="D610" s="9"/>
      <c r="E610" s="9"/>
      <c r="F610" s="9"/>
      <c r="G610" s="9"/>
      <c r="H610" s="9"/>
      <c r="I610" s="9"/>
      <c r="J610" s="9"/>
      <c r="K610" s="9"/>
      <c r="L610" s="9"/>
      <c r="M610" s="9"/>
      <c r="N610" s="9"/>
      <c r="O610" s="9"/>
    </row>
    <row r="611" spans="3:15">
      <c r="C611" s="9"/>
      <c r="D611" s="9"/>
      <c r="E611" s="9"/>
      <c r="F611" s="9"/>
      <c r="G611" s="9"/>
      <c r="H611" s="9"/>
      <c r="I611" s="9"/>
      <c r="J611" s="9"/>
      <c r="K611" s="9"/>
      <c r="L611" s="9"/>
      <c r="M611" s="9"/>
      <c r="N611" s="9"/>
      <c r="O611" s="9"/>
    </row>
    <row r="612" spans="3:15">
      <c r="C612" s="9"/>
      <c r="D612" s="9"/>
      <c r="E612" s="9"/>
      <c r="F612" s="9"/>
      <c r="G612" s="9"/>
      <c r="H612" s="9"/>
      <c r="I612" s="9"/>
      <c r="J612" s="9"/>
      <c r="K612" s="9"/>
      <c r="L612" s="9"/>
      <c r="M612" s="9"/>
      <c r="N612" s="9"/>
      <c r="O612" s="9"/>
    </row>
    <row r="613" spans="3:15">
      <c r="C613" s="9"/>
      <c r="D613" s="9"/>
      <c r="E613" s="9"/>
      <c r="F613" s="9"/>
      <c r="G613" s="9"/>
      <c r="H613" s="9"/>
      <c r="I613" s="9"/>
      <c r="J613" s="9"/>
      <c r="K613" s="9"/>
      <c r="L613" s="9"/>
      <c r="M613" s="9"/>
      <c r="N613" s="9"/>
      <c r="O613" s="9"/>
    </row>
    <row r="614" spans="3:15">
      <c r="C614" s="9"/>
      <c r="D614" s="9"/>
      <c r="E614" s="9"/>
      <c r="F614" s="9"/>
      <c r="G614" s="9"/>
      <c r="H614" s="9"/>
      <c r="I614" s="9"/>
      <c r="J614" s="9"/>
      <c r="K614" s="9"/>
      <c r="L614" s="9"/>
      <c r="M614" s="9"/>
      <c r="N614" s="9"/>
      <c r="O614" s="9"/>
    </row>
    <row r="615" spans="3:15">
      <c r="C615" s="9"/>
      <c r="D615" s="9"/>
      <c r="E615" s="9"/>
      <c r="F615" s="9"/>
      <c r="G615" s="9"/>
      <c r="H615" s="9"/>
      <c r="I615" s="9"/>
      <c r="J615" s="9"/>
      <c r="K615" s="9"/>
      <c r="L615" s="9"/>
      <c r="M615" s="9"/>
      <c r="N615" s="9"/>
      <c r="O615" s="9"/>
    </row>
    <row r="616" spans="3:15">
      <c r="C616" s="9"/>
      <c r="D616" s="9"/>
      <c r="E616" s="9"/>
      <c r="F616" s="9"/>
      <c r="G616" s="9"/>
      <c r="H616" s="9"/>
      <c r="I616" s="9"/>
      <c r="J616" s="9"/>
      <c r="K616" s="9"/>
      <c r="L616" s="9"/>
      <c r="M616" s="9"/>
      <c r="N616" s="9"/>
      <c r="O616" s="9"/>
    </row>
    <row r="617" spans="3:15">
      <c r="C617" s="9"/>
      <c r="D617" s="9"/>
      <c r="E617" s="9"/>
      <c r="F617" s="9"/>
      <c r="G617" s="9"/>
      <c r="H617" s="9"/>
      <c r="I617" s="9"/>
      <c r="J617" s="9"/>
      <c r="K617" s="9"/>
      <c r="L617" s="9"/>
      <c r="M617" s="9"/>
      <c r="N617" s="9"/>
      <c r="O617" s="9"/>
    </row>
    <row r="618" spans="3:15">
      <c r="C618" s="9"/>
      <c r="D618" s="9"/>
      <c r="E618" s="9"/>
      <c r="F618" s="9"/>
      <c r="G618" s="9"/>
      <c r="H618" s="9"/>
      <c r="I618" s="9"/>
      <c r="J618" s="9"/>
      <c r="K618" s="9"/>
      <c r="L618" s="9"/>
      <c r="M618" s="9"/>
      <c r="N618" s="9"/>
      <c r="O618" s="9"/>
    </row>
    <row r="619" spans="3:15">
      <c r="C619" s="9"/>
      <c r="D619" s="9"/>
      <c r="E619" s="9"/>
      <c r="F619" s="9"/>
      <c r="G619" s="9"/>
      <c r="H619" s="9"/>
      <c r="I619" s="9"/>
      <c r="J619" s="9"/>
      <c r="K619" s="9"/>
      <c r="L619" s="9"/>
      <c r="M619" s="9"/>
      <c r="N619" s="9"/>
      <c r="O619" s="9"/>
    </row>
    <row r="620" spans="3:15">
      <c r="C620" s="9"/>
      <c r="D620" s="9"/>
      <c r="E620" s="9"/>
      <c r="F620" s="9"/>
      <c r="G620" s="9"/>
      <c r="H620" s="9"/>
      <c r="I620" s="9"/>
      <c r="J620" s="9"/>
      <c r="K620" s="9"/>
      <c r="L620" s="9"/>
      <c r="M620" s="9"/>
      <c r="N620" s="9"/>
      <c r="O620" s="9"/>
    </row>
    <row r="621" spans="3:15">
      <c r="C621" s="9"/>
      <c r="D621" s="9"/>
      <c r="E621" s="9"/>
      <c r="F621" s="9"/>
      <c r="G621" s="9"/>
      <c r="H621" s="9"/>
      <c r="I621" s="9"/>
      <c r="J621" s="9"/>
      <c r="K621" s="9"/>
      <c r="L621" s="9"/>
      <c r="M621" s="9"/>
      <c r="N621" s="9"/>
      <c r="O621" s="9"/>
    </row>
    <row r="622" spans="3:15">
      <c r="C622" s="9"/>
      <c r="D622" s="9"/>
      <c r="E622" s="9"/>
      <c r="F622" s="9"/>
      <c r="G622" s="9"/>
      <c r="H622" s="9"/>
      <c r="I622" s="9"/>
      <c r="J622" s="9"/>
      <c r="K622" s="9"/>
      <c r="L622" s="9"/>
      <c r="M622" s="9"/>
      <c r="N622" s="9"/>
      <c r="O622" s="9"/>
    </row>
    <row r="623" spans="3:15">
      <c r="C623" s="9"/>
      <c r="D623" s="9"/>
      <c r="E623" s="9"/>
      <c r="F623" s="9"/>
      <c r="G623" s="9"/>
      <c r="H623" s="9"/>
      <c r="I623" s="9"/>
      <c r="J623" s="9"/>
      <c r="K623" s="9"/>
      <c r="L623" s="9"/>
      <c r="M623" s="9"/>
      <c r="N623" s="9"/>
      <c r="O623" s="9"/>
    </row>
    <row r="624" spans="3:15">
      <c r="C624" s="9"/>
      <c r="D624" s="9"/>
      <c r="E624" s="9"/>
      <c r="F624" s="9"/>
      <c r="G624" s="9"/>
      <c r="H624" s="9"/>
      <c r="I624" s="9"/>
      <c r="J624" s="9"/>
      <c r="K624" s="9"/>
      <c r="L624" s="9"/>
      <c r="M624" s="9"/>
      <c r="N624" s="9"/>
      <c r="O624" s="9"/>
    </row>
    <row r="625" spans="3:15">
      <c r="C625" s="9"/>
      <c r="D625" s="9"/>
      <c r="E625" s="9"/>
      <c r="F625" s="9"/>
      <c r="G625" s="9"/>
      <c r="H625" s="9"/>
      <c r="I625" s="9"/>
      <c r="J625" s="9"/>
      <c r="K625" s="9"/>
      <c r="L625" s="9"/>
      <c r="M625" s="9"/>
      <c r="N625" s="9"/>
      <c r="O625" s="9"/>
    </row>
    <row r="626" spans="3:15">
      <c r="C626" s="9"/>
      <c r="D626" s="9"/>
      <c r="E626" s="9"/>
      <c r="F626" s="9"/>
      <c r="G626" s="9"/>
      <c r="H626" s="9"/>
      <c r="I626" s="9"/>
      <c r="J626" s="9"/>
      <c r="K626" s="9"/>
      <c r="L626" s="9"/>
      <c r="M626" s="9"/>
      <c r="N626" s="9"/>
      <c r="O626" s="9"/>
    </row>
    <row r="627" spans="3:15">
      <c r="C627" s="9"/>
      <c r="D627" s="9"/>
      <c r="E627" s="9"/>
      <c r="F627" s="9"/>
      <c r="G627" s="9"/>
      <c r="H627" s="9"/>
      <c r="I627" s="9"/>
      <c r="J627" s="9"/>
      <c r="K627" s="9"/>
      <c r="L627" s="9"/>
      <c r="M627" s="9"/>
      <c r="N627" s="9"/>
      <c r="O627" s="9"/>
    </row>
    <row r="628" spans="3:15">
      <c r="C628" s="9"/>
      <c r="D628" s="9"/>
      <c r="E628" s="9"/>
      <c r="F628" s="9"/>
      <c r="G628" s="9"/>
      <c r="H628" s="9"/>
      <c r="I628" s="9"/>
      <c r="J628" s="9"/>
      <c r="K628" s="9"/>
      <c r="L628" s="9"/>
      <c r="M628" s="9"/>
      <c r="N628" s="9"/>
      <c r="O628" s="9"/>
    </row>
    <row r="629" spans="3:15">
      <c r="C629" s="9"/>
      <c r="D629" s="9"/>
      <c r="E629" s="9"/>
      <c r="F629" s="9"/>
      <c r="G629" s="9"/>
      <c r="H629" s="9"/>
      <c r="I629" s="9"/>
      <c r="J629" s="9"/>
      <c r="K629" s="9"/>
      <c r="L629" s="9"/>
      <c r="M629" s="9"/>
      <c r="N629" s="9"/>
      <c r="O629" s="9"/>
    </row>
    <row r="630" spans="3:15">
      <c r="C630" s="9"/>
      <c r="D630" s="9"/>
      <c r="E630" s="9"/>
      <c r="F630" s="9"/>
      <c r="G630" s="9"/>
      <c r="H630" s="9"/>
      <c r="I630" s="9"/>
      <c r="J630" s="9"/>
      <c r="K630" s="9"/>
      <c r="L630" s="9"/>
      <c r="M630" s="9"/>
      <c r="N630" s="9"/>
      <c r="O630" s="9"/>
    </row>
    <row r="631" spans="3:15">
      <c r="C631" s="9"/>
      <c r="D631" s="9"/>
      <c r="E631" s="9"/>
      <c r="F631" s="9"/>
      <c r="G631" s="9"/>
      <c r="H631" s="9"/>
      <c r="I631" s="9"/>
      <c r="J631" s="9"/>
      <c r="K631" s="9"/>
      <c r="L631" s="9"/>
      <c r="M631" s="9"/>
      <c r="N631" s="9"/>
      <c r="O631" s="9"/>
    </row>
    <row r="632" spans="3:15">
      <c r="C632" s="9"/>
      <c r="D632" s="9"/>
      <c r="E632" s="9"/>
      <c r="F632" s="9"/>
      <c r="G632" s="9"/>
      <c r="H632" s="9"/>
      <c r="I632" s="9"/>
      <c r="J632" s="9"/>
      <c r="K632" s="9"/>
      <c r="L632" s="9"/>
      <c r="M632" s="9"/>
      <c r="N632" s="9"/>
      <c r="O632" s="9"/>
    </row>
    <row r="633" spans="3:15">
      <c r="C633" s="9"/>
      <c r="D633" s="9"/>
      <c r="E633" s="9"/>
      <c r="F633" s="9"/>
      <c r="G633" s="9"/>
      <c r="H633" s="9"/>
      <c r="I633" s="9"/>
      <c r="J633" s="9"/>
      <c r="K633" s="9"/>
      <c r="L633" s="9"/>
      <c r="M633" s="9"/>
      <c r="N633" s="9"/>
      <c r="O633" s="9"/>
    </row>
    <row r="634" spans="3:15">
      <c r="C634" s="9"/>
      <c r="D634" s="9"/>
      <c r="E634" s="9"/>
      <c r="F634" s="9"/>
      <c r="G634" s="9"/>
      <c r="H634" s="9"/>
      <c r="I634" s="9"/>
      <c r="J634" s="9"/>
      <c r="K634" s="9"/>
      <c r="L634" s="9"/>
      <c r="M634" s="9"/>
      <c r="N634" s="9"/>
      <c r="O634" s="9"/>
    </row>
    <row r="635" spans="3:15">
      <c r="C635" s="9"/>
      <c r="D635" s="9"/>
      <c r="E635" s="9"/>
      <c r="F635" s="9"/>
      <c r="G635" s="9"/>
      <c r="H635" s="9"/>
      <c r="I635" s="9"/>
      <c r="J635" s="9"/>
      <c r="K635" s="9"/>
      <c r="L635" s="9"/>
      <c r="M635" s="9"/>
      <c r="N635" s="9"/>
      <c r="O635" s="9"/>
    </row>
    <row r="636" spans="3:15">
      <c r="C636" s="9"/>
      <c r="D636" s="9"/>
      <c r="E636" s="9"/>
      <c r="F636" s="9"/>
      <c r="G636" s="9"/>
      <c r="H636" s="9"/>
      <c r="I636" s="9"/>
      <c r="J636" s="9"/>
      <c r="K636" s="9"/>
      <c r="L636" s="9"/>
      <c r="M636" s="9"/>
      <c r="N636" s="9"/>
      <c r="O636" s="9"/>
    </row>
    <row r="637" spans="3:15">
      <c r="C637" s="9"/>
      <c r="D637" s="9"/>
      <c r="E637" s="9"/>
      <c r="F637" s="9"/>
      <c r="G637" s="9"/>
      <c r="H637" s="9"/>
      <c r="I637" s="9"/>
      <c r="J637" s="9"/>
      <c r="K637" s="9"/>
      <c r="L637" s="9"/>
      <c r="M637" s="9"/>
      <c r="N637" s="9"/>
      <c r="O637" s="9"/>
    </row>
    <row r="638" spans="3:15">
      <c r="C638" s="9"/>
      <c r="D638" s="9"/>
      <c r="E638" s="9"/>
      <c r="F638" s="9"/>
      <c r="G638" s="9"/>
      <c r="H638" s="9"/>
      <c r="I638" s="9"/>
      <c r="J638" s="9"/>
      <c r="K638" s="9"/>
      <c r="L638" s="9"/>
      <c r="M638" s="9"/>
      <c r="N638" s="9"/>
      <c r="O638" s="9"/>
    </row>
    <row r="639" spans="3:15">
      <c r="C639" s="9"/>
      <c r="D639" s="9"/>
      <c r="E639" s="9"/>
      <c r="F639" s="9"/>
      <c r="G639" s="9"/>
      <c r="H639" s="9"/>
      <c r="I639" s="9"/>
      <c r="J639" s="9"/>
      <c r="K639" s="9"/>
      <c r="L639" s="9"/>
      <c r="M639" s="9"/>
      <c r="N639" s="9"/>
      <c r="O639" s="9"/>
    </row>
    <row r="640" spans="3:15">
      <c r="C640" s="9"/>
      <c r="D640" s="9"/>
      <c r="E640" s="9"/>
      <c r="F640" s="9"/>
      <c r="G640" s="9"/>
      <c r="H640" s="9"/>
      <c r="I640" s="9"/>
      <c r="J640" s="9"/>
      <c r="K640" s="9"/>
      <c r="L640" s="9"/>
      <c r="M640" s="9"/>
      <c r="N640" s="9"/>
      <c r="O640" s="9"/>
    </row>
    <row r="641" spans="3:15">
      <c r="C641" s="9"/>
      <c r="D641" s="9"/>
      <c r="E641" s="9"/>
      <c r="F641" s="9"/>
      <c r="G641" s="9"/>
      <c r="H641" s="9"/>
      <c r="I641" s="9"/>
      <c r="J641" s="9"/>
      <c r="K641" s="9"/>
      <c r="L641" s="9"/>
      <c r="M641" s="9"/>
      <c r="N641" s="9"/>
      <c r="O641" s="9"/>
    </row>
    <row r="642" spans="3:15">
      <c r="C642" s="9"/>
      <c r="D642" s="9"/>
      <c r="E642" s="9"/>
      <c r="F642" s="9"/>
      <c r="G642" s="9"/>
      <c r="H642" s="9"/>
      <c r="I642" s="9"/>
      <c r="J642" s="9"/>
      <c r="K642" s="9"/>
      <c r="L642" s="9"/>
      <c r="M642" s="9"/>
      <c r="N642" s="9"/>
      <c r="O642" s="9"/>
    </row>
    <row r="643" spans="3:15">
      <c r="C643" s="9"/>
      <c r="D643" s="9"/>
      <c r="E643" s="9"/>
      <c r="F643" s="9"/>
      <c r="G643" s="9"/>
      <c r="H643" s="9"/>
      <c r="I643" s="9"/>
      <c r="J643" s="9"/>
      <c r="K643" s="9"/>
      <c r="L643" s="9"/>
      <c r="M643" s="9"/>
      <c r="N643" s="9"/>
      <c r="O643" s="9"/>
    </row>
    <row r="644" spans="3:15">
      <c r="C644" s="9"/>
      <c r="D644" s="9"/>
      <c r="E644" s="9"/>
      <c r="F644" s="9"/>
      <c r="G644" s="9"/>
      <c r="H644" s="9"/>
      <c r="I644" s="9"/>
      <c r="J644" s="9"/>
      <c r="K644" s="9"/>
      <c r="L644" s="9"/>
      <c r="M644" s="9"/>
      <c r="N644" s="9"/>
      <c r="O644" s="9"/>
    </row>
    <row r="645" spans="3:15">
      <c r="C645" s="9"/>
      <c r="D645" s="9"/>
      <c r="E645" s="9"/>
      <c r="F645" s="9"/>
      <c r="G645" s="9"/>
      <c r="H645" s="9"/>
      <c r="I645" s="9"/>
      <c r="J645" s="9"/>
      <c r="K645" s="9"/>
      <c r="L645" s="9"/>
      <c r="M645" s="9"/>
      <c r="N645" s="9"/>
      <c r="O645" s="9"/>
    </row>
    <row r="646" spans="3:15">
      <c r="C646" s="9"/>
      <c r="D646" s="9"/>
      <c r="E646" s="9"/>
      <c r="F646" s="9"/>
      <c r="G646" s="9"/>
      <c r="H646" s="9"/>
      <c r="I646" s="9"/>
      <c r="J646" s="9"/>
      <c r="K646" s="9"/>
      <c r="L646" s="9"/>
      <c r="M646" s="9"/>
      <c r="N646" s="9"/>
      <c r="O646" s="9"/>
    </row>
    <row r="647" spans="3:15">
      <c r="C647" s="9"/>
      <c r="D647" s="9"/>
      <c r="E647" s="9"/>
      <c r="F647" s="9"/>
      <c r="G647" s="9"/>
      <c r="H647" s="9"/>
      <c r="I647" s="9"/>
      <c r="J647" s="9"/>
      <c r="K647" s="9"/>
      <c r="L647" s="9"/>
      <c r="M647" s="9"/>
      <c r="N647" s="9"/>
      <c r="O647" s="9"/>
    </row>
    <row r="648" spans="3:15">
      <c r="C648" s="9"/>
      <c r="D648" s="9"/>
      <c r="E648" s="9"/>
      <c r="F648" s="9"/>
      <c r="G648" s="9"/>
      <c r="H648" s="9"/>
      <c r="I648" s="9"/>
      <c r="J648" s="9"/>
      <c r="K648" s="9"/>
      <c r="L648" s="9"/>
      <c r="M648" s="9"/>
      <c r="N648" s="9"/>
      <c r="O648" s="9"/>
    </row>
    <row r="649" spans="3:15">
      <c r="C649" s="9"/>
      <c r="D649" s="9"/>
      <c r="E649" s="9"/>
      <c r="F649" s="9"/>
      <c r="G649" s="9"/>
      <c r="H649" s="9"/>
      <c r="I649" s="9"/>
      <c r="J649" s="9"/>
      <c r="K649" s="9"/>
      <c r="L649" s="9"/>
      <c r="M649" s="9"/>
      <c r="N649" s="9"/>
      <c r="O649" s="9"/>
    </row>
    <row r="650" spans="3:15">
      <c r="C650" s="9"/>
      <c r="D650" s="9"/>
      <c r="E650" s="9"/>
      <c r="F650" s="9"/>
      <c r="G650" s="9"/>
      <c r="H650" s="9"/>
      <c r="I650" s="9"/>
      <c r="J650" s="9"/>
      <c r="K650" s="9"/>
      <c r="L650" s="9"/>
      <c r="M650" s="9"/>
      <c r="N650" s="9"/>
      <c r="O650" s="9"/>
    </row>
    <row r="651" spans="3:15">
      <c r="C651" s="9"/>
      <c r="D651" s="9"/>
      <c r="E651" s="9"/>
      <c r="F651" s="9"/>
      <c r="G651" s="9"/>
      <c r="H651" s="9"/>
      <c r="I651" s="9"/>
      <c r="J651" s="9"/>
      <c r="K651" s="9"/>
      <c r="L651" s="9"/>
      <c r="M651" s="9"/>
      <c r="N651" s="9"/>
      <c r="O651" s="9"/>
    </row>
    <row r="652" spans="3:15">
      <c r="C652" s="9"/>
      <c r="D652" s="9"/>
      <c r="E652" s="9"/>
      <c r="F652" s="9"/>
      <c r="G652" s="9"/>
      <c r="H652" s="9"/>
      <c r="I652" s="9"/>
      <c r="J652" s="9"/>
      <c r="K652" s="9"/>
      <c r="L652" s="9"/>
      <c r="M652" s="9"/>
      <c r="N652" s="9"/>
      <c r="O652" s="9"/>
    </row>
    <row r="653" spans="3:15">
      <c r="C653" s="9"/>
      <c r="D653" s="9"/>
      <c r="E653" s="9"/>
      <c r="F653" s="9"/>
      <c r="G653" s="9"/>
      <c r="H653" s="9"/>
      <c r="I653" s="9"/>
      <c r="J653" s="9"/>
      <c r="K653" s="9"/>
      <c r="L653" s="9"/>
      <c r="M653" s="9"/>
      <c r="N653" s="9"/>
      <c r="O653" s="9"/>
    </row>
    <row r="654" spans="3:15">
      <c r="C654" s="9"/>
      <c r="D654" s="9"/>
      <c r="E654" s="9"/>
      <c r="F654" s="9"/>
      <c r="G654" s="9"/>
      <c r="H654" s="9"/>
      <c r="I654" s="9"/>
      <c r="J654" s="9"/>
      <c r="K654" s="9"/>
      <c r="L654" s="9"/>
      <c r="M654" s="9"/>
      <c r="N654" s="9"/>
      <c r="O654" s="9"/>
    </row>
    <row r="655" spans="3:15">
      <c r="C655" s="9"/>
      <c r="D655" s="9"/>
      <c r="E655" s="9"/>
      <c r="F655" s="9"/>
      <c r="G655" s="9"/>
      <c r="H655" s="9"/>
      <c r="I655" s="9"/>
      <c r="J655" s="9"/>
      <c r="K655" s="9"/>
      <c r="L655" s="9"/>
      <c r="M655" s="9"/>
      <c r="N655" s="9"/>
      <c r="O655" s="9"/>
    </row>
    <row r="656" spans="3:15">
      <c r="C656" s="9"/>
      <c r="D656" s="9"/>
      <c r="E656" s="9"/>
      <c r="F656" s="9"/>
      <c r="G656" s="9"/>
      <c r="H656" s="9"/>
      <c r="I656" s="9"/>
      <c r="J656" s="9"/>
      <c r="K656" s="9"/>
      <c r="L656" s="9"/>
      <c r="M656" s="9"/>
      <c r="N656" s="9"/>
      <c r="O656" s="9"/>
    </row>
    <row r="657" spans="3:15">
      <c r="C657" s="9"/>
      <c r="D657" s="9"/>
      <c r="E657" s="9"/>
      <c r="F657" s="9"/>
      <c r="G657" s="9"/>
      <c r="H657" s="9"/>
      <c r="I657" s="9"/>
      <c r="J657" s="9"/>
      <c r="K657" s="9"/>
      <c r="L657" s="9"/>
      <c r="M657" s="9"/>
      <c r="N657" s="9"/>
      <c r="O657" s="9"/>
    </row>
    <row r="658" spans="3:15">
      <c r="C658" s="9"/>
      <c r="D658" s="9"/>
      <c r="E658" s="9"/>
      <c r="F658" s="9"/>
      <c r="G658" s="9"/>
      <c r="H658" s="9"/>
      <c r="I658" s="9"/>
      <c r="J658" s="9"/>
      <c r="K658" s="9"/>
      <c r="L658" s="9"/>
      <c r="M658" s="9"/>
      <c r="N658" s="9"/>
      <c r="O658" s="9"/>
    </row>
    <row r="659" spans="3:15">
      <c r="C659" s="9"/>
      <c r="D659" s="9"/>
      <c r="E659" s="9"/>
      <c r="F659" s="9"/>
      <c r="G659" s="9"/>
      <c r="H659" s="9"/>
      <c r="I659" s="9"/>
      <c r="J659" s="9"/>
      <c r="K659" s="9"/>
      <c r="L659" s="9"/>
      <c r="M659" s="9"/>
      <c r="N659" s="9"/>
      <c r="O659" s="9"/>
    </row>
    <row r="660" spans="3:15">
      <c r="C660" s="9"/>
      <c r="D660" s="9"/>
      <c r="E660" s="9"/>
      <c r="F660" s="9"/>
      <c r="G660" s="9"/>
      <c r="H660" s="9"/>
      <c r="I660" s="9"/>
      <c r="J660" s="9"/>
      <c r="K660" s="9"/>
      <c r="L660" s="9"/>
      <c r="M660" s="9"/>
      <c r="N660" s="9"/>
      <c r="O660" s="9"/>
    </row>
    <row r="661" spans="3:15">
      <c r="C661" s="9"/>
      <c r="D661" s="9"/>
      <c r="E661" s="9"/>
      <c r="F661" s="9"/>
      <c r="G661" s="9"/>
      <c r="H661" s="9"/>
      <c r="I661" s="9"/>
      <c r="J661" s="9"/>
      <c r="K661" s="9"/>
      <c r="L661" s="9"/>
      <c r="M661" s="9"/>
      <c r="N661" s="9"/>
      <c r="O661" s="9"/>
    </row>
    <row r="662" spans="3:15">
      <c r="C662" s="9"/>
      <c r="D662" s="9"/>
      <c r="E662" s="9"/>
      <c r="F662" s="9"/>
      <c r="G662" s="9"/>
      <c r="H662" s="9"/>
      <c r="I662" s="9"/>
      <c r="J662" s="9"/>
      <c r="K662" s="9"/>
      <c r="L662" s="9"/>
      <c r="M662" s="9"/>
      <c r="N662" s="9"/>
      <c r="O662" s="9"/>
    </row>
    <row r="663" spans="3:15">
      <c r="C663" s="9"/>
      <c r="D663" s="9"/>
      <c r="E663" s="9"/>
      <c r="F663" s="9"/>
      <c r="G663" s="9"/>
      <c r="H663" s="9"/>
      <c r="I663" s="9"/>
      <c r="J663" s="9"/>
      <c r="K663" s="9"/>
      <c r="L663" s="9"/>
      <c r="M663" s="9"/>
      <c r="N663" s="9"/>
      <c r="O663" s="9"/>
    </row>
    <row r="664" spans="3:15">
      <c r="C664" s="9"/>
      <c r="D664" s="9"/>
      <c r="E664" s="9"/>
      <c r="F664" s="9"/>
      <c r="G664" s="9"/>
      <c r="H664" s="9"/>
      <c r="I664" s="9"/>
      <c r="J664" s="9"/>
      <c r="K664" s="9"/>
      <c r="L664" s="9"/>
      <c r="M664" s="9"/>
      <c r="N664" s="9"/>
      <c r="O664" s="9"/>
    </row>
    <row r="665" spans="3:15">
      <c r="C665" s="9"/>
      <c r="D665" s="9"/>
      <c r="E665" s="9"/>
      <c r="F665" s="9"/>
      <c r="G665" s="9"/>
      <c r="H665" s="9"/>
      <c r="I665" s="9"/>
      <c r="J665" s="9"/>
      <c r="K665" s="9"/>
      <c r="L665" s="9"/>
      <c r="M665" s="9"/>
      <c r="N665" s="9"/>
      <c r="O665" s="9"/>
    </row>
    <row r="666" spans="3:15">
      <c r="C666" s="9"/>
      <c r="D666" s="9"/>
      <c r="E666" s="9"/>
      <c r="F666" s="9"/>
      <c r="G666" s="9"/>
      <c r="H666" s="9"/>
      <c r="I666" s="9"/>
      <c r="J666" s="9"/>
      <c r="K666" s="9"/>
      <c r="L666" s="9"/>
      <c r="M666" s="9"/>
      <c r="N666" s="9"/>
      <c r="O666" s="9"/>
    </row>
    <row r="667" spans="3:15">
      <c r="C667" s="9"/>
      <c r="D667" s="9"/>
      <c r="E667" s="9"/>
      <c r="F667" s="9"/>
      <c r="G667" s="9"/>
      <c r="H667" s="9"/>
      <c r="I667" s="9"/>
      <c r="J667" s="9"/>
      <c r="K667" s="9"/>
      <c r="L667" s="9"/>
      <c r="M667" s="9"/>
      <c r="N667" s="9"/>
      <c r="O667" s="9"/>
    </row>
    <row r="668" spans="3:15">
      <c r="C668" s="9"/>
      <c r="D668" s="9"/>
      <c r="E668" s="9"/>
      <c r="F668" s="9"/>
      <c r="G668" s="9"/>
      <c r="H668" s="9"/>
      <c r="I668" s="9"/>
      <c r="J668" s="9"/>
      <c r="K668" s="9"/>
      <c r="L668" s="9"/>
      <c r="M668" s="9"/>
      <c r="N668" s="9"/>
      <c r="O668" s="9"/>
    </row>
    <row r="669" spans="3:15">
      <c r="C669" s="9"/>
      <c r="D669" s="9"/>
      <c r="E669" s="9"/>
      <c r="F669" s="9"/>
      <c r="G669" s="9"/>
      <c r="H669" s="9"/>
      <c r="I669" s="9"/>
      <c r="J669" s="9"/>
      <c r="K669" s="9"/>
      <c r="L669" s="9"/>
      <c r="M669" s="9"/>
      <c r="N669" s="9"/>
      <c r="O669" s="9"/>
    </row>
    <row r="670" spans="3:15">
      <c r="C670" s="9"/>
      <c r="D670" s="9"/>
      <c r="E670" s="9"/>
      <c r="F670" s="9"/>
      <c r="G670" s="9"/>
      <c r="H670" s="9"/>
      <c r="I670" s="9"/>
      <c r="J670" s="9"/>
      <c r="K670" s="9"/>
      <c r="L670" s="9"/>
      <c r="M670" s="9"/>
      <c r="N670" s="9"/>
      <c r="O670" s="9"/>
    </row>
    <row r="671" spans="3:15">
      <c r="C671" s="9"/>
      <c r="D671" s="9"/>
      <c r="E671" s="9"/>
      <c r="F671" s="9"/>
      <c r="G671" s="9"/>
      <c r="H671" s="9"/>
      <c r="I671" s="9"/>
      <c r="J671" s="9"/>
      <c r="K671" s="9"/>
      <c r="L671" s="9"/>
      <c r="M671" s="9"/>
      <c r="N671" s="9"/>
      <c r="O671" s="9"/>
    </row>
    <row r="672" spans="3:15">
      <c r="C672" s="9"/>
      <c r="D672" s="9"/>
      <c r="E672" s="9"/>
      <c r="F672" s="9"/>
      <c r="G672" s="9"/>
      <c r="H672" s="9"/>
      <c r="I672" s="9"/>
      <c r="J672" s="9"/>
      <c r="K672" s="9"/>
      <c r="L672" s="9"/>
      <c r="M672" s="9"/>
      <c r="N672" s="9"/>
      <c r="O672" s="9"/>
    </row>
    <row r="673" spans="3:15">
      <c r="C673" s="9"/>
      <c r="D673" s="9"/>
      <c r="E673" s="9"/>
      <c r="F673" s="9"/>
      <c r="G673" s="9"/>
      <c r="H673" s="9"/>
      <c r="I673" s="9"/>
      <c r="J673" s="9"/>
      <c r="K673" s="9"/>
      <c r="L673" s="9"/>
      <c r="M673" s="9"/>
      <c r="N673" s="9"/>
      <c r="O673" s="9"/>
    </row>
    <row r="674" spans="3:15">
      <c r="C674" s="9"/>
      <c r="D674" s="9"/>
      <c r="E674" s="9"/>
      <c r="F674" s="9"/>
      <c r="G674" s="9"/>
      <c r="H674" s="9"/>
      <c r="I674" s="9"/>
      <c r="J674" s="9"/>
      <c r="K674" s="9"/>
      <c r="L674" s="9"/>
      <c r="M674" s="9"/>
      <c r="N674" s="9"/>
      <c r="O674" s="9"/>
    </row>
    <row r="675" spans="3:15">
      <c r="C675" s="9"/>
      <c r="D675" s="9"/>
      <c r="E675" s="9"/>
      <c r="F675" s="9"/>
      <c r="G675" s="9"/>
      <c r="H675" s="9"/>
      <c r="I675" s="9"/>
      <c r="J675" s="9"/>
      <c r="K675" s="9"/>
      <c r="L675" s="9"/>
      <c r="M675" s="9"/>
      <c r="N675" s="9"/>
      <c r="O675" s="9"/>
    </row>
    <row r="676" spans="3:15">
      <c r="C676" s="9"/>
      <c r="D676" s="9"/>
      <c r="E676" s="9"/>
      <c r="F676" s="9"/>
      <c r="G676" s="9"/>
      <c r="H676" s="9"/>
      <c r="I676" s="9"/>
      <c r="J676" s="9"/>
      <c r="K676" s="9"/>
      <c r="L676" s="9"/>
      <c r="M676" s="9"/>
      <c r="N676" s="9"/>
      <c r="O676" s="9"/>
    </row>
    <row r="677" spans="3:15">
      <c r="C677" s="9"/>
      <c r="D677" s="9"/>
      <c r="E677" s="9"/>
      <c r="F677" s="9"/>
      <c r="G677" s="9"/>
      <c r="H677" s="9"/>
      <c r="I677" s="9"/>
      <c r="J677" s="9"/>
      <c r="K677" s="9"/>
      <c r="L677" s="9"/>
      <c r="M677" s="9"/>
      <c r="N677" s="9"/>
      <c r="O677" s="9"/>
    </row>
    <row r="678" spans="3:15">
      <c r="C678" s="9"/>
      <c r="D678" s="9"/>
      <c r="E678" s="9"/>
      <c r="F678" s="9"/>
      <c r="G678" s="9"/>
      <c r="H678" s="9"/>
      <c r="I678" s="9"/>
      <c r="J678" s="9"/>
      <c r="K678" s="9"/>
      <c r="L678" s="9"/>
      <c r="M678" s="9"/>
      <c r="N678" s="9"/>
      <c r="O678" s="9"/>
    </row>
    <row r="679" spans="3:15">
      <c r="C679" s="9"/>
      <c r="D679" s="9"/>
      <c r="E679" s="9"/>
      <c r="F679" s="9"/>
      <c r="G679" s="9"/>
      <c r="H679" s="9"/>
      <c r="I679" s="9"/>
      <c r="J679" s="9"/>
      <c r="K679" s="9"/>
      <c r="L679" s="9"/>
      <c r="M679" s="9"/>
      <c r="N679" s="9"/>
      <c r="O679" s="9"/>
    </row>
    <row r="680" spans="3:15">
      <c r="C680" s="9"/>
      <c r="D680" s="9"/>
      <c r="E680" s="9"/>
      <c r="F680" s="9"/>
      <c r="G680" s="9"/>
      <c r="H680" s="9"/>
      <c r="I680" s="9"/>
      <c r="J680" s="9"/>
      <c r="K680" s="9"/>
      <c r="L680" s="9"/>
      <c r="M680" s="9"/>
      <c r="N680" s="9"/>
      <c r="O680" s="9"/>
    </row>
    <row r="681" spans="3:15">
      <c r="C681" s="9"/>
      <c r="D681" s="9"/>
      <c r="E681" s="9"/>
      <c r="F681" s="9"/>
      <c r="G681" s="9"/>
      <c r="H681" s="9"/>
      <c r="I681" s="9"/>
      <c r="J681" s="9"/>
      <c r="K681" s="9"/>
      <c r="L681" s="9"/>
      <c r="M681" s="9"/>
      <c r="N681" s="9"/>
      <c r="O681" s="9"/>
    </row>
    <row r="682" spans="3:15">
      <c r="C682" s="9"/>
      <c r="D682" s="9"/>
      <c r="E682" s="9"/>
      <c r="F682" s="9"/>
      <c r="G682" s="9"/>
      <c r="H682" s="9"/>
      <c r="I682" s="9"/>
      <c r="J682" s="9"/>
      <c r="K682" s="9"/>
      <c r="L682" s="9"/>
      <c r="M682" s="9"/>
      <c r="N682" s="9"/>
      <c r="O682" s="9"/>
    </row>
    <row r="683" spans="3:15">
      <c r="C683" s="9"/>
      <c r="D683" s="9"/>
      <c r="E683" s="9"/>
      <c r="F683" s="9"/>
      <c r="G683" s="9"/>
      <c r="H683" s="9"/>
      <c r="I683" s="9"/>
      <c r="J683" s="9"/>
      <c r="K683" s="9"/>
      <c r="L683" s="9"/>
      <c r="M683" s="9"/>
      <c r="N683" s="9"/>
      <c r="O683" s="9"/>
    </row>
    <row r="684" spans="3:15">
      <c r="C684" s="9"/>
      <c r="D684" s="9"/>
      <c r="E684" s="9"/>
      <c r="F684" s="9"/>
      <c r="G684" s="9"/>
      <c r="H684" s="9"/>
      <c r="I684" s="9"/>
      <c r="J684" s="9"/>
      <c r="K684" s="9"/>
      <c r="L684" s="9"/>
      <c r="M684" s="9"/>
      <c r="N684" s="9"/>
      <c r="O684" s="9"/>
    </row>
    <row r="685" spans="3:15">
      <c r="C685" s="9"/>
      <c r="D685" s="9"/>
      <c r="E685" s="9"/>
      <c r="F685" s="9"/>
      <c r="G685" s="9"/>
      <c r="H685" s="9"/>
      <c r="I685" s="9"/>
      <c r="J685" s="9"/>
      <c r="K685" s="9"/>
      <c r="L685" s="9"/>
      <c r="M685" s="9"/>
      <c r="N685" s="9"/>
      <c r="O685" s="9"/>
    </row>
    <row r="686" spans="3:15">
      <c r="C686" s="9"/>
      <c r="D686" s="9"/>
      <c r="E686" s="9"/>
      <c r="F686" s="9"/>
      <c r="G686" s="9"/>
      <c r="H686" s="9"/>
      <c r="I686" s="9"/>
      <c r="J686" s="9"/>
      <c r="K686" s="9"/>
      <c r="L686" s="9"/>
      <c r="M686" s="9"/>
      <c r="N686" s="9"/>
      <c r="O686" s="9"/>
    </row>
    <row r="687" spans="3:15">
      <c r="C687" s="9"/>
      <c r="D687" s="9"/>
      <c r="E687" s="9"/>
      <c r="F687" s="9"/>
      <c r="G687" s="9"/>
      <c r="H687" s="9"/>
      <c r="I687" s="9"/>
      <c r="J687" s="9"/>
      <c r="K687" s="9"/>
      <c r="L687" s="9"/>
      <c r="M687" s="9"/>
      <c r="N687" s="9"/>
      <c r="O687" s="9"/>
    </row>
    <row r="688" spans="3:15">
      <c r="C688" s="9"/>
      <c r="D688" s="9"/>
      <c r="E688" s="9"/>
      <c r="F688" s="9"/>
      <c r="G688" s="9"/>
      <c r="H688" s="9"/>
      <c r="I688" s="9"/>
      <c r="J688" s="9"/>
      <c r="K688" s="9"/>
      <c r="L688" s="9"/>
      <c r="M688" s="9"/>
      <c r="N688" s="9"/>
      <c r="O688" s="9"/>
    </row>
    <row r="689" spans="3:15">
      <c r="C689" s="9"/>
      <c r="D689" s="9"/>
      <c r="E689" s="9"/>
      <c r="F689" s="9"/>
      <c r="G689" s="9"/>
      <c r="H689" s="9"/>
      <c r="I689" s="9"/>
      <c r="J689" s="9"/>
      <c r="K689" s="9"/>
      <c r="L689" s="9"/>
      <c r="M689" s="9"/>
      <c r="N689" s="9"/>
      <c r="O689" s="9"/>
    </row>
    <row r="690" spans="3:15">
      <c r="C690" s="9"/>
      <c r="D690" s="9"/>
      <c r="E690" s="9"/>
      <c r="F690" s="9"/>
      <c r="G690" s="9"/>
      <c r="H690" s="9"/>
      <c r="I690" s="9"/>
      <c r="J690" s="9"/>
      <c r="K690" s="9"/>
      <c r="L690" s="9"/>
      <c r="M690" s="9"/>
      <c r="N690" s="9"/>
      <c r="O690" s="9"/>
    </row>
    <row r="691" spans="3:15">
      <c r="C691" s="9"/>
      <c r="D691" s="9"/>
      <c r="E691" s="9"/>
      <c r="F691" s="9"/>
      <c r="G691" s="9"/>
      <c r="H691" s="9"/>
      <c r="I691" s="9"/>
      <c r="J691" s="9"/>
      <c r="K691" s="9"/>
      <c r="L691" s="9"/>
      <c r="M691" s="9"/>
      <c r="N691" s="9"/>
      <c r="O691" s="9"/>
    </row>
    <row r="692" spans="3:15">
      <c r="C692" s="9"/>
      <c r="D692" s="9"/>
      <c r="E692" s="9"/>
      <c r="F692" s="9"/>
      <c r="G692" s="9"/>
      <c r="H692" s="9"/>
      <c r="I692" s="9"/>
      <c r="J692" s="9"/>
      <c r="K692" s="9"/>
      <c r="L692" s="9"/>
      <c r="M692" s="9"/>
      <c r="N692" s="9"/>
      <c r="O692" s="9"/>
    </row>
    <row r="693" spans="3:15">
      <c r="C693" s="9"/>
      <c r="D693" s="9"/>
      <c r="E693" s="9"/>
      <c r="F693" s="9"/>
      <c r="G693" s="9"/>
      <c r="H693" s="9"/>
      <c r="I693" s="9"/>
      <c r="J693" s="9"/>
      <c r="K693" s="9"/>
      <c r="L693" s="9"/>
      <c r="M693" s="9"/>
      <c r="N693" s="9"/>
      <c r="O693" s="9"/>
    </row>
    <row r="694" spans="3:15">
      <c r="C694" s="9"/>
      <c r="D694" s="9"/>
      <c r="E694" s="9"/>
      <c r="F694" s="9"/>
      <c r="G694" s="9"/>
      <c r="H694" s="9"/>
      <c r="I694" s="9"/>
      <c r="J694" s="9"/>
      <c r="K694" s="9"/>
      <c r="L694" s="9"/>
      <c r="M694" s="9"/>
      <c r="N694" s="9"/>
      <c r="O694" s="9"/>
    </row>
    <row r="695" spans="3:15">
      <c r="C695" s="9"/>
      <c r="D695" s="9"/>
      <c r="E695" s="9"/>
      <c r="F695" s="9"/>
      <c r="G695" s="9"/>
      <c r="H695" s="9"/>
      <c r="I695" s="9"/>
      <c r="J695" s="9"/>
      <c r="K695" s="9"/>
      <c r="L695" s="9"/>
      <c r="M695" s="9"/>
      <c r="N695" s="9"/>
      <c r="O695" s="9"/>
    </row>
    <row r="696" spans="3:15">
      <c r="C696" s="9"/>
      <c r="D696" s="9"/>
      <c r="E696" s="9"/>
      <c r="F696" s="9"/>
      <c r="G696" s="9"/>
      <c r="H696" s="9"/>
      <c r="I696" s="9"/>
      <c r="J696" s="9"/>
      <c r="K696" s="9"/>
      <c r="L696" s="9"/>
      <c r="M696" s="9"/>
      <c r="N696" s="9"/>
      <c r="O696" s="9"/>
    </row>
    <row r="697" spans="3:15">
      <c r="C697" s="9"/>
      <c r="D697" s="9"/>
      <c r="E697" s="9"/>
      <c r="F697" s="9"/>
      <c r="G697" s="9"/>
      <c r="H697" s="9"/>
      <c r="I697" s="9"/>
      <c r="J697" s="9"/>
      <c r="K697" s="9"/>
      <c r="L697" s="9"/>
      <c r="M697" s="9"/>
      <c r="N697" s="9"/>
      <c r="O697" s="9"/>
    </row>
    <row r="698" spans="3:15">
      <c r="C698" s="9"/>
      <c r="D698" s="9"/>
      <c r="E698" s="9"/>
      <c r="F698" s="9"/>
      <c r="G698" s="9"/>
      <c r="H698" s="9"/>
      <c r="I698" s="9"/>
      <c r="J698" s="9"/>
      <c r="K698" s="9"/>
      <c r="L698" s="9"/>
      <c r="M698" s="9"/>
      <c r="N698" s="9"/>
      <c r="O698" s="9"/>
    </row>
    <row r="699" spans="3:15">
      <c r="C699" s="9"/>
      <c r="D699" s="9"/>
      <c r="E699" s="9"/>
      <c r="F699" s="9"/>
      <c r="G699" s="9"/>
      <c r="H699" s="9"/>
      <c r="I699" s="9"/>
      <c r="J699" s="9"/>
      <c r="K699" s="9"/>
      <c r="L699" s="9"/>
      <c r="M699" s="9"/>
      <c r="N699" s="9"/>
      <c r="O699" s="9"/>
    </row>
    <row r="700" spans="3:15">
      <c r="C700" s="9"/>
      <c r="D700" s="9"/>
      <c r="E700" s="9"/>
      <c r="F700" s="9"/>
      <c r="G700" s="9"/>
      <c r="H700" s="9"/>
      <c r="I700" s="9"/>
      <c r="J700" s="9"/>
      <c r="K700" s="9"/>
      <c r="L700" s="9"/>
      <c r="M700" s="9"/>
      <c r="N700" s="9"/>
      <c r="O700" s="9"/>
    </row>
    <row r="701" spans="3:15">
      <c r="C701" s="9"/>
      <c r="D701" s="9"/>
      <c r="E701" s="9"/>
      <c r="F701" s="9"/>
      <c r="G701" s="9"/>
      <c r="H701" s="9"/>
      <c r="I701" s="9"/>
      <c r="J701" s="9"/>
      <c r="K701" s="9"/>
      <c r="L701" s="9"/>
      <c r="M701" s="9"/>
      <c r="N701" s="9"/>
      <c r="O701" s="9"/>
    </row>
    <row r="702" spans="3:15">
      <c r="C702" s="9"/>
      <c r="D702" s="9"/>
      <c r="E702" s="9"/>
      <c r="F702" s="9"/>
      <c r="G702" s="9"/>
      <c r="H702" s="9"/>
      <c r="I702" s="9"/>
      <c r="J702" s="9"/>
      <c r="K702" s="9"/>
      <c r="L702" s="9"/>
      <c r="M702" s="9"/>
      <c r="N702" s="9"/>
      <c r="O702" s="9"/>
    </row>
    <row r="703" spans="3:15">
      <c r="C703" s="9"/>
      <c r="D703" s="9"/>
      <c r="E703" s="9"/>
      <c r="F703" s="9"/>
      <c r="G703" s="9"/>
      <c r="H703" s="9"/>
      <c r="I703" s="9"/>
      <c r="J703" s="9"/>
      <c r="K703" s="9"/>
      <c r="L703" s="9"/>
      <c r="M703" s="9"/>
      <c r="N703" s="9"/>
      <c r="O703" s="9"/>
    </row>
    <row r="704" spans="3:15">
      <c r="C704" s="9"/>
      <c r="D704" s="9"/>
      <c r="E704" s="9"/>
      <c r="F704" s="9"/>
      <c r="G704" s="9"/>
      <c r="H704" s="9"/>
      <c r="I704" s="9"/>
      <c r="J704" s="9"/>
      <c r="K704" s="9"/>
      <c r="L704" s="9"/>
      <c r="M704" s="9"/>
      <c r="N704" s="9"/>
      <c r="O704" s="9"/>
    </row>
    <row r="705" spans="3:15">
      <c r="C705" s="9"/>
      <c r="D705" s="9"/>
      <c r="E705" s="9"/>
      <c r="F705" s="9"/>
      <c r="G705" s="9"/>
      <c r="H705" s="9"/>
      <c r="I705" s="9"/>
      <c r="J705" s="9"/>
      <c r="K705" s="9"/>
      <c r="L705" s="9"/>
      <c r="M705" s="9"/>
      <c r="N705" s="9"/>
      <c r="O705" s="9"/>
    </row>
    <row r="706" spans="3:15">
      <c r="C706" s="9"/>
      <c r="D706" s="9"/>
      <c r="E706" s="9"/>
      <c r="F706" s="9"/>
      <c r="G706" s="9"/>
      <c r="H706" s="9"/>
      <c r="I706" s="9"/>
      <c r="J706" s="9"/>
      <c r="K706" s="9"/>
      <c r="L706" s="9"/>
      <c r="M706" s="9"/>
      <c r="N706" s="9"/>
      <c r="O706" s="9"/>
    </row>
    <row r="707" spans="3:15">
      <c r="C707" s="9"/>
      <c r="D707" s="9"/>
      <c r="E707" s="9"/>
      <c r="F707" s="9"/>
      <c r="G707" s="9"/>
      <c r="H707" s="9"/>
      <c r="I707" s="9"/>
      <c r="J707" s="9"/>
      <c r="K707" s="9"/>
      <c r="L707" s="9"/>
      <c r="M707" s="9"/>
      <c r="N707" s="9"/>
      <c r="O707" s="9"/>
    </row>
    <row r="708" spans="3:15">
      <c r="C708" s="9"/>
      <c r="D708" s="9"/>
      <c r="E708" s="9"/>
      <c r="F708" s="9"/>
      <c r="G708" s="9"/>
      <c r="H708" s="9"/>
      <c r="I708" s="9"/>
      <c r="J708" s="9"/>
      <c r="K708" s="9"/>
      <c r="L708" s="9"/>
      <c r="M708" s="9"/>
      <c r="N708" s="9"/>
      <c r="O708" s="9"/>
    </row>
    <row r="709" spans="3:15">
      <c r="C709" s="9"/>
      <c r="D709" s="9"/>
      <c r="E709" s="9"/>
      <c r="F709" s="9"/>
      <c r="G709" s="9"/>
      <c r="H709" s="9"/>
      <c r="I709" s="9"/>
      <c r="J709" s="9"/>
      <c r="K709" s="9"/>
      <c r="L709" s="9"/>
      <c r="M709" s="9"/>
      <c r="N709" s="9"/>
      <c r="O709" s="9"/>
    </row>
    <row r="710" spans="3:15">
      <c r="C710" s="9"/>
      <c r="D710" s="9"/>
      <c r="E710" s="9"/>
      <c r="F710" s="9"/>
      <c r="G710" s="9"/>
      <c r="H710" s="9"/>
      <c r="I710" s="9"/>
      <c r="J710" s="9"/>
      <c r="K710" s="9"/>
      <c r="L710" s="9"/>
      <c r="M710" s="9"/>
      <c r="N710" s="9"/>
      <c r="O710" s="9"/>
    </row>
    <row r="711" spans="3:15">
      <c r="C711" s="9"/>
      <c r="D711" s="9"/>
      <c r="E711" s="9"/>
      <c r="F711" s="9"/>
      <c r="G711" s="9"/>
      <c r="H711" s="9"/>
      <c r="I711" s="9"/>
      <c r="J711" s="9"/>
      <c r="K711" s="9"/>
      <c r="L711" s="9"/>
      <c r="M711" s="9"/>
      <c r="N711" s="9"/>
      <c r="O711" s="9"/>
    </row>
    <row r="712" spans="3:15">
      <c r="C712" s="9"/>
      <c r="D712" s="9"/>
      <c r="E712" s="9"/>
      <c r="F712" s="9"/>
      <c r="G712" s="9"/>
      <c r="H712" s="9"/>
      <c r="I712" s="9"/>
      <c r="J712" s="9"/>
      <c r="K712" s="9"/>
      <c r="L712" s="9"/>
      <c r="M712" s="9"/>
      <c r="N712" s="9"/>
      <c r="O712" s="9"/>
    </row>
    <row r="713" spans="3:15">
      <c r="C713" s="9"/>
      <c r="D713" s="9"/>
      <c r="E713" s="9"/>
      <c r="F713" s="9"/>
      <c r="G713" s="9"/>
      <c r="H713" s="9"/>
      <c r="I713" s="9"/>
      <c r="J713" s="9"/>
      <c r="K713" s="9"/>
      <c r="L713" s="9"/>
      <c r="M713" s="9"/>
      <c r="N713" s="9"/>
      <c r="O713" s="9"/>
    </row>
    <row r="714" spans="3:15">
      <c r="C714" s="9"/>
      <c r="D714" s="9"/>
      <c r="E714" s="9"/>
      <c r="F714" s="9"/>
      <c r="G714" s="9"/>
      <c r="H714" s="9"/>
      <c r="I714" s="9"/>
      <c r="J714" s="9"/>
      <c r="K714" s="9"/>
      <c r="L714" s="9"/>
      <c r="M714" s="9"/>
      <c r="N714" s="9"/>
      <c r="O714" s="9"/>
    </row>
    <row r="715" spans="3:15">
      <c r="C715" s="9"/>
      <c r="D715" s="9"/>
      <c r="E715" s="9"/>
      <c r="F715" s="9"/>
      <c r="G715" s="9"/>
      <c r="H715" s="9"/>
      <c r="I715" s="9"/>
      <c r="J715" s="9"/>
      <c r="K715" s="9"/>
      <c r="L715" s="9"/>
      <c r="M715" s="9"/>
      <c r="N715" s="9"/>
      <c r="O715" s="9"/>
    </row>
    <row r="716" spans="3:15">
      <c r="C716" s="9"/>
      <c r="D716" s="9"/>
      <c r="E716" s="9"/>
      <c r="F716" s="9"/>
      <c r="G716" s="9"/>
      <c r="H716" s="9"/>
      <c r="I716" s="9"/>
      <c r="J716" s="9"/>
      <c r="K716" s="9"/>
      <c r="L716" s="9"/>
      <c r="M716" s="9"/>
      <c r="N716" s="9"/>
      <c r="O716" s="9"/>
    </row>
    <row r="717" spans="3:15">
      <c r="C717" s="9"/>
      <c r="D717" s="9"/>
      <c r="E717" s="9"/>
      <c r="F717" s="9"/>
      <c r="G717" s="9"/>
      <c r="H717" s="9"/>
      <c r="I717" s="9"/>
      <c r="J717" s="9"/>
      <c r="K717" s="9"/>
      <c r="L717" s="9"/>
      <c r="M717" s="9"/>
      <c r="N717" s="9"/>
      <c r="O717" s="9"/>
    </row>
    <row r="718" spans="3:15">
      <c r="C718" s="9"/>
      <c r="D718" s="9"/>
      <c r="E718" s="9"/>
      <c r="F718" s="9"/>
      <c r="G718" s="9"/>
      <c r="H718" s="9"/>
      <c r="I718" s="9"/>
      <c r="J718" s="9"/>
      <c r="K718" s="9"/>
      <c r="L718" s="9"/>
      <c r="M718" s="9"/>
      <c r="N718" s="9"/>
      <c r="O718" s="9"/>
    </row>
    <row r="719" spans="3:15">
      <c r="C719" s="9"/>
      <c r="D719" s="9"/>
      <c r="E719" s="9"/>
      <c r="F719" s="9"/>
      <c r="G719" s="9"/>
      <c r="H719" s="9"/>
      <c r="I719" s="9"/>
      <c r="J719" s="9"/>
      <c r="K719" s="9"/>
      <c r="L719" s="9"/>
      <c r="M719" s="9"/>
      <c r="N719" s="9"/>
      <c r="O719" s="9"/>
    </row>
    <row r="720" spans="3:15">
      <c r="C720" s="9"/>
      <c r="D720" s="9"/>
      <c r="E720" s="9"/>
      <c r="F720" s="9"/>
      <c r="G720" s="9"/>
      <c r="H720" s="9"/>
      <c r="I720" s="9"/>
      <c r="J720" s="9"/>
      <c r="K720" s="9"/>
      <c r="L720" s="9"/>
      <c r="M720" s="9"/>
      <c r="N720" s="9"/>
      <c r="O720" s="9"/>
    </row>
    <row r="721" spans="3:15">
      <c r="C721" s="9"/>
      <c r="D721" s="9"/>
      <c r="E721" s="9"/>
      <c r="F721" s="9"/>
      <c r="G721" s="9"/>
      <c r="H721" s="9"/>
      <c r="I721" s="9"/>
      <c r="J721" s="9"/>
      <c r="K721" s="9"/>
      <c r="L721" s="9"/>
      <c r="M721" s="9"/>
      <c r="N721" s="9"/>
      <c r="O721" s="9"/>
    </row>
    <row r="722" spans="3:15">
      <c r="C722" s="9"/>
      <c r="D722" s="9"/>
      <c r="E722" s="9"/>
      <c r="F722" s="9"/>
      <c r="G722" s="9"/>
      <c r="H722" s="9"/>
      <c r="I722" s="9"/>
      <c r="J722" s="9"/>
      <c r="K722" s="9"/>
      <c r="L722" s="9"/>
      <c r="M722" s="9"/>
      <c r="N722" s="9"/>
      <c r="O722" s="9"/>
    </row>
    <row r="723" spans="3:15">
      <c r="C723" s="9"/>
      <c r="D723" s="9"/>
      <c r="E723" s="9"/>
      <c r="F723" s="9"/>
      <c r="G723" s="9"/>
      <c r="H723" s="9"/>
      <c r="I723" s="9"/>
      <c r="J723" s="9"/>
      <c r="K723" s="9"/>
      <c r="L723" s="9"/>
      <c r="M723" s="9"/>
      <c r="N723" s="9"/>
      <c r="O723" s="9"/>
    </row>
    <row r="724" spans="3:15">
      <c r="C724" s="9"/>
      <c r="D724" s="9"/>
      <c r="E724" s="9"/>
      <c r="F724" s="9"/>
      <c r="G724" s="9"/>
      <c r="H724" s="9"/>
      <c r="I724" s="9"/>
      <c r="J724" s="9"/>
      <c r="K724" s="9"/>
      <c r="L724" s="9"/>
      <c r="M724" s="9"/>
      <c r="N724" s="9"/>
      <c r="O724" s="9"/>
    </row>
    <row r="725" spans="3:15">
      <c r="C725" s="9"/>
      <c r="D725" s="9"/>
      <c r="E725" s="9"/>
      <c r="F725" s="9"/>
      <c r="G725" s="9"/>
      <c r="H725" s="9"/>
      <c r="I725" s="9"/>
      <c r="J725" s="9"/>
      <c r="K725" s="9"/>
      <c r="L725" s="9"/>
      <c r="M725" s="9"/>
      <c r="N725" s="9"/>
      <c r="O725" s="9"/>
    </row>
    <row r="726" spans="3:15">
      <c r="C726" s="9"/>
      <c r="D726" s="9"/>
      <c r="E726" s="9"/>
      <c r="F726" s="9"/>
      <c r="G726" s="9"/>
      <c r="H726" s="9"/>
      <c r="I726" s="9"/>
      <c r="J726" s="9"/>
      <c r="K726" s="9"/>
      <c r="L726" s="9"/>
      <c r="M726" s="9"/>
      <c r="N726" s="9"/>
      <c r="O726" s="9"/>
    </row>
    <row r="727" spans="3:15">
      <c r="C727" s="9"/>
      <c r="D727" s="9"/>
      <c r="E727" s="9"/>
      <c r="F727" s="9"/>
      <c r="G727" s="9"/>
      <c r="H727" s="9"/>
      <c r="I727" s="9"/>
      <c r="J727" s="9"/>
      <c r="K727" s="9"/>
      <c r="L727" s="9"/>
      <c r="M727" s="9"/>
      <c r="N727" s="9"/>
      <c r="O727" s="9"/>
    </row>
    <row r="728" spans="3:15">
      <c r="C728" s="9"/>
      <c r="D728" s="9"/>
      <c r="E728" s="9"/>
      <c r="F728" s="9"/>
      <c r="G728" s="9"/>
      <c r="H728" s="9"/>
      <c r="I728" s="9"/>
      <c r="J728" s="9"/>
      <c r="K728" s="9"/>
      <c r="L728" s="9"/>
      <c r="M728" s="9"/>
      <c r="N728" s="9"/>
      <c r="O728" s="9"/>
    </row>
    <row r="729" spans="3:15">
      <c r="C729" s="9"/>
      <c r="D729" s="9"/>
      <c r="E729" s="9"/>
      <c r="F729" s="9"/>
      <c r="G729" s="9"/>
      <c r="H729" s="9"/>
      <c r="I729" s="9"/>
      <c r="J729" s="9"/>
      <c r="K729" s="9"/>
      <c r="L729" s="9"/>
      <c r="M729" s="9"/>
      <c r="N729" s="9"/>
      <c r="O729" s="9"/>
    </row>
    <row r="730" spans="3:15">
      <c r="C730" s="9"/>
      <c r="D730" s="9"/>
      <c r="E730" s="9"/>
      <c r="F730" s="9"/>
      <c r="G730" s="9"/>
      <c r="H730" s="9"/>
      <c r="I730" s="9"/>
      <c r="J730" s="9"/>
      <c r="K730" s="9"/>
      <c r="L730" s="9"/>
      <c r="M730" s="9"/>
      <c r="N730" s="9"/>
      <c r="O730" s="9"/>
    </row>
    <row r="731" spans="3:15">
      <c r="C731" s="9"/>
      <c r="D731" s="9"/>
      <c r="E731" s="9"/>
      <c r="F731" s="9"/>
      <c r="G731" s="9"/>
      <c r="H731" s="9"/>
      <c r="I731" s="9"/>
      <c r="J731" s="9"/>
      <c r="K731" s="9"/>
      <c r="L731" s="9"/>
      <c r="M731" s="9"/>
      <c r="N731" s="9"/>
      <c r="O731" s="9"/>
    </row>
    <row r="732" spans="3:15">
      <c r="C732" s="9"/>
      <c r="D732" s="9"/>
      <c r="E732" s="9"/>
      <c r="F732" s="9"/>
      <c r="G732" s="9"/>
      <c r="H732" s="9"/>
      <c r="I732" s="9"/>
      <c r="J732" s="9"/>
      <c r="K732" s="9"/>
      <c r="L732" s="9"/>
      <c r="M732" s="9"/>
      <c r="N732" s="9"/>
      <c r="O732" s="9"/>
    </row>
    <row r="733" spans="3:15">
      <c r="C733" s="9"/>
      <c r="D733" s="9"/>
      <c r="E733" s="9"/>
      <c r="F733" s="9"/>
      <c r="G733" s="9"/>
      <c r="H733" s="9"/>
      <c r="I733" s="9"/>
      <c r="J733" s="9"/>
      <c r="K733" s="9"/>
      <c r="L733" s="9"/>
      <c r="M733" s="9"/>
      <c r="N733" s="9"/>
      <c r="O733" s="9"/>
    </row>
    <row r="734" spans="3:15">
      <c r="C734" s="9"/>
      <c r="D734" s="9"/>
      <c r="E734" s="9"/>
      <c r="F734" s="9"/>
      <c r="G734" s="9"/>
      <c r="H734" s="9"/>
      <c r="I734" s="9"/>
      <c r="J734" s="9"/>
      <c r="K734" s="9"/>
      <c r="L734" s="9"/>
      <c r="M734" s="9"/>
      <c r="N734" s="9"/>
      <c r="O734" s="9"/>
    </row>
    <row r="735" spans="3:15">
      <c r="C735" s="9"/>
      <c r="D735" s="9"/>
      <c r="E735" s="9"/>
      <c r="F735" s="9"/>
      <c r="G735" s="9"/>
      <c r="H735" s="9"/>
      <c r="I735" s="9"/>
      <c r="J735" s="9"/>
      <c r="K735" s="9"/>
      <c r="L735" s="9"/>
      <c r="M735" s="9"/>
      <c r="N735" s="9"/>
      <c r="O735" s="9"/>
    </row>
    <row r="736" spans="3:15">
      <c r="C736" s="9"/>
      <c r="D736" s="9"/>
      <c r="E736" s="9"/>
      <c r="F736" s="9"/>
      <c r="G736" s="9"/>
      <c r="H736" s="9"/>
      <c r="I736" s="9"/>
      <c r="J736" s="9"/>
      <c r="K736" s="9"/>
      <c r="L736" s="9"/>
      <c r="M736" s="9"/>
      <c r="N736" s="9"/>
      <c r="O736" s="9"/>
    </row>
    <row r="737" spans="3:15">
      <c r="C737" s="9"/>
      <c r="D737" s="9"/>
      <c r="E737" s="9"/>
      <c r="F737" s="9"/>
      <c r="G737" s="9"/>
      <c r="H737" s="9"/>
      <c r="I737" s="9"/>
      <c r="J737" s="9"/>
      <c r="K737" s="9"/>
      <c r="L737" s="9"/>
      <c r="M737" s="9"/>
      <c r="N737" s="9"/>
      <c r="O737" s="9"/>
    </row>
    <row r="738" spans="3:15">
      <c r="C738" s="9"/>
      <c r="D738" s="9"/>
      <c r="E738" s="9"/>
      <c r="F738" s="9"/>
      <c r="G738" s="9"/>
      <c r="H738" s="9"/>
      <c r="I738" s="9"/>
      <c r="J738" s="9"/>
      <c r="K738" s="9"/>
      <c r="L738" s="9"/>
      <c r="M738" s="9"/>
      <c r="N738" s="9"/>
      <c r="O738" s="9"/>
    </row>
    <row r="739" spans="3:15">
      <c r="C739" s="9"/>
      <c r="D739" s="9"/>
      <c r="E739" s="9"/>
      <c r="F739" s="9"/>
      <c r="G739" s="9"/>
      <c r="H739" s="9"/>
      <c r="I739" s="9"/>
      <c r="J739" s="9"/>
      <c r="K739" s="9"/>
      <c r="L739" s="9"/>
      <c r="M739" s="9"/>
      <c r="N739" s="9"/>
      <c r="O739" s="9"/>
    </row>
    <row r="740" spans="3:15">
      <c r="C740" s="9"/>
      <c r="D740" s="9"/>
      <c r="E740" s="9"/>
      <c r="F740" s="9"/>
      <c r="G740" s="9"/>
      <c r="H740" s="9"/>
      <c r="I740" s="9"/>
      <c r="J740" s="9"/>
      <c r="K740" s="9"/>
      <c r="L740" s="9"/>
      <c r="M740" s="9"/>
      <c r="N740" s="9"/>
      <c r="O740" s="9"/>
    </row>
    <row r="741" spans="3:15">
      <c r="C741" s="9"/>
      <c r="D741" s="9"/>
      <c r="E741" s="9"/>
      <c r="F741" s="9"/>
      <c r="G741" s="9"/>
      <c r="H741" s="9"/>
      <c r="I741" s="9"/>
      <c r="J741" s="9"/>
      <c r="K741" s="9"/>
      <c r="L741" s="9"/>
      <c r="M741" s="9"/>
      <c r="N741" s="9"/>
      <c r="O741" s="9"/>
    </row>
    <row r="742" spans="3:15">
      <c r="C742" s="9"/>
      <c r="D742" s="9"/>
      <c r="E742" s="9"/>
      <c r="F742" s="9"/>
      <c r="G742" s="9"/>
      <c r="H742" s="9"/>
      <c r="I742" s="9"/>
      <c r="J742" s="9"/>
      <c r="K742" s="9"/>
      <c r="L742" s="9"/>
      <c r="M742" s="9"/>
      <c r="N742" s="9"/>
      <c r="O742" s="9"/>
    </row>
    <row r="743" spans="3:15">
      <c r="C743" s="9"/>
      <c r="D743" s="9"/>
      <c r="E743" s="9"/>
      <c r="F743" s="9"/>
      <c r="G743" s="9"/>
      <c r="H743" s="9"/>
      <c r="I743" s="9"/>
      <c r="J743" s="9"/>
      <c r="K743" s="9"/>
      <c r="L743" s="9"/>
      <c r="M743" s="9"/>
      <c r="N743" s="9"/>
      <c r="O743" s="9"/>
    </row>
    <row r="744" spans="3:15">
      <c r="C744" s="9"/>
      <c r="D744" s="9"/>
      <c r="E744" s="9"/>
      <c r="F744" s="9"/>
      <c r="G744" s="9"/>
      <c r="H744" s="9"/>
      <c r="I744" s="9"/>
      <c r="J744" s="9"/>
      <c r="K744" s="9"/>
      <c r="L744" s="9"/>
      <c r="M744" s="9"/>
      <c r="N744" s="9"/>
      <c r="O744" s="9"/>
    </row>
    <row r="745" spans="3:15">
      <c r="C745" s="9"/>
      <c r="D745" s="9"/>
      <c r="E745" s="9"/>
      <c r="F745" s="9"/>
      <c r="G745" s="9"/>
      <c r="H745" s="9"/>
      <c r="I745" s="9"/>
      <c r="J745" s="9"/>
      <c r="K745" s="9"/>
      <c r="L745" s="9"/>
      <c r="M745" s="9"/>
      <c r="N745" s="9"/>
      <c r="O745" s="9"/>
    </row>
    <row r="746" spans="3:15">
      <c r="C746" s="9"/>
      <c r="D746" s="9"/>
      <c r="E746" s="9"/>
      <c r="F746" s="9"/>
      <c r="G746" s="9"/>
      <c r="H746" s="9"/>
      <c r="I746" s="9"/>
      <c r="J746" s="9"/>
      <c r="K746" s="9"/>
      <c r="L746" s="9"/>
      <c r="M746" s="9"/>
      <c r="N746" s="9"/>
      <c r="O746" s="9"/>
    </row>
    <row r="747" spans="3:15">
      <c r="C747" s="9"/>
      <c r="D747" s="9"/>
      <c r="E747" s="9"/>
      <c r="F747" s="9"/>
      <c r="G747" s="9"/>
      <c r="H747" s="9"/>
      <c r="I747" s="9"/>
      <c r="J747" s="9"/>
      <c r="K747" s="9"/>
      <c r="L747" s="9"/>
      <c r="M747" s="9"/>
      <c r="N747" s="9"/>
      <c r="O747" s="9"/>
    </row>
    <row r="748" spans="3:15">
      <c r="C748" s="9"/>
      <c r="D748" s="9"/>
      <c r="E748" s="9"/>
      <c r="F748" s="9"/>
      <c r="G748" s="9"/>
      <c r="H748" s="9"/>
      <c r="I748" s="9"/>
      <c r="J748" s="9"/>
      <c r="K748" s="9"/>
      <c r="L748" s="9"/>
      <c r="M748" s="9"/>
      <c r="N748" s="9"/>
      <c r="O748" s="9"/>
    </row>
    <row r="749" spans="3:15">
      <c r="C749" s="9"/>
      <c r="D749" s="9"/>
      <c r="E749" s="9"/>
      <c r="F749" s="9"/>
      <c r="G749" s="9"/>
      <c r="H749" s="9"/>
      <c r="I749" s="9"/>
      <c r="J749" s="9"/>
      <c r="K749" s="9"/>
      <c r="L749" s="9"/>
      <c r="M749" s="9"/>
      <c r="N749" s="9"/>
      <c r="O749" s="9"/>
    </row>
    <row r="750" spans="3:15">
      <c r="C750" s="9"/>
      <c r="D750" s="9"/>
      <c r="E750" s="9"/>
      <c r="F750" s="9"/>
      <c r="G750" s="9"/>
      <c r="H750" s="9"/>
      <c r="I750" s="9"/>
      <c r="J750" s="9"/>
      <c r="K750" s="9"/>
      <c r="L750" s="9"/>
      <c r="M750" s="9"/>
      <c r="N750" s="9"/>
      <c r="O750" s="9"/>
    </row>
    <row r="751" spans="3:15">
      <c r="C751" s="9"/>
      <c r="D751" s="9"/>
      <c r="E751" s="9"/>
      <c r="F751" s="9"/>
      <c r="G751" s="9"/>
      <c r="H751" s="9"/>
      <c r="I751" s="9"/>
      <c r="J751" s="9"/>
      <c r="K751" s="9"/>
      <c r="L751" s="9"/>
      <c r="M751" s="9"/>
      <c r="N751" s="9"/>
      <c r="O751" s="9"/>
    </row>
    <row r="752" spans="3:15">
      <c r="C752" s="9"/>
      <c r="D752" s="9"/>
      <c r="E752" s="9"/>
      <c r="F752" s="9"/>
      <c r="G752" s="9"/>
      <c r="H752" s="9"/>
      <c r="I752" s="9"/>
      <c r="J752" s="9"/>
      <c r="K752" s="9"/>
      <c r="L752" s="9"/>
      <c r="M752" s="9"/>
      <c r="N752" s="9"/>
      <c r="O752" s="9"/>
    </row>
    <row r="753" spans="3:15">
      <c r="C753" s="9"/>
      <c r="D753" s="9"/>
      <c r="E753" s="9"/>
      <c r="F753" s="9"/>
      <c r="G753" s="9"/>
      <c r="H753" s="9"/>
      <c r="I753" s="9"/>
      <c r="J753" s="9"/>
      <c r="K753" s="9"/>
      <c r="L753" s="9"/>
      <c r="M753" s="9"/>
      <c r="N753" s="9"/>
      <c r="O753" s="9"/>
    </row>
    <row r="754" spans="3:15">
      <c r="C754" s="9"/>
      <c r="D754" s="9"/>
      <c r="E754" s="9"/>
      <c r="F754" s="9"/>
      <c r="G754" s="9"/>
      <c r="H754" s="9"/>
      <c r="I754" s="9"/>
      <c r="J754" s="9"/>
      <c r="K754" s="9"/>
      <c r="L754" s="9"/>
      <c r="M754" s="9"/>
      <c r="N754" s="9"/>
      <c r="O754" s="9"/>
    </row>
    <row r="755" spans="3:15">
      <c r="C755" s="9"/>
      <c r="D755" s="9"/>
      <c r="E755" s="9"/>
      <c r="F755" s="9"/>
      <c r="G755" s="9"/>
      <c r="H755" s="9"/>
      <c r="I755" s="9"/>
      <c r="J755" s="9"/>
      <c r="K755" s="9"/>
      <c r="L755" s="9"/>
      <c r="M755" s="9"/>
      <c r="N755" s="9"/>
      <c r="O755" s="9"/>
    </row>
    <row r="756" spans="3:15">
      <c r="C756" s="9"/>
      <c r="D756" s="9"/>
      <c r="E756" s="9"/>
      <c r="F756" s="9"/>
      <c r="G756" s="9"/>
      <c r="H756" s="9"/>
      <c r="I756" s="9"/>
      <c r="J756" s="9"/>
      <c r="K756" s="9"/>
      <c r="L756" s="9"/>
      <c r="M756" s="9"/>
      <c r="N756" s="9"/>
      <c r="O756" s="9"/>
    </row>
    <row r="757" spans="3:15">
      <c r="C757" s="9"/>
      <c r="D757" s="9"/>
      <c r="E757" s="9"/>
      <c r="F757" s="9"/>
      <c r="G757" s="9"/>
      <c r="H757" s="9"/>
      <c r="I757" s="9"/>
      <c r="J757" s="9"/>
      <c r="K757" s="9"/>
      <c r="L757" s="9"/>
      <c r="M757" s="9"/>
      <c r="N757" s="9"/>
      <c r="O757" s="9"/>
    </row>
    <row r="758" spans="3:15">
      <c r="C758" s="9"/>
      <c r="D758" s="9"/>
      <c r="E758" s="9"/>
      <c r="F758" s="9"/>
      <c r="G758" s="9"/>
      <c r="H758" s="9"/>
      <c r="I758" s="9"/>
      <c r="J758" s="9"/>
      <c r="K758" s="9"/>
      <c r="L758" s="9"/>
      <c r="M758" s="9"/>
      <c r="N758" s="9"/>
      <c r="O758" s="9"/>
    </row>
    <row r="759" spans="3:15">
      <c r="C759" s="9"/>
      <c r="D759" s="9"/>
      <c r="E759" s="9"/>
      <c r="F759" s="9"/>
      <c r="G759" s="9"/>
      <c r="H759" s="9"/>
      <c r="I759" s="9"/>
      <c r="J759" s="9"/>
      <c r="K759" s="9"/>
      <c r="L759" s="9"/>
      <c r="M759" s="9"/>
      <c r="N759" s="9"/>
      <c r="O759" s="9"/>
    </row>
    <row r="760" spans="3:15">
      <c r="C760" s="9"/>
      <c r="D760" s="9"/>
      <c r="E760" s="9"/>
      <c r="F760" s="9"/>
      <c r="G760" s="9"/>
      <c r="H760" s="9"/>
      <c r="I760" s="9"/>
      <c r="J760" s="9"/>
      <c r="K760" s="9"/>
      <c r="L760" s="9"/>
      <c r="M760" s="9"/>
      <c r="N760" s="9"/>
      <c r="O760" s="9"/>
    </row>
    <row r="761" spans="3:15">
      <c r="C761" s="9"/>
      <c r="D761" s="9"/>
      <c r="E761" s="9"/>
      <c r="F761" s="9"/>
      <c r="G761" s="9"/>
      <c r="H761" s="9"/>
      <c r="I761" s="9"/>
      <c r="J761" s="9"/>
      <c r="K761" s="9"/>
      <c r="L761" s="9"/>
      <c r="M761" s="9"/>
      <c r="N761" s="9"/>
      <c r="O761" s="9"/>
    </row>
    <row r="762" spans="3:15">
      <c r="C762" s="9"/>
      <c r="D762" s="9"/>
      <c r="E762" s="9"/>
      <c r="F762" s="9"/>
      <c r="G762" s="9"/>
      <c r="H762" s="9"/>
      <c r="I762" s="9"/>
      <c r="J762" s="9"/>
      <c r="K762" s="9"/>
      <c r="L762" s="9"/>
      <c r="M762" s="9"/>
      <c r="N762" s="9"/>
      <c r="O762" s="9"/>
    </row>
    <row r="763" spans="3:15">
      <c r="C763" s="9"/>
      <c r="D763" s="9"/>
      <c r="E763" s="9"/>
      <c r="F763" s="9"/>
      <c r="G763" s="9"/>
      <c r="H763" s="9"/>
      <c r="I763" s="9"/>
      <c r="J763" s="9"/>
      <c r="K763" s="9"/>
      <c r="L763" s="9"/>
      <c r="M763" s="9"/>
      <c r="N763" s="9"/>
      <c r="O763" s="9"/>
    </row>
    <row r="764" spans="3:15">
      <c r="C764" s="9"/>
      <c r="D764" s="9"/>
      <c r="E764" s="9"/>
      <c r="F764" s="9"/>
      <c r="G764" s="9"/>
      <c r="H764" s="9"/>
      <c r="I764" s="9"/>
      <c r="J764" s="9"/>
      <c r="K764" s="9"/>
      <c r="L764" s="9"/>
      <c r="M764" s="9"/>
      <c r="N764" s="9"/>
      <c r="O764" s="9"/>
    </row>
    <row r="765" spans="3:15">
      <c r="C765" s="9"/>
      <c r="D765" s="9"/>
      <c r="E765" s="9"/>
      <c r="F765" s="9"/>
      <c r="G765" s="9"/>
      <c r="H765" s="9"/>
      <c r="I765" s="9"/>
      <c r="J765" s="9"/>
      <c r="K765" s="9"/>
      <c r="L765" s="9"/>
      <c r="M765" s="9"/>
      <c r="N765" s="9"/>
      <c r="O765" s="9"/>
    </row>
    <row r="766" spans="3:15">
      <c r="C766" s="9"/>
      <c r="D766" s="9"/>
      <c r="E766" s="9"/>
      <c r="F766" s="9"/>
      <c r="G766" s="9"/>
      <c r="H766" s="9"/>
      <c r="I766" s="9"/>
      <c r="J766" s="9"/>
      <c r="K766" s="9"/>
      <c r="L766" s="9"/>
      <c r="M766" s="9"/>
      <c r="N766" s="9"/>
      <c r="O766" s="9"/>
    </row>
    <row r="767" spans="3:15">
      <c r="C767" s="9"/>
      <c r="D767" s="9"/>
      <c r="E767" s="9"/>
      <c r="F767" s="9"/>
      <c r="G767" s="9"/>
      <c r="H767" s="9"/>
      <c r="I767" s="9"/>
      <c r="J767" s="9"/>
      <c r="K767" s="9"/>
      <c r="L767" s="9"/>
      <c r="M767" s="9"/>
      <c r="N767" s="9"/>
      <c r="O767" s="9"/>
    </row>
    <row r="768" spans="3:15">
      <c r="C768" s="9"/>
      <c r="D768" s="9"/>
      <c r="E768" s="9"/>
      <c r="F768" s="9"/>
      <c r="G768" s="9"/>
      <c r="H768" s="9"/>
      <c r="I768" s="9"/>
      <c r="J768" s="9"/>
      <c r="K768" s="9"/>
      <c r="L768" s="9"/>
      <c r="M768" s="9"/>
      <c r="N768" s="9"/>
      <c r="O768" s="9"/>
    </row>
    <row r="769" spans="3:15">
      <c r="C769" s="9"/>
      <c r="D769" s="9"/>
      <c r="E769" s="9"/>
      <c r="F769" s="9"/>
      <c r="G769" s="9"/>
      <c r="H769" s="9"/>
      <c r="I769" s="9"/>
      <c r="J769" s="9"/>
      <c r="K769" s="9"/>
      <c r="L769" s="9"/>
      <c r="M769" s="9"/>
      <c r="N769" s="9"/>
      <c r="O769" s="9"/>
    </row>
    <row r="770" spans="3:15">
      <c r="C770" s="9"/>
      <c r="D770" s="9"/>
      <c r="E770" s="9"/>
      <c r="F770" s="9"/>
      <c r="G770" s="9"/>
      <c r="H770" s="9"/>
      <c r="I770" s="9"/>
      <c r="J770" s="9"/>
      <c r="K770" s="9"/>
      <c r="L770" s="9"/>
      <c r="M770" s="9"/>
      <c r="N770" s="9"/>
      <c r="O770" s="9"/>
    </row>
    <row r="771" spans="3:15">
      <c r="C771" s="9"/>
      <c r="D771" s="9"/>
      <c r="E771" s="9"/>
      <c r="F771" s="9"/>
      <c r="G771" s="9"/>
      <c r="H771" s="9"/>
      <c r="I771" s="9"/>
      <c r="J771" s="9"/>
      <c r="K771" s="9"/>
      <c r="L771" s="9"/>
      <c r="M771" s="9"/>
      <c r="N771" s="9"/>
      <c r="O771" s="9"/>
    </row>
    <row r="772" spans="3:15">
      <c r="C772" s="9"/>
      <c r="D772" s="9"/>
      <c r="E772" s="9"/>
      <c r="F772" s="9"/>
      <c r="G772" s="9"/>
      <c r="H772" s="9"/>
      <c r="I772" s="9"/>
      <c r="J772" s="9"/>
      <c r="K772" s="9"/>
      <c r="L772" s="9"/>
      <c r="M772" s="9"/>
      <c r="N772" s="9"/>
      <c r="O772" s="9"/>
    </row>
    <row r="773" spans="3:15">
      <c r="C773" s="9"/>
      <c r="D773" s="9"/>
      <c r="E773" s="9"/>
      <c r="F773" s="9"/>
      <c r="G773" s="9"/>
      <c r="H773" s="9"/>
      <c r="I773" s="9"/>
      <c r="J773" s="9"/>
      <c r="K773" s="9"/>
      <c r="L773" s="9"/>
      <c r="M773" s="9"/>
      <c r="N773" s="9"/>
      <c r="O773" s="9"/>
    </row>
    <row r="774" spans="3:15">
      <c r="C774" s="9"/>
      <c r="D774" s="9"/>
      <c r="E774" s="9"/>
      <c r="F774" s="9"/>
      <c r="G774" s="9"/>
      <c r="H774" s="9"/>
      <c r="I774" s="9"/>
      <c r="J774" s="9"/>
      <c r="K774" s="9"/>
      <c r="L774" s="9"/>
      <c r="M774" s="9"/>
      <c r="N774" s="9"/>
      <c r="O774" s="9"/>
    </row>
    <row r="775" spans="3:15">
      <c r="C775" s="9"/>
      <c r="D775" s="9"/>
      <c r="E775" s="9"/>
      <c r="F775" s="9"/>
      <c r="G775" s="9"/>
      <c r="H775" s="9"/>
      <c r="I775" s="9"/>
      <c r="J775" s="9"/>
      <c r="K775" s="9"/>
      <c r="L775" s="9"/>
      <c r="M775" s="9"/>
      <c r="N775" s="9"/>
      <c r="O775" s="9"/>
    </row>
    <row r="776" spans="3:15">
      <c r="C776" s="9"/>
      <c r="D776" s="9"/>
      <c r="E776" s="9"/>
      <c r="F776" s="9"/>
      <c r="G776" s="9"/>
      <c r="H776" s="9"/>
      <c r="I776" s="9"/>
      <c r="J776" s="9"/>
      <c r="K776" s="9"/>
      <c r="L776" s="9"/>
      <c r="M776" s="9"/>
      <c r="N776" s="9"/>
      <c r="O776" s="9"/>
    </row>
    <row r="777" spans="3:15">
      <c r="C777" s="9"/>
      <c r="D777" s="9"/>
      <c r="E777" s="9"/>
      <c r="F777" s="9"/>
      <c r="G777" s="9"/>
      <c r="H777" s="9"/>
      <c r="I777" s="9"/>
      <c r="J777" s="9"/>
      <c r="K777" s="9"/>
      <c r="L777" s="9"/>
      <c r="M777" s="9"/>
      <c r="N777" s="9"/>
      <c r="O777" s="9"/>
    </row>
    <row r="778" spans="3:15">
      <c r="C778" s="9"/>
      <c r="D778" s="9"/>
      <c r="E778" s="9"/>
      <c r="F778" s="9"/>
      <c r="G778" s="9"/>
      <c r="H778" s="9"/>
      <c r="I778" s="9"/>
      <c r="J778" s="9"/>
      <c r="K778" s="9"/>
      <c r="L778" s="9"/>
      <c r="M778" s="9"/>
      <c r="N778" s="9"/>
      <c r="O778" s="9"/>
    </row>
    <row r="779" spans="3:15">
      <c r="C779" s="9"/>
      <c r="D779" s="9"/>
      <c r="E779" s="9"/>
      <c r="F779" s="9"/>
      <c r="G779" s="9"/>
      <c r="H779" s="9"/>
      <c r="I779" s="9"/>
      <c r="J779" s="9"/>
      <c r="K779" s="9"/>
      <c r="L779" s="9"/>
      <c r="M779" s="9"/>
      <c r="N779" s="9"/>
      <c r="O779" s="9"/>
    </row>
    <row r="780" spans="3:15">
      <c r="C780" s="9"/>
      <c r="D780" s="9"/>
      <c r="E780" s="9"/>
      <c r="F780" s="9"/>
      <c r="G780" s="9"/>
      <c r="H780" s="9"/>
      <c r="I780" s="9"/>
      <c r="J780" s="9"/>
      <c r="K780" s="9"/>
      <c r="L780" s="9"/>
      <c r="M780" s="9"/>
      <c r="N780" s="9"/>
      <c r="O780" s="9"/>
    </row>
    <row r="781" spans="3:15">
      <c r="C781" s="9"/>
      <c r="D781" s="9"/>
      <c r="E781" s="9"/>
      <c r="F781" s="9"/>
      <c r="G781" s="9"/>
      <c r="H781" s="9"/>
      <c r="I781" s="9"/>
      <c r="J781" s="9"/>
      <c r="K781" s="9"/>
      <c r="L781" s="9"/>
      <c r="M781" s="9"/>
      <c r="N781" s="9"/>
      <c r="O781" s="9"/>
    </row>
    <row r="782" spans="3:15">
      <c r="C782" s="9"/>
      <c r="D782" s="9"/>
      <c r="E782" s="9"/>
      <c r="F782" s="9"/>
      <c r="G782" s="9"/>
      <c r="H782" s="9"/>
      <c r="I782" s="9"/>
      <c r="J782" s="9"/>
      <c r="K782" s="9"/>
      <c r="L782" s="9"/>
      <c r="M782" s="9"/>
      <c r="N782" s="9"/>
      <c r="O782" s="9"/>
    </row>
    <row r="783" spans="3:15">
      <c r="C783" s="9"/>
      <c r="D783" s="9"/>
      <c r="E783" s="9"/>
      <c r="F783" s="9"/>
      <c r="G783" s="9"/>
      <c r="H783" s="9"/>
      <c r="I783" s="9"/>
      <c r="J783" s="9"/>
      <c r="K783" s="9"/>
      <c r="L783" s="9"/>
      <c r="M783" s="9"/>
      <c r="N783" s="9"/>
      <c r="O783" s="9"/>
    </row>
    <row r="784" spans="3:15">
      <c r="C784" s="9"/>
      <c r="D784" s="9"/>
      <c r="E784" s="9"/>
      <c r="F784" s="9"/>
      <c r="G784" s="9"/>
      <c r="H784" s="9"/>
      <c r="I784" s="9"/>
      <c r="J784" s="9"/>
      <c r="K784" s="9"/>
      <c r="L784" s="9"/>
      <c r="M784" s="9"/>
      <c r="N784" s="9"/>
      <c r="O784" s="9"/>
    </row>
    <row r="785" spans="3:15">
      <c r="C785" s="9"/>
      <c r="D785" s="9"/>
      <c r="E785" s="9"/>
      <c r="F785" s="9"/>
      <c r="G785" s="9"/>
      <c r="H785" s="9"/>
      <c r="I785" s="9"/>
      <c r="J785" s="9"/>
      <c r="K785" s="9"/>
      <c r="L785" s="9"/>
      <c r="M785" s="9"/>
      <c r="N785" s="9"/>
      <c r="O785" s="9"/>
    </row>
    <row r="786" spans="3:15">
      <c r="C786" s="9"/>
      <c r="D786" s="9"/>
      <c r="E786" s="9"/>
      <c r="F786" s="9"/>
      <c r="G786" s="9"/>
      <c r="H786" s="9"/>
      <c r="I786" s="9"/>
      <c r="J786" s="9"/>
      <c r="K786" s="9"/>
      <c r="L786" s="9"/>
      <c r="M786" s="9"/>
      <c r="N786" s="9"/>
      <c r="O786" s="9"/>
    </row>
    <row r="787" spans="3:15">
      <c r="C787" s="9"/>
      <c r="D787" s="9"/>
      <c r="E787" s="9"/>
      <c r="F787" s="9"/>
      <c r="G787" s="9"/>
      <c r="H787" s="9"/>
      <c r="I787" s="9"/>
      <c r="J787" s="9"/>
      <c r="K787" s="9"/>
      <c r="L787" s="9"/>
      <c r="M787" s="9"/>
      <c r="N787" s="9"/>
      <c r="O787" s="9"/>
    </row>
    <row r="788" spans="3:15">
      <c r="C788" s="9"/>
      <c r="D788" s="9"/>
      <c r="E788" s="9"/>
      <c r="F788" s="9"/>
      <c r="G788" s="9"/>
      <c r="H788" s="9"/>
      <c r="I788" s="9"/>
      <c r="J788" s="9"/>
      <c r="K788" s="9"/>
      <c r="L788" s="9"/>
      <c r="M788" s="9"/>
      <c r="N788" s="9"/>
      <c r="O788" s="9"/>
    </row>
    <row r="789" spans="3:15">
      <c r="C789" s="9"/>
      <c r="D789" s="9"/>
      <c r="E789" s="9"/>
      <c r="F789" s="9"/>
      <c r="G789" s="9"/>
      <c r="H789" s="9"/>
      <c r="I789" s="9"/>
      <c r="J789" s="9"/>
      <c r="K789" s="9"/>
      <c r="L789" s="9"/>
      <c r="M789" s="9"/>
      <c r="N789" s="9"/>
      <c r="O789" s="9"/>
    </row>
    <row r="790" spans="3:15">
      <c r="C790" s="9"/>
      <c r="D790" s="9"/>
      <c r="E790" s="9"/>
      <c r="F790" s="9"/>
      <c r="G790" s="9"/>
      <c r="H790" s="9"/>
      <c r="I790" s="9"/>
      <c r="J790" s="9"/>
      <c r="K790" s="9"/>
      <c r="L790" s="9"/>
      <c r="M790" s="9"/>
      <c r="N790" s="9"/>
      <c r="O790" s="9"/>
    </row>
    <row r="791" spans="3:15">
      <c r="C791" s="9"/>
      <c r="D791" s="9"/>
      <c r="E791" s="9"/>
      <c r="F791" s="9"/>
      <c r="G791" s="9"/>
      <c r="H791" s="9"/>
      <c r="I791" s="9"/>
      <c r="J791" s="9"/>
      <c r="K791" s="9"/>
      <c r="L791" s="9"/>
      <c r="M791" s="9"/>
      <c r="N791" s="9"/>
      <c r="O791" s="9"/>
    </row>
    <row r="792" spans="3:15">
      <c r="C792" s="9"/>
      <c r="D792" s="9"/>
      <c r="E792" s="9"/>
      <c r="F792" s="9"/>
      <c r="G792" s="9"/>
      <c r="H792" s="9"/>
      <c r="I792" s="9"/>
      <c r="J792" s="9"/>
      <c r="K792" s="9"/>
      <c r="L792" s="9"/>
      <c r="M792" s="9"/>
      <c r="N792" s="9"/>
      <c r="O792" s="9"/>
    </row>
    <row r="793" spans="3:15">
      <c r="C793" s="9"/>
      <c r="D793" s="9"/>
      <c r="E793" s="9"/>
      <c r="F793" s="9"/>
      <c r="G793" s="9"/>
      <c r="H793" s="9"/>
      <c r="I793" s="9"/>
      <c r="J793" s="9"/>
      <c r="K793" s="9"/>
      <c r="L793" s="9"/>
      <c r="M793" s="9"/>
      <c r="N793" s="9"/>
      <c r="O793" s="9"/>
    </row>
    <row r="794" spans="3:15">
      <c r="C794" s="9"/>
      <c r="D794" s="9"/>
      <c r="E794" s="9"/>
      <c r="F794" s="9"/>
      <c r="G794" s="9"/>
      <c r="H794" s="9"/>
      <c r="I794" s="9"/>
      <c r="J794" s="9"/>
      <c r="K794" s="9"/>
      <c r="L794" s="9"/>
      <c r="M794" s="9"/>
      <c r="N794" s="9"/>
      <c r="O794" s="9"/>
    </row>
    <row r="795" spans="3:15">
      <c r="C795" s="9"/>
      <c r="D795" s="9"/>
      <c r="E795" s="9"/>
      <c r="F795" s="9"/>
      <c r="G795" s="9"/>
      <c r="H795" s="9"/>
      <c r="I795" s="9"/>
      <c r="J795" s="9"/>
      <c r="K795" s="9"/>
      <c r="L795" s="9"/>
      <c r="M795" s="9"/>
      <c r="N795" s="9"/>
      <c r="O795" s="9"/>
    </row>
    <row r="796" spans="3:15">
      <c r="C796" s="9"/>
      <c r="D796" s="9"/>
      <c r="E796" s="9"/>
      <c r="F796" s="9"/>
      <c r="G796" s="9"/>
      <c r="H796" s="9"/>
      <c r="I796" s="9"/>
      <c r="J796" s="9"/>
      <c r="K796" s="9"/>
      <c r="L796" s="9"/>
      <c r="M796" s="9"/>
      <c r="N796" s="9"/>
      <c r="O796" s="9"/>
    </row>
    <row r="797" spans="3:15">
      <c r="C797" s="9"/>
      <c r="D797" s="9"/>
      <c r="E797" s="9"/>
      <c r="F797" s="9"/>
      <c r="G797" s="9"/>
      <c r="H797" s="9"/>
      <c r="I797" s="9"/>
      <c r="J797" s="9"/>
      <c r="K797" s="9"/>
      <c r="L797" s="9"/>
      <c r="M797" s="9"/>
      <c r="N797" s="9"/>
      <c r="O797" s="9"/>
    </row>
    <row r="798" spans="3:15">
      <c r="C798" s="9"/>
      <c r="D798" s="9"/>
      <c r="E798" s="9"/>
      <c r="F798" s="9"/>
      <c r="G798" s="9"/>
      <c r="H798" s="9"/>
      <c r="I798" s="9"/>
      <c r="J798" s="9"/>
      <c r="K798" s="9"/>
      <c r="L798" s="9"/>
      <c r="M798" s="9"/>
      <c r="N798" s="9"/>
      <c r="O798" s="9"/>
    </row>
    <row r="799" spans="3:15">
      <c r="C799" s="9"/>
      <c r="D799" s="9"/>
      <c r="E799" s="9"/>
      <c r="F799" s="9"/>
      <c r="G799" s="9"/>
      <c r="H799" s="9"/>
      <c r="I799" s="9"/>
      <c r="J799" s="9"/>
      <c r="K799" s="9"/>
      <c r="L799" s="9"/>
      <c r="M799" s="9"/>
      <c r="N799" s="9"/>
      <c r="O799" s="9"/>
    </row>
    <row r="800" spans="3:15">
      <c r="C800" s="9"/>
      <c r="D800" s="9"/>
      <c r="E800" s="9"/>
      <c r="F800" s="9"/>
      <c r="G800" s="9"/>
      <c r="H800" s="9"/>
      <c r="I800" s="9"/>
      <c r="J800" s="9"/>
      <c r="K800" s="9"/>
      <c r="L800" s="9"/>
      <c r="M800" s="9"/>
      <c r="N800" s="9"/>
      <c r="O800" s="9"/>
    </row>
    <row r="801" spans="3:15">
      <c r="C801" s="9"/>
      <c r="D801" s="9"/>
      <c r="E801" s="9"/>
      <c r="F801" s="9"/>
      <c r="G801" s="9"/>
      <c r="H801" s="9"/>
      <c r="I801" s="9"/>
      <c r="J801" s="9"/>
      <c r="K801" s="9"/>
      <c r="L801" s="9"/>
      <c r="M801" s="9"/>
      <c r="N801" s="9"/>
      <c r="O801" s="9"/>
    </row>
    <row r="802" spans="3:15">
      <c r="C802" s="9"/>
      <c r="D802" s="9"/>
      <c r="E802" s="9"/>
      <c r="F802" s="9"/>
      <c r="G802" s="9"/>
      <c r="H802" s="9"/>
      <c r="I802" s="9"/>
      <c r="J802" s="9"/>
      <c r="K802" s="9"/>
      <c r="L802" s="9"/>
      <c r="M802" s="9"/>
      <c r="N802" s="9"/>
      <c r="O802" s="9"/>
    </row>
    <row r="803" spans="3:15">
      <c r="C803" s="9"/>
      <c r="D803" s="9"/>
      <c r="E803" s="9"/>
      <c r="F803" s="9"/>
      <c r="G803" s="9"/>
      <c r="H803" s="9"/>
      <c r="I803" s="9"/>
      <c r="J803" s="9"/>
      <c r="K803" s="9"/>
      <c r="L803" s="9"/>
      <c r="M803" s="9"/>
      <c r="N803" s="9"/>
      <c r="O803" s="9"/>
    </row>
    <row r="804" spans="3:15">
      <c r="C804" s="9"/>
      <c r="D804" s="9"/>
      <c r="E804" s="9"/>
      <c r="F804" s="9"/>
      <c r="G804" s="9"/>
      <c r="H804" s="9"/>
      <c r="I804" s="9"/>
      <c r="J804" s="9"/>
      <c r="K804" s="9"/>
      <c r="L804" s="9"/>
      <c r="M804" s="9"/>
      <c r="N804" s="9"/>
      <c r="O804" s="9"/>
    </row>
    <row r="805" spans="3:15">
      <c r="C805" s="9"/>
      <c r="D805" s="9"/>
      <c r="E805" s="9"/>
      <c r="F805" s="9"/>
      <c r="G805" s="9"/>
      <c r="H805" s="9"/>
      <c r="I805" s="9"/>
      <c r="J805" s="9"/>
      <c r="K805" s="9"/>
      <c r="L805" s="9"/>
      <c r="M805" s="9"/>
      <c r="N805" s="9"/>
      <c r="O805" s="9"/>
    </row>
    <row r="806" spans="3:15">
      <c r="C806" s="9"/>
      <c r="D806" s="9"/>
      <c r="E806" s="9"/>
      <c r="F806" s="9"/>
      <c r="G806" s="9"/>
      <c r="H806" s="9"/>
      <c r="I806" s="9"/>
      <c r="J806" s="9"/>
      <c r="K806" s="9"/>
      <c r="L806" s="9"/>
      <c r="M806" s="9"/>
      <c r="N806" s="9"/>
      <c r="O806" s="9"/>
    </row>
    <row r="807" spans="3:15">
      <c r="C807" s="9"/>
      <c r="D807" s="9"/>
      <c r="E807" s="9"/>
      <c r="F807" s="9"/>
      <c r="G807" s="9"/>
      <c r="H807" s="9"/>
      <c r="I807" s="9"/>
      <c r="J807" s="9"/>
      <c r="K807" s="9"/>
      <c r="L807" s="9"/>
      <c r="M807" s="9"/>
      <c r="N807" s="9"/>
      <c r="O807" s="9"/>
    </row>
    <row r="808" spans="3:15">
      <c r="C808" s="9"/>
      <c r="D808" s="9"/>
      <c r="E808" s="9"/>
      <c r="F808" s="9"/>
      <c r="G808" s="9"/>
      <c r="H808" s="9"/>
      <c r="I808" s="9"/>
      <c r="J808" s="9"/>
      <c r="K808" s="9"/>
      <c r="L808" s="9"/>
      <c r="M808" s="9"/>
      <c r="N808" s="9"/>
      <c r="O808" s="9"/>
    </row>
    <row r="809" spans="3:15">
      <c r="C809" s="9"/>
      <c r="D809" s="9"/>
      <c r="E809" s="9"/>
      <c r="F809" s="9"/>
      <c r="G809" s="9"/>
      <c r="H809" s="9"/>
      <c r="I809" s="9"/>
      <c r="J809" s="9"/>
      <c r="K809" s="9"/>
      <c r="L809" s="9"/>
      <c r="M809" s="9"/>
      <c r="N809" s="9"/>
      <c r="O809" s="9"/>
    </row>
    <row r="810" spans="3:15">
      <c r="C810" s="9"/>
      <c r="D810" s="9"/>
      <c r="E810" s="9"/>
      <c r="F810" s="9"/>
      <c r="G810" s="9"/>
      <c r="H810" s="9"/>
      <c r="I810" s="9"/>
      <c r="J810" s="9"/>
      <c r="K810" s="9"/>
      <c r="L810" s="9"/>
      <c r="M810" s="9"/>
      <c r="N810" s="9"/>
      <c r="O810" s="9"/>
    </row>
    <row r="811" spans="3:15">
      <c r="C811" s="9"/>
      <c r="D811" s="9"/>
      <c r="E811" s="9"/>
      <c r="F811" s="9"/>
      <c r="G811" s="9"/>
      <c r="H811" s="9"/>
      <c r="I811" s="9"/>
      <c r="J811" s="9"/>
      <c r="K811" s="9"/>
      <c r="L811" s="9"/>
      <c r="M811" s="9"/>
      <c r="N811" s="9"/>
      <c r="O811" s="9"/>
    </row>
    <row r="812" spans="3:15">
      <c r="C812" s="9"/>
      <c r="D812" s="9"/>
      <c r="E812" s="9"/>
      <c r="F812" s="9"/>
      <c r="G812" s="9"/>
      <c r="H812" s="9"/>
      <c r="I812" s="9"/>
      <c r="J812" s="9"/>
      <c r="K812" s="9"/>
      <c r="L812" s="9"/>
      <c r="M812" s="9"/>
      <c r="N812" s="9"/>
      <c r="O812" s="9"/>
    </row>
    <row r="813" spans="3:15">
      <c r="C813" s="9"/>
      <c r="D813" s="9"/>
      <c r="E813" s="9"/>
      <c r="F813" s="9"/>
      <c r="G813" s="9"/>
      <c r="H813" s="9"/>
      <c r="I813" s="9"/>
      <c r="J813" s="9"/>
      <c r="K813" s="9"/>
      <c r="L813" s="9"/>
      <c r="M813" s="9"/>
      <c r="N813" s="9"/>
      <c r="O813" s="9"/>
    </row>
    <row r="814" spans="3:15">
      <c r="C814" s="9"/>
      <c r="D814" s="9"/>
      <c r="E814" s="9"/>
      <c r="F814" s="9"/>
      <c r="G814" s="9"/>
      <c r="H814" s="9"/>
      <c r="I814" s="9"/>
      <c r="J814" s="9"/>
      <c r="K814" s="9"/>
      <c r="L814" s="9"/>
      <c r="M814" s="9"/>
      <c r="N814" s="9"/>
      <c r="O814" s="9"/>
    </row>
    <row r="815" spans="3:15">
      <c r="C815" s="9"/>
      <c r="D815" s="9"/>
      <c r="E815" s="9"/>
      <c r="F815" s="9"/>
      <c r="G815" s="9"/>
      <c r="H815" s="9"/>
      <c r="I815" s="9"/>
      <c r="J815" s="9"/>
      <c r="K815" s="9"/>
      <c r="L815" s="9"/>
      <c r="M815" s="9"/>
      <c r="N815" s="9"/>
      <c r="O815" s="9"/>
    </row>
    <row r="816" spans="3:15">
      <c r="C816" s="9"/>
      <c r="D816" s="9"/>
      <c r="E816" s="9"/>
      <c r="F816" s="9"/>
      <c r="G816" s="9"/>
      <c r="H816" s="9"/>
      <c r="I816" s="9"/>
      <c r="J816" s="9"/>
      <c r="K816" s="9"/>
      <c r="L816" s="9"/>
      <c r="M816" s="9"/>
      <c r="N816" s="9"/>
      <c r="O816" s="9"/>
    </row>
    <row r="817" spans="3:15">
      <c r="C817" s="9"/>
      <c r="D817" s="9"/>
      <c r="E817" s="9"/>
      <c r="F817" s="9"/>
      <c r="G817" s="9"/>
      <c r="H817" s="9"/>
      <c r="I817" s="9"/>
      <c r="J817" s="9"/>
      <c r="K817" s="9"/>
      <c r="L817" s="9"/>
      <c r="M817" s="9"/>
      <c r="N817" s="9"/>
      <c r="O817" s="9"/>
    </row>
    <row r="818" spans="3:15">
      <c r="C818" s="9"/>
      <c r="D818" s="9"/>
      <c r="E818" s="9"/>
      <c r="F818" s="9"/>
      <c r="G818" s="9"/>
      <c r="H818" s="9"/>
      <c r="I818" s="9"/>
      <c r="J818" s="9"/>
      <c r="K818" s="9"/>
      <c r="L818" s="9"/>
      <c r="M818" s="9"/>
      <c r="N818" s="9"/>
      <c r="O818" s="9"/>
    </row>
    <row r="819" spans="3:15">
      <c r="C819" s="9"/>
      <c r="D819" s="9"/>
      <c r="E819" s="9"/>
      <c r="F819" s="9"/>
      <c r="G819" s="9"/>
      <c r="H819" s="9"/>
      <c r="I819" s="9"/>
      <c r="J819" s="9"/>
      <c r="K819" s="9"/>
      <c r="L819" s="9"/>
      <c r="M819" s="9"/>
      <c r="N819" s="9"/>
      <c r="O819" s="9"/>
    </row>
    <row r="820" spans="3:15">
      <c r="C820" s="9"/>
      <c r="D820" s="9"/>
      <c r="E820" s="9"/>
      <c r="F820" s="9"/>
      <c r="G820" s="9"/>
      <c r="H820" s="9"/>
      <c r="I820" s="9"/>
      <c r="J820" s="9"/>
      <c r="K820" s="9"/>
      <c r="L820" s="9"/>
      <c r="M820" s="9"/>
      <c r="N820" s="9"/>
      <c r="O820" s="9"/>
    </row>
    <row r="821" spans="3:15">
      <c r="C821" s="9"/>
      <c r="D821" s="9"/>
      <c r="E821" s="9"/>
      <c r="F821" s="9"/>
      <c r="G821" s="9"/>
      <c r="H821" s="9"/>
      <c r="I821" s="9"/>
      <c r="J821" s="9"/>
      <c r="K821" s="9"/>
      <c r="L821" s="9"/>
      <c r="M821" s="9"/>
      <c r="N821" s="9"/>
      <c r="O821" s="9"/>
    </row>
    <row r="822" spans="3:15">
      <c r="C822" s="9"/>
      <c r="D822" s="9"/>
      <c r="E822" s="9"/>
      <c r="F822" s="9"/>
      <c r="G822" s="9"/>
      <c r="H822" s="9"/>
      <c r="I822" s="9"/>
      <c r="J822" s="9"/>
      <c r="K822" s="9"/>
      <c r="L822" s="9"/>
      <c r="M822" s="9"/>
      <c r="N822" s="9"/>
      <c r="O822" s="9"/>
    </row>
    <row r="823" spans="3:15">
      <c r="C823" s="9"/>
      <c r="D823" s="9"/>
      <c r="E823" s="9"/>
      <c r="F823" s="9"/>
      <c r="G823" s="9"/>
      <c r="H823" s="9"/>
      <c r="I823" s="9"/>
      <c r="J823" s="9"/>
      <c r="K823" s="9"/>
      <c r="L823" s="9"/>
      <c r="M823" s="9"/>
      <c r="N823" s="9"/>
      <c r="O823" s="9"/>
    </row>
    <row r="824" spans="3:15">
      <c r="C824" s="9"/>
      <c r="D824" s="9"/>
      <c r="E824" s="9"/>
      <c r="F824" s="9"/>
      <c r="G824" s="9"/>
      <c r="H824" s="9"/>
      <c r="I824" s="9"/>
      <c r="J824" s="9"/>
      <c r="K824" s="9"/>
      <c r="L824" s="9"/>
      <c r="M824" s="9"/>
      <c r="N824" s="9"/>
      <c r="O824" s="9"/>
    </row>
    <row r="825" spans="3:15">
      <c r="C825" s="9"/>
      <c r="D825" s="9"/>
      <c r="E825" s="9"/>
      <c r="F825" s="9"/>
      <c r="G825" s="9"/>
      <c r="H825" s="9"/>
      <c r="I825" s="9"/>
      <c r="J825" s="9"/>
      <c r="K825" s="9"/>
      <c r="L825" s="9"/>
      <c r="M825" s="9"/>
      <c r="N825" s="9"/>
      <c r="O825" s="9"/>
    </row>
    <row r="826" spans="3:15">
      <c r="C826" s="9"/>
      <c r="D826" s="9"/>
      <c r="E826" s="9"/>
      <c r="F826" s="9"/>
      <c r="G826" s="9"/>
      <c r="H826" s="9"/>
      <c r="I826" s="9"/>
      <c r="J826" s="9"/>
      <c r="K826" s="9"/>
      <c r="L826" s="9"/>
      <c r="M826" s="9"/>
      <c r="N826" s="9"/>
      <c r="O826" s="9"/>
    </row>
    <row r="827" spans="3:15">
      <c r="C827" s="9"/>
      <c r="D827" s="9"/>
      <c r="E827" s="9"/>
      <c r="F827" s="9"/>
      <c r="G827" s="9"/>
      <c r="H827" s="9"/>
      <c r="I827" s="9"/>
      <c r="J827" s="9"/>
      <c r="K827" s="9"/>
      <c r="L827" s="9"/>
      <c r="M827" s="9"/>
      <c r="N827" s="9"/>
      <c r="O827" s="9"/>
    </row>
    <row r="828" spans="3:15">
      <c r="C828" s="9"/>
      <c r="D828" s="9"/>
      <c r="E828" s="9"/>
      <c r="F828" s="9"/>
      <c r="G828" s="9"/>
      <c r="H828" s="9"/>
      <c r="I828" s="9"/>
      <c r="J828" s="9"/>
      <c r="K828" s="9"/>
      <c r="L828" s="9"/>
      <c r="M828" s="9"/>
      <c r="N828" s="9"/>
      <c r="O828" s="9"/>
    </row>
    <row r="829" spans="3:15">
      <c r="C829" s="9"/>
      <c r="D829" s="9"/>
      <c r="E829" s="9"/>
      <c r="F829" s="9"/>
      <c r="G829" s="9"/>
      <c r="H829" s="9"/>
      <c r="I829" s="9"/>
      <c r="J829" s="9"/>
      <c r="K829" s="9"/>
      <c r="L829" s="9"/>
      <c r="M829" s="9"/>
      <c r="N829" s="9"/>
      <c r="O829" s="9"/>
    </row>
    <row r="830" spans="3:15">
      <c r="C830" s="9"/>
      <c r="D830" s="9"/>
      <c r="E830" s="9"/>
      <c r="F830" s="9"/>
      <c r="G830" s="9"/>
      <c r="H830" s="9"/>
      <c r="I830" s="9"/>
      <c r="J830" s="9"/>
      <c r="K830" s="9"/>
      <c r="L830" s="9"/>
      <c r="M830" s="9"/>
      <c r="N830" s="9"/>
      <c r="O830" s="9"/>
    </row>
    <row r="831" spans="3:15">
      <c r="C831" s="9"/>
      <c r="D831" s="9"/>
      <c r="E831" s="9"/>
      <c r="F831" s="9"/>
      <c r="G831" s="9"/>
      <c r="H831" s="9"/>
      <c r="I831" s="9"/>
      <c r="J831" s="9"/>
      <c r="K831" s="9"/>
      <c r="L831" s="9"/>
      <c r="M831" s="9"/>
      <c r="N831" s="9"/>
      <c r="O831" s="9"/>
    </row>
    <row r="832" spans="3:15">
      <c r="C832" s="9"/>
      <c r="D832" s="9"/>
      <c r="E832" s="9"/>
      <c r="F832" s="9"/>
      <c r="G832" s="9"/>
      <c r="H832" s="9"/>
      <c r="I832" s="9"/>
      <c r="J832" s="9"/>
      <c r="K832" s="9"/>
      <c r="L832" s="9"/>
      <c r="M832" s="9"/>
      <c r="N832" s="9"/>
      <c r="O832" s="9"/>
    </row>
    <row r="833" spans="3:15">
      <c r="C833" s="9"/>
      <c r="D833" s="9"/>
      <c r="E833" s="9"/>
      <c r="F833" s="9"/>
      <c r="G833" s="9"/>
      <c r="H833" s="9"/>
      <c r="I833" s="9"/>
      <c r="J833" s="9"/>
      <c r="K833" s="9"/>
      <c r="L833" s="9"/>
      <c r="M833" s="9"/>
      <c r="N833" s="9"/>
      <c r="O833" s="9"/>
    </row>
    <row r="834" spans="3:15">
      <c r="C834" s="9"/>
      <c r="D834" s="9"/>
      <c r="E834" s="9"/>
      <c r="F834" s="9"/>
      <c r="G834" s="9"/>
      <c r="H834" s="9"/>
      <c r="I834" s="9"/>
      <c r="J834" s="9"/>
      <c r="K834" s="9"/>
      <c r="L834" s="9"/>
      <c r="M834" s="9"/>
      <c r="N834" s="9"/>
      <c r="O834" s="9"/>
    </row>
    <row r="835" spans="3:15">
      <c r="C835" s="9"/>
      <c r="D835" s="9"/>
      <c r="E835" s="9"/>
      <c r="F835" s="9"/>
      <c r="G835" s="9"/>
      <c r="H835" s="9"/>
      <c r="I835" s="9"/>
      <c r="J835" s="9"/>
      <c r="K835" s="9"/>
      <c r="L835" s="9"/>
      <c r="M835" s="9"/>
      <c r="N835" s="9"/>
      <c r="O835" s="9"/>
    </row>
    <row r="836" spans="3:15">
      <c r="C836" s="9"/>
      <c r="D836" s="9"/>
      <c r="E836" s="9"/>
      <c r="F836" s="9"/>
      <c r="G836" s="9"/>
      <c r="H836" s="9"/>
      <c r="I836" s="9"/>
      <c r="J836" s="9"/>
      <c r="K836" s="9"/>
      <c r="L836" s="9"/>
      <c r="M836" s="9"/>
      <c r="N836" s="9"/>
      <c r="O836" s="9"/>
    </row>
    <row r="837" spans="3:15">
      <c r="C837" s="9"/>
      <c r="D837" s="9"/>
      <c r="E837" s="9"/>
      <c r="F837" s="9"/>
      <c r="G837" s="9"/>
      <c r="H837" s="9"/>
      <c r="I837" s="9"/>
      <c r="J837" s="9"/>
      <c r="K837" s="9"/>
      <c r="L837" s="9"/>
      <c r="M837" s="9"/>
      <c r="N837" s="9"/>
      <c r="O837" s="9"/>
    </row>
    <row r="838" spans="3:15">
      <c r="C838" s="9"/>
      <c r="D838" s="9"/>
      <c r="E838" s="9"/>
      <c r="F838" s="9"/>
      <c r="G838" s="9"/>
      <c r="H838" s="9"/>
      <c r="I838" s="9"/>
      <c r="J838" s="9"/>
      <c r="K838" s="9"/>
      <c r="L838" s="9"/>
      <c r="M838" s="9"/>
      <c r="N838" s="9"/>
      <c r="O838" s="9"/>
    </row>
    <row r="839" spans="3:15">
      <c r="C839" s="9"/>
      <c r="D839" s="9"/>
      <c r="E839" s="9"/>
      <c r="F839" s="9"/>
      <c r="G839" s="9"/>
      <c r="H839" s="9"/>
      <c r="I839" s="9"/>
      <c r="J839" s="9"/>
      <c r="K839" s="9"/>
      <c r="L839" s="9"/>
      <c r="M839" s="9"/>
      <c r="N839" s="9"/>
      <c r="O839" s="9"/>
    </row>
    <row r="840" spans="3:15">
      <c r="C840" s="9"/>
      <c r="D840" s="9"/>
      <c r="E840" s="9"/>
      <c r="F840" s="9"/>
      <c r="G840" s="9"/>
      <c r="H840" s="9"/>
      <c r="I840" s="9"/>
      <c r="J840" s="9"/>
      <c r="K840" s="9"/>
      <c r="L840" s="9"/>
      <c r="M840" s="9"/>
      <c r="N840" s="9"/>
      <c r="O840" s="9"/>
    </row>
    <row r="841" spans="3:15">
      <c r="C841" s="9"/>
      <c r="D841" s="9"/>
      <c r="E841" s="9"/>
      <c r="F841" s="9"/>
      <c r="G841" s="9"/>
      <c r="H841" s="9"/>
      <c r="I841" s="9"/>
      <c r="J841" s="9"/>
      <c r="K841" s="9"/>
      <c r="L841" s="9"/>
      <c r="M841" s="9"/>
      <c r="N841" s="9"/>
      <c r="O841" s="9"/>
    </row>
    <row r="842" spans="3:15">
      <c r="C842" s="9"/>
      <c r="D842" s="9"/>
      <c r="E842" s="9"/>
      <c r="F842" s="9"/>
      <c r="G842" s="9"/>
      <c r="H842" s="9"/>
      <c r="I842" s="9"/>
      <c r="J842" s="9"/>
      <c r="K842" s="9"/>
      <c r="L842" s="9"/>
      <c r="M842" s="9"/>
      <c r="N842" s="9"/>
      <c r="O842" s="9"/>
    </row>
    <row r="843" spans="3:15">
      <c r="C843" s="9"/>
      <c r="D843" s="9"/>
      <c r="E843" s="9"/>
      <c r="F843" s="9"/>
      <c r="G843" s="9"/>
      <c r="H843" s="9"/>
      <c r="I843" s="9"/>
      <c r="J843" s="9"/>
      <c r="K843" s="9"/>
      <c r="L843" s="9"/>
      <c r="M843" s="9"/>
      <c r="N843" s="9"/>
      <c r="O843" s="9"/>
    </row>
    <row r="844" spans="3:15">
      <c r="C844" s="9"/>
      <c r="D844" s="9"/>
      <c r="E844" s="9"/>
      <c r="F844" s="9"/>
      <c r="G844" s="9"/>
      <c r="H844" s="9"/>
      <c r="I844" s="9"/>
      <c r="J844" s="9"/>
      <c r="K844" s="9"/>
      <c r="L844" s="9"/>
      <c r="M844" s="9"/>
      <c r="N844" s="9"/>
      <c r="O844" s="9"/>
    </row>
    <row r="845" spans="3:15">
      <c r="C845" s="9"/>
      <c r="D845" s="9"/>
      <c r="E845" s="9"/>
      <c r="F845" s="9"/>
      <c r="G845" s="9"/>
      <c r="H845" s="9"/>
      <c r="I845" s="9"/>
      <c r="J845" s="9"/>
      <c r="K845" s="9"/>
      <c r="L845" s="9"/>
      <c r="M845" s="9"/>
      <c r="N845" s="9"/>
      <c r="O845" s="9"/>
    </row>
    <row r="846" spans="3:15">
      <c r="C846" s="9"/>
      <c r="D846" s="9"/>
      <c r="E846" s="9"/>
      <c r="F846" s="9"/>
      <c r="G846" s="9"/>
      <c r="H846" s="9"/>
      <c r="I846" s="9"/>
      <c r="J846" s="9"/>
      <c r="K846" s="9"/>
      <c r="L846" s="9"/>
      <c r="M846" s="9"/>
      <c r="N846" s="9"/>
      <c r="O846" s="9"/>
    </row>
    <row r="847" spans="3:15">
      <c r="C847" s="9"/>
      <c r="D847" s="9"/>
      <c r="E847" s="9"/>
      <c r="F847" s="9"/>
      <c r="G847" s="9"/>
      <c r="H847" s="9"/>
      <c r="I847" s="9"/>
      <c r="J847" s="9"/>
      <c r="K847" s="9"/>
      <c r="L847" s="9"/>
      <c r="M847" s="9"/>
      <c r="N847" s="9"/>
      <c r="O847" s="9"/>
    </row>
    <row r="848" spans="3:15">
      <c r="C848" s="9"/>
      <c r="D848" s="9"/>
      <c r="E848" s="9"/>
      <c r="F848" s="9"/>
      <c r="G848" s="9"/>
      <c r="H848" s="9"/>
      <c r="I848" s="9"/>
      <c r="J848" s="9"/>
      <c r="K848" s="9"/>
      <c r="L848" s="9"/>
      <c r="M848" s="9"/>
      <c r="N848" s="9"/>
      <c r="O848" s="9"/>
    </row>
    <row r="849" spans="3:15">
      <c r="C849" s="9"/>
      <c r="D849" s="9"/>
      <c r="E849" s="9"/>
      <c r="F849" s="9"/>
      <c r="G849" s="9"/>
      <c r="H849" s="9"/>
      <c r="I849" s="9"/>
      <c r="J849" s="9"/>
      <c r="K849" s="9"/>
      <c r="L849" s="9"/>
      <c r="M849" s="9"/>
      <c r="N849" s="9"/>
      <c r="O849" s="9"/>
    </row>
    <row r="850" spans="3:15">
      <c r="C850" s="9"/>
      <c r="D850" s="9"/>
      <c r="E850" s="9"/>
      <c r="F850" s="9"/>
      <c r="G850" s="9"/>
      <c r="H850" s="9"/>
      <c r="I850" s="9"/>
      <c r="J850" s="9"/>
      <c r="K850" s="9"/>
      <c r="L850" s="9"/>
      <c r="M850" s="9"/>
      <c r="N850" s="9"/>
      <c r="O850" s="9"/>
    </row>
    <row r="851" spans="3:15">
      <c r="C851" s="9"/>
      <c r="D851" s="9"/>
      <c r="E851" s="9"/>
      <c r="F851" s="9"/>
      <c r="G851" s="9"/>
      <c r="H851" s="9"/>
      <c r="I851" s="9"/>
      <c r="J851" s="9"/>
      <c r="K851" s="9"/>
      <c r="L851" s="9"/>
      <c r="M851" s="9"/>
      <c r="N851" s="9"/>
      <c r="O851" s="9"/>
    </row>
    <row r="852" spans="3:15">
      <c r="C852" s="9"/>
      <c r="D852" s="9"/>
      <c r="E852" s="9"/>
      <c r="F852" s="9"/>
      <c r="G852" s="9"/>
      <c r="H852" s="9"/>
      <c r="I852" s="9"/>
      <c r="J852" s="9"/>
      <c r="K852" s="9"/>
      <c r="L852" s="9"/>
      <c r="M852" s="9"/>
      <c r="N852" s="9"/>
      <c r="O852" s="9"/>
    </row>
    <row r="853" spans="3:15">
      <c r="C853" s="9"/>
      <c r="D853" s="9"/>
      <c r="E853" s="9"/>
      <c r="F853" s="9"/>
      <c r="G853" s="9"/>
      <c r="H853" s="9"/>
      <c r="I853" s="9"/>
      <c r="J853" s="9"/>
      <c r="K853" s="9"/>
      <c r="L853" s="9"/>
      <c r="M853" s="9"/>
      <c r="N853" s="9"/>
      <c r="O853" s="9"/>
    </row>
    <row r="854" spans="3:15">
      <c r="C854" s="9"/>
      <c r="D854" s="9"/>
      <c r="E854" s="9"/>
      <c r="F854" s="9"/>
      <c r="G854" s="9"/>
      <c r="H854" s="9"/>
      <c r="I854" s="9"/>
      <c r="J854" s="9"/>
      <c r="K854" s="9"/>
      <c r="L854" s="9"/>
      <c r="M854" s="9"/>
      <c r="N854" s="9"/>
      <c r="O854" s="9"/>
    </row>
    <row r="855" spans="3:15">
      <c r="C855" s="9"/>
      <c r="D855" s="9"/>
      <c r="E855" s="9"/>
      <c r="F855" s="9"/>
      <c r="G855" s="9"/>
      <c r="H855" s="9"/>
      <c r="I855" s="9"/>
      <c r="J855" s="9"/>
      <c r="K855" s="9"/>
      <c r="L855" s="9"/>
      <c r="M855" s="9"/>
      <c r="N855" s="9"/>
      <c r="O855" s="9"/>
    </row>
    <row r="856" spans="3:15">
      <c r="C856" s="9"/>
      <c r="D856" s="9"/>
      <c r="E856" s="9"/>
      <c r="F856" s="9"/>
      <c r="G856" s="9"/>
      <c r="H856" s="9"/>
      <c r="I856" s="9"/>
      <c r="J856" s="9"/>
      <c r="K856" s="9"/>
      <c r="L856" s="9"/>
      <c r="M856" s="9"/>
      <c r="N856" s="9"/>
      <c r="O856" s="9"/>
    </row>
    <row r="857" spans="3:15">
      <c r="C857" s="9"/>
      <c r="D857" s="9"/>
      <c r="E857" s="9"/>
      <c r="F857" s="9"/>
      <c r="G857" s="9"/>
      <c r="H857" s="9"/>
      <c r="I857" s="9"/>
      <c r="J857" s="9"/>
      <c r="K857" s="9"/>
      <c r="L857" s="9"/>
      <c r="M857" s="9"/>
      <c r="N857" s="9"/>
      <c r="O857" s="9"/>
    </row>
    <row r="858" spans="3:15">
      <c r="C858" s="9"/>
      <c r="D858" s="9"/>
      <c r="E858" s="9"/>
      <c r="F858" s="9"/>
      <c r="G858" s="9"/>
      <c r="H858" s="9"/>
      <c r="I858" s="9"/>
      <c r="J858" s="9"/>
      <c r="K858" s="9"/>
      <c r="L858" s="9"/>
      <c r="M858" s="9"/>
      <c r="N858" s="9"/>
      <c r="O858" s="9"/>
    </row>
    <row r="859" spans="3:15">
      <c r="C859" s="9"/>
      <c r="D859" s="9"/>
      <c r="E859" s="9"/>
      <c r="F859" s="9"/>
      <c r="G859" s="9"/>
      <c r="H859" s="9"/>
      <c r="I859" s="9"/>
      <c r="J859" s="9"/>
      <c r="K859" s="9"/>
      <c r="L859" s="9"/>
      <c r="M859" s="9"/>
      <c r="N859" s="9"/>
      <c r="O859" s="9"/>
    </row>
    <row r="860" spans="3:15">
      <c r="C860" s="9"/>
      <c r="D860" s="9"/>
      <c r="E860" s="9"/>
      <c r="F860" s="9"/>
      <c r="G860" s="9"/>
      <c r="H860" s="9"/>
      <c r="I860" s="9"/>
      <c r="J860" s="9"/>
      <c r="K860" s="9"/>
      <c r="L860" s="9"/>
      <c r="M860" s="9"/>
      <c r="N860" s="9"/>
      <c r="O860" s="9"/>
    </row>
    <row r="861" spans="3:15">
      <c r="C861" s="9"/>
      <c r="D861" s="9"/>
      <c r="E861" s="9"/>
      <c r="F861" s="9"/>
      <c r="G861" s="9"/>
      <c r="H861" s="9"/>
      <c r="I861" s="9"/>
      <c r="J861" s="9"/>
      <c r="K861" s="9"/>
      <c r="L861" s="9"/>
      <c r="M861" s="9"/>
      <c r="N861" s="9"/>
      <c r="O861" s="9"/>
    </row>
    <row r="862" spans="3:15">
      <c r="C862" s="9"/>
      <c r="D862" s="9"/>
      <c r="E862" s="9"/>
      <c r="F862" s="9"/>
      <c r="G862" s="9"/>
      <c r="H862" s="9"/>
      <c r="I862" s="9"/>
      <c r="J862" s="9"/>
      <c r="K862" s="9"/>
      <c r="L862" s="9"/>
      <c r="M862" s="9"/>
      <c r="N862" s="9"/>
      <c r="O862" s="9"/>
    </row>
    <row r="863" spans="3:15">
      <c r="C863" s="9"/>
      <c r="D863" s="9"/>
      <c r="E863" s="9"/>
      <c r="F863" s="9"/>
      <c r="G863" s="9"/>
      <c r="H863" s="9"/>
      <c r="I863" s="9"/>
      <c r="J863" s="9"/>
      <c r="K863" s="9"/>
      <c r="L863" s="9"/>
      <c r="M863" s="9"/>
      <c r="N863" s="9"/>
      <c r="O863" s="9"/>
    </row>
    <row r="864" spans="3:15">
      <c r="C864" s="9"/>
      <c r="D864" s="9"/>
      <c r="E864" s="9"/>
      <c r="F864" s="9"/>
      <c r="G864" s="9"/>
      <c r="H864" s="9"/>
      <c r="I864" s="9"/>
      <c r="J864" s="9"/>
      <c r="K864" s="9"/>
      <c r="L864" s="9"/>
      <c r="M864" s="9"/>
      <c r="N864" s="9"/>
      <c r="O864" s="9"/>
    </row>
    <row r="865" spans="3:15">
      <c r="C865" s="9"/>
      <c r="D865" s="9"/>
      <c r="E865" s="9"/>
      <c r="F865" s="9"/>
      <c r="G865" s="9"/>
      <c r="H865" s="9"/>
      <c r="I865" s="9"/>
      <c r="J865" s="9"/>
      <c r="K865" s="9"/>
      <c r="L865" s="9"/>
      <c r="M865" s="9"/>
      <c r="N865" s="9"/>
      <c r="O865" s="9"/>
    </row>
    <row r="866" spans="3:15">
      <c r="C866" s="9"/>
      <c r="D866" s="9"/>
      <c r="E866" s="9"/>
      <c r="F866" s="9"/>
      <c r="G866" s="9"/>
      <c r="H866" s="9"/>
      <c r="I866" s="9"/>
      <c r="J866" s="9"/>
      <c r="K866" s="9"/>
      <c r="L866" s="9"/>
      <c r="M866" s="9"/>
      <c r="N866" s="9"/>
      <c r="O866" s="9"/>
    </row>
    <row r="867" spans="3:15">
      <c r="C867" s="9"/>
      <c r="D867" s="9"/>
      <c r="E867" s="9"/>
      <c r="F867" s="9"/>
      <c r="G867" s="9"/>
      <c r="H867" s="9"/>
      <c r="I867" s="9"/>
      <c r="J867" s="9"/>
      <c r="K867" s="9"/>
      <c r="L867" s="9"/>
      <c r="M867" s="9"/>
      <c r="N867" s="9"/>
      <c r="O867" s="9"/>
    </row>
    <row r="868" spans="3:15">
      <c r="C868" s="9"/>
      <c r="D868" s="9"/>
      <c r="E868" s="9"/>
      <c r="F868" s="9"/>
      <c r="G868" s="9"/>
      <c r="H868" s="9"/>
      <c r="I868" s="9"/>
      <c r="J868" s="9"/>
      <c r="K868" s="9"/>
      <c r="L868" s="9"/>
      <c r="M868" s="9"/>
      <c r="N868" s="9"/>
      <c r="O868" s="9"/>
    </row>
    <row r="869" spans="3:15">
      <c r="C869" s="9"/>
      <c r="D869" s="9"/>
      <c r="E869" s="9"/>
      <c r="F869" s="9"/>
      <c r="G869" s="9"/>
      <c r="H869" s="9"/>
      <c r="I869" s="9"/>
      <c r="J869" s="9"/>
      <c r="K869" s="9"/>
      <c r="L869" s="9"/>
      <c r="M869" s="9"/>
      <c r="N869" s="9"/>
      <c r="O869" s="9"/>
    </row>
    <row r="870" spans="3:15">
      <c r="C870" s="9"/>
      <c r="D870" s="9"/>
      <c r="E870" s="9"/>
      <c r="F870" s="9"/>
      <c r="G870" s="9"/>
      <c r="H870" s="9"/>
      <c r="I870" s="9"/>
      <c r="J870" s="9"/>
      <c r="K870" s="9"/>
      <c r="L870" s="9"/>
      <c r="M870" s="9"/>
      <c r="N870" s="9"/>
      <c r="O870" s="9"/>
    </row>
    <row r="871" spans="3:15">
      <c r="C871" s="9"/>
      <c r="D871" s="9"/>
      <c r="E871" s="9"/>
      <c r="F871" s="9"/>
      <c r="G871" s="9"/>
      <c r="H871" s="9"/>
      <c r="I871" s="9"/>
      <c r="J871" s="9"/>
      <c r="K871" s="9"/>
      <c r="L871" s="9"/>
      <c r="M871" s="9"/>
      <c r="N871" s="9"/>
      <c r="O871" s="9"/>
    </row>
    <row r="872" spans="3:15">
      <c r="C872" s="9"/>
      <c r="D872" s="9"/>
      <c r="E872" s="9"/>
      <c r="F872" s="9"/>
      <c r="G872" s="9"/>
      <c r="H872" s="9"/>
      <c r="I872" s="9"/>
      <c r="J872" s="9"/>
      <c r="K872" s="9"/>
      <c r="L872" s="9"/>
      <c r="M872" s="9"/>
      <c r="N872" s="9"/>
      <c r="O872" s="9"/>
    </row>
    <row r="873" spans="3:15">
      <c r="C873" s="9"/>
      <c r="D873" s="9"/>
      <c r="E873" s="9"/>
      <c r="F873" s="9"/>
      <c r="G873" s="9"/>
      <c r="H873" s="9"/>
      <c r="I873" s="9"/>
      <c r="J873" s="9"/>
      <c r="K873" s="9"/>
      <c r="L873" s="9"/>
      <c r="M873" s="9"/>
      <c r="N873" s="9"/>
      <c r="O873" s="9"/>
    </row>
    <row r="874" spans="3:15">
      <c r="C874" s="9"/>
      <c r="D874" s="9"/>
      <c r="E874" s="9"/>
      <c r="F874" s="9"/>
      <c r="G874" s="9"/>
      <c r="H874" s="9"/>
      <c r="I874" s="9"/>
      <c r="J874" s="9"/>
      <c r="K874" s="9"/>
      <c r="L874" s="9"/>
      <c r="M874" s="9"/>
      <c r="N874" s="9"/>
      <c r="O874" s="9"/>
    </row>
    <row r="875" spans="3:15">
      <c r="C875" s="9"/>
      <c r="D875" s="9"/>
      <c r="E875" s="9"/>
      <c r="F875" s="9"/>
      <c r="G875" s="9"/>
      <c r="H875" s="9"/>
      <c r="I875" s="9"/>
      <c r="J875" s="9"/>
      <c r="K875" s="9"/>
      <c r="L875" s="9"/>
      <c r="M875" s="9"/>
      <c r="N875" s="9"/>
      <c r="O875" s="9"/>
    </row>
    <row r="876" spans="3:15">
      <c r="C876" s="9"/>
      <c r="D876" s="9"/>
      <c r="E876" s="9"/>
      <c r="F876" s="9"/>
      <c r="G876" s="9"/>
      <c r="H876" s="9"/>
      <c r="I876" s="9"/>
      <c r="J876" s="9"/>
      <c r="K876" s="9"/>
      <c r="L876" s="9"/>
      <c r="M876" s="9"/>
      <c r="N876" s="9"/>
      <c r="O876" s="9"/>
    </row>
    <row r="877" spans="3:15">
      <c r="C877" s="9"/>
      <c r="D877" s="9"/>
      <c r="E877" s="9"/>
      <c r="F877" s="9"/>
      <c r="G877" s="9"/>
      <c r="H877" s="9"/>
      <c r="I877" s="9"/>
      <c r="J877" s="9"/>
      <c r="K877" s="9"/>
      <c r="L877" s="9"/>
      <c r="M877" s="9"/>
      <c r="N877" s="9"/>
      <c r="O877" s="9"/>
    </row>
    <row r="878" spans="3:15">
      <c r="C878" s="9"/>
      <c r="D878" s="9"/>
      <c r="E878" s="9"/>
      <c r="F878" s="9"/>
      <c r="G878" s="9"/>
      <c r="H878" s="9"/>
      <c r="I878" s="9"/>
      <c r="J878" s="9"/>
      <c r="K878" s="9"/>
      <c r="L878" s="9"/>
      <c r="M878" s="9"/>
      <c r="N878" s="9"/>
      <c r="O878" s="9"/>
    </row>
    <row r="879" spans="3:15">
      <c r="C879" s="9"/>
      <c r="D879" s="9"/>
      <c r="E879" s="9"/>
      <c r="F879" s="9"/>
      <c r="G879" s="9"/>
      <c r="H879" s="9"/>
      <c r="I879" s="9"/>
      <c r="J879" s="9"/>
      <c r="K879" s="9"/>
      <c r="L879" s="9"/>
      <c r="M879" s="9"/>
      <c r="N879" s="9"/>
      <c r="O879" s="9"/>
    </row>
    <row r="880" spans="3:15">
      <c r="C880" s="9"/>
      <c r="D880" s="9"/>
      <c r="E880" s="9"/>
      <c r="F880" s="9"/>
      <c r="G880" s="9"/>
      <c r="H880" s="9"/>
      <c r="I880" s="9"/>
      <c r="J880" s="9"/>
      <c r="K880" s="9"/>
      <c r="L880" s="9"/>
      <c r="M880" s="9"/>
      <c r="N880" s="9"/>
      <c r="O880" s="9"/>
    </row>
    <row r="881" spans="3:15">
      <c r="C881" s="9"/>
      <c r="D881" s="9"/>
      <c r="E881" s="9"/>
      <c r="F881" s="9"/>
      <c r="G881" s="9"/>
      <c r="H881" s="9"/>
      <c r="I881" s="9"/>
      <c r="J881" s="9"/>
      <c r="K881" s="9"/>
      <c r="L881" s="9"/>
      <c r="M881" s="9"/>
      <c r="N881" s="9"/>
      <c r="O881" s="9"/>
    </row>
    <row r="882" spans="3:15">
      <c r="C882" s="9"/>
      <c r="D882" s="9"/>
      <c r="E882" s="9"/>
      <c r="F882" s="9"/>
      <c r="G882" s="9"/>
      <c r="H882" s="9"/>
      <c r="I882" s="9"/>
      <c r="J882" s="9"/>
      <c r="K882" s="9"/>
      <c r="L882" s="9"/>
      <c r="M882" s="9"/>
      <c r="N882" s="9"/>
      <c r="O882" s="9"/>
    </row>
    <row r="883" spans="3:15">
      <c r="C883" s="9"/>
      <c r="D883" s="9"/>
      <c r="E883" s="9"/>
      <c r="F883" s="9"/>
      <c r="G883" s="9"/>
      <c r="H883" s="9"/>
      <c r="I883" s="9"/>
      <c r="J883" s="9"/>
      <c r="K883" s="9"/>
      <c r="L883" s="9"/>
      <c r="M883" s="9"/>
      <c r="N883" s="9"/>
      <c r="O883" s="9"/>
    </row>
    <row r="884" spans="3:15">
      <c r="C884" s="9"/>
      <c r="D884" s="9"/>
      <c r="E884" s="9"/>
      <c r="F884" s="9"/>
      <c r="G884" s="9"/>
      <c r="H884" s="9"/>
      <c r="I884" s="9"/>
      <c r="J884" s="9"/>
      <c r="K884" s="9"/>
      <c r="L884" s="9"/>
      <c r="M884" s="9"/>
      <c r="N884" s="9"/>
      <c r="O884" s="9"/>
    </row>
    <row r="885" spans="3:15">
      <c r="C885" s="9"/>
      <c r="D885" s="9"/>
      <c r="E885" s="9"/>
      <c r="F885" s="9"/>
      <c r="G885" s="9"/>
      <c r="H885" s="9"/>
      <c r="I885" s="9"/>
      <c r="J885" s="9"/>
      <c r="K885" s="9"/>
      <c r="L885" s="9"/>
      <c r="M885" s="9"/>
      <c r="N885" s="9"/>
      <c r="O885" s="9"/>
    </row>
    <row r="886" spans="3:15">
      <c r="C886" s="9"/>
      <c r="D886" s="9"/>
      <c r="E886" s="9"/>
      <c r="F886" s="9"/>
      <c r="G886" s="9"/>
      <c r="H886" s="9"/>
      <c r="I886" s="9"/>
      <c r="J886" s="9"/>
      <c r="K886" s="9"/>
      <c r="L886" s="9"/>
      <c r="M886" s="9"/>
      <c r="N886" s="9"/>
      <c r="O886" s="9"/>
    </row>
    <row r="887" spans="3:15">
      <c r="C887" s="9"/>
      <c r="D887" s="9"/>
      <c r="E887" s="9"/>
      <c r="F887" s="9"/>
      <c r="G887" s="9"/>
      <c r="H887" s="9"/>
      <c r="I887" s="9"/>
      <c r="J887" s="9"/>
      <c r="K887" s="9"/>
      <c r="L887" s="9"/>
      <c r="M887" s="9"/>
      <c r="N887" s="9"/>
      <c r="O887" s="9"/>
    </row>
    <row r="888" spans="3:15">
      <c r="C888" s="9"/>
      <c r="D888" s="9"/>
      <c r="E888" s="9"/>
      <c r="F888" s="9"/>
      <c r="G888" s="9"/>
      <c r="H888" s="9"/>
      <c r="I888" s="9"/>
      <c r="J888" s="9"/>
      <c r="K888" s="9"/>
      <c r="L888" s="9"/>
      <c r="M888" s="9"/>
      <c r="N888" s="9"/>
      <c r="O888" s="9"/>
    </row>
    <row r="889" spans="3:15">
      <c r="C889" s="9"/>
      <c r="D889" s="9"/>
      <c r="E889" s="9"/>
      <c r="F889" s="9"/>
      <c r="G889" s="9"/>
      <c r="H889" s="9"/>
      <c r="I889" s="9"/>
      <c r="J889" s="9"/>
      <c r="K889" s="9"/>
      <c r="L889" s="9"/>
      <c r="M889" s="9"/>
      <c r="N889" s="9"/>
      <c r="O889" s="9"/>
    </row>
    <row r="890" spans="3:15">
      <c r="C890" s="9"/>
      <c r="D890" s="9"/>
      <c r="E890" s="9"/>
      <c r="F890" s="9"/>
      <c r="G890" s="9"/>
      <c r="H890" s="9"/>
      <c r="I890" s="9"/>
      <c r="J890" s="9"/>
      <c r="K890" s="9"/>
      <c r="L890" s="9"/>
      <c r="M890" s="9"/>
      <c r="N890" s="9"/>
      <c r="O890" s="9"/>
    </row>
    <row r="891" spans="3:15">
      <c r="C891" s="9"/>
      <c r="D891" s="9"/>
      <c r="E891" s="9"/>
      <c r="F891" s="9"/>
      <c r="G891" s="9"/>
      <c r="H891" s="9"/>
      <c r="I891" s="9"/>
      <c r="J891" s="9"/>
      <c r="K891" s="9"/>
      <c r="L891" s="9"/>
      <c r="M891" s="9"/>
      <c r="N891" s="9"/>
      <c r="O891" s="9"/>
    </row>
    <row r="892" spans="3:15">
      <c r="C892" s="9"/>
      <c r="D892" s="9"/>
      <c r="E892" s="9"/>
      <c r="F892" s="9"/>
      <c r="G892" s="9"/>
      <c r="H892" s="9"/>
      <c r="I892" s="9"/>
      <c r="J892" s="9"/>
      <c r="K892" s="9"/>
      <c r="L892" s="9"/>
      <c r="M892" s="9"/>
      <c r="N892" s="9"/>
      <c r="O892" s="9"/>
    </row>
    <row r="893" spans="3:15">
      <c r="C893" s="9"/>
      <c r="D893" s="9"/>
      <c r="E893" s="9"/>
      <c r="F893" s="9"/>
      <c r="G893" s="9"/>
      <c r="H893" s="9"/>
      <c r="I893" s="9"/>
      <c r="J893" s="9"/>
      <c r="K893" s="9"/>
      <c r="L893" s="9"/>
      <c r="M893" s="9"/>
      <c r="N893" s="9"/>
      <c r="O893" s="9"/>
    </row>
    <row r="894" spans="3:15">
      <c r="C894" s="9"/>
      <c r="D894" s="9"/>
      <c r="E894" s="9"/>
      <c r="F894" s="9"/>
      <c r="G894" s="9"/>
      <c r="H894" s="9"/>
      <c r="I894" s="9"/>
      <c r="J894" s="9"/>
      <c r="K894" s="9"/>
      <c r="L894" s="9"/>
      <c r="M894" s="9"/>
      <c r="N894" s="9"/>
      <c r="O894" s="9"/>
    </row>
    <row r="895" spans="3:15">
      <c r="C895" s="9"/>
      <c r="D895" s="9"/>
      <c r="E895" s="9"/>
      <c r="F895" s="9"/>
      <c r="G895" s="9"/>
      <c r="H895" s="9"/>
      <c r="I895" s="9"/>
      <c r="J895" s="9"/>
      <c r="K895" s="9"/>
      <c r="L895" s="9"/>
      <c r="M895" s="9"/>
      <c r="N895" s="9"/>
      <c r="O895" s="9"/>
    </row>
    <row r="896" spans="3:15">
      <c r="C896" s="9"/>
      <c r="D896" s="9"/>
      <c r="E896" s="9"/>
      <c r="F896" s="9"/>
      <c r="G896" s="9"/>
      <c r="H896" s="9"/>
      <c r="I896" s="9"/>
      <c r="J896" s="9"/>
      <c r="K896" s="9"/>
      <c r="L896" s="9"/>
      <c r="M896" s="9"/>
      <c r="N896" s="9"/>
      <c r="O896" s="9"/>
    </row>
    <row r="897" spans="3:15">
      <c r="C897" s="9"/>
      <c r="D897" s="9"/>
      <c r="E897" s="9"/>
      <c r="F897" s="9"/>
      <c r="G897" s="9"/>
      <c r="H897" s="9"/>
      <c r="I897" s="9"/>
      <c r="J897" s="9"/>
      <c r="K897" s="9"/>
      <c r="L897" s="9"/>
      <c r="M897" s="9"/>
      <c r="N897" s="9"/>
      <c r="O897" s="9"/>
    </row>
    <row r="898" spans="3:15">
      <c r="C898" s="9"/>
      <c r="D898" s="9"/>
      <c r="E898" s="9"/>
      <c r="F898" s="9"/>
      <c r="G898" s="9"/>
      <c r="H898" s="9"/>
      <c r="I898" s="9"/>
      <c r="J898" s="9"/>
      <c r="K898" s="9"/>
      <c r="L898" s="9"/>
      <c r="M898" s="9"/>
      <c r="N898" s="9"/>
      <c r="O898" s="9"/>
    </row>
    <row r="899" spans="3:15">
      <c r="C899" s="9"/>
      <c r="D899" s="9"/>
      <c r="E899" s="9"/>
      <c r="F899" s="9"/>
      <c r="G899" s="9"/>
      <c r="H899" s="9"/>
      <c r="I899" s="9"/>
      <c r="J899" s="9"/>
      <c r="K899" s="9"/>
      <c r="L899" s="9"/>
      <c r="M899" s="9"/>
      <c r="N899" s="9"/>
      <c r="O899" s="9"/>
    </row>
    <row r="900" spans="3:15">
      <c r="C900" s="9"/>
      <c r="D900" s="9"/>
      <c r="E900" s="9"/>
      <c r="F900" s="9"/>
      <c r="G900" s="9"/>
      <c r="H900" s="9"/>
      <c r="I900" s="9"/>
      <c r="J900" s="9"/>
      <c r="K900" s="9"/>
      <c r="L900" s="9"/>
      <c r="M900" s="9"/>
      <c r="N900" s="9"/>
      <c r="O900" s="9"/>
    </row>
    <row r="901" spans="3:15">
      <c r="C901" s="9"/>
      <c r="D901" s="9"/>
      <c r="E901" s="9"/>
      <c r="F901" s="9"/>
      <c r="G901" s="9"/>
      <c r="H901" s="9"/>
      <c r="I901" s="9"/>
      <c r="J901" s="9"/>
      <c r="K901" s="9"/>
      <c r="L901" s="9"/>
      <c r="M901" s="9"/>
      <c r="N901" s="9"/>
      <c r="O901" s="9"/>
    </row>
    <row r="902" spans="3:15">
      <c r="C902" s="9"/>
      <c r="D902" s="9"/>
      <c r="E902" s="9"/>
      <c r="F902" s="9"/>
      <c r="G902" s="9"/>
      <c r="H902" s="9"/>
      <c r="I902" s="9"/>
      <c r="J902" s="9"/>
      <c r="K902" s="9"/>
      <c r="L902" s="9"/>
      <c r="M902" s="9"/>
      <c r="N902" s="9"/>
      <c r="O902" s="9"/>
    </row>
    <row r="903" spans="3:15">
      <c r="C903" s="9"/>
      <c r="D903" s="9"/>
      <c r="E903" s="9"/>
      <c r="F903" s="9"/>
      <c r="G903" s="9"/>
      <c r="H903" s="9"/>
      <c r="I903" s="9"/>
      <c r="J903" s="9"/>
      <c r="K903" s="9"/>
      <c r="L903" s="9"/>
      <c r="M903" s="9"/>
      <c r="N903" s="9"/>
      <c r="O903" s="9"/>
    </row>
    <row r="904" spans="3:15">
      <c r="C904" s="9"/>
      <c r="D904" s="9"/>
      <c r="E904" s="9"/>
      <c r="F904" s="9"/>
      <c r="G904" s="9"/>
      <c r="H904" s="9"/>
      <c r="I904" s="9"/>
      <c r="J904" s="9"/>
      <c r="K904" s="9"/>
      <c r="L904" s="9"/>
      <c r="M904" s="9"/>
      <c r="N904" s="9"/>
      <c r="O904" s="9"/>
    </row>
    <row r="905" spans="3:15">
      <c r="C905" s="9"/>
      <c r="D905" s="9"/>
      <c r="E905" s="9"/>
      <c r="F905" s="9"/>
      <c r="G905" s="9"/>
      <c r="H905" s="9"/>
      <c r="I905" s="9"/>
      <c r="J905" s="9"/>
      <c r="K905" s="9"/>
      <c r="L905" s="9"/>
      <c r="M905" s="9"/>
      <c r="N905" s="9"/>
      <c r="O905" s="9"/>
    </row>
    <row r="906" spans="3:15">
      <c r="C906" s="9"/>
      <c r="D906" s="9"/>
      <c r="E906" s="9"/>
      <c r="F906" s="9"/>
      <c r="G906" s="9"/>
      <c r="H906" s="9"/>
      <c r="I906" s="9"/>
      <c r="J906" s="9"/>
      <c r="K906" s="9"/>
      <c r="L906" s="9"/>
      <c r="M906" s="9"/>
      <c r="N906" s="9"/>
      <c r="O906" s="9"/>
    </row>
    <row r="907" spans="3:15">
      <c r="C907" s="9"/>
      <c r="D907" s="9"/>
      <c r="E907" s="9"/>
      <c r="F907" s="9"/>
      <c r="G907" s="9"/>
      <c r="H907" s="9"/>
      <c r="I907" s="9"/>
      <c r="J907" s="9"/>
      <c r="K907" s="9"/>
      <c r="L907" s="9"/>
      <c r="M907" s="9"/>
      <c r="N907" s="9"/>
      <c r="O907" s="9"/>
    </row>
    <row r="908" spans="3:15">
      <c r="C908" s="9"/>
      <c r="D908" s="9"/>
      <c r="E908" s="9"/>
      <c r="F908" s="9"/>
      <c r="G908" s="9"/>
      <c r="H908" s="9"/>
      <c r="I908" s="9"/>
      <c r="J908" s="9"/>
      <c r="K908" s="9"/>
      <c r="L908" s="9"/>
      <c r="M908" s="9"/>
      <c r="N908" s="9"/>
      <c r="O908" s="9"/>
    </row>
    <row r="909" spans="3:15">
      <c r="C909" s="9"/>
      <c r="D909" s="9"/>
      <c r="E909" s="9"/>
      <c r="F909" s="9"/>
      <c r="G909" s="9"/>
      <c r="H909" s="9"/>
      <c r="I909" s="9"/>
      <c r="J909" s="9"/>
      <c r="K909" s="9"/>
      <c r="L909" s="9"/>
      <c r="M909" s="9"/>
      <c r="N909" s="9"/>
      <c r="O909" s="9"/>
    </row>
    <row r="910" spans="3:15">
      <c r="C910" s="9"/>
      <c r="D910" s="9"/>
      <c r="E910" s="9"/>
      <c r="F910" s="9"/>
      <c r="G910" s="9"/>
      <c r="H910" s="9"/>
      <c r="I910" s="9"/>
      <c r="J910" s="9"/>
      <c r="K910" s="9"/>
      <c r="L910" s="9"/>
      <c r="M910" s="9"/>
      <c r="N910" s="9"/>
      <c r="O910" s="9"/>
    </row>
    <row r="911" spans="3:15">
      <c r="C911" s="9"/>
      <c r="D911" s="9"/>
      <c r="E911" s="9"/>
      <c r="F911" s="9"/>
      <c r="G911" s="9"/>
      <c r="H911" s="9"/>
      <c r="I911" s="9"/>
      <c r="J911" s="9"/>
      <c r="K911" s="9"/>
      <c r="L911" s="9"/>
      <c r="M911" s="9"/>
      <c r="N911" s="9"/>
      <c r="O911" s="9"/>
    </row>
    <row r="912" spans="3:15">
      <c r="C912" s="9"/>
      <c r="D912" s="9"/>
      <c r="E912" s="9"/>
      <c r="F912" s="9"/>
      <c r="G912" s="9"/>
      <c r="H912" s="9"/>
      <c r="I912" s="9"/>
      <c r="J912" s="9"/>
      <c r="K912" s="9"/>
      <c r="L912" s="9"/>
      <c r="M912" s="9"/>
      <c r="N912" s="9"/>
      <c r="O912" s="9"/>
    </row>
    <row r="913" spans="3:15">
      <c r="C913" s="9"/>
      <c r="D913" s="9"/>
      <c r="E913" s="9"/>
      <c r="F913" s="9"/>
      <c r="G913" s="9"/>
      <c r="H913" s="9"/>
      <c r="I913" s="9"/>
      <c r="J913" s="9"/>
      <c r="K913" s="9"/>
      <c r="L913" s="9"/>
      <c r="M913" s="9"/>
      <c r="N913" s="9"/>
      <c r="O913" s="9"/>
    </row>
    <row r="914" spans="3:15">
      <c r="C914" s="9"/>
      <c r="D914" s="9"/>
      <c r="E914" s="9"/>
      <c r="F914" s="9"/>
      <c r="G914" s="9"/>
      <c r="H914" s="9"/>
      <c r="I914" s="9"/>
      <c r="J914" s="9"/>
      <c r="K914" s="9"/>
      <c r="L914" s="9"/>
      <c r="M914" s="9"/>
      <c r="N914" s="9"/>
      <c r="O914" s="9"/>
    </row>
    <row r="915" spans="3:15">
      <c r="C915" s="9"/>
      <c r="D915" s="9"/>
      <c r="E915" s="9"/>
      <c r="F915" s="9"/>
      <c r="G915" s="9"/>
      <c r="H915" s="9"/>
      <c r="I915" s="9"/>
      <c r="J915" s="9"/>
      <c r="K915" s="9"/>
      <c r="L915" s="9"/>
      <c r="M915" s="9"/>
      <c r="N915" s="9"/>
      <c r="O915" s="9"/>
    </row>
    <row r="916" spans="3:15">
      <c r="C916" s="9"/>
      <c r="D916" s="9"/>
      <c r="E916" s="9"/>
      <c r="F916" s="9"/>
      <c r="G916" s="9"/>
      <c r="H916" s="9"/>
      <c r="I916" s="9"/>
      <c r="J916" s="9"/>
      <c r="K916" s="9"/>
      <c r="L916" s="9"/>
      <c r="M916" s="9"/>
      <c r="N916" s="9"/>
      <c r="O916" s="9"/>
    </row>
    <row r="917" spans="3:15">
      <c r="C917" s="9"/>
      <c r="D917" s="9"/>
      <c r="E917" s="9"/>
      <c r="F917" s="9"/>
      <c r="G917" s="9"/>
      <c r="H917" s="9"/>
      <c r="I917" s="9"/>
      <c r="J917" s="9"/>
      <c r="K917" s="9"/>
      <c r="L917" s="9"/>
      <c r="M917" s="9"/>
      <c r="N917" s="9"/>
      <c r="O917" s="9"/>
    </row>
    <row r="918" spans="3:15">
      <c r="C918" s="9"/>
      <c r="D918" s="9"/>
      <c r="E918" s="9"/>
      <c r="F918" s="9"/>
      <c r="G918" s="9"/>
      <c r="H918" s="9"/>
      <c r="I918" s="9"/>
      <c r="J918" s="9"/>
      <c r="K918" s="9"/>
      <c r="L918" s="9"/>
      <c r="M918" s="9"/>
      <c r="N918" s="9"/>
      <c r="O918" s="9"/>
    </row>
    <row r="919" spans="3:15">
      <c r="C919" s="9"/>
      <c r="D919" s="9"/>
      <c r="E919" s="9"/>
      <c r="F919" s="9"/>
      <c r="G919" s="9"/>
      <c r="H919" s="9"/>
      <c r="I919" s="9"/>
      <c r="J919" s="9"/>
      <c r="K919" s="9"/>
      <c r="L919" s="9"/>
      <c r="M919" s="9"/>
      <c r="N919" s="9"/>
      <c r="O919" s="9"/>
    </row>
    <row r="920" spans="3:15">
      <c r="C920" s="9"/>
      <c r="D920" s="9"/>
      <c r="E920" s="9"/>
      <c r="F920" s="9"/>
      <c r="G920" s="9"/>
      <c r="H920" s="9"/>
      <c r="I920" s="9"/>
      <c r="J920" s="9"/>
      <c r="K920" s="9"/>
      <c r="L920" s="9"/>
      <c r="M920" s="9"/>
      <c r="N920" s="9"/>
      <c r="O920" s="9"/>
    </row>
    <row r="921" spans="3:15">
      <c r="C921" s="9"/>
      <c r="D921" s="9"/>
      <c r="E921" s="9"/>
      <c r="F921" s="9"/>
      <c r="G921" s="9"/>
      <c r="H921" s="9"/>
      <c r="I921" s="9"/>
      <c r="J921" s="9"/>
      <c r="K921" s="9"/>
      <c r="L921" s="9"/>
      <c r="M921" s="9"/>
      <c r="N921" s="9"/>
      <c r="O921" s="9"/>
    </row>
    <row r="922" spans="3:15">
      <c r="C922" s="9"/>
      <c r="D922" s="9"/>
      <c r="E922" s="9"/>
      <c r="F922" s="9"/>
      <c r="G922" s="9"/>
      <c r="H922" s="9"/>
      <c r="I922" s="9"/>
      <c r="J922" s="9"/>
      <c r="K922" s="9"/>
      <c r="L922" s="9"/>
      <c r="M922" s="9"/>
      <c r="N922" s="9"/>
      <c r="O922" s="9"/>
    </row>
    <row r="923" spans="3:15">
      <c r="C923" s="9"/>
      <c r="D923" s="9"/>
      <c r="E923" s="9"/>
      <c r="F923" s="9"/>
      <c r="G923" s="9"/>
      <c r="H923" s="9"/>
      <c r="I923" s="9"/>
      <c r="J923" s="9"/>
      <c r="K923" s="9"/>
      <c r="L923" s="9"/>
      <c r="M923" s="9"/>
      <c r="N923" s="9"/>
      <c r="O923" s="9"/>
    </row>
    <row r="924" spans="3:15">
      <c r="C924" s="9"/>
      <c r="D924" s="9"/>
      <c r="E924" s="9"/>
      <c r="F924" s="9"/>
      <c r="G924" s="9"/>
      <c r="H924" s="9"/>
      <c r="I924" s="9"/>
      <c r="J924" s="9"/>
      <c r="K924" s="9"/>
      <c r="L924" s="9"/>
      <c r="M924" s="9"/>
      <c r="N924" s="9"/>
      <c r="O924" s="9"/>
    </row>
    <row r="925" spans="3:15">
      <c r="C925" s="9"/>
      <c r="D925" s="9"/>
      <c r="E925" s="9"/>
      <c r="F925" s="9"/>
      <c r="G925" s="9"/>
      <c r="H925" s="9"/>
      <c r="I925" s="9"/>
      <c r="J925" s="9"/>
      <c r="K925" s="9"/>
      <c r="L925" s="9"/>
      <c r="M925" s="9"/>
      <c r="N925" s="9"/>
      <c r="O925" s="9"/>
    </row>
    <row r="926" spans="3:15">
      <c r="C926" s="9"/>
      <c r="D926" s="9"/>
      <c r="E926" s="9"/>
      <c r="F926" s="9"/>
      <c r="G926" s="9"/>
      <c r="H926" s="9"/>
      <c r="I926" s="9"/>
      <c r="J926" s="9"/>
      <c r="K926" s="9"/>
      <c r="L926" s="9"/>
      <c r="M926" s="9"/>
      <c r="N926" s="9"/>
      <c r="O926" s="9"/>
    </row>
    <row r="927" spans="3:15">
      <c r="C927" s="9"/>
      <c r="D927" s="9"/>
      <c r="E927" s="9"/>
      <c r="F927" s="9"/>
      <c r="G927" s="9"/>
      <c r="H927" s="9"/>
      <c r="I927" s="9"/>
      <c r="J927" s="9"/>
      <c r="K927" s="9"/>
      <c r="L927" s="9"/>
      <c r="M927" s="9"/>
      <c r="N927" s="9"/>
      <c r="O927" s="9"/>
    </row>
    <row r="928" spans="3:15">
      <c r="C928" s="9"/>
      <c r="D928" s="9"/>
      <c r="E928" s="9"/>
      <c r="F928" s="9"/>
      <c r="G928" s="9"/>
      <c r="H928" s="9"/>
      <c r="I928" s="9"/>
      <c r="J928" s="9"/>
      <c r="K928" s="9"/>
      <c r="L928" s="9"/>
      <c r="M928" s="9"/>
      <c r="N928" s="9"/>
      <c r="O928" s="9"/>
    </row>
    <row r="929" spans="3:15">
      <c r="C929" s="9"/>
      <c r="D929" s="9"/>
      <c r="E929" s="9"/>
      <c r="F929" s="9"/>
      <c r="G929" s="9"/>
      <c r="H929" s="9"/>
      <c r="I929" s="9"/>
      <c r="J929" s="9"/>
      <c r="K929" s="9"/>
      <c r="L929" s="9"/>
      <c r="M929" s="9"/>
      <c r="N929" s="9"/>
      <c r="O929" s="9"/>
    </row>
    <row r="930" spans="3:15">
      <c r="C930" s="9"/>
      <c r="D930" s="9"/>
      <c r="E930" s="9"/>
      <c r="F930" s="9"/>
      <c r="G930" s="9"/>
      <c r="H930" s="9"/>
      <c r="I930" s="9"/>
      <c r="J930" s="9"/>
      <c r="K930" s="9"/>
      <c r="L930" s="9"/>
      <c r="M930" s="9"/>
      <c r="N930" s="9"/>
      <c r="O930" s="9"/>
    </row>
    <row r="931" spans="3:15">
      <c r="C931" s="9"/>
      <c r="D931" s="9"/>
      <c r="E931" s="9"/>
      <c r="F931" s="9"/>
      <c r="G931" s="9"/>
      <c r="H931" s="9"/>
      <c r="I931" s="9"/>
      <c r="J931" s="9"/>
      <c r="K931" s="9"/>
      <c r="L931" s="9"/>
      <c r="M931" s="9"/>
      <c r="N931" s="9"/>
      <c r="O931" s="9"/>
    </row>
    <row r="932" spans="3:15">
      <c r="C932" s="9"/>
      <c r="D932" s="9"/>
      <c r="E932" s="9"/>
      <c r="F932" s="9"/>
      <c r="G932" s="9"/>
      <c r="H932" s="9"/>
      <c r="I932" s="9"/>
      <c r="J932" s="9"/>
      <c r="K932" s="9"/>
      <c r="L932" s="9"/>
      <c r="M932" s="9"/>
      <c r="N932" s="9"/>
      <c r="O932" s="9"/>
    </row>
    <row r="933" spans="3:15">
      <c r="C933" s="9"/>
      <c r="D933" s="9"/>
      <c r="E933" s="9"/>
      <c r="F933" s="9"/>
      <c r="G933" s="9"/>
      <c r="H933" s="9"/>
      <c r="I933" s="9"/>
      <c r="J933" s="9"/>
      <c r="K933" s="9"/>
      <c r="L933" s="9"/>
      <c r="M933" s="9"/>
      <c r="N933" s="9"/>
      <c r="O933" s="9"/>
    </row>
    <row r="934" spans="3:15">
      <c r="C934" s="9"/>
      <c r="D934" s="9"/>
      <c r="E934" s="9"/>
      <c r="F934" s="9"/>
      <c r="G934" s="9"/>
      <c r="H934" s="9"/>
      <c r="I934" s="9"/>
      <c r="J934" s="9"/>
      <c r="K934" s="9"/>
      <c r="L934" s="9"/>
      <c r="M934" s="9"/>
      <c r="N934" s="9"/>
      <c r="O934" s="9"/>
    </row>
    <row r="935" spans="3:15">
      <c r="C935" s="9"/>
      <c r="D935" s="9"/>
      <c r="E935" s="9"/>
      <c r="F935" s="9"/>
      <c r="G935" s="9"/>
      <c r="H935" s="9"/>
      <c r="I935" s="9"/>
      <c r="J935" s="9"/>
      <c r="K935" s="9"/>
      <c r="L935" s="9"/>
      <c r="M935" s="9"/>
      <c r="N935" s="9"/>
      <c r="O935" s="9"/>
    </row>
    <row r="936" spans="3:15">
      <c r="C936" s="9"/>
      <c r="D936" s="9"/>
      <c r="E936" s="9"/>
      <c r="F936" s="9"/>
      <c r="G936" s="9"/>
      <c r="H936" s="9"/>
      <c r="I936" s="9"/>
      <c r="J936" s="9"/>
      <c r="K936" s="9"/>
      <c r="L936" s="9"/>
      <c r="M936" s="9"/>
      <c r="N936" s="9"/>
      <c r="O936" s="9"/>
    </row>
    <row r="937" spans="3:15">
      <c r="C937" s="9"/>
      <c r="D937" s="9"/>
      <c r="E937" s="9"/>
      <c r="F937" s="9"/>
      <c r="G937" s="9"/>
      <c r="H937" s="9"/>
      <c r="I937" s="9"/>
      <c r="J937" s="9"/>
      <c r="K937" s="9"/>
      <c r="L937" s="9"/>
      <c r="M937" s="9"/>
      <c r="N937" s="9"/>
      <c r="O937" s="9"/>
    </row>
    <row r="938" spans="3:15">
      <c r="C938" s="9"/>
      <c r="D938" s="9"/>
      <c r="E938" s="9"/>
      <c r="F938" s="9"/>
      <c r="G938" s="9"/>
      <c r="H938" s="9"/>
      <c r="I938" s="9"/>
      <c r="J938" s="9"/>
      <c r="K938" s="9"/>
      <c r="L938" s="9"/>
      <c r="M938" s="9"/>
      <c r="N938" s="9"/>
      <c r="O938" s="9"/>
    </row>
    <row r="939" spans="3:15">
      <c r="C939" s="9"/>
      <c r="D939" s="9"/>
      <c r="E939" s="9"/>
      <c r="F939" s="9"/>
      <c r="G939" s="9"/>
      <c r="H939" s="9"/>
      <c r="I939" s="9"/>
      <c r="J939" s="9"/>
      <c r="K939" s="9"/>
      <c r="L939" s="9"/>
      <c r="M939" s="9"/>
      <c r="N939" s="9"/>
      <c r="O939" s="9"/>
    </row>
    <row r="940" spans="3:15">
      <c r="C940" s="9"/>
      <c r="D940" s="9"/>
      <c r="E940" s="9"/>
      <c r="F940" s="9"/>
      <c r="G940" s="9"/>
      <c r="H940" s="9"/>
      <c r="I940" s="9"/>
      <c r="J940" s="9"/>
      <c r="K940" s="9"/>
      <c r="L940" s="9"/>
      <c r="M940" s="9"/>
      <c r="N940" s="9"/>
      <c r="O940" s="9"/>
    </row>
    <row r="941" spans="3:15">
      <c r="C941" s="9"/>
      <c r="D941" s="9"/>
      <c r="E941" s="9"/>
      <c r="F941" s="9"/>
      <c r="G941" s="9"/>
      <c r="H941" s="9"/>
      <c r="I941" s="9"/>
      <c r="J941" s="9"/>
      <c r="K941" s="9"/>
      <c r="L941" s="9"/>
      <c r="M941" s="9"/>
      <c r="N941" s="9"/>
      <c r="O941" s="9"/>
    </row>
    <row r="942" spans="3:15">
      <c r="C942" s="9"/>
      <c r="D942" s="9"/>
      <c r="E942" s="9"/>
      <c r="F942" s="9"/>
      <c r="G942" s="9"/>
      <c r="H942" s="9"/>
      <c r="I942" s="9"/>
      <c r="J942" s="9"/>
      <c r="K942" s="9"/>
      <c r="L942" s="9"/>
      <c r="M942" s="9"/>
      <c r="N942" s="9"/>
      <c r="O942" s="9"/>
    </row>
    <row r="943" spans="3:15">
      <c r="C943" s="9"/>
      <c r="D943" s="9"/>
      <c r="E943" s="9"/>
      <c r="F943" s="9"/>
      <c r="G943" s="9"/>
      <c r="H943" s="9"/>
      <c r="I943" s="9"/>
      <c r="J943" s="9"/>
      <c r="K943" s="9"/>
      <c r="L943" s="9"/>
      <c r="M943" s="9"/>
      <c r="N943" s="9"/>
      <c r="O943" s="9"/>
    </row>
    <row r="944" spans="3:15">
      <c r="C944" s="9"/>
      <c r="D944" s="9"/>
      <c r="E944" s="9"/>
      <c r="F944" s="9"/>
      <c r="G944" s="9"/>
      <c r="H944" s="9"/>
      <c r="I944" s="9"/>
      <c r="J944" s="9"/>
      <c r="K944" s="9"/>
      <c r="L944" s="9"/>
      <c r="M944" s="9"/>
      <c r="N944" s="9"/>
      <c r="O944" s="9"/>
    </row>
    <row r="945" spans="3:15">
      <c r="C945" s="9"/>
      <c r="D945" s="9"/>
      <c r="E945" s="9"/>
      <c r="F945" s="9"/>
      <c r="G945" s="9"/>
      <c r="H945" s="9"/>
      <c r="I945" s="9"/>
      <c r="J945" s="9"/>
      <c r="K945" s="9"/>
      <c r="L945" s="9"/>
      <c r="M945" s="9"/>
      <c r="N945" s="9"/>
      <c r="O945" s="9"/>
    </row>
    <row r="946" spans="3:15">
      <c r="C946" s="9"/>
      <c r="D946" s="9"/>
      <c r="E946" s="9"/>
      <c r="F946" s="9"/>
      <c r="G946" s="9"/>
      <c r="H946" s="9"/>
      <c r="I946" s="9"/>
      <c r="J946" s="9"/>
      <c r="K946" s="9"/>
      <c r="L946" s="9"/>
      <c r="M946" s="9"/>
      <c r="N946" s="9"/>
      <c r="O946" s="9"/>
    </row>
    <row r="947" spans="3:15">
      <c r="C947" s="9"/>
      <c r="D947" s="9"/>
      <c r="E947" s="9"/>
      <c r="F947" s="9"/>
      <c r="G947" s="9"/>
      <c r="H947" s="9"/>
      <c r="I947" s="9"/>
      <c r="J947" s="9"/>
      <c r="K947" s="9"/>
      <c r="L947" s="9"/>
      <c r="M947" s="9"/>
      <c r="N947" s="9"/>
      <c r="O947" s="9"/>
    </row>
    <row r="948" spans="3:15">
      <c r="C948" s="9"/>
      <c r="D948" s="9"/>
      <c r="E948" s="9"/>
      <c r="F948" s="9"/>
      <c r="G948" s="9"/>
      <c r="H948" s="9"/>
      <c r="I948" s="9"/>
      <c r="J948" s="9"/>
      <c r="K948" s="9"/>
      <c r="L948" s="9"/>
      <c r="M948" s="9"/>
      <c r="N948" s="9"/>
      <c r="O948" s="9"/>
    </row>
    <row r="949" spans="3:15">
      <c r="C949" s="9"/>
      <c r="D949" s="9"/>
      <c r="E949" s="9"/>
      <c r="F949" s="9"/>
      <c r="G949" s="9"/>
      <c r="H949" s="9"/>
      <c r="I949" s="9"/>
      <c r="J949" s="9"/>
      <c r="K949" s="9"/>
      <c r="L949" s="9"/>
      <c r="M949" s="9"/>
      <c r="N949" s="9"/>
      <c r="O949" s="9"/>
    </row>
    <row r="950" spans="3:15">
      <c r="C950" s="9"/>
      <c r="D950" s="9"/>
      <c r="E950" s="9"/>
      <c r="F950" s="9"/>
      <c r="G950" s="9"/>
      <c r="H950" s="9"/>
      <c r="I950" s="9"/>
      <c r="J950" s="9"/>
      <c r="K950" s="9"/>
      <c r="L950" s="9"/>
      <c r="M950" s="9"/>
      <c r="N950" s="9"/>
      <c r="O950" s="9"/>
    </row>
    <row r="951" spans="3:15">
      <c r="C951" s="9"/>
      <c r="D951" s="9"/>
      <c r="E951" s="9"/>
      <c r="F951" s="9"/>
      <c r="G951" s="9"/>
      <c r="H951" s="9"/>
      <c r="I951" s="9"/>
      <c r="J951" s="9"/>
      <c r="K951" s="9"/>
      <c r="L951" s="9"/>
      <c r="M951" s="9"/>
      <c r="N951" s="9"/>
      <c r="O951" s="9"/>
    </row>
    <row r="952" spans="3:15">
      <c r="C952" s="9"/>
      <c r="D952" s="9"/>
      <c r="E952" s="9"/>
      <c r="F952" s="9"/>
      <c r="G952" s="9"/>
      <c r="H952" s="9"/>
      <c r="I952" s="9"/>
      <c r="J952" s="9"/>
      <c r="K952" s="9"/>
      <c r="L952" s="9"/>
      <c r="M952" s="9"/>
      <c r="N952" s="9"/>
      <c r="O952" s="9"/>
    </row>
    <row r="953" spans="3:15">
      <c r="C953" s="9"/>
      <c r="D953" s="9"/>
      <c r="E953" s="9"/>
      <c r="F953" s="9"/>
      <c r="G953" s="9"/>
      <c r="H953" s="9"/>
      <c r="I953" s="9"/>
      <c r="J953" s="9"/>
      <c r="K953" s="9"/>
      <c r="L953" s="9"/>
      <c r="M953" s="9"/>
      <c r="N953" s="9"/>
      <c r="O953" s="9"/>
    </row>
    <row r="954" spans="3:15">
      <c r="C954" s="9"/>
      <c r="D954" s="9"/>
      <c r="E954" s="9"/>
      <c r="F954" s="9"/>
      <c r="G954" s="9"/>
      <c r="H954" s="9"/>
      <c r="I954" s="9"/>
      <c r="J954" s="9"/>
      <c r="K954" s="9"/>
      <c r="L954" s="9"/>
      <c r="M954" s="9"/>
      <c r="N954" s="9"/>
      <c r="O954" s="9"/>
    </row>
    <row r="955" spans="3:15">
      <c r="C955" s="9"/>
      <c r="D955" s="9"/>
      <c r="E955" s="9"/>
      <c r="F955" s="9"/>
      <c r="G955" s="9"/>
      <c r="H955" s="9"/>
      <c r="I955" s="9"/>
      <c r="J955" s="9"/>
      <c r="K955" s="9"/>
      <c r="L955" s="9"/>
      <c r="M955" s="9"/>
      <c r="N955" s="9"/>
      <c r="O955" s="9"/>
    </row>
    <row r="956" spans="3:15">
      <c r="C956" s="9"/>
      <c r="D956" s="9"/>
      <c r="E956" s="9"/>
      <c r="F956" s="9"/>
      <c r="G956" s="9"/>
      <c r="H956" s="9"/>
      <c r="I956" s="9"/>
      <c r="J956" s="9"/>
      <c r="K956" s="9"/>
      <c r="L956" s="9"/>
      <c r="M956" s="9"/>
      <c r="N956" s="9"/>
      <c r="O956" s="9"/>
    </row>
    <row r="957" spans="3:15">
      <c r="C957" s="9"/>
      <c r="D957" s="9"/>
      <c r="E957" s="9"/>
      <c r="F957" s="9"/>
      <c r="G957" s="9"/>
      <c r="H957" s="9"/>
      <c r="I957" s="9"/>
      <c r="J957" s="9"/>
      <c r="K957" s="9"/>
      <c r="L957" s="9"/>
      <c r="M957" s="9"/>
      <c r="N957" s="9"/>
      <c r="O957" s="9"/>
    </row>
    <row r="958" spans="3:15">
      <c r="C958" s="9"/>
      <c r="D958" s="9"/>
      <c r="E958" s="9"/>
      <c r="F958" s="9"/>
      <c r="G958" s="9"/>
      <c r="H958" s="9"/>
      <c r="I958" s="9"/>
      <c r="J958" s="9"/>
      <c r="K958" s="9"/>
      <c r="L958" s="9"/>
      <c r="M958" s="9"/>
      <c r="N958" s="9"/>
      <c r="O958" s="9"/>
    </row>
    <row r="959" spans="3:15">
      <c r="C959" s="9"/>
      <c r="D959" s="9"/>
      <c r="E959" s="9"/>
      <c r="F959" s="9"/>
      <c r="G959" s="9"/>
      <c r="H959" s="9"/>
      <c r="I959" s="9"/>
      <c r="J959" s="9"/>
      <c r="K959" s="9"/>
      <c r="L959" s="9"/>
      <c r="M959" s="9"/>
      <c r="N959" s="9"/>
      <c r="O959" s="9"/>
    </row>
    <row r="960" spans="3:15">
      <c r="C960" s="9"/>
      <c r="D960" s="9"/>
      <c r="E960" s="9"/>
      <c r="F960" s="9"/>
      <c r="G960" s="9"/>
      <c r="H960" s="9"/>
      <c r="I960" s="9"/>
      <c r="J960" s="9"/>
      <c r="K960" s="9"/>
      <c r="L960" s="9"/>
      <c r="M960" s="9"/>
      <c r="N960" s="9"/>
      <c r="O960" s="9"/>
    </row>
    <row r="961" spans="3:15">
      <c r="C961" s="9"/>
      <c r="D961" s="9"/>
      <c r="E961" s="9"/>
      <c r="F961" s="9"/>
      <c r="G961" s="9"/>
      <c r="H961" s="9"/>
      <c r="I961" s="9"/>
      <c r="J961" s="9"/>
      <c r="K961" s="9"/>
      <c r="L961" s="9"/>
      <c r="M961" s="9"/>
      <c r="N961" s="9"/>
      <c r="O961" s="9"/>
    </row>
    <row r="962" spans="3:15">
      <c r="C962" s="9"/>
      <c r="D962" s="9"/>
      <c r="E962" s="9"/>
      <c r="F962" s="9"/>
      <c r="G962" s="9"/>
      <c r="H962" s="9"/>
      <c r="I962" s="9"/>
      <c r="J962" s="9"/>
      <c r="K962" s="9"/>
      <c r="L962" s="9"/>
      <c r="M962" s="9"/>
      <c r="N962" s="9"/>
      <c r="O962" s="9"/>
    </row>
    <row r="963" spans="3:15">
      <c r="C963" s="9"/>
      <c r="D963" s="9"/>
      <c r="E963" s="9"/>
      <c r="F963" s="9"/>
      <c r="G963" s="9"/>
      <c r="H963" s="9"/>
      <c r="I963" s="9"/>
      <c r="J963" s="9"/>
      <c r="K963" s="9"/>
      <c r="L963" s="9"/>
      <c r="M963" s="9"/>
      <c r="N963" s="9"/>
      <c r="O963" s="9"/>
    </row>
    <row r="964" spans="3:15">
      <c r="C964" s="9"/>
      <c r="D964" s="9"/>
      <c r="E964" s="9"/>
      <c r="F964" s="9"/>
      <c r="G964" s="9"/>
      <c r="H964" s="9"/>
      <c r="I964" s="9"/>
      <c r="J964" s="9"/>
      <c r="K964" s="9"/>
      <c r="L964" s="9"/>
      <c r="M964" s="9"/>
      <c r="N964" s="9"/>
      <c r="O964" s="9"/>
    </row>
    <row r="965" spans="3:15">
      <c r="C965" s="9"/>
      <c r="D965" s="9"/>
      <c r="E965" s="9"/>
      <c r="F965" s="9"/>
      <c r="G965" s="9"/>
      <c r="H965" s="9"/>
      <c r="I965" s="9"/>
      <c r="J965" s="9"/>
      <c r="K965" s="9"/>
      <c r="L965" s="9"/>
      <c r="M965" s="9"/>
      <c r="N965" s="9"/>
      <c r="O965" s="9"/>
    </row>
    <row r="966" spans="3:15">
      <c r="C966" s="9"/>
      <c r="D966" s="9"/>
      <c r="E966" s="9"/>
      <c r="F966" s="9"/>
      <c r="G966" s="9"/>
      <c r="H966" s="9"/>
      <c r="I966" s="9"/>
      <c r="J966" s="9"/>
      <c r="K966" s="9"/>
      <c r="L966" s="9"/>
      <c r="M966" s="9"/>
      <c r="N966" s="9"/>
      <c r="O966" s="9"/>
    </row>
    <row r="967" spans="3:15">
      <c r="C967" s="9"/>
      <c r="D967" s="9"/>
      <c r="E967" s="9"/>
      <c r="F967" s="9"/>
      <c r="G967" s="9"/>
      <c r="H967" s="9"/>
      <c r="I967" s="9"/>
      <c r="J967" s="9"/>
      <c r="K967" s="9"/>
      <c r="L967" s="9"/>
      <c r="M967" s="9"/>
      <c r="N967" s="9"/>
      <c r="O967" s="9"/>
    </row>
    <row r="968" spans="3:15">
      <c r="C968" s="9"/>
      <c r="D968" s="9"/>
      <c r="E968" s="9"/>
      <c r="F968" s="9"/>
      <c r="G968" s="9"/>
      <c r="H968" s="9"/>
      <c r="I968" s="9"/>
      <c r="J968" s="9"/>
      <c r="K968" s="9"/>
      <c r="L968" s="9"/>
      <c r="M968" s="9"/>
      <c r="N968" s="9"/>
      <c r="O968" s="9"/>
    </row>
    <row r="969" spans="3:15">
      <c r="C969" s="9"/>
      <c r="D969" s="9"/>
      <c r="E969" s="9"/>
      <c r="F969" s="9"/>
      <c r="G969" s="9"/>
      <c r="H969" s="9"/>
      <c r="I969" s="9"/>
      <c r="J969" s="9"/>
      <c r="K969" s="9"/>
      <c r="L969" s="9"/>
      <c r="M969" s="9"/>
      <c r="N969" s="9"/>
      <c r="O969" s="9"/>
    </row>
    <row r="970" spans="3:15">
      <c r="C970" s="9"/>
      <c r="D970" s="9"/>
      <c r="E970" s="9"/>
      <c r="F970" s="9"/>
      <c r="G970" s="9"/>
      <c r="H970" s="9"/>
      <c r="I970" s="9"/>
      <c r="J970" s="9"/>
      <c r="K970" s="9"/>
      <c r="L970" s="9"/>
      <c r="M970" s="9"/>
      <c r="N970" s="9"/>
      <c r="O970" s="9"/>
    </row>
    <row r="971" spans="3:15">
      <c r="C971" s="9"/>
      <c r="D971" s="9"/>
      <c r="E971" s="9"/>
      <c r="F971" s="9"/>
      <c r="G971" s="9"/>
      <c r="H971" s="9"/>
      <c r="I971" s="9"/>
      <c r="J971" s="9"/>
      <c r="K971" s="9"/>
      <c r="L971" s="9"/>
      <c r="M971" s="9"/>
      <c r="N971" s="9"/>
      <c r="O971" s="9"/>
    </row>
    <row r="972" spans="3:15">
      <c r="C972" s="9"/>
      <c r="D972" s="9"/>
      <c r="E972" s="9"/>
      <c r="F972" s="9"/>
      <c r="G972" s="9"/>
      <c r="H972" s="9"/>
      <c r="I972" s="9"/>
      <c r="J972" s="9"/>
      <c r="K972" s="9"/>
      <c r="L972" s="9"/>
      <c r="M972" s="9"/>
      <c r="N972" s="9"/>
      <c r="O972" s="9"/>
    </row>
    <row r="973" spans="3:15">
      <c r="C973" s="9"/>
      <c r="D973" s="9"/>
      <c r="E973" s="9"/>
      <c r="F973" s="9"/>
      <c r="G973" s="9"/>
      <c r="H973" s="9"/>
      <c r="I973" s="9"/>
      <c r="J973" s="9"/>
      <c r="K973" s="9"/>
      <c r="L973" s="9"/>
      <c r="M973" s="9"/>
      <c r="N973" s="9"/>
      <c r="O973" s="9"/>
    </row>
    <row r="974" spans="3:15">
      <c r="C974" s="9"/>
      <c r="D974" s="9"/>
      <c r="E974" s="9"/>
      <c r="F974" s="9"/>
      <c r="G974" s="9"/>
      <c r="H974" s="9"/>
      <c r="I974" s="9"/>
      <c r="J974" s="9"/>
      <c r="K974" s="9"/>
      <c r="L974" s="9"/>
      <c r="M974" s="9"/>
      <c r="N974" s="9"/>
      <c r="O974" s="9"/>
    </row>
    <row r="975" spans="3:15">
      <c r="C975" s="9"/>
      <c r="D975" s="9"/>
      <c r="E975" s="9"/>
      <c r="F975" s="9"/>
      <c r="G975" s="9"/>
      <c r="H975" s="9"/>
      <c r="I975" s="9"/>
      <c r="J975" s="9"/>
      <c r="K975" s="9"/>
      <c r="L975" s="9"/>
      <c r="M975" s="9"/>
      <c r="N975" s="9"/>
      <c r="O975" s="9"/>
    </row>
    <row r="976" spans="3:15">
      <c r="C976" s="9"/>
      <c r="D976" s="9"/>
      <c r="E976" s="9"/>
      <c r="F976" s="9"/>
      <c r="G976" s="9"/>
      <c r="H976" s="9"/>
      <c r="I976" s="9"/>
      <c r="J976" s="9"/>
      <c r="K976" s="9"/>
      <c r="L976" s="9"/>
      <c r="M976" s="9"/>
      <c r="N976" s="9"/>
      <c r="O976" s="9"/>
    </row>
    <row r="977" spans="3:15">
      <c r="C977" s="9"/>
      <c r="D977" s="9"/>
      <c r="E977" s="9"/>
      <c r="F977" s="9"/>
      <c r="G977" s="9"/>
      <c r="H977" s="9"/>
      <c r="I977" s="9"/>
      <c r="J977" s="9"/>
      <c r="K977" s="9"/>
      <c r="L977" s="9"/>
      <c r="M977" s="9"/>
      <c r="N977" s="9"/>
      <c r="O977" s="9"/>
    </row>
    <row r="978" spans="3:15">
      <c r="C978" s="9"/>
      <c r="D978" s="9"/>
      <c r="E978" s="9"/>
      <c r="F978" s="9"/>
      <c r="G978" s="9"/>
      <c r="H978" s="9"/>
      <c r="I978" s="9"/>
      <c r="J978" s="9"/>
      <c r="K978" s="9"/>
      <c r="L978" s="9"/>
      <c r="M978" s="9"/>
      <c r="N978" s="9"/>
      <c r="O978" s="9"/>
    </row>
    <row r="979" spans="3:15">
      <c r="C979" s="9"/>
      <c r="D979" s="9"/>
      <c r="E979" s="9"/>
      <c r="F979" s="9"/>
      <c r="G979" s="9"/>
      <c r="H979" s="9"/>
      <c r="I979" s="9"/>
      <c r="J979" s="9"/>
      <c r="K979" s="9"/>
      <c r="L979" s="9"/>
      <c r="M979" s="9"/>
      <c r="N979" s="9"/>
      <c r="O979" s="9"/>
    </row>
    <row r="980" spans="3:15">
      <c r="C980" s="9"/>
      <c r="D980" s="9"/>
      <c r="E980" s="9"/>
      <c r="F980" s="9"/>
      <c r="G980" s="9"/>
      <c r="H980" s="9"/>
      <c r="I980" s="9"/>
      <c r="J980" s="9"/>
      <c r="K980" s="9"/>
      <c r="L980" s="9"/>
      <c r="M980" s="9"/>
      <c r="N980" s="9"/>
      <c r="O980" s="9"/>
    </row>
    <row r="981" spans="3:15">
      <c r="C981" s="9"/>
      <c r="D981" s="9"/>
      <c r="E981" s="9"/>
      <c r="F981" s="9"/>
      <c r="G981" s="9"/>
      <c r="H981" s="9"/>
      <c r="I981" s="9"/>
      <c r="J981" s="9"/>
      <c r="K981" s="9"/>
      <c r="L981" s="9"/>
      <c r="M981" s="9"/>
      <c r="N981" s="9"/>
      <c r="O981" s="9"/>
    </row>
    <row r="982" spans="3:15">
      <c r="C982" s="9"/>
      <c r="D982" s="9"/>
      <c r="E982" s="9"/>
      <c r="F982" s="9"/>
      <c r="G982" s="9"/>
      <c r="H982" s="9"/>
      <c r="I982" s="9"/>
      <c r="J982" s="9"/>
      <c r="K982" s="9"/>
      <c r="L982" s="9"/>
      <c r="M982" s="9"/>
      <c r="N982" s="9"/>
      <c r="O982" s="9"/>
    </row>
    <row r="983" spans="3:15">
      <c r="C983" s="9"/>
      <c r="D983" s="9"/>
      <c r="E983" s="9"/>
      <c r="F983" s="9"/>
      <c r="G983" s="9"/>
      <c r="H983" s="9"/>
      <c r="I983" s="9"/>
      <c r="J983" s="9"/>
      <c r="K983" s="9"/>
      <c r="L983" s="9"/>
      <c r="M983" s="9"/>
      <c r="N983" s="9"/>
      <c r="O983" s="9"/>
    </row>
    <row r="984" spans="3:15">
      <c r="C984" s="9"/>
      <c r="D984" s="9"/>
      <c r="E984" s="9"/>
      <c r="F984" s="9"/>
      <c r="G984" s="9"/>
      <c r="H984" s="9"/>
      <c r="I984" s="9"/>
      <c r="J984" s="9"/>
      <c r="K984" s="9"/>
      <c r="L984" s="9"/>
      <c r="M984" s="9"/>
      <c r="N984" s="9"/>
      <c r="O984" s="9"/>
    </row>
    <row r="985" spans="3:15">
      <c r="C985" s="9"/>
      <c r="D985" s="9"/>
      <c r="E985" s="9"/>
      <c r="F985" s="9"/>
      <c r="G985" s="9"/>
      <c r="H985" s="9"/>
      <c r="I985" s="9"/>
      <c r="J985" s="9"/>
      <c r="K985" s="9"/>
      <c r="L985" s="9"/>
      <c r="M985" s="9"/>
      <c r="N985" s="9"/>
      <c r="O985" s="9"/>
    </row>
    <row r="986" spans="3:15">
      <c r="C986" s="9"/>
      <c r="D986" s="9"/>
      <c r="E986" s="9"/>
      <c r="F986" s="9"/>
      <c r="G986" s="9"/>
      <c r="H986" s="9"/>
      <c r="I986" s="9"/>
      <c r="J986" s="9"/>
      <c r="K986" s="9"/>
      <c r="L986" s="9"/>
      <c r="M986" s="9"/>
      <c r="N986" s="9"/>
      <c r="O986" s="9"/>
    </row>
    <row r="987" spans="3:15">
      <c r="C987" s="9"/>
      <c r="D987" s="9"/>
      <c r="E987" s="9"/>
      <c r="F987" s="9"/>
      <c r="G987" s="9"/>
      <c r="H987" s="9"/>
      <c r="I987" s="9"/>
      <c r="J987" s="9"/>
      <c r="K987" s="9"/>
      <c r="L987" s="9"/>
      <c r="M987" s="9"/>
      <c r="N987" s="9"/>
      <c r="O987" s="9"/>
    </row>
    <row r="988" spans="3:15">
      <c r="C988" s="9"/>
      <c r="D988" s="9"/>
      <c r="E988" s="9"/>
      <c r="F988" s="9"/>
      <c r="G988" s="9"/>
      <c r="H988" s="9"/>
      <c r="I988" s="9"/>
      <c r="J988" s="9"/>
      <c r="K988" s="9"/>
      <c r="L988" s="9"/>
      <c r="M988" s="9"/>
      <c r="N988" s="9"/>
      <c r="O988" s="9"/>
    </row>
    <row r="989" spans="3:15">
      <c r="C989" s="9"/>
      <c r="D989" s="9"/>
      <c r="E989" s="9"/>
      <c r="F989" s="9"/>
      <c r="G989" s="9"/>
      <c r="H989" s="9"/>
      <c r="I989" s="9"/>
      <c r="J989" s="9"/>
      <c r="K989" s="9"/>
      <c r="L989" s="9"/>
      <c r="M989" s="9"/>
      <c r="N989" s="9"/>
      <c r="O989" s="9"/>
    </row>
    <row r="990" spans="3:15">
      <c r="C990" s="9"/>
      <c r="D990" s="9"/>
      <c r="E990" s="9"/>
      <c r="F990" s="9"/>
      <c r="G990" s="9"/>
      <c r="H990" s="9"/>
      <c r="I990" s="9"/>
      <c r="J990" s="9"/>
      <c r="K990" s="9"/>
      <c r="L990" s="9"/>
      <c r="M990" s="9"/>
      <c r="N990" s="9"/>
      <c r="O990" s="9"/>
    </row>
    <row r="991" spans="3:15">
      <c r="C991" s="9"/>
      <c r="D991" s="9"/>
      <c r="E991" s="9"/>
      <c r="F991" s="9"/>
      <c r="G991" s="9"/>
      <c r="H991" s="9"/>
      <c r="I991" s="9"/>
      <c r="J991" s="9"/>
      <c r="K991" s="9"/>
      <c r="L991" s="9"/>
      <c r="M991" s="9"/>
      <c r="N991" s="9"/>
      <c r="O991" s="9"/>
    </row>
    <row r="992" spans="3:15">
      <c r="C992" s="9"/>
      <c r="D992" s="9"/>
      <c r="E992" s="9"/>
      <c r="F992" s="9"/>
      <c r="G992" s="9"/>
      <c r="H992" s="9"/>
      <c r="I992" s="9"/>
      <c r="J992" s="9"/>
      <c r="K992" s="9"/>
      <c r="L992" s="9"/>
      <c r="M992" s="9"/>
      <c r="N992" s="9"/>
      <c r="O992" s="9"/>
    </row>
    <row r="993" spans="3:15">
      <c r="C993" s="9"/>
      <c r="D993" s="9"/>
      <c r="E993" s="9"/>
      <c r="F993" s="9"/>
      <c r="G993" s="9"/>
      <c r="H993" s="9"/>
      <c r="I993" s="9"/>
      <c r="J993" s="9"/>
      <c r="K993" s="9"/>
      <c r="L993" s="9"/>
      <c r="M993" s="9"/>
      <c r="N993" s="9"/>
      <c r="O993" s="9"/>
    </row>
    <row r="994" spans="3:15">
      <c r="C994" s="9"/>
      <c r="D994" s="9"/>
      <c r="E994" s="9"/>
      <c r="F994" s="9"/>
      <c r="G994" s="9"/>
      <c r="H994" s="9"/>
      <c r="I994" s="9"/>
      <c r="J994" s="9"/>
      <c r="K994" s="9"/>
      <c r="L994" s="9"/>
      <c r="M994" s="9"/>
      <c r="N994" s="9"/>
      <c r="O994" s="9"/>
    </row>
    <row r="995" spans="3:15">
      <c r="C995" s="9"/>
      <c r="D995" s="9"/>
      <c r="E995" s="9"/>
      <c r="F995" s="9"/>
      <c r="G995" s="9"/>
      <c r="H995" s="9"/>
      <c r="I995" s="9"/>
      <c r="J995" s="9"/>
      <c r="K995" s="9"/>
      <c r="L995" s="9"/>
      <c r="M995" s="9"/>
      <c r="N995" s="9"/>
      <c r="O995" s="9"/>
    </row>
    <row r="996" spans="3:15">
      <c r="C996" s="9"/>
      <c r="D996" s="9"/>
      <c r="E996" s="9"/>
      <c r="F996" s="9"/>
      <c r="G996" s="9"/>
      <c r="H996" s="9"/>
      <c r="I996" s="9"/>
      <c r="J996" s="9"/>
      <c r="K996" s="9"/>
      <c r="L996" s="9"/>
      <c r="M996" s="9"/>
      <c r="N996" s="9"/>
      <c r="O996" s="9"/>
    </row>
    <row r="997" spans="3:15">
      <c r="C997" s="9"/>
      <c r="D997" s="9"/>
      <c r="E997" s="9"/>
      <c r="F997" s="9"/>
      <c r="G997" s="9"/>
      <c r="H997" s="9"/>
      <c r="I997" s="9"/>
      <c r="J997" s="9"/>
      <c r="K997" s="9"/>
      <c r="L997" s="9"/>
      <c r="M997" s="9"/>
      <c r="N997" s="9"/>
      <c r="O997" s="9"/>
    </row>
    <row r="998" spans="3:15">
      <c r="C998" s="9"/>
      <c r="D998" s="9"/>
      <c r="E998" s="9"/>
      <c r="F998" s="9"/>
      <c r="G998" s="9"/>
      <c r="H998" s="9"/>
      <c r="I998" s="9"/>
      <c r="J998" s="9"/>
      <c r="K998" s="9"/>
      <c r="L998" s="9"/>
      <c r="M998" s="9"/>
      <c r="N998" s="9"/>
      <c r="O998" s="9"/>
    </row>
    <row r="999" spans="3:15">
      <c r="C999" s="9"/>
      <c r="D999" s="9"/>
      <c r="E999" s="9"/>
      <c r="F999" s="9"/>
      <c r="G999" s="9"/>
      <c r="H999" s="9"/>
      <c r="I999" s="9"/>
      <c r="J999" s="9"/>
      <c r="K999" s="9"/>
      <c r="L999" s="9"/>
      <c r="M999" s="9"/>
      <c r="N999" s="9"/>
      <c r="O999" s="9"/>
    </row>
    <row r="1000" spans="3:15">
      <c r="C1000" s="9"/>
      <c r="D1000" s="9"/>
      <c r="E1000" s="9"/>
      <c r="F1000" s="9"/>
      <c r="G1000" s="9"/>
      <c r="H1000" s="9"/>
      <c r="I1000" s="9"/>
      <c r="J1000" s="9"/>
      <c r="K1000" s="9"/>
      <c r="L1000" s="9"/>
      <c r="M1000" s="9"/>
      <c r="N1000" s="9"/>
      <c r="O1000" s="9"/>
    </row>
    <row r="1001" spans="3:15">
      <c r="C1001" s="9"/>
      <c r="D1001" s="9"/>
      <c r="E1001" s="9"/>
      <c r="F1001" s="9"/>
      <c r="G1001" s="9"/>
      <c r="H1001" s="9"/>
      <c r="I1001" s="9"/>
      <c r="J1001" s="9"/>
      <c r="K1001" s="9"/>
      <c r="L1001" s="9"/>
      <c r="M1001" s="9"/>
      <c r="N1001" s="9"/>
      <c r="O1001" s="9"/>
    </row>
    <row r="1002" spans="3:15">
      <c r="C1002" s="9"/>
      <c r="D1002" s="9"/>
      <c r="E1002" s="9"/>
      <c r="F1002" s="9"/>
      <c r="G1002" s="9"/>
      <c r="H1002" s="9"/>
      <c r="I1002" s="9"/>
      <c r="J1002" s="9"/>
      <c r="K1002" s="9"/>
      <c r="L1002" s="9"/>
      <c r="M1002" s="9"/>
      <c r="N1002" s="9"/>
      <c r="O1002" s="9"/>
    </row>
    <row r="1003" spans="3:15">
      <c r="C1003" s="9"/>
      <c r="D1003" s="9"/>
      <c r="E1003" s="9"/>
      <c r="F1003" s="9"/>
      <c r="G1003" s="9"/>
      <c r="H1003" s="9"/>
      <c r="I1003" s="9"/>
      <c r="J1003" s="9"/>
      <c r="K1003" s="9"/>
      <c r="L1003" s="9"/>
      <c r="M1003" s="9"/>
      <c r="N1003" s="9"/>
      <c r="O1003" s="9"/>
    </row>
    <row r="1004" spans="3:15">
      <c r="C1004" s="9"/>
      <c r="D1004" s="9"/>
      <c r="E1004" s="9"/>
      <c r="F1004" s="9"/>
      <c r="G1004" s="9"/>
      <c r="H1004" s="9"/>
      <c r="I1004" s="9"/>
      <c r="J1004" s="9"/>
      <c r="K1004" s="9"/>
      <c r="L1004" s="9"/>
      <c r="M1004" s="9"/>
      <c r="N1004" s="9"/>
      <c r="O1004" s="9"/>
    </row>
    <row r="1005" spans="3:15">
      <c r="C1005" s="9"/>
      <c r="D1005" s="9"/>
      <c r="E1005" s="9"/>
      <c r="F1005" s="9"/>
      <c r="G1005" s="9"/>
      <c r="H1005" s="9"/>
      <c r="I1005" s="9"/>
      <c r="J1005" s="9"/>
      <c r="K1005" s="9"/>
      <c r="L1005" s="9"/>
      <c r="M1005" s="9"/>
      <c r="N1005" s="9"/>
      <c r="O1005" s="9"/>
    </row>
    <row r="1006" spans="3:15">
      <c r="C1006" s="9"/>
      <c r="D1006" s="9"/>
      <c r="E1006" s="9"/>
      <c r="F1006" s="9"/>
      <c r="G1006" s="9"/>
      <c r="H1006" s="9"/>
      <c r="I1006" s="9"/>
      <c r="J1006" s="9"/>
      <c r="K1006" s="9"/>
      <c r="L1006" s="9"/>
      <c r="M1006" s="9"/>
      <c r="N1006" s="9"/>
      <c r="O1006" s="9"/>
    </row>
    <row r="1007" spans="3:15">
      <c r="C1007" s="9"/>
      <c r="D1007" s="9"/>
      <c r="E1007" s="9"/>
      <c r="F1007" s="9"/>
      <c r="G1007" s="9"/>
      <c r="H1007" s="9"/>
      <c r="I1007" s="9"/>
      <c r="J1007" s="9"/>
      <c r="K1007" s="9"/>
      <c r="L1007" s="9"/>
      <c r="M1007" s="9"/>
      <c r="N1007" s="9"/>
      <c r="O1007" s="9"/>
    </row>
    <row r="1008" spans="3:15">
      <c r="C1008" s="9"/>
      <c r="D1008" s="9"/>
      <c r="E1008" s="9"/>
      <c r="F1008" s="9"/>
      <c r="G1008" s="9"/>
      <c r="H1008" s="9"/>
      <c r="I1008" s="9"/>
      <c r="J1008" s="9"/>
      <c r="K1008" s="9"/>
      <c r="L1008" s="9"/>
      <c r="M1008" s="9"/>
      <c r="N1008" s="9"/>
      <c r="O1008" s="9"/>
    </row>
    <row r="1009" spans="3:15">
      <c r="C1009" s="9"/>
      <c r="D1009" s="9"/>
      <c r="E1009" s="9"/>
      <c r="F1009" s="9"/>
      <c r="G1009" s="9"/>
      <c r="H1009" s="9"/>
      <c r="I1009" s="9"/>
      <c r="J1009" s="9"/>
      <c r="K1009" s="9"/>
      <c r="L1009" s="9"/>
      <c r="M1009" s="9"/>
      <c r="N1009" s="9"/>
      <c r="O1009" s="9"/>
    </row>
    <row r="1010" spans="3:15">
      <c r="C1010" s="9"/>
      <c r="D1010" s="9"/>
      <c r="E1010" s="9"/>
      <c r="F1010" s="9"/>
      <c r="G1010" s="9"/>
      <c r="H1010" s="9"/>
      <c r="I1010" s="9"/>
      <c r="J1010" s="9"/>
      <c r="K1010" s="9"/>
      <c r="L1010" s="9"/>
      <c r="M1010" s="9"/>
      <c r="N1010" s="9"/>
      <c r="O1010" s="9"/>
    </row>
    <row r="1011" spans="3:15">
      <c r="C1011" s="9"/>
      <c r="D1011" s="9"/>
      <c r="E1011" s="9"/>
      <c r="F1011" s="9"/>
      <c r="G1011" s="9"/>
      <c r="H1011" s="9"/>
      <c r="I1011" s="9"/>
      <c r="J1011" s="9"/>
      <c r="K1011" s="9"/>
      <c r="L1011" s="9"/>
      <c r="M1011" s="9"/>
      <c r="N1011" s="9"/>
      <c r="O1011" s="9"/>
    </row>
    <row r="1012" spans="3:15">
      <c r="C1012" s="9"/>
      <c r="D1012" s="9"/>
      <c r="E1012" s="9"/>
      <c r="F1012" s="9"/>
      <c r="G1012" s="9"/>
      <c r="H1012" s="9"/>
      <c r="I1012" s="9"/>
      <c r="J1012" s="9"/>
      <c r="K1012" s="9"/>
      <c r="L1012" s="9"/>
      <c r="M1012" s="9"/>
      <c r="N1012" s="9"/>
      <c r="O1012" s="9"/>
    </row>
    <row r="1013" spans="3:15">
      <c r="C1013" s="9"/>
      <c r="D1013" s="9"/>
      <c r="E1013" s="9"/>
      <c r="F1013" s="9"/>
      <c r="G1013" s="9"/>
      <c r="H1013" s="9"/>
      <c r="I1013" s="9"/>
      <c r="J1013" s="9"/>
      <c r="K1013" s="9"/>
      <c r="L1013" s="9"/>
      <c r="M1013" s="9"/>
      <c r="N1013" s="9"/>
      <c r="O1013" s="9"/>
    </row>
    <row r="1014" spans="3:15">
      <c r="C1014" s="9"/>
      <c r="D1014" s="9"/>
      <c r="E1014" s="9"/>
      <c r="F1014" s="9"/>
      <c r="G1014" s="9"/>
      <c r="H1014" s="9"/>
      <c r="I1014" s="9"/>
      <c r="J1014" s="9"/>
      <c r="K1014" s="9"/>
      <c r="L1014" s="9"/>
      <c r="M1014" s="9"/>
      <c r="N1014" s="9"/>
      <c r="O1014" s="9"/>
    </row>
    <row r="1015" spans="3:15">
      <c r="C1015" s="9"/>
      <c r="D1015" s="9"/>
      <c r="E1015" s="9"/>
      <c r="F1015" s="9"/>
      <c r="G1015" s="9"/>
      <c r="H1015" s="9"/>
      <c r="I1015" s="9"/>
      <c r="J1015" s="9"/>
      <c r="K1015" s="9"/>
      <c r="L1015" s="9"/>
      <c r="M1015" s="9"/>
      <c r="N1015" s="9"/>
      <c r="O1015" s="9"/>
    </row>
    <row r="1016" spans="3:15">
      <c r="C1016" s="9"/>
      <c r="D1016" s="9"/>
      <c r="E1016" s="9"/>
      <c r="F1016" s="9"/>
      <c r="G1016" s="9"/>
      <c r="H1016" s="9"/>
      <c r="I1016" s="9"/>
      <c r="J1016" s="9"/>
      <c r="K1016" s="9"/>
      <c r="L1016" s="9"/>
      <c r="M1016" s="9"/>
      <c r="N1016" s="9"/>
      <c r="O1016" s="9"/>
    </row>
    <row r="1017" spans="3:15">
      <c r="C1017" s="9"/>
      <c r="D1017" s="9"/>
      <c r="E1017" s="9"/>
      <c r="F1017" s="9"/>
      <c r="G1017" s="9"/>
      <c r="H1017" s="9"/>
      <c r="I1017" s="9"/>
      <c r="J1017" s="9"/>
      <c r="K1017" s="9"/>
      <c r="L1017" s="9"/>
      <c r="M1017" s="9"/>
      <c r="N1017" s="9"/>
      <c r="O1017" s="9"/>
    </row>
    <row r="1018" spans="3:15">
      <c r="C1018" s="9"/>
      <c r="D1018" s="9"/>
      <c r="E1018" s="9"/>
      <c r="F1018" s="9"/>
      <c r="G1018" s="9"/>
      <c r="H1018" s="9"/>
      <c r="I1018" s="9"/>
      <c r="J1018" s="9"/>
      <c r="K1018" s="9"/>
      <c r="L1018" s="9"/>
      <c r="M1018" s="9"/>
      <c r="N1018" s="9"/>
      <c r="O1018" s="9"/>
    </row>
    <row r="1019" spans="3:15">
      <c r="C1019" s="9"/>
      <c r="D1019" s="9"/>
      <c r="E1019" s="9"/>
      <c r="F1019" s="9"/>
      <c r="G1019" s="9"/>
      <c r="H1019" s="9"/>
      <c r="I1019" s="9"/>
      <c r="J1019" s="9"/>
      <c r="K1019" s="9"/>
      <c r="L1019" s="9"/>
      <c r="M1019" s="9"/>
      <c r="N1019" s="9"/>
      <c r="O1019" s="9"/>
    </row>
    <row r="1020" spans="3:15">
      <c r="C1020" s="9"/>
      <c r="D1020" s="9"/>
      <c r="E1020" s="9"/>
      <c r="F1020" s="9"/>
      <c r="G1020" s="9"/>
      <c r="H1020" s="9"/>
      <c r="I1020" s="9"/>
      <c r="J1020" s="9"/>
      <c r="K1020" s="9"/>
      <c r="L1020" s="9"/>
      <c r="M1020" s="9"/>
      <c r="N1020" s="9"/>
      <c r="O1020" s="9"/>
    </row>
    <row r="1021" spans="3:15">
      <c r="C1021" s="9"/>
      <c r="D1021" s="9"/>
      <c r="E1021" s="9"/>
      <c r="F1021" s="9"/>
      <c r="G1021" s="9"/>
      <c r="H1021" s="9"/>
      <c r="I1021" s="9"/>
      <c r="J1021" s="9"/>
      <c r="K1021" s="9"/>
      <c r="L1021" s="9"/>
      <c r="M1021" s="9"/>
      <c r="N1021" s="9"/>
      <c r="O1021" s="9"/>
    </row>
    <row r="1022" spans="3:15">
      <c r="C1022" s="9"/>
      <c r="D1022" s="9"/>
      <c r="E1022" s="9"/>
      <c r="F1022" s="9"/>
      <c r="G1022" s="9"/>
      <c r="H1022" s="9"/>
      <c r="I1022" s="9"/>
      <c r="J1022" s="9"/>
      <c r="K1022" s="9"/>
      <c r="L1022" s="9"/>
      <c r="M1022" s="9"/>
      <c r="N1022" s="9"/>
      <c r="O1022" s="9"/>
    </row>
    <row r="1023" spans="3:15">
      <c r="C1023" s="9"/>
      <c r="D1023" s="9"/>
      <c r="E1023" s="9"/>
      <c r="F1023" s="9"/>
      <c r="G1023" s="9"/>
      <c r="H1023" s="9"/>
      <c r="I1023" s="9"/>
      <c r="J1023" s="9"/>
      <c r="K1023" s="9"/>
      <c r="L1023" s="9"/>
      <c r="M1023" s="9"/>
      <c r="N1023" s="9"/>
      <c r="O1023" s="9"/>
    </row>
    <row r="1024" spans="3:15">
      <c r="C1024" s="9"/>
      <c r="D1024" s="9"/>
      <c r="E1024" s="9"/>
      <c r="F1024" s="9"/>
      <c r="G1024" s="9"/>
      <c r="H1024" s="9"/>
      <c r="I1024" s="9"/>
      <c r="J1024" s="9"/>
      <c r="K1024" s="9"/>
      <c r="L1024" s="9"/>
      <c r="M1024" s="9"/>
      <c r="N1024" s="9"/>
      <c r="O1024" s="9"/>
    </row>
    <row r="1025" spans="3:15">
      <c r="C1025" s="9"/>
      <c r="D1025" s="9"/>
      <c r="E1025" s="9"/>
      <c r="F1025" s="9"/>
      <c r="G1025" s="9"/>
      <c r="H1025" s="9"/>
      <c r="I1025" s="9"/>
      <c r="J1025" s="9"/>
      <c r="K1025" s="9"/>
      <c r="L1025" s="9"/>
      <c r="M1025" s="9"/>
      <c r="N1025" s="9"/>
      <c r="O1025" s="9"/>
    </row>
    <row r="1026" spans="3:15">
      <c r="C1026" s="9"/>
      <c r="D1026" s="9"/>
      <c r="E1026" s="9"/>
      <c r="F1026" s="9"/>
      <c r="G1026" s="9"/>
      <c r="H1026" s="9"/>
      <c r="I1026" s="9"/>
      <c r="J1026" s="9"/>
      <c r="K1026" s="9"/>
      <c r="L1026" s="9"/>
      <c r="M1026" s="9"/>
      <c r="N1026" s="9"/>
      <c r="O1026" s="9"/>
    </row>
    <row r="1027" spans="3:15">
      <c r="C1027" s="9"/>
      <c r="D1027" s="9"/>
      <c r="E1027" s="9"/>
      <c r="F1027" s="9"/>
      <c r="G1027" s="9"/>
      <c r="H1027" s="9"/>
      <c r="I1027" s="9"/>
      <c r="J1027" s="9"/>
      <c r="K1027" s="9"/>
      <c r="L1027" s="9"/>
      <c r="M1027" s="9"/>
      <c r="N1027" s="9"/>
      <c r="O1027" s="9"/>
    </row>
    <row r="1028" spans="3:15">
      <c r="C1028" s="9"/>
      <c r="D1028" s="9"/>
      <c r="E1028" s="9"/>
      <c r="F1028" s="9"/>
      <c r="G1028" s="9"/>
      <c r="H1028" s="9"/>
      <c r="I1028" s="9"/>
      <c r="J1028" s="9"/>
      <c r="K1028" s="9"/>
      <c r="L1028" s="9"/>
      <c r="M1028" s="9"/>
      <c r="N1028" s="9"/>
      <c r="O1028" s="9"/>
    </row>
    <row r="1029" spans="3:15">
      <c r="C1029" s="9"/>
      <c r="D1029" s="9"/>
      <c r="E1029" s="9"/>
      <c r="F1029" s="9"/>
      <c r="G1029" s="9"/>
      <c r="H1029" s="9"/>
      <c r="I1029" s="9"/>
      <c r="J1029" s="9"/>
      <c r="K1029" s="9"/>
      <c r="L1029" s="9"/>
      <c r="M1029" s="9"/>
      <c r="N1029" s="9"/>
      <c r="O1029" s="9"/>
    </row>
    <row r="1030" spans="3:15">
      <c r="C1030" s="9"/>
      <c r="D1030" s="9"/>
      <c r="E1030" s="9"/>
      <c r="F1030" s="9"/>
      <c r="G1030" s="9"/>
      <c r="H1030" s="9"/>
      <c r="I1030" s="9"/>
      <c r="J1030" s="9"/>
      <c r="K1030" s="9"/>
      <c r="L1030" s="9"/>
      <c r="M1030" s="9"/>
      <c r="N1030" s="9"/>
      <c r="O1030" s="9"/>
    </row>
    <row r="1031" spans="3:15">
      <c r="C1031" s="9"/>
      <c r="D1031" s="9"/>
      <c r="E1031" s="9"/>
      <c r="F1031" s="9"/>
      <c r="G1031" s="9"/>
      <c r="H1031" s="9"/>
      <c r="I1031" s="9"/>
      <c r="J1031" s="9"/>
      <c r="K1031" s="9"/>
      <c r="L1031" s="9"/>
      <c r="M1031" s="9"/>
      <c r="N1031" s="9"/>
      <c r="O1031" s="9"/>
    </row>
    <row r="1032" spans="3:15">
      <c r="C1032" s="9"/>
      <c r="D1032" s="9"/>
      <c r="E1032" s="9"/>
      <c r="F1032" s="9"/>
      <c r="G1032" s="9"/>
      <c r="H1032" s="9"/>
      <c r="I1032" s="9"/>
      <c r="J1032" s="9"/>
      <c r="K1032" s="9"/>
      <c r="L1032" s="9"/>
      <c r="M1032" s="9"/>
      <c r="N1032" s="9"/>
      <c r="O1032" s="9"/>
    </row>
    <row r="1033" spans="3:15">
      <c r="C1033" s="9"/>
      <c r="D1033" s="9"/>
      <c r="E1033" s="9"/>
      <c r="F1033" s="9"/>
      <c r="G1033" s="9"/>
      <c r="H1033" s="9"/>
      <c r="I1033" s="9"/>
      <c r="J1033" s="9"/>
      <c r="K1033" s="9"/>
      <c r="L1033" s="9"/>
      <c r="M1033" s="9"/>
      <c r="N1033" s="9"/>
      <c r="O1033" s="9"/>
    </row>
    <row r="1034" spans="3:15">
      <c r="C1034" s="9"/>
      <c r="D1034" s="9"/>
      <c r="E1034" s="9"/>
      <c r="F1034" s="9"/>
      <c r="G1034" s="9"/>
      <c r="H1034" s="9"/>
      <c r="I1034" s="9"/>
      <c r="J1034" s="9"/>
      <c r="K1034" s="9"/>
      <c r="L1034" s="9"/>
      <c r="M1034" s="9"/>
      <c r="N1034" s="9"/>
      <c r="O1034" s="9"/>
    </row>
    <row r="1035" spans="3:15">
      <c r="C1035" s="9"/>
      <c r="D1035" s="9"/>
      <c r="E1035" s="9"/>
      <c r="F1035" s="9"/>
      <c r="G1035" s="9"/>
      <c r="H1035" s="9"/>
      <c r="I1035" s="9"/>
      <c r="J1035" s="9"/>
      <c r="K1035" s="9"/>
      <c r="L1035" s="9"/>
      <c r="M1035" s="9"/>
      <c r="N1035" s="9"/>
      <c r="O1035" s="9"/>
    </row>
    <row r="1036" spans="3:15">
      <c r="C1036" s="9"/>
      <c r="D1036" s="9"/>
      <c r="E1036" s="9"/>
      <c r="F1036" s="9"/>
      <c r="G1036" s="9"/>
      <c r="H1036" s="9"/>
      <c r="I1036" s="9"/>
      <c r="J1036" s="9"/>
      <c r="K1036" s="9"/>
      <c r="L1036" s="9"/>
      <c r="M1036" s="9"/>
      <c r="N1036" s="9"/>
      <c r="O1036" s="9"/>
    </row>
    <row r="1037" spans="3:15">
      <c r="C1037" s="9"/>
      <c r="D1037" s="9"/>
      <c r="E1037" s="9"/>
      <c r="F1037" s="9"/>
      <c r="G1037" s="9"/>
      <c r="H1037" s="9"/>
      <c r="I1037" s="9"/>
      <c r="J1037" s="9"/>
      <c r="K1037" s="9"/>
      <c r="L1037" s="9"/>
      <c r="M1037" s="9"/>
      <c r="N1037" s="9"/>
      <c r="O1037" s="9"/>
    </row>
    <row r="1038" spans="3:15">
      <c r="C1038" s="9"/>
      <c r="D1038" s="9"/>
      <c r="E1038" s="9"/>
      <c r="F1038" s="9"/>
      <c r="G1038" s="9"/>
      <c r="H1038" s="9"/>
      <c r="I1038" s="9"/>
      <c r="J1038" s="9"/>
      <c r="K1038" s="9"/>
      <c r="L1038" s="9"/>
      <c r="M1038" s="9"/>
      <c r="N1038" s="9"/>
      <c r="O1038" s="9"/>
    </row>
    <row r="1039" spans="3:15">
      <c r="C1039" s="9"/>
      <c r="D1039" s="9"/>
      <c r="E1039" s="9"/>
      <c r="F1039" s="9"/>
      <c r="G1039" s="9"/>
      <c r="H1039" s="9"/>
      <c r="I1039" s="9"/>
      <c r="J1039" s="9"/>
      <c r="K1039" s="9"/>
      <c r="L1039" s="9"/>
      <c r="M1039" s="9"/>
      <c r="N1039" s="9"/>
      <c r="O1039" s="9"/>
    </row>
    <row r="1040" spans="3:15">
      <c r="C1040" s="9"/>
      <c r="D1040" s="9"/>
      <c r="E1040" s="9"/>
      <c r="F1040" s="9"/>
      <c r="G1040" s="9"/>
      <c r="H1040" s="9"/>
      <c r="I1040" s="9"/>
      <c r="J1040" s="9"/>
      <c r="K1040" s="9"/>
      <c r="L1040" s="9"/>
      <c r="M1040" s="9"/>
      <c r="N1040" s="9"/>
      <c r="O1040" s="9"/>
    </row>
    <row r="1041" spans="3:15">
      <c r="C1041" s="9"/>
      <c r="D1041" s="9"/>
      <c r="E1041" s="9"/>
      <c r="F1041" s="9"/>
      <c r="G1041" s="9"/>
      <c r="H1041" s="9"/>
      <c r="I1041" s="9"/>
      <c r="J1041" s="9"/>
      <c r="K1041" s="9"/>
      <c r="L1041" s="9"/>
      <c r="M1041" s="9"/>
      <c r="N1041" s="9"/>
      <c r="O1041" s="9"/>
    </row>
    <row r="1042" spans="3:15">
      <c r="C1042" s="9"/>
      <c r="D1042" s="9"/>
      <c r="E1042" s="9"/>
      <c r="F1042" s="9"/>
      <c r="G1042" s="9"/>
      <c r="H1042" s="9"/>
      <c r="I1042" s="9"/>
      <c r="J1042" s="9"/>
      <c r="K1042" s="9"/>
      <c r="L1042" s="9"/>
      <c r="M1042" s="9"/>
      <c r="N1042" s="9"/>
      <c r="O1042" s="9"/>
    </row>
    <row r="1043" spans="3:15">
      <c r="C1043" s="9"/>
      <c r="D1043" s="9"/>
      <c r="E1043" s="9"/>
      <c r="F1043" s="9"/>
      <c r="G1043" s="9"/>
      <c r="H1043" s="9"/>
      <c r="I1043" s="9"/>
      <c r="J1043" s="9"/>
      <c r="K1043" s="9"/>
      <c r="L1043" s="9"/>
      <c r="M1043" s="9"/>
      <c r="N1043" s="9"/>
      <c r="O1043" s="9"/>
    </row>
    <row r="1044" spans="3:15">
      <c r="C1044" s="9"/>
      <c r="D1044" s="9"/>
      <c r="E1044" s="9"/>
      <c r="F1044" s="9"/>
      <c r="G1044" s="9"/>
      <c r="H1044" s="9"/>
      <c r="I1044" s="9"/>
      <c r="J1044" s="9"/>
      <c r="K1044" s="9"/>
      <c r="L1044" s="9"/>
      <c r="M1044" s="9"/>
      <c r="N1044" s="9"/>
      <c r="O1044" s="9"/>
    </row>
    <row r="1045" spans="3:15">
      <c r="C1045" s="9"/>
      <c r="D1045" s="9"/>
      <c r="E1045" s="9"/>
      <c r="F1045" s="9"/>
      <c r="G1045" s="9"/>
      <c r="H1045" s="9"/>
      <c r="I1045" s="9"/>
      <c r="J1045" s="9"/>
      <c r="K1045" s="9"/>
      <c r="L1045" s="9"/>
      <c r="M1045" s="9"/>
      <c r="N1045" s="9"/>
      <c r="O1045" s="9"/>
    </row>
    <row r="1046" spans="3:15">
      <c r="C1046" s="9"/>
      <c r="D1046" s="9"/>
      <c r="E1046" s="9"/>
      <c r="F1046" s="9"/>
      <c r="G1046" s="9"/>
      <c r="H1046" s="9"/>
      <c r="I1046" s="9"/>
      <c r="J1046" s="9"/>
      <c r="K1046" s="9"/>
      <c r="L1046" s="9"/>
      <c r="M1046" s="9"/>
      <c r="N1046" s="9"/>
      <c r="O1046" s="9"/>
    </row>
    <row r="1047" spans="3:15">
      <c r="C1047" s="9"/>
      <c r="D1047" s="9"/>
      <c r="E1047" s="9"/>
      <c r="F1047" s="9"/>
      <c r="G1047" s="9"/>
      <c r="H1047" s="9"/>
      <c r="I1047" s="9"/>
      <c r="J1047" s="9"/>
      <c r="K1047" s="9"/>
      <c r="L1047" s="9"/>
      <c r="M1047" s="9"/>
      <c r="N1047" s="9"/>
      <c r="O1047" s="9"/>
    </row>
    <row r="1048" spans="3:15">
      <c r="C1048" s="9"/>
      <c r="D1048" s="9"/>
      <c r="E1048" s="9"/>
      <c r="F1048" s="9"/>
      <c r="G1048" s="9"/>
      <c r="H1048" s="9"/>
      <c r="I1048" s="9"/>
      <c r="J1048" s="9"/>
      <c r="K1048" s="9"/>
      <c r="L1048" s="9"/>
      <c r="M1048" s="9"/>
      <c r="N1048" s="9"/>
      <c r="O1048" s="9"/>
    </row>
    <row r="1049" spans="3:15">
      <c r="C1049" s="9"/>
      <c r="D1049" s="9"/>
      <c r="E1049" s="9"/>
      <c r="F1049" s="9"/>
      <c r="G1049" s="9"/>
      <c r="H1049" s="9"/>
      <c r="I1049" s="9"/>
      <c r="J1049" s="9"/>
      <c r="K1049" s="9"/>
      <c r="L1049" s="9"/>
      <c r="M1049" s="9"/>
      <c r="N1049" s="9"/>
      <c r="O1049" s="9"/>
    </row>
    <row r="1050" spans="3:15">
      <c r="C1050" s="9"/>
      <c r="D1050" s="9"/>
      <c r="E1050" s="9"/>
      <c r="F1050" s="9"/>
      <c r="G1050" s="9"/>
      <c r="H1050" s="9"/>
      <c r="I1050" s="9"/>
      <c r="J1050" s="9"/>
      <c r="K1050" s="9"/>
      <c r="L1050" s="9"/>
      <c r="M1050" s="9"/>
      <c r="N1050" s="9"/>
      <c r="O1050" s="9"/>
    </row>
    <row r="1051" spans="3:15">
      <c r="C1051" s="9"/>
      <c r="D1051" s="9"/>
      <c r="E1051" s="9"/>
      <c r="F1051" s="9"/>
      <c r="G1051" s="9"/>
      <c r="H1051" s="9"/>
      <c r="I1051" s="9"/>
      <c r="J1051" s="9"/>
      <c r="K1051" s="9"/>
      <c r="L1051" s="9"/>
      <c r="M1051" s="9"/>
      <c r="N1051" s="9"/>
      <c r="O1051" s="9"/>
    </row>
    <row r="1052" spans="3:15">
      <c r="C1052" s="9"/>
      <c r="D1052" s="9"/>
      <c r="E1052" s="9"/>
      <c r="F1052" s="9"/>
      <c r="G1052" s="9"/>
      <c r="H1052" s="9"/>
      <c r="I1052" s="9"/>
      <c r="J1052" s="9"/>
      <c r="K1052" s="9"/>
      <c r="L1052" s="9"/>
      <c r="M1052" s="9"/>
      <c r="N1052" s="9"/>
      <c r="O1052" s="9"/>
    </row>
    <row r="1053" spans="3:15">
      <c r="C1053" s="9"/>
      <c r="D1053" s="9"/>
      <c r="E1053" s="9"/>
      <c r="F1053" s="9"/>
      <c r="G1053" s="9"/>
      <c r="H1053" s="9"/>
      <c r="I1053" s="9"/>
      <c r="J1053" s="9"/>
      <c r="K1053" s="9"/>
      <c r="L1053" s="9"/>
      <c r="M1053" s="9"/>
      <c r="N1053" s="9"/>
      <c r="O1053" s="9"/>
    </row>
    <row r="1054" spans="3:15">
      <c r="C1054" s="9"/>
      <c r="D1054" s="9"/>
      <c r="E1054" s="9"/>
      <c r="F1054" s="9"/>
      <c r="G1054" s="9"/>
      <c r="H1054" s="9"/>
      <c r="I1054" s="9"/>
      <c r="J1054" s="9"/>
      <c r="K1054" s="9"/>
      <c r="L1054" s="9"/>
      <c r="M1054" s="9"/>
      <c r="N1054" s="9"/>
      <c r="O1054" s="9"/>
    </row>
    <row r="1055" spans="3:15">
      <c r="C1055" s="9"/>
      <c r="D1055" s="9"/>
      <c r="E1055" s="9"/>
      <c r="F1055" s="9"/>
      <c r="G1055" s="9"/>
      <c r="H1055" s="9"/>
      <c r="I1055" s="9"/>
      <c r="J1055" s="9"/>
      <c r="K1055" s="9"/>
      <c r="L1055" s="9"/>
      <c r="M1055" s="9"/>
      <c r="N1055" s="9"/>
      <c r="O1055" s="9"/>
    </row>
    <row r="1056" spans="3:15">
      <c r="C1056" s="9"/>
      <c r="D1056" s="9"/>
      <c r="E1056" s="9"/>
      <c r="F1056" s="9"/>
      <c r="G1056" s="9"/>
      <c r="H1056" s="9"/>
      <c r="I1056" s="9"/>
      <c r="J1056" s="9"/>
      <c r="K1056" s="9"/>
      <c r="L1056" s="9"/>
      <c r="M1056" s="9"/>
      <c r="N1056" s="9"/>
      <c r="O1056" s="9"/>
    </row>
    <row r="1057" spans="3:15">
      <c r="C1057" s="9"/>
      <c r="D1057" s="9"/>
      <c r="E1057" s="9"/>
      <c r="F1057" s="9"/>
      <c r="G1057" s="9"/>
      <c r="H1057" s="9"/>
      <c r="I1057" s="9"/>
      <c r="J1057" s="9"/>
      <c r="K1057" s="9"/>
      <c r="L1057" s="9"/>
      <c r="M1057" s="9"/>
      <c r="N1057" s="9"/>
      <c r="O1057" s="9"/>
    </row>
    <row r="1058" spans="3:15">
      <c r="C1058" s="9"/>
      <c r="D1058" s="9"/>
      <c r="E1058" s="9"/>
      <c r="F1058" s="9"/>
      <c r="G1058" s="9"/>
      <c r="H1058" s="9"/>
      <c r="I1058" s="9"/>
      <c r="J1058" s="9"/>
      <c r="K1058" s="9"/>
      <c r="L1058" s="9"/>
      <c r="M1058" s="9"/>
      <c r="N1058" s="9"/>
      <c r="O1058" s="9"/>
    </row>
    <row r="1059" spans="3:15">
      <c r="C1059" s="9"/>
      <c r="D1059" s="9"/>
      <c r="E1059" s="9"/>
      <c r="F1059" s="9"/>
      <c r="G1059" s="9"/>
      <c r="H1059" s="9"/>
      <c r="I1059" s="9"/>
      <c r="J1059" s="9"/>
      <c r="K1059" s="9"/>
      <c r="L1059" s="9"/>
      <c r="M1059" s="9"/>
      <c r="N1059" s="9"/>
      <c r="O1059" s="9"/>
    </row>
    <row r="1060" spans="3:15">
      <c r="C1060" s="9"/>
      <c r="D1060" s="9"/>
      <c r="E1060" s="9"/>
      <c r="F1060" s="9"/>
      <c r="G1060" s="9"/>
      <c r="H1060" s="9"/>
      <c r="I1060" s="9"/>
      <c r="J1060" s="9"/>
      <c r="K1060" s="9"/>
      <c r="L1060" s="9"/>
      <c r="M1060" s="9"/>
      <c r="N1060" s="9"/>
      <c r="O1060" s="9"/>
    </row>
    <row r="1061" spans="3:15">
      <c r="C1061" s="9"/>
      <c r="D1061" s="9"/>
      <c r="E1061" s="9"/>
      <c r="F1061" s="9"/>
      <c r="G1061" s="9"/>
      <c r="H1061" s="9"/>
      <c r="I1061" s="9"/>
      <c r="J1061" s="9"/>
      <c r="K1061" s="9"/>
      <c r="L1061" s="9"/>
      <c r="M1061" s="9"/>
      <c r="N1061" s="9"/>
      <c r="O1061" s="9"/>
    </row>
    <row r="1062" spans="3:15">
      <c r="C1062" s="9"/>
      <c r="D1062" s="9"/>
      <c r="E1062" s="9"/>
      <c r="F1062" s="9"/>
      <c r="G1062" s="9"/>
      <c r="H1062" s="9"/>
      <c r="I1062" s="9"/>
      <c r="J1062" s="9"/>
      <c r="K1062" s="9"/>
      <c r="L1062" s="9"/>
      <c r="M1062" s="9"/>
      <c r="N1062" s="9"/>
      <c r="O1062" s="9"/>
    </row>
    <row r="1063" spans="3:15">
      <c r="C1063" s="9"/>
      <c r="D1063" s="9"/>
      <c r="E1063" s="9"/>
      <c r="F1063" s="9"/>
      <c r="G1063" s="9"/>
      <c r="H1063" s="9"/>
      <c r="I1063" s="9"/>
      <c r="J1063" s="9"/>
      <c r="K1063" s="9"/>
      <c r="L1063" s="9"/>
      <c r="M1063" s="9"/>
      <c r="N1063" s="9"/>
      <c r="O1063" s="9"/>
    </row>
    <row r="1064" spans="3:15">
      <c r="C1064" s="9"/>
      <c r="D1064" s="9"/>
      <c r="E1064" s="9"/>
      <c r="F1064" s="9"/>
      <c r="G1064" s="9"/>
      <c r="H1064" s="9"/>
      <c r="I1064" s="9"/>
      <c r="J1064" s="9"/>
      <c r="K1064" s="9"/>
      <c r="L1064" s="9"/>
      <c r="M1064" s="9"/>
      <c r="N1064" s="9"/>
      <c r="O1064" s="9"/>
    </row>
    <row r="1065" spans="3:15">
      <c r="C1065" s="9"/>
      <c r="D1065" s="9"/>
      <c r="E1065" s="9"/>
      <c r="F1065" s="9"/>
      <c r="G1065" s="9"/>
      <c r="H1065" s="9"/>
      <c r="I1065" s="9"/>
      <c r="J1065" s="9"/>
      <c r="K1065" s="9"/>
      <c r="L1065" s="9"/>
      <c r="M1065" s="9"/>
      <c r="N1065" s="9"/>
      <c r="O1065" s="9"/>
    </row>
    <row r="1066" spans="3:15">
      <c r="C1066" s="9"/>
      <c r="D1066" s="9"/>
      <c r="E1066" s="9"/>
      <c r="F1066" s="9"/>
      <c r="G1066" s="9"/>
      <c r="H1066" s="9"/>
      <c r="I1066" s="9"/>
      <c r="J1066" s="9"/>
      <c r="K1066" s="9"/>
      <c r="L1066" s="9"/>
      <c r="M1066" s="9"/>
      <c r="N1066" s="9"/>
      <c r="O1066" s="9"/>
    </row>
    <row r="1067" spans="3:15">
      <c r="C1067" s="9"/>
      <c r="D1067" s="9"/>
      <c r="E1067" s="9"/>
      <c r="F1067" s="9"/>
      <c r="G1067" s="9"/>
      <c r="H1067" s="9"/>
      <c r="I1067" s="9"/>
      <c r="J1067" s="9"/>
      <c r="K1067" s="9"/>
      <c r="L1067" s="9"/>
      <c r="M1067" s="9"/>
      <c r="N1067" s="9"/>
      <c r="O1067" s="9"/>
    </row>
    <row r="1068" spans="3:15">
      <c r="C1068" s="9"/>
      <c r="D1068" s="9"/>
      <c r="E1068" s="9"/>
      <c r="F1068" s="9"/>
      <c r="G1068" s="9"/>
      <c r="H1068" s="9"/>
      <c r="I1068" s="9"/>
      <c r="J1068" s="9"/>
      <c r="K1068" s="9"/>
      <c r="L1068" s="9"/>
      <c r="M1068" s="9"/>
      <c r="N1068" s="9"/>
      <c r="O1068" s="9"/>
    </row>
    <row r="1069" spans="3:15">
      <c r="C1069" s="9"/>
      <c r="D1069" s="9"/>
      <c r="E1069" s="9"/>
      <c r="F1069" s="9"/>
      <c r="G1069" s="9"/>
      <c r="H1069" s="9"/>
      <c r="I1069" s="9"/>
      <c r="J1069" s="9"/>
      <c r="K1069" s="9"/>
      <c r="L1069" s="9"/>
      <c r="M1069" s="9"/>
      <c r="N1069" s="9"/>
      <c r="O1069" s="9"/>
    </row>
    <row r="1070" spans="3:15">
      <c r="C1070" s="9"/>
      <c r="D1070" s="9"/>
      <c r="E1070" s="9"/>
      <c r="F1070" s="9"/>
      <c r="G1070" s="9"/>
      <c r="H1070" s="9"/>
      <c r="I1070" s="9"/>
      <c r="J1070" s="9"/>
      <c r="K1070" s="9"/>
      <c r="L1070" s="9"/>
      <c r="M1070" s="9"/>
      <c r="N1070" s="9"/>
      <c r="O1070" s="9"/>
    </row>
    <row r="1071" spans="3:15">
      <c r="C1071" s="9"/>
      <c r="D1071" s="9"/>
      <c r="E1071" s="9"/>
      <c r="F1071" s="9"/>
      <c r="G1071" s="9"/>
      <c r="H1071" s="9"/>
      <c r="I1071" s="9"/>
      <c r="J1071" s="9"/>
      <c r="K1071" s="9"/>
      <c r="L1071" s="9"/>
      <c r="M1071" s="9"/>
      <c r="N1071" s="9"/>
      <c r="O1071" s="9"/>
    </row>
    <row r="1072" spans="3:15">
      <c r="C1072" s="9"/>
      <c r="D1072" s="9"/>
      <c r="E1072" s="9"/>
      <c r="F1072" s="9"/>
      <c r="G1072" s="9"/>
      <c r="H1072" s="9"/>
      <c r="I1072" s="9"/>
      <c r="J1072" s="9"/>
      <c r="K1072" s="9"/>
      <c r="L1072" s="9"/>
      <c r="M1072" s="9"/>
      <c r="N1072" s="9"/>
      <c r="O1072" s="9"/>
    </row>
    <row r="1073" spans="3:15">
      <c r="C1073" s="9"/>
      <c r="D1073" s="9"/>
      <c r="E1073" s="9"/>
      <c r="F1073" s="9"/>
      <c r="G1073" s="9"/>
      <c r="H1073" s="9"/>
      <c r="I1073" s="9"/>
      <c r="J1073" s="9"/>
      <c r="K1073" s="9"/>
      <c r="L1073" s="9"/>
      <c r="M1073" s="9"/>
      <c r="N1073" s="9"/>
      <c r="O1073" s="9"/>
    </row>
    <row r="1074" spans="3:15">
      <c r="C1074" s="9"/>
      <c r="D1074" s="9"/>
      <c r="E1074" s="9"/>
      <c r="F1074" s="9"/>
      <c r="G1074" s="9"/>
      <c r="H1074" s="9"/>
      <c r="I1074" s="9"/>
      <c r="J1074" s="9"/>
      <c r="K1074" s="9"/>
      <c r="L1074" s="9"/>
      <c r="M1074" s="9"/>
      <c r="N1074" s="9"/>
      <c r="O1074" s="9"/>
    </row>
    <row r="1075" spans="3:15">
      <c r="C1075" s="9"/>
      <c r="D1075" s="9"/>
      <c r="E1075" s="9"/>
      <c r="F1075" s="9"/>
      <c r="G1075" s="9"/>
      <c r="H1075" s="9"/>
      <c r="I1075" s="9"/>
      <c r="J1075" s="9"/>
      <c r="K1075" s="9"/>
      <c r="L1075" s="9"/>
      <c r="M1075" s="9"/>
      <c r="N1075" s="9"/>
      <c r="O1075" s="9"/>
    </row>
    <row r="1076" spans="3:15">
      <c r="C1076" s="9"/>
      <c r="D1076" s="9"/>
      <c r="E1076" s="9"/>
      <c r="F1076" s="9"/>
      <c r="G1076" s="9"/>
      <c r="H1076" s="9"/>
      <c r="I1076" s="9"/>
      <c r="J1076" s="9"/>
      <c r="K1076" s="9"/>
      <c r="L1076" s="9"/>
      <c r="M1076" s="9"/>
      <c r="N1076" s="9"/>
      <c r="O1076" s="9"/>
    </row>
    <row r="1077" spans="3:15">
      <c r="C1077" s="9"/>
      <c r="D1077" s="9"/>
      <c r="E1077" s="9"/>
      <c r="F1077" s="9"/>
      <c r="G1077" s="9"/>
      <c r="H1077" s="9"/>
      <c r="I1077" s="9"/>
      <c r="J1077" s="9"/>
      <c r="K1077" s="9"/>
      <c r="L1077" s="9"/>
      <c r="M1077" s="9"/>
      <c r="N1077" s="9"/>
      <c r="O1077" s="9"/>
    </row>
    <row r="1078" spans="3:15">
      <c r="C1078" s="9"/>
      <c r="D1078" s="9"/>
      <c r="E1078" s="9"/>
      <c r="F1078" s="9"/>
      <c r="G1078" s="9"/>
      <c r="H1078" s="9"/>
      <c r="I1078" s="9"/>
      <c r="J1078" s="9"/>
      <c r="K1078" s="9"/>
      <c r="L1078" s="9"/>
      <c r="M1078" s="9"/>
      <c r="N1078" s="9"/>
      <c r="O1078" s="9"/>
    </row>
    <row r="1079" spans="3:15">
      <c r="C1079" s="9"/>
      <c r="D1079" s="9"/>
      <c r="E1079" s="9"/>
      <c r="F1079" s="9"/>
      <c r="G1079" s="9"/>
      <c r="H1079" s="9"/>
      <c r="I1079" s="9"/>
      <c r="J1079" s="9"/>
      <c r="K1079" s="9"/>
      <c r="L1079" s="9"/>
      <c r="M1079" s="9"/>
      <c r="N1079" s="9"/>
      <c r="O1079" s="9"/>
    </row>
    <row r="1080" spans="3:15">
      <c r="C1080" s="9"/>
      <c r="D1080" s="9"/>
      <c r="E1080" s="9"/>
      <c r="F1080" s="9"/>
      <c r="G1080" s="9"/>
      <c r="H1080" s="9"/>
      <c r="I1080" s="9"/>
      <c r="J1080" s="9"/>
      <c r="K1080" s="9"/>
      <c r="L1080" s="9"/>
      <c r="M1080" s="9"/>
      <c r="N1080" s="9"/>
      <c r="O1080" s="9"/>
    </row>
    <row r="1081" spans="3:15">
      <c r="C1081" s="9"/>
      <c r="D1081" s="9"/>
      <c r="E1081" s="9"/>
      <c r="F1081" s="9"/>
      <c r="G1081" s="9"/>
      <c r="H1081" s="9"/>
      <c r="I1081" s="9"/>
      <c r="J1081" s="9"/>
      <c r="K1081" s="9"/>
      <c r="L1081" s="9"/>
      <c r="M1081" s="9"/>
      <c r="N1081" s="9"/>
      <c r="O1081" s="9"/>
    </row>
    <row r="1082" spans="3:15">
      <c r="C1082" s="9"/>
      <c r="D1082" s="9"/>
      <c r="E1082" s="9"/>
      <c r="F1082" s="9"/>
      <c r="G1082" s="9"/>
      <c r="H1082" s="9"/>
      <c r="I1082" s="9"/>
      <c r="J1082" s="9"/>
      <c r="K1082" s="9"/>
      <c r="L1082" s="9"/>
      <c r="M1082" s="9"/>
      <c r="N1082" s="9"/>
      <c r="O1082" s="9"/>
    </row>
    <row r="1083" spans="3:15">
      <c r="C1083" s="9"/>
      <c r="D1083" s="9"/>
      <c r="E1083" s="9"/>
      <c r="F1083" s="9"/>
      <c r="G1083" s="9"/>
      <c r="H1083" s="9"/>
      <c r="I1083" s="9"/>
      <c r="J1083" s="9"/>
      <c r="K1083" s="9"/>
      <c r="L1083" s="9"/>
      <c r="M1083" s="9"/>
      <c r="N1083" s="9"/>
      <c r="O1083" s="9"/>
    </row>
    <row r="1084" spans="3:15">
      <c r="C1084" s="9"/>
      <c r="D1084" s="9"/>
      <c r="E1084" s="9"/>
      <c r="F1084" s="9"/>
      <c r="G1084" s="9"/>
      <c r="H1084" s="9"/>
      <c r="I1084" s="9"/>
      <c r="J1084" s="9"/>
      <c r="K1084" s="9"/>
      <c r="L1084" s="9"/>
      <c r="M1084" s="9"/>
      <c r="N1084" s="9"/>
      <c r="O1084" s="9"/>
    </row>
    <row r="1085" spans="3:15">
      <c r="C1085" s="9"/>
      <c r="D1085" s="9"/>
      <c r="E1085" s="9"/>
      <c r="F1085" s="9"/>
      <c r="G1085" s="9"/>
      <c r="H1085" s="9"/>
      <c r="I1085" s="9"/>
      <c r="J1085" s="9"/>
      <c r="K1085" s="9"/>
      <c r="L1085" s="9"/>
      <c r="M1085" s="9"/>
      <c r="N1085" s="9"/>
      <c r="O1085" s="9"/>
    </row>
    <row r="1086" spans="3:15">
      <c r="C1086" s="9"/>
      <c r="D1086" s="9"/>
      <c r="E1086" s="9"/>
      <c r="F1086" s="9"/>
      <c r="G1086" s="9"/>
      <c r="H1086" s="9"/>
      <c r="I1086" s="9"/>
      <c r="J1086" s="9"/>
      <c r="K1086" s="9"/>
      <c r="L1086" s="9"/>
      <c r="M1086" s="9"/>
      <c r="N1086" s="9"/>
      <c r="O1086" s="9"/>
    </row>
    <row r="1087" spans="3:15">
      <c r="C1087" s="9"/>
      <c r="D1087" s="9"/>
      <c r="E1087" s="9"/>
      <c r="F1087" s="9"/>
      <c r="G1087" s="9"/>
      <c r="H1087" s="9"/>
      <c r="I1087" s="9"/>
      <c r="J1087" s="9"/>
      <c r="K1087" s="9"/>
      <c r="L1087" s="9"/>
      <c r="M1087" s="9"/>
      <c r="N1087" s="9"/>
      <c r="O1087" s="9"/>
    </row>
    <row r="1088" spans="3:15">
      <c r="C1088" s="9"/>
      <c r="D1088" s="9"/>
      <c r="E1088" s="9"/>
      <c r="F1088" s="9"/>
      <c r="G1088" s="9"/>
      <c r="H1088" s="9"/>
      <c r="I1088" s="9"/>
      <c r="J1088" s="9"/>
      <c r="K1088" s="9"/>
      <c r="L1088" s="9"/>
      <c r="M1088" s="9"/>
      <c r="N1088" s="9"/>
      <c r="O1088" s="9"/>
    </row>
    <row r="1089" spans="3:15">
      <c r="C1089" s="9"/>
      <c r="D1089" s="9"/>
      <c r="E1089" s="9"/>
      <c r="F1089" s="9"/>
      <c r="G1089" s="9"/>
      <c r="H1089" s="9"/>
      <c r="I1089" s="9"/>
      <c r="J1089" s="9"/>
      <c r="K1089" s="9"/>
      <c r="L1089" s="9"/>
      <c r="M1089" s="9"/>
      <c r="N1089" s="9"/>
      <c r="O1089" s="9"/>
    </row>
    <row r="1090" spans="3:15">
      <c r="C1090" s="9"/>
      <c r="D1090" s="9"/>
      <c r="E1090" s="9"/>
      <c r="F1090" s="9"/>
      <c r="G1090" s="9"/>
      <c r="H1090" s="9"/>
      <c r="I1090" s="9"/>
      <c r="J1090" s="9"/>
      <c r="K1090" s="9"/>
      <c r="L1090" s="9"/>
      <c r="M1090" s="9"/>
      <c r="N1090" s="9"/>
      <c r="O1090" s="9"/>
    </row>
    <row r="1091" spans="3:15">
      <c r="C1091" s="9"/>
      <c r="D1091" s="9"/>
      <c r="E1091" s="9"/>
      <c r="F1091" s="9"/>
      <c r="G1091" s="9"/>
      <c r="H1091" s="9"/>
      <c r="I1091" s="9"/>
      <c r="J1091" s="9"/>
      <c r="K1091" s="9"/>
      <c r="L1091" s="9"/>
      <c r="M1091" s="9"/>
      <c r="N1091" s="9"/>
      <c r="O1091" s="9"/>
    </row>
    <row r="1092" spans="3:15">
      <c r="C1092" s="9"/>
      <c r="D1092" s="9"/>
      <c r="E1092" s="9"/>
      <c r="F1092" s="9"/>
      <c r="G1092" s="9"/>
      <c r="H1092" s="9"/>
      <c r="I1092" s="9"/>
      <c r="J1092" s="9"/>
      <c r="K1092" s="9"/>
      <c r="L1092" s="9"/>
      <c r="M1092" s="9"/>
      <c r="N1092" s="9"/>
      <c r="O1092" s="9"/>
    </row>
    <row r="1093" spans="3:15">
      <c r="C1093" s="9"/>
      <c r="D1093" s="9"/>
      <c r="E1093" s="9"/>
      <c r="F1093" s="9"/>
      <c r="G1093" s="9"/>
      <c r="H1093" s="9"/>
      <c r="I1093" s="9"/>
      <c r="J1093" s="9"/>
      <c r="K1093" s="9"/>
      <c r="L1093" s="9"/>
      <c r="M1093" s="9"/>
      <c r="N1093" s="9"/>
      <c r="O1093" s="9"/>
    </row>
    <row r="1094" spans="3:15">
      <c r="C1094" s="9"/>
      <c r="D1094" s="9"/>
      <c r="E1094" s="9"/>
      <c r="F1094" s="9"/>
      <c r="G1094" s="9"/>
      <c r="H1094" s="9"/>
      <c r="I1094" s="9"/>
      <c r="J1094" s="9"/>
      <c r="K1094" s="9"/>
      <c r="L1094" s="9"/>
      <c r="M1094" s="9"/>
      <c r="N1094" s="9"/>
      <c r="O1094" s="9"/>
    </row>
    <row r="1095" spans="3:15">
      <c r="C1095" s="9"/>
      <c r="D1095" s="9"/>
      <c r="E1095" s="9"/>
      <c r="F1095" s="9"/>
      <c r="G1095" s="9"/>
      <c r="H1095" s="9"/>
      <c r="I1095" s="9"/>
      <c r="J1095" s="9"/>
      <c r="K1095" s="9"/>
      <c r="L1095" s="9"/>
      <c r="M1095" s="9"/>
      <c r="N1095" s="9"/>
      <c r="O1095" s="9"/>
    </row>
    <row r="1096" spans="3:15">
      <c r="C1096" s="9"/>
      <c r="D1096" s="9"/>
      <c r="E1096" s="9"/>
      <c r="F1096" s="9"/>
      <c r="G1096" s="9"/>
      <c r="H1096" s="9"/>
      <c r="I1096" s="9"/>
      <c r="J1096" s="9"/>
      <c r="K1096" s="9"/>
      <c r="L1096" s="9"/>
      <c r="M1096" s="9"/>
      <c r="N1096" s="9"/>
      <c r="O1096" s="9"/>
    </row>
    <row r="1097" spans="3:15">
      <c r="C1097" s="9"/>
      <c r="D1097" s="9"/>
      <c r="E1097" s="9"/>
      <c r="F1097" s="9"/>
      <c r="G1097" s="9"/>
      <c r="H1097" s="9"/>
      <c r="I1097" s="9"/>
      <c r="J1097" s="9"/>
      <c r="K1097" s="9"/>
      <c r="L1097" s="9"/>
      <c r="M1097" s="9"/>
      <c r="N1097" s="9"/>
      <c r="O1097" s="9"/>
    </row>
    <row r="1098" spans="3:15">
      <c r="C1098" s="9"/>
      <c r="D1098" s="9"/>
      <c r="E1098" s="9"/>
      <c r="F1098" s="9"/>
      <c r="G1098" s="9"/>
      <c r="H1098" s="9"/>
      <c r="I1098" s="9"/>
      <c r="J1098" s="9"/>
      <c r="K1098" s="9"/>
      <c r="L1098" s="9"/>
      <c r="M1098" s="9"/>
      <c r="N1098" s="9"/>
      <c r="O1098" s="9"/>
    </row>
    <row r="1099" spans="3:15">
      <c r="C1099" s="9"/>
      <c r="D1099" s="9"/>
      <c r="E1099" s="9"/>
      <c r="F1099" s="9"/>
      <c r="G1099" s="9"/>
      <c r="H1099" s="9"/>
      <c r="I1099" s="9"/>
      <c r="J1099" s="9"/>
      <c r="K1099" s="9"/>
      <c r="L1099" s="9"/>
      <c r="M1099" s="9"/>
      <c r="N1099" s="9"/>
      <c r="O1099" s="9"/>
    </row>
    <row r="1100" spans="3:15">
      <c r="C1100" s="9"/>
      <c r="D1100" s="9"/>
      <c r="E1100" s="9"/>
      <c r="F1100" s="9"/>
      <c r="G1100" s="9"/>
      <c r="H1100" s="9"/>
      <c r="I1100" s="9"/>
      <c r="J1100" s="9"/>
      <c r="K1100" s="9"/>
      <c r="L1100" s="9"/>
      <c r="M1100" s="9"/>
      <c r="N1100" s="9"/>
      <c r="O1100" s="9"/>
    </row>
    <row r="1101" spans="3:15">
      <c r="C1101" s="9"/>
      <c r="D1101" s="9"/>
      <c r="E1101" s="9"/>
      <c r="F1101" s="9"/>
      <c r="G1101" s="9"/>
      <c r="H1101" s="9"/>
      <c r="I1101" s="9"/>
      <c r="J1101" s="9"/>
      <c r="K1101" s="9"/>
      <c r="L1101" s="9"/>
      <c r="M1101" s="9"/>
      <c r="N1101" s="9"/>
      <c r="O1101" s="9"/>
    </row>
    <row r="1102" spans="3:15">
      <c r="C1102" s="9"/>
      <c r="D1102" s="9"/>
      <c r="E1102" s="9"/>
      <c r="F1102" s="9"/>
      <c r="G1102" s="9"/>
      <c r="H1102" s="9"/>
      <c r="I1102" s="9"/>
      <c r="J1102" s="9"/>
      <c r="K1102" s="9"/>
      <c r="L1102" s="9"/>
      <c r="M1102" s="9"/>
      <c r="N1102" s="9"/>
      <c r="O1102" s="9"/>
    </row>
    <row r="1103" spans="3:15">
      <c r="C1103" s="9"/>
      <c r="D1103" s="9"/>
      <c r="E1103" s="9"/>
      <c r="F1103" s="9"/>
      <c r="G1103" s="9"/>
      <c r="H1103" s="9"/>
      <c r="I1103" s="9"/>
      <c r="J1103" s="9"/>
      <c r="K1103" s="9"/>
      <c r="L1103" s="9"/>
      <c r="M1103" s="9"/>
      <c r="N1103" s="9"/>
      <c r="O1103" s="9"/>
    </row>
    <row r="1104" spans="3:15">
      <c r="C1104" s="9"/>
      <c r="D1104" s="9"/>
      <c r="E1104" s="9"/>
      <c r="F1104" s="9"/>
      <c r="G1104" s="9"/>
      <c r="H1104" s="9"/>
      <c r="I1104" s="9"/>
      <c r="J1104" s="9"/>
      <c r="K1104" s="9"/>
      <c r="L1104" s="9"/>
      <c r="M1104" s="9"/>
      <c r="N1104" s="9"/>
      <c r="O1104" s="9"/>
    </row>
    <row r="1105" spans="3:15">
      <c r="C1105" s="9"/>
      <c r="D1105" s="9"/>
      <c r="E1105" s="9"/>
      <c r="F1105" s="9"/>
      <c r="G1105" s="9"/>
      <c r="H1105" s="9"/>
      <c r="I1105" s="9"/>
      <c r="J1105" s="9"/>
      <c r="K1105" s="9"/>
      <c r="L1105" s="9"/>
      <c r="M1105" s="9"/>
      <c r="N1105" s="9"/>
      <c r="O1105" s="9"/>
    </row>
    <row r="1106" spans="3:15">
      <c r="C1106" s="9"/>
      <c r="D1106" s="9"/>
      <c r="E1106" s="9"/>
      <c r="F1106" s="9"/>
      <c r="G1106" s="9"/>
      <c r="H1106" s="9"/>
      <c r="I1106" s="9"/>
      <c r="J1106" s="9"/>
      <c r="K1106" s="9"/>
      <c r="L1106" s="9"/>
      <c r="M1106" s="9"/>
      <c r="N1106" s="9"/>
      <c r="O1106" s="9"/>
    </row>
    <row r="1107" spans="3:15">
      <c r="C1107" s="9"/>
      <c r="D1107" s="9"/>
      <c r="E1107" s="9"/>
      <c r="F1107" s="9"/>
      <c r="G1107" s="9"/>
      <c r="H1107" s="9"/>
      <c r="I1107" s="9"/>
      <c r="J1107" s="9"/>
      <c r="K1107" s="9"/>
      <c r="L1107" s="9"/>
      <c r="M1107" s="9"/>
      <c r="N1107" s="9"/>
      <c r="O1107" s="9"/>
    </row>
    <row r="1108" spans="3:15">
      <c r="C1108" s="9"/>
      <c r="D1108" s="9"/>
      <c r="E1108" s="9"/>
      <c r="F1108" s="9"/>
      <c r="G1108" s="9"/>
      <c r="H1108" s="9"/>
      <c r="I1108" s="9"/>
      <c r="J1108" s="9"/>
      <c r="K1108" s="9"/>
      <c r="L1108" s="9"/>
      <c r="M1108" s="9"/>
      <c r="N1108" s="9"/>
      <c r="O1108" s="9"/>
    </row>
    <row r="1109" spans="3:15">
      <c r="C1109" s="9"/>
      <c r="D1109" s="9"/>
      <c r="E1109" s="9"/>
      <c r="F1109" s="9"/>
      <c r="G1109" s="9"/>
      <c r="H1109" s="9"/>
      <c r="I1109" s="9"/>
      <c r="J1109" s="9"/>
      <c r="K1109" s="9"/>
      <c r="L1109" s="9"/>
      <c r="M1109" s="9"/>
      <c r="N1109" s="9"/>
      <c r="O1109" s="9"/>
    </row>
    <row r="1110" spans="3:15">
      <c r="C1110" s="9"/>
      <c r="D1110" s="9"/>
      <c r="E1110" s="9"/>
      <c r="F1110" s="9"/>
      <c r="G1110" s="9"/>
      <c r="H1110" s="9"/>
      <c r="I1110" s="9"/>
      <c r="J1110" s="9"/>
      <c r="K1110" s="9"/>
      <c r="L1110" s="9"/>
      <c r="M1110" s="9"/>
      <c r="N1110" s="9"/>
      <c r="O1110" s="9"/>
    </row>
    <row r="1111" spans="3:15">
      <c r="C1111" s="9"/>
      <c r="D1111" s="9"/>
      <c r="E1111" s="9"/>
      <c r="F1111" s="9"/>
      <c r="G1111" s="9"/>
      <c r="H1111" s="9"/>
      <c r="I1111" s="9"/>
      <c r="J1111" s="9"/>
      <c r="K1111" s="9"/>
      <c r="L1111" s="9"/>
      <c r="M1111" s="9"/>
      <c r="N1111" s="9"/>
      <c r="O1111" s="9"/>
    </row>
    <row r="1112" spans="3:15">
      <c r="C1112" s="9"/>
      <c r="D1112" s="9"/>
      <c r="E1112" s="9"/>
      <c r="F1112" s="9"/>
      <c r="G1112" s="9"/>
      <c r="H1112" s="9"/>
      <c r="I1112" s="9"/>
      <c r="J1112" s="9"/>
      <c r="K1112" s="9"/>
      <c r="L1112" s="9"/>
      <c r="M1112" s="9"/>
      <c r="N1112" s="9"/>
      <c r="O1112" s="9"/>
    </row>
    <row r="1113" spans="3:15">
      <c r="C1113" s="9"/>
      <c r="D1113" s="9"/>
      <c r="E1113" s="9"/>
      <c r="F1113" s="9"/>
      <c r="G1113" s="9"/>
      <c r="H1113" s="9"/>
      <c r="I1113" s="9"/>
      <c r="J1113" s="9"/>
      <c r="K1113" s="9"/>
      <c r="L1113" s="9"/>
      <c r="M1113" s="9"/>
      <c r="N1113" s="9"/>
      <c r="O1113" s="9"/>
    </row>
    <row r="1114" spans="3:15">
      <c r="C1114" s="9"/>
      <c r="D1114" s="9"/>
      <c r="E1114" s="9"/>
      <c r="F1114" s="9"/>
      <c r="G1114" s="9"/>
      <c r="H1114" s="9"/>
      <c r="I1114" s="9"/>
      <c r="J1114" s="9"/>
      <c r="K1114" s="9"/>
      <c r="L1114" s="9"/>
      <c r="M1114" s="9"/>
      <c r="N1114" s="9"/>
      <c r="O1114" s="9"/>
    </row>
    <row r="1115" spans="3:15">
      <c r="C1115" s="9"/>
      <c r="D1115" s="9"/>
      <c r="E1115" s="9"/>
      <c r="F1115" s="9"/>
      <c r="G1115" s="9"/>
      <c r="H1115" s="9"/>
      <c r="I1115" s="9"/>
      <c r="J1115" s="9"/>
      <c r="K1115" s="9"/>
      <c r="L1115" s="9"/>
      <c r="M1115" s="9"/>
      <c r="N1115" s="9"/>
      <c r="O1115" s="9"/>
    </row>
    <row r="1116" spans="3:15">
      <c r="C1116" s="9"/>
      <c r="D1116" s="9"/>
      <c r="E1116" s="9"/>
      <c r="F1116" s="9"/>
      <c r="G1116" s="9"/>
      <c r="H1116" s="9"/>
      <c r="I1116" s="9"/>
      <c r="J1116" s="9"/>
      <c r="K1116" s="9"/>
      <c r="L1116" s="9"/>
      <c r="M1116" s="9"/>
      <c r="N1116" s="9"/>
      <c r="O1116" s="9"/>
    </row>
    <row r="1117" spans="3:15">
      <c r="C1117" s="9"/>
      <c r="D1117" s="9"/>
      <c r="E1117" s="9"/>
      <c r="F1117" s="9"/>
      <c r="G1117" s="9"/>
      <c r="H1117" s="9"/>
      <c r="I1117" s="9"/>
      <c r="J1117" s="9"/>
      <c r="K1117" s="9"/>
      <c r="L1117" s="9"/>
      <c r="M1117" s="9"/>
      <c r="N1117" s="9"/>
      <c r="O1117" s="9"/>
    </row>
    <row r="1118" spans="3:15">
      <c r="C1118" s="9"/>
      <c r="D1118" s="9"/>
      <c r="E1118" s="9"/>
      <c r="F1118" s="9"/>
      <c r="G1118" s="9"/>
      <c r="H1118" s="9"/>
      <c r="I1118" s="9"/>
      <c r="J1118" s="9"/>
      <c r="K1118" s="9"/>
      <c r="L1118" s="9"/>
      <c r="M1118" s="9"/>
      <c r="N1118" s="9"/>
      <c r="O1118" s="9"/>
    </row>
    <row r="1119" spans="3:15">
      <c r="C1119" s="9"/>
      <c r="D1119" s="9"/>
      <c r="E1119" s="9"/>
      <c r="F1119" s="9"/>
      <c r="G1119" s="9"/>
      <c r="H1119" s="9"/>
      <c r="I1119" s="9"/>
      <c r="J1119" s="9"/>
      <c r="K1119" s="9"/>
      <c r="L1119" s="9"/>
      <c r="M1119" s="9"/>
      <c r="N1119" s="9"/>
      <c r="O1119" s="9"/>
    </row>
    <row r="1120" spans="3:15">
      <c r="C1120" s="9"/>
      <c r="D1120" s="9"/>
      <c r="E1120" s="9"/>
      <c r="F1120" s="9"/>
      <c r="G1120" s="9"/>
      <c r="H1120" s="9"/>
      <c r="I1120" s="9"/>
      <c r="J1120" s="9"/>
      <c r="K1120" s="9"/>
      <c r="L1120" s="9"/>
      <c r="M1120" s="9"/>
      <c r="N1120" s="9"/>
      <c r="O1120" s="9"/>
    </row>
    <row r="1121" spans="3:15">
      <c r="C1121" s="9"/>
      <c r="D1121" s="9"/>
      <c r="E1121" s="9"/>
      <c r="F1121" s="9"/>
      <c r="G1121" s="9"/>
      <c r="H1121" s="9"/>
      <c r="I1121" s="9"/>
      <c r="J1121" s="9"/>
      <c r="K1121" s="9"/>
      <c r="L1121" s="9"/>
      <c r="M1121" s="9"/>
      <c r="N1121" s="9"/>
      <c r="O1121" s="9"/>
    </row>
    <row r="1122" spans="3:15">
      <c r="C1122" s="9"/>
      <c r="D1122" s="9"/>
      <c r="E1122" s="9"/>
      <c r="F1122" s="9"/>
      <c r="G1122" s="9"/>
      <c r="H1122" s="9"/>
      <c r="I1122" s="9"/>
      <c r="J1122" s="9"/>
      <c r="K1122" s="9"/>
      <c r="L1122" s="9"/>
      <c r="M1122" s="9"/>
      <c r="N1122" s="9"/>
      <c r="O1122" s="9"/>
    </row>
    <row r="1123" spans="3:15">
      <c r="C1123" s="9"/>
      <c r="D1123" s="9"/>
      <c r="E1123" s="9"/>
      <c r="F1123" s="9"/>
      <c r="G1123" s="9"/>
      <c r="H1123" s="9"/>
      <c r="I1123" s="9"/>
      <c r="J1123" s="9"/>
      <c r="K1123" s="9"/>
      <c r="L1123" s="9"/>
      <c r="M1123" s="9"/>
      <c r="N1123" s="9"/>
      <c r="O1123" s="9"/>
    </row>
    <row r="1124" spans="3:15">
      <c r="C1124" s="9"/>
      <c r="D1124" s="9"/>
      <c r="E1124" s="9"/>
      <c r="F1124" s="9"/>
      <c r="G1124" s="9"/>
      <c r="H1124" s="9"/>
      <c r="I1124" s="9"/>
      <c r="J1124" s="9"/>
      <c r="K1124" s="9"/>
      <c r="L1124" s="9"/>
      <c r="M1124" s="9"/>
      <c r="N1124" s="9"/>
      <c r="O1124" s="9"/>
    </row>
    <row r="1125" spans="3:15">
      <c r="C1125" s="9"/>
      <c r="D1125" s="9"/>
      <c r="E1125" s="9"/>
      <c r="F1125" s="9"/>
      <c r="G1125" s="9"/>
      <c r="H1125" s="9"/>
      <c r="I1125" s="9"/>
      <c r="J1125" s="9"/>
      <c r="K1125" s="9"/>
      <c r="L1125" s="9"/>
      <c r="M1125" s="9"/>
      <c r="N1125" s="9"/>
      <c r="O1125" s="9"/>
    </row>
    <row r="1126" spans="3:15">
      <c r="C1126" s="9"/>
      <c r="D1126" s="9"/>
      <c r="E1126" s="9"/>
      <c r="F1126" s="9"/>
      <c r="G1126" s="9"/>
      <c r="H1126" s="9"/>
      <c r="I1126" s="9"/>
      <c r="J1126" s="9"/>
      <c r="K1126" s="9"/>
      <c r="L1126" s="9"/>
      <c r="M1126" s="9"/>
      <c r="N1126" s="9"/>
      <c r="O1126" s="9"/>
    </row>
    <row r="1127" spans="3:15">
      <c r="C1127" s="9"/>
      <c r="D1127" s="9"/>
      <c r="E1127" s="9"/>
      <c r="F1127" s="9"/>
      <c r="G1127" s="9"/>
      <c r="H1127" s="9"/>
      <c r="I1127" s="9"/>
      <c r="J1127" s="9"/>
      <c r="K1127" s="9"/>
      <c r="L1127" s="9"/>
      <c r="M1127" s="9"/>
      <c r="N1127" s="9"/>
      <c r="O1127" s="9"/>
    </row>
    <row r="1128" spans="3:15">
      <c r="C1128" s="9"/>
      <c r="D1128" s="9"/>
      <c r="E1128" s="9"/>
      <c r="F1128" s="9"/>
      <c r="G1128" s="9"/>
      <c r="H1128" s="9"/>
      <c r="I1128" s="9"/>
      <c r="J1128" s="9"/>
      <c r="K1128" s="9"/>
      <c r="L1128" s="9"/>
      <c r="M1128" s="9"/>
      <c r="N1128" s="9"/>
      <c r="O1128" s="9"/>
    </row>
    <row r="1129" spans="3:15">
      <c r="C1129" s="9"/>
      <c r="D1129" s="9"/>
      <c r="E1129" s="9"/>
      <c r="F1129" s="9"/>
      <c r="G1129" s="9"/>
      <c r="H1129" s="9"/>
      <c r="I1129" s="9"/>
      <c r="J1129" s="9"/>
      <c r="K1129" s="9"/>
      <c r="L1129" s="9"/>
      <c r="M1129" s="9"/>
      <c r="N1129" s="9"/>
      <c r="O1129" s="9"/>
    </row>
    <row r="1130" spans="3:15">
      <c r="C1130" s="9"/>
      <c r="D1130" s="9"/>
      <c r="E1130" s="9"/>
      <c r="F1130" s="9"/>
      <c r="G1130" s="9"/>
      <c r="H1130" s="9"/>
      <c r="I1130" s="9"/>
      <c r="J1130" s="9"/>
      <c r="K1130" s="9"/>
      <c r="L1130" s="9"/>
      <c r="M1130" s="9"/>
      <c r="N1130" s="9"/>
      <c r="O1130" s="9"/>
    </row>
    <row r="1131" spans="3:15">
      <c r="C1131" s="9"/>
      <c r="D1131" s="9"/>
      <c r="E1131" s="9"/>
      <c r="F1131" s="9"/>
      <c r="G1131" s="9"/>
      <c r="H1131" s="9"/>
      <c r="I1131" s="9"/>
      <c r="J1131" s="9"/>
      <c r="K1131" s="9"/>
      <c r="L1131" s="9"/>
      <c r="M1131" s="9"/>
      <c r="N1131" s="9"/>
      <c r="O1131" s="9"/>
    </row>
    <row r="1132" spans="3:15">
      <c r="C1132" s="9"/>
      <c r="D1132" s="9"/>
      <c r="E1132" s="9"/>
      <c r="F1132" s="9"/>
      <c r="G1132" s="9"/>
      <c r="H1132" s="9"/>
      <c r="I1132" s="9"/>
      <c r="J1132" s="9"/>
      <c r="K1132" s="9"/>
      <c r="L1132" s="9"/>
      <c r="M1132" s="9"/>
      <c r="N1132" s="9"/>
      <c r="O1132" s="9"/>
    </row>
    <row r="1133" spans="3:15">
      <c r="C1133" s="9"/>
      <c r="D1133" s="9"/>
      <c r="E1133" s="9"/>
      <c r="F1133" s="9"/>
      <c r="G1133" s="9"/>
      <c r="H1133" s="9"/>
      <c r="I1133" s="9"/>
      <c r="J1133" s="9"/>
      <c r="K1133" s="9"/>
      <c r="L1133" s="9"/>
      <c r="M1133" s="9"/>
      <c r="N1133" s="9"/>
      <c r="O1133" s="9"/>
    </row>
    <row r="1134" spans="3:15">
      <c r="C1134" s="9"/>
      <c r="D1134" s="9"/>
      <c r="E1134" s="9"/>
      <c r="F1134" s="9"/>
      <c r="G1134" s="9"/>
      <c r="H1134" s="9"/>
      <c r="I1134" s="9"/>
      <c r="J1134" s="9"/>
      <c r="K1134" s="9"/>
      <c r="L1134" s="9"/>
      <c r="M1134" s="9"/>
      <c r="N1134" s="9"/>
      <c r="O1134" s="9"/>
    </row>
    <row r="1135" spans="3:15">
      <c r="C1135" s="9"/>
      <c r="D1135" s="9"/>
      <c r="E1135" s="9"/>
      <c r="F1135" s="9"/>
      <c r="G1135" s="9"/>
      <c r="H1135" s="9"/>
      <c r="I1135" s="9"/>
      <c r="J1135" s="9"/>
      <c r="K1135" s="9"/>
      <c r="L1135" s="9"/>
      <c r="M1135" s="9"/>
      <c r="N1135" s="9"/>
      <c r="O1135" s="9"/>
    </row>
    <row r="1136" spans="3:15">
      <c r="C1136" s="9"/>
      <c r="D1136" s="9"/>
      <c r="E1136" s="9"/>
      <c r="F1136" s="9"/>
      <c r="G1136" s="9"/>
      <c r="H1136" s="9"/>
      <c r="I1136" s="9"/>
      <c r="J1136" s="9"/>
      <c r="K1136" s="9"/>
      <c r="L1136" s="9"/>
      <c r="M1136" s="9"/>
      <c r="N1136" s="9"/>
      <c r="O1136" s="9"/>
    </row>
    <row r="1137" spans="3:15">
      <c r="C1137" s="9"/>
      <c r="D1137" s="9"/>
      <c r="E1137" s="9"/>
      <c r="F1137" s="9"/>
      <c r="G1137" s="9"/>
      <c r="H1137" s="9"/>
      <c r="I1137" s="9"/>
      <c r="J1137" s="9"/>
      <c r="K1137" s="9"/>
      <c r="L1137" s="9"/>
      <c r="M1137" s="9"/>
      <c r="N1137" s="9"/>
      <c r="O1137" s="9"/>
    </row>
    <row r="1138" spans="3:15">
      <c r="C1138" s="9"/>
      <c r="D1138" s="9"/>
      <c r="E1138" s="9"/>
      <c r="F1138" s="9"/>
      <c r="G1138" s="9"/>
      <c r="H1138" s="9"/>
      <c r="I1138" s="9"/>
      <c r="J1138" s="9"/>
      <c r="K1138" s="9"/>
      <c r="L1138" s="9"/>
      <c r="M1138" s="9"/>
      <c r="N1138" s="9"/>
      <c r="O1138" s="9"/>
    </row>
    <row r="1139" spans="3:15">
      <c r="C1139" s="9"/>
      <c r="D1139" s="9"/>
      <c r="E1139" s="9"/>
      <c r="F1139" s="9"/>
      <c r="G1139" s="9"/>
      <c r="H1139" s="9"/>
      <c r="I1139" s="9"/>
      <c r="J1139" s="9"/>
      <c r="K1139" s="9"/>
      <c r="L1139" s="9"/>
      <c r="M1139" s="9"/>
      <c r="N1139" s="9"/>
      <c r="O1139" s="9"/>
    </row>
    <row r="1140" spans="3:15">
      <c r="C1140" s="9"/>
      <c r="D1140" s="9"/>
      <c r="E1140" s="9"/>
      <c r="F1140" s="9"/>
      <c r="G1140" s="9"/>
      <c r="H1140" s="9"/>
      <c r="I1140" s="9"/>
      <c r="J1140" s="9"/>
      <c r="K1140" s="9"/>
      <c r="L1140" s="9"/>
      <c r="M1140" s="9"/>
      <c r="N1140" s="9"/>
      <c r="O1140" s="9"/>
    </row>
    <row r="1141" spans="3:15">
      <c r="C1141" s="9"/>
      <c r="D1141" s="9"/>
      <c r="E1141" s="9"/>
      <c r="F1141" s="9"/>
      <c r="G1141" s="9"/>
      <c r="H1141" s="9"/>
      <c r="I1141" s="9"/>
      <c r="J1141" s="9"/>
      <c r="K1141" s="9"/>
      <c r="L1141" s="9"/>
      <c r="M1141" s="9"/>
      <c r="N1141" s="9"/>
      <c r="O1141" s="9"/>
    </row>
    <row r="1142" spans="3:15">
      <c r="C1142" s="9"/>
      <c r="D1142" s="9"/>
      <c r="E1142" s="9"/>
      <c r="F1142" s="9"/>
      <c r="G1142" s="9"/>
      <c r="H1142" s="9"/>
      <c r="I1142" s="9"/>
      <c r="J1142" s="9"/>
      <c r="K1142" s="9"/>
      <c r="L1142" s="9"/>
      <c r="M1142" s="9"/>
      <c r="N1142" s="9"/>
      <c r="O1142" s="9"/>
    </row>
    <row r="1143" spans="3:15">
      <c r="C1143" s="9"/>
      <c r="D1143" s="9"/>
      <c r="E1143" s="9"/>
      <c r="F1143" s="9"/>
      <c r="G1143" s="9"/>
      <c r="H1143" s="9"/>
      <c r="I1143" s="9"/>
      <c r="J1143" s="9"/>
      <c r="K1143" s="9"/>
      <c r="L1143" s="9"/>
      <c r="M1143" s="9"/>
      <c r="N1143" s="9"/>
      <c r="O1143" s="9"/>
    </row>
    <row r="1144" spans="3:15">
      <c r="C1144" s="9"/>
      <c r="D1144" s="9"/>
      <c r="E1144" s="9"/>
      <c r="F1144" s="9"/>
      <c r="G1144" s="9"/>
      <c r="H1144" s="9"/>
      <c r="I1144" s="9"/>
      <c r="J1144" s="9"/>
      <c r="K1144" s="9"/>
      <c r="L1144" s="9"/>
      <c r="M1144" s="9"/>
      <c r="N1144" s="9"/>
      <c r="O1144" s="9"/>
    </row>
    <row r="1145" spans="3:15">
      <c r="C1145" s="9"/>
      <c r="D1145" s="9"/>
      <c r="E1145" s="9"/>
      <c r="F1145" s="9"/>
      <c r="G1145" s="9"/>
      <c r="H1145" s="9"/>
      <c r="I1145" s="9"/>
      <c r="J1145" s="9"/>
      <c r="K1145" s="9"/>
      <c r="L1145" s="9"/>
      <c r="M1145" s="9"/>
      <c r="N1145" s="9"/>
      <c r="O1145" s="9"/>
    </row>
    <row r="1146" spans="3:15">
      <c r="C1146" s="9"/>
      <c r="D1146" s="9"/>
      <c r="E1146" s="9"/>
      <c r="F1146" s="9"/>
      <c r="G1146" s="9"/>
      <c r="H1146" s="9"/>
      <c r="I1146" s="9"/>
      <c r="J1146" s="9"/>
      <c r="K1146" s="9"/>
      <c r="L1146" s="9"/>
      <c r="M1146" s="9"/>
      <c r="N1146" s="9"/>
      <c r="O1146" s="9"/>
    </row>
    <row r="1147" spans="3:15">
      <c r="C1147" s="9"/>
      <c r="D1147" s="9"/>
      <c r="E1147" s="9"/>
      <c r="F1147" s="9"/>
      <c r="G1147" s="9"/>
      <c r="H1147" s="9"/>
      <c r="I1147" s="9"/>
      <c r="J1147" s="9"/>
      <c r="K1147" s="9"/>
      <c r="L1147" s="9"/>
      <c r="M1147" s="9"/>
      <c r="N1147" s="9"/>
      <c r="O1147" s="9"/>
    </row>
    <row r="1148" spans="3:15">
      <c r="C1148" s="9"/>
      <c r="D1148" s="9"/>
      <c r="E1148" s="9"/>
      <c r="F1148" s="9"/>
      <c r="G1148" s="9"/>
      <c r="H1148" s="9"/>
      <c r="I1148" s="9"/>
      <c r="J1148" s="9"/>
      <c r="K1148" s="9"/>
      <c r="L1148" s="9"/>
      <c r="M1148" s="9"/>
      <c r="N1148" s="9"/>
      <c r="O1148" s="9"/>
    </row>
    <row r="1149" spans="3:15">
      <c r="C1149" s="9"/>
      <c r="D1149" s="9"/>
      <c r="E1149" s="9"/>
      <c r="F1149" s="9"/>
      <c r="G1149" s="9"/>
      <c r="H1149" s="9"/>
      <c r="I1149" s="9"/>
      <c r="J1149" s="9"/>
      <c r="K1149" s="9"/>
      <c r="L1149" s="9"/>
      <c r="M1149" s="9"/>
      <c r="N1149" s="9"/>
      <c r="O1149" s="9"/>
    </row>
    <row r="1150" spans="3:15">
      <c r="C1150" s="9"/>
      <c r="D1150" s="9"/>
      <c r="E1150" s="9"/>
      <c r="F1150" s="9"/>
      <c r="G1150" s="9"/>
      <c r="H1150" s="9"/>
      <c r="I1150" s="9"/>
      <c r="J1150" s="9"/>
      <c r="K1150" s="9"/>
      <c r="L1150" s="9"/>
      <c r="M1150" s="9"/>
      <c r="N1150" s="9"/>
      <c r="O1150" s="9"/>
    </row>
    <row r="1151" spans="3:15">
      <c r="C1151" s="9"/>
      <c r="D1151" s="9"/>
      <c r="E1151" s="9"/>
      <c r="F1151" s="9"/>
      <c r="G1151" s="9"/>
      <c r="H1151" s="9"/>
      <c r="I1151" s="9"/>
      <c r="J1151" s="9"/>
      <c r="K1151" s="9"/>
      <c r="L1151" s="9"/>
      <c r="M1151" s="9"/>
      <c r="N1151" s="9"/>
      <c r="O1151" s="9"/>
    </row>
    <row r="1152" spans="3:15">
      <c r="C1152" s="9"/>
      <c r="D1152" s="9"/>
      <c r="E1152" s="9"/>
      <c r="F1152" s="9"/>
      <c r="G1152" s="9"/>
      <c r="H1152" s="9"/>
      <c r="I1152" s="9"/>
      <c r="J1152" s="9"/>
      <c r="K1152" s="9"/>
      <c r="L1152" s="9"/>
      <c r="M1152" s="9"/>
      <c r="N1152" s="9"/>
      <c r="O1152" s="9"/>
    </row>
    <row r="1153" spans="3:15">
      <c r="C1153" s="9"/>
      <c r="D1153" s="9"/>
      <c r="E1153" s="9"/>
      <c r="F1153" s="9"/>
      <c r="G1153" s="9"/>
      <c r="H1153" s="9"/>
      <c r="I1153" s="9"/>
      <c r="J1153" s="9"/>
      <c r="K1153" s="9"/>
      <c r="L1153" s="9"/>
      <c r="M1153" s="9"/>
      <c r="N1153" s="9"/>
      <c r="O1153" s="9"/>
    </row>
    <row r="1154" spans="3:15">
      <c r="C1154" s="9"/>
      <c r="D1154" s="9"/>
      <c r="E1154" s="9"/>
      <c r="F1154" s="9"/>
      <c r="G1154" s="9"/>
      <c r="H1154" s="9"/>
      <c r="I1154" s="9"/>
      <c r="J1154" s="9"/>
      <c r="K1154" s="9"/>
      <c r="L1154" s="9"/>
      <c r="M1154" s="9"/>
      <c r="N1154" s="9"/>
      <c r="O1154" s="9"/>
    </row>
    <row r="1155" spans="3:15">
      <c r="C1155" s="9"/>
      <c r="D1155" s="9"/>
      <c r="E1155" s="9"/>
      <c r="F1155" s="9"/>
      <c r="G1155" s="9"/>
      <c r="H1155" s="9"/>
      <c r="I1155" s="9"/>
      <c r="J1155" s="9"/>
      <c r="K1155" s="9"/>
      <c r="L1155" s="9"/>
      <c r="M1155" s="9"/>
      <c r="N1155" s="9"/>
      <c r="O1155" s="9"/>
    </row>
    <row r="1156" spans="3:15">
      <c r="C1156" s="9"/>
      <c r="D1156" s="9"/>
      <c r="E1156" s="9"/>
      <c r="F1156" s="9"/>
      <c r="G1156" s="9"/>
      <c r="H1156" s="9"/>
      <c r="I1156" s="9"/>
      <c r="J1156" s="9"/>
      <c r="K1156" s="9"/>
      <c r="L1156" s="9"/>
      <c r="M1156" s="9"/>
      <c r="N1156" s="9"/>
      <c r="O1156" s="9"/>
    </row>
    <row r="1157" spans="3:15">
      <c r="C1157" s="9"/>
      <c r="D1157" s="9"/>
      <c r="E1157" s="9"/>
      <c r="F1157" s="9"/>
      <c r="G1157" s="9"/>
      <c r="H1157" s="9"/>
      <c r="I1157" s="9"/>
      <c r="J1157" s="9"/>
      <c r="K1157" s="9"/>
      <c r="L1157" s="9"/>
      <c r="M1157" s="9"/>
      <c r="N1157" s="9"/>
      <c r="O1157" s="9"/>
    </row>
    <row r="1158" spans="3:15">
      <c r="C1158" s="9"/>
      <c r="D1158" s="9"/>
      <c r="E1158" s="9"/>
      <c r="F1158" s="9"/>
      <c r="G1158" s="9"/>
      <c r="H1158" s="9"/>
      <c r="I1158" s="9"/>
      <c r="J1158" s="9"/>
      <c r="K1158" s="9"/>
      <c r="L1158" s="9"/>
      <c r="M1158" s="9"/>
      <c r="N1158" s="9"/>
      <c r="O1158" s="9"/>
    </row>
    <row r="1159" spans="3:15">
      <c r="C1159" s="9"/>
      <c r="D1159" s="9"/>
      <c r="E1159" s="9"/>
      <c r="F1159" s="9"/>
      <c r="G1159" s="9"/>
      <c r="H1159" s="9"/>
      <c r="I1159" s="9"/>
      <c r="J1159" s="9"/>
      <c r="K1159" s="9"/>
      <c r="L1159" s="9"/>
      <c r="M1159" s="9"/>
      <c r="N1159" s="9"/>
      <c r="O1159" s="9"/>
    </row>
    <row r="1160" spans="3:15">
      <c r="C1160" s="9"/>
      <c r="D1160" s="9"/>
      <c r="E1160" s="9"/>
      <c r="F1160" s="9"/>
      <c r="G1160" s="9"/>
      <c r="H1160" s="9"/>
      <c r="I1160" s="9"/>
      <c r="J1160" s="9"/>
      <c r="K1160" s="9"/>
      <c r="L1160" s="9"/>
      <c r="M1160" s="9"/>
      <c r="N1160" s="9"/>
      <c r="O1160" s="9"/>
    </row>
    <row r="1161" spans="3:15">
      <c r="C1161" s="9"/>
      <c r="D1161" s="9"/>
      <c r="E1161" s="9"/>
      <c r="F1161" s="9"/>
      <c r="G1161" s="9"/>
      <c r="H1161" s="9"/>
      <c r="I1161" s="9"/>
      <c r="J1161" s="9"/>
      <c r="K1161" s="9"/>
      <c r="L1161" s="9"/>
      <c r="M1161" s="9"/>
      <c r="N1161" s="9"/>
      <c r="O1161" s="9"/>
    </row>
    <row r="1162" spans="3:15">
      <c r="C1162" s="9"/>
      <c r="D1162" s="9"/>
      <c r="E1162" s="9"/>
      <c r="F1162" s="9"/>
      <c r="G1162" s="9"/>
      <c r="H1162" s="9"/>
      <c r="I1162" s="9"/>
      <c r="J1162" s="9"/>
      <c r="K1162" s="9"/>
      <c r="L1162" s="9"/>
      <c r="M1162" s="9"/>
      <c r="N1162" s="9"/>
      <c r="O1162" s="9"/>
    </row>
    <row r="1163" spans="3:15">
      <c r="C1163" s="9"/>
      <c r="D1163" s="9"/>
      <c r="E1163" s="9"/>
      <c r="F1163" s="9"/>
      <c r="G1163" s="9"/>
      <c r="H1163" s="9"/>
      <c r="I1163" s="9"/>
      <c r="J1163" s="9"/>
      <c r="K1163" s="9"/>
      <c r="L1163" s="9"/>
      <c r="M1163" s="9"/>
      <c r="N1163" s="9"/>
      <c r="O1163" s="9"/>
    </row>
    <row r="1164" spans="3:15">
      <c r="C1164" s="9"/>
      <c r="D1164" s="9"/>
      <c r="E1164" s="9"/>
      <c r="F1164" s="9"/>
      <c r="G1164" s="9"/>
      <c r="H1164" s="9"/>
      <c r="I1164" s="9"/>
      <c r="J1164" s="9"/>
      <c r="K1164" s="9"/>
      <c r="L1164" s="9"/>
      <c r="M1164" s="9"/>
      <c r="N1164" s="9"/>
      <c r="O1164" s="9"/>
    </row>
    <row r="1165" spans="3:15">
      <c r="C1165" s="9"/>
      <c r="D1165" s="9"/>
      <c r="E1165" s="9"/>
      <c r="F1165" s="9"/>
      <c r="G1165" s="9"/>
      <c r="H1165" s="9"/>
      <c r="I1165" s="9"/>
      <c r="J1165" s="9"/>
      <c r="K1165" s="9"/>
      <c r="L1165" s="9"/>
      <c r="M1165" s="9"/>
      <c r="N1165" s="9"/>
      <c r="O1165" s="9"/>
    </row>
    <row r="1166" spans="3:15">
      <c r="C1166" s="9"/>
      <c r="D1166" s="9"/>
      <c r="E1166" s="9"/>
      <c r="F1166" s="9"/>
      <c r="G1166" s="9"/>
      <c r="H1166" s="9"/>
      <c r="I1166" s="9"/>
      <c r="J1166" s="9"/>
      <c r="K1166" s="9"/>
      <c r="L1166" s="9"/>
      <c r="M1166" s="9"/>
      <c r="N1166" s="9"/>
      <c r="O1166" s="9"/>
    </row>
    <row r="1167" spans="3:15">
      <c r="C1167" s="9"/>
      <c r="D1167" s="9"/>
      <c r="E1167" s="9"/>
      <c r="F1167" s="9"/>
      <c r="G1167" s="9"/>
      <c r="H1167" s="9"/>
      <c r="I1167" s="9"/>
      <c r="J1167" s="9"/>
      <c r="K1167" s="9"/>
      <c r="L1167" s="9"/>
      <c r="M1167" s="9"/>
      <c r="N1167" s="9"/>
      <c r="O1167" s="9"/>
    </row>
    <row r="1168" spans="3:15">
      <c r="C1168" s="9"/>
      <c r="D1168" s="9"/>
      <c r="E1168" s="9"/>
      <c r="F1168" s="9"/>
      <c r="G1168" s="9"/>
      <c r="H1168" s="9"/>
      <c r="I1168" s="9"/>
      <c r="J1168" s="9"/>
      <c r="K1168" s="9"/>
      <c r="L1168" s="9"/>
      <c r="M1168" s="9"/>
      <c r="N1168" s="9"/>
      <c r="O1168" s="9"/>
    </row>
    <row r="1169" spans="3:15">
      <c r="C1169" s="9"/>
      <c r="D1169" s="9"/>
      <c r="E1169" s="9"/>
      <c r="F1169" s="9"/>
      <c r="G1169" s="9"/>
      <c r="H1169" s="9"/>
      <c r="I1169" s="9"/>
      <c r="J1169" s="9"/>
      <c r="K1169" s="9"/>
      <c r="L1169" s="9"/>
      <c r="M1169" s="9"/>
      <c r="N1169" s="9"/>
      <c r="O1169" s="9"/>
    </row>
    <row r="1170" spans="3:15">
      <c r="C1170" s="9"/>
      <c r="D1170" s="9"/>
      <c r="E1170" s="9"/>
      <c r="F1170" s="9"/>
      <c r="G1170" s="9"/>
      <c r="H1170" s="9"/>
      <c r="I1170" s="9"/>
      <c r="J1170" s="9"/>
      <c r="K1170" s="9"/>
      <c r="L1170" s="9"/>
      <c r="M1170" s="9"/>
      <c r="N1170" s="9"/>
      <c r="O1170" s="9"/>
    </row>
    <row r="1171" spans="3:15">
      <c r="C1171" s="9"/>
      <c r="D1171" s="9"/>
      <c r="E1171" s="9"/>
      <c r="F1171" s="9"/>
      <c r="G1171" s="9"/>
      <c r="H1171" s="9"/>
      <c r="I1171" s="9"/>
      <c r="J1171" s="9"/>
      <c r="K1171" s="9"/>
      <c r="L1171" s="9"/>
      <c r="M1171" s="9"/>
      <c r="N1171" s="9"/>
      <c r="O1171" s="9"/>
    </row>
    <row r="1172" spans="3:15">
      <c r="C1172" s="9"/>
      <c r="D1172" s="9"/>
      <c r="E1172" s="9"/>
      <c r="F1172" s="9"/>
      <c r="G1172" s="9"/>
      <c r="H1172" s="9"/>
      <c r="I1172" s="9"/>
      <c r="J1172" s="9"/>
      <c r="K1172" s="9"/>
      <c r="L1172" s="9"/>
      <c r="M1172" s="9"/>
      <c r="N1172" s="9"/>
      <c r="O1172" s="9"/>
    </row>
    <row r="1173" spans="3:15">
      <c r="C1173" s="9"/>
      <c r="D1173" s="9"/>
      <c r="E1173" s="9"/>
      <c r="F1173" s="9"/>
      <c r="G1173" s="9"/>
      <c r="H1173" s="9"/>
      <c r="I1173" s="9"/>
      <c r="J1173" s="9"/>
      <c r="K1173" s="9"/>
      <c r="L1173" s="9"/>
      <c r="M1173" s="9"/>
      <c r="N1173" s="9"/>
      <c r="O1173" s="9"/>
    </row>
    <row r="1174" spans="3:15">
      <c r="C1174" s="9"/>
      <c r="D1174" s="9"/>
      <c r="E1174" s="9"/>
      <c r="F1174" s="9"/>
      <c r="G1174" s="9"/>
      <c r="H1174" s="9"/>
      <c r="I1174" s="9"/>
      <c r="J1174" s="9"/>
      <c r="K1174" s="9"/>
      <c r="L1174" s="9"/>
      <c r="M1174" s="9"/>
      <c r="N1174" s="9"/>
      <c r="O1174" s="9"/>
    </row>
    <row r="1175" spans="3:15">
      <c r="C1175" s="9"/>
      <c r="D1175" s="9"/>
      <c r="E1175" s="9"/>
      <c r="F1175" s="9"/>
      <c r="G1175" s="9"/>
      <c r="H1175" s="9"/>
      <c r="I1175" s="9"/>
      <c r="J1175" s="9"/>
      <c r="K1175" s="9"/>
      <c r="L1175" s="9"/>
      <c r="M1175" s="9"/>
      <c r="N1175" s="9"/>
      <c r="O1175" s="9"/>
    </row>
    <row r="1176" spans="3:15">
      <c r="C1176" s="9"/>
      <c r="D1176" s="9"/>
      <c r="E1176" s="9"/>
      <c r="F1176" s="9"/>
      <c r="G1176" s="9"/>
      <c r="H1176" s="9"/>
      <c r="I1176" s="9"/>
      <c r="J1176" s="9"/>
      <c r="K1176" s="9"/>
      <c r="L1176" s="9"/>
      <c r="M1176" s="9"/>
      <c r="N1176" s="9"/>
      <c r="O1176" s="9"/>
    </row>
    <row r="1177" spans="3:15">
      <c r="C1177" s="9"/>
      <c r="D1177" s="9"/>
      <c r="E1177" s="9"/>
      <c r="F1177" s="9"/>
      <c r="G1177" s="9"/>
      <c r="H1177" s="9"/>
      <c r="I1177" s="9"/>
      <c r="J1177" s="9"/>
      <c r="K1177" s="9"/>
      <c r="L1177" s="9"/>
      <c r="M1177" s="9"/>
      <c r="N1177" s="9"/>
      <c r="O1177" s="9"/>
    </row>
    <row r="1178" spans="3:15">
      <c r="C1178" s="9"/>
      <c r="D1178" s="9"/>
      <c r="E1178" s="9"/>
      <c r="F1178" s="9"/>
      <c r="G1178" s="9"/>
      <c r="H1178" s="9"/>
      <c r="I1178" s="9"/>
      <c r="J1178" s="9"/>
      <c r="K1178" s="9"/>
      <c r="L1178" s="9"/>
      <c r="M1178" s="9"/>
      <c r="N1178" s="9"/>
      <c r="O1178" s="9"/>
    </row>
    <row r="1179" spans="3:15">
      <c r="C1179" s="9"/>
      <c r="D1179" s="9"/>
      <c r="E1179" s="9"/>
      <c r="F1179" s="9"/>
      <c r="G1179" s="9"/>
      <c r="H1179" s="9"/>
      <c r="I1179" s="9"/>
      <c r="J1179" s="9"/>
      <c r="K1179" s="9"/>
      <c r="L1179" s="9"/>
      <c r="M1179" s="9"/>
      <c r="N1179" s="9"/>
      <c r="O1179" s="9"/>
    </row>
    <row r="1180" spans="3:15">
      <c r="C1180" s="9"/>
      <c r="D1180" s="9"/>
      <c r="E1180" s="9"/>
      <c r="F1180" s="9"/>
      <c r="G1180" s="9"/>
      <c r="H1180" s="9"/>
      <c r="I1180" s="9"/>
      <c r="J1180" s="9"/>
      <c r="K1180" s="9"/>
      <c r="L1180" s="9"/>
      <c r="M1180" s="9"/>
      <c r="N1180" s="9"/>
      <c r="O1180" s="9"/>
    </row>
    <row r="1181" spans="3:15">
      <c r="C1181" s="9"/>
      <c r="D1181" s="9"/>
      <c r="E1181" s="9"/>
      <c r="F1181" s="9"/>
      <c r="G1181" s="9"/>
      <c r="H1181" s="9"/>
      <c r="I1181" s="9"/>
      <c r="J1181" s="9"/>
      <c r="K1181" s="9"/>
      <c r="L1181" s="9"/>
      <c r="M1181" s="9"/>
      <c r="N1181" s="9"/>
      <c r="O1181" s="9"/>
    </row>
    <row r="1182" spans="3:15">
      <c r="C1182" s="9"/>
      <c r="D1182" s="9"/>
      <c r="E1182" s="9"/>
      <c r="F1182" s="9"/>
      <c r="G1182" s="9"/>
      <c r="H1182" s="9"/>
      <c r="I1182" s="9"/>
      <c r="J1182" s="9"/>
      <c r="K1182" s="9"/>
      <c r="L1182" s="9"/>
      <c r="M1182" s="9"/>
      <c r="N1182" s="9"/>
      <c r="O1182" s="9"/>
    </row>
    <row r="1183" spans="3:15">
      <c r="C1183" s="9"/>
      <c r="D1183" s="9"/>
      <c r="E1183" s="9"/>
      <c r="F1183" s="9"/>
      <c r="G1183" s="9"/>
      <c r="H1183" s="9"/>
      <c r="I1183" s="9"/>
      <c r="J1183" s="9"/>
      <c r="K1183" s="9"/>
      <c r="L1183" s="9"/>
      <c r="M1183" s="9"/>
      <c r="N1183" s="9"/>
      <c r="O1183" s="9"/>
    </row>
    <row r="1184" spans="3:15">
      <c r="C1184" s="9"/>
      <c r="D1184" s="9"/>
      <c r="E1184" s="9"/>
      <c r="F1184" s="9"/>
      <c r="G1184" s="9"/>
      <c r="H1184" s="9"/>
      <c r="I1184" s="9"/>
      <c r="J1184" s="9"/>
      <c r="K1184" s="9"/>
      <c r="L1184" s="9"/>
      <c r="M1184" s="9"/>
      <c r="N1184" s="9"/>
      <c r="O1184" s="9"/>
    </row>
    <row r="1185" spans="3:15">
      <c r="C1185" s="9"/>
      <c r="D1185" s="9"/>
      <c r="E1185" s="9"/>
      <c r="F1185" s="9"/>
      <c r="G1185" s="9"/>
      <c r="H1185" s="9"/>
      <c r="I1185" s="9"/>
      <c r="J1185" s="9"/>
      <c r="K1185" s="9"/>
      <c r="L1185" s="9"/>
      <c r="M1185" s="9"/>
      <c r="N1185" s="9"/>
      <c r="O1185" s="9"/>
    </row>
    <row r="1186" spans="3:15">
      <c r="C1186" s="9"/>
      <c r="D1186" s="9"/>
      <c r="E1186" s="9"/>
      <c r="F1186" s="9"/>
      <c r="G1186" s="9"/>
      <c r="H1186" s="9"/>
      <c r="I1186" s="9"/>
      <c r="J1186" s="9"/>
      <c r="K1186" s="9"/>
      <c r="L1186" s="9"/>
      <c r="M1186" s="9"/>
      <c r="N1186" s="9"/>
      <c r="O1186" s="9"/>
    </row>
    <row r="1187" spans="3:15">
      <c r="C1187" s="9"/>
      <c r="D1187" s="9"/>
      <c r="E1187" s="9"/>
      <c r="F1187" s="9"/>
      <c r="G1187" s="9"/>
      <c r="H1187" s="9"/>
      <c r="I1187" s="9"/>
      <c r="J1187" s="9"/>
      <c r="K1187" s="9"/>
      <c r="L1187" s="9"/>
      <c r="M1187" s="9"/>
      <c r="N1187" s="9"/>
      <c r="O1187" s="9"/>
    </row>
    <row r="1188" spans="3:15">
      <c r="C1188" s="9"/>
      <c r="D1188" s="9"/>
      <c r="E1188" s="9"/>
      <c r="F1188" s="9"/>
      <c r="G1188" s="9"/>
      <c r="H1188" s="9"/>
      <c r="I1188" s="9"/>
      <c r="J1188" s="9"/>
      <c r="K1188" s="9"/>
      <c r="L1188" s="9"/>
      <c r="M1188" s="9"/>
      <c r="N1188" s="9"/>
      <c r="O1188" s="9"/>
    </row>
    <row r="1189" spans="3:15">
      <c r="C1189" s="9"/>
      <c r="D1189" s="9"/>
      <c r="E1189" s="9"/>
      <c r="F1189" s="9"/>
      <c r="G1189" s="9"/>
      <c r="H1189" s="9"/>
      <c r="I1189" s="9"/>
      <c r="J1189" s="9"/>
      <c r="K1189" s="9"/>
      <c r="L1189" s="9"/>
      <c r="M1189" s="9"/>
      <c r="N1189" s="9"/>
      <c r="O1189" s="9"/>
    </row>
    <row r="1190" spans="3:15">
      <c r="C1190" s="9"/>
      <c r="D1190" s="9"/>
      <c r="E1190" s="9"/>
      <c r="F1190" s="9"/>
      <c r="G1190" s="9"/>
      <c r="H1190" s="9"/>
      <c r="I1190" s="9"/>
      <c r="J1190" s="9"/>
      <c r="K1190" s="9"/>
      <c r="L1190" s="9"/>
      <c r="M1190" s="9"/>
      <c r="N1190" s="9"/>
      <c r="O1190" s="9"/>
    </row>
    <row r="1191" spans="3:15">
      <c r="C1191" s="9"/>
      <c r="D1191" s="9"/>
      <c r="E1191" s="9"/>
      <c r="F1191" s="9"/>
      <c r="G1191" s="9"/>
      <c r="H1191" s="9"/>
      <c r="I1191" s="9"/>
      <c r="J1191" s="9"/>
      <c r="K1191" s="9"/>
      <c r="L1191" s="9"/>
      <c r="M1191" s="9"/>
      <c r="N1191" s="9"/>
      <c r="O1191" s="9"/>
    </row>
    <row r="1192" spans="3:15">
      <c r="C1192" s="9"/>
      <c r="D1192" s="9"/>
      <c r="E1192" s="9"/>
      <c r="F1192" s="9"/>
      <c r="G1192" s="9"/>
      <c r="H1192" s="9"/>
      <c r="I1192" s="9"/>
      <c r="J1192" s="9"/>
      <c r="K1192" s="9"/>
      <c r="L1192" s="9"/>
      <c r="M1192" s="9"/>
      <c r="N1192" s="9"/>
      <c r="O1192" s="9"/>
    </row>
    <row r="1193" spans="3:15">
      <c r="C1193" s="9"/>
      <c r="D1193" s="9"/>
      <c r="E1193" s="9"/>
      <c r="F1193" s="9"/>
      <c r="G1193" s="9"/>
      <c r="H1193" s="9"/>
      <c r="I1193" s="9"/>
      <c r="J1193" s="9"/>
      <c r="K1193" s="9"/>
      <c r="L1193" s="9"/>
      <c r="M1193" s="9"/>
      <c r="N1193" s="9"/>
      <c r="O1193" s="9"/>
    </row>
    <row r="1194" spans="3:15">
      <c r="C1194" s="9"/>
      <c r="D1194" s="9"/>
      <c r="E1194" s="9"/>
      <c r="F1194" s="9"/>
      <c r="G1194" s="9"/>
      <c r="H1194" s="9"/>
      <c r="I1194" s="9"/>
      <c r="J1194" s="9"/>
      <c r="K1194" s="9"/>
      <c r="L1194" s="9"/>
      <c r="M1194" s="9"/>
      <c r="N1194" s="9"/>
      <c r="O1194" s="9"/>
    </row>
    <row r="1195" spans="3:15">
      <c r="C1195" s="9"/>
      <c r="D1195" s="9"/>
      <c r="E1195" s="9"/>
      <c r="F1195" s="9"/>
      <c r="G1195" s="9"/>
      <c r="H1195" s="9"/>
      <c r="I1195" s="9"/>
      <c r="J1195" s="9"/>
      <c r="K1195" s="9"/>
      <c r="L1195" s="9"/>
      <c r="M1195" s="9"/>
      <c r="N1195" s="9"/>
      <c r="O1195" s="9"/>
    </row>
    <row r="1196" spans="3:15">
      <c r="C1196" s="9"/>
      <c r="D1196" s="9"/>
      <c r="E1196" s="9"/>
      <c r="F1196" s="9"/>
      <c r="G1196" s="9"/>
      <c r="H1196" s="9"/>
      <c r="I1196" s="9"/>
      <c r="J1196" s="9"/>
      <c r="K1196" s="9"/>
      <c r="L1196" s="9"/>
      <c r="M1196" s="9"/>
      <c r="N1196" s="9"/>
      <c r="O1196" s="9"/>
    </row>
    <row r="1197" spans="3:15">
      <c r="C1197" s="9"/>
      <c r="D1197" s="9"/>
      <c r="E1197" s="9"/>
      <c r="F1197" s="9"/>
      <c r="G1197" s="9"/>
      <c r="H1197" s="9"/>
      <c r="I1197" s="9"/>
      <c r="J1197" s="9"/>
      <c r="K1197" s="9"/>
      <c r="L1197" s="9"/>
      <c r="M1197" s="9"/>
      <c r="N1197" s="9"/>
      <c r="O1197" s="9"/>
    </row>
    <row r="1198" spans="3:15">
      <c r="C1198" s="9"/>
      <c r="D1198" s="9"/>
      <c r="E1198" s="9"/>
      <c r="F1198" s="9"/>
      <c r="G1198" s="9"/>
      <c r="H1198" s="9"/>
      <c r="I1198" s="9"/>
      <c r="J1198" s="9"/>
      <c r="K1198" s="9"/>
      <c r="L1198" s="9"/>
      <c r="M1198" s="9"/>
      <c r="N1198" s="9"/>
      <c r="O1198" s="9"/>
    </row>
    <row r="1199" spans="3:15">
      <c r="C1199" s="9"/>
      <c r="D1199" s="9"/>
      <c r="E1199" s="9"/>
      <c r="F1199" s="9"/>
      <c r="G1199" s="9"/>
      <c r="H1199" s="9"/>
      <c r="I1199" s="9"/>
      <c r="J1199" s="9"/>
      <c r="K1199" s="9"/>
      <c r="L1199" s="9"/>
      <c r="M1199" s="9"/>
      <c r="N1199" s="9"/>
      <c r="O1199" s="9"/>
    </row>
    <row r="1200" spans="3:15">
      <c r="C1200" s="9"/>
      <c r="D1200" s="9"/>
      <c r="E1200" s="9"/>
      <c r="F1200" s="9"/>
      <c r="G1200" s="9"/>
      <c r="H1200" s="9"/>
      <c r="I1200" s="9"/>
      <c r="J1200" s="9"/>
      <c r="K1200" s="9"/>
      <c r="L1200" s="9"/>
      <c r="M1200" s="9"/>
      <c r="N1200" s="9"/>
      <c r="O1200" s="9"/>
    </row>
    <row r="1201" spans="3:15">
      <c r="C1201" s="9"/>
      <c r="D1201" s="9"/>
      <c r="E1201" s="9"/>
      <c r="F1201" s="9"/>
      <c r="G1201" s="9"/>
      <c r="H1201" s="9"/>
      <c r="I1201" s="9"/>
      <c r="J1201" s="9"/>
      <c r="K1201" s="9"/>
      <c r="L1201" s="9"/>
      <c r="M1201" s="9"/>
      <c r="N1201" s="9"/>
      <c r="O1201" s="9"/>
    </row>
    <row r="1202" spans="3:15">
      <c r="C1202" s="9"/>
      <c r="D1202" s="9"/>
      <c r="E1202" s="9"/>
      <c r="F1202" s="9"/>
      <c r="G1202" s="9"/>
      <c r="H1202" s="9"/>
      <c r="I1202" s="9"/>
      <c r="J1202" s="9"/>
      <c r="K1202" s="9"/>
      <c r="L1202" s="9"/>
      <c r="M1202" s="9"/>
      <c r="N1202" s="9"/>
      <c r="O1202" s="9"/>
    </row>
    <row r="1203" spans="3:15">
      <c r="C1203" s="9"/>
      <c r="D1203" s="9"/>
      <c r="E1203" s="9"/>
      <c r="F1203" s="9"/>
      <c r="G1203" s="9"/>
      <c r="H1203" s="9"/>
      <c r="I1203" s="9"/>
      <c r="J1203" s="9"/>
      <c r="K1203" s="9"/>
      <c r="L1203" s="9"/>
      <c r="M1203" s="9"/>
      <c r="N1203" s="9"/>
      <c r="O1203" s="9"/>
    </row>
    <row r="1204" spans="3:15">
      <c r="C1204" s="9"/>
      <c r="D1204" s="9"/>
      <c r="E1204" s="9"/>
      <c r="F1204" s="9"/>
      <c r="G1204" s="9"/>
      <c r="H1204" s="9"/>
      <c r="I1204" s="9"/>
      <c r="J1204" s="9"/>
      <c r="K1204" s="9"/>
      <c r="L1204" s="9"/>
      <c r="M1204" s="9"/>
      <c r="N1204" s="9"/>
      <c r="O1204" s="9"/>
    </row>
    <row r="1205" spans="3:15">
      <c r="C1205" s="9"/>
      <c r="D1205" s="9"/>
      <c r="E1205" s="9"/>
      <c r="F1205" s="9"/>
      <c r="G1205" s="9"/>
      <c r="H1205" s="9"/>
      <c r="I1205" s="9"/>
      <c r="J1205" s="9"/>
      <c r="K1205" s="9"/>
      <c r="L1205" s="9"/>
      <c r="M1205" s="9"/>
      <c r="N1205" s="9"/>
      <c r="O1205" s="9"/>
    </row>
    <row r="1206" spans="3:15">
      <c r="C1206" s="9"/>
      <c r="D1206" s="9"/>
      <c r="E1206" s="9"/>
      <c r="F1206" s="9"/>
      <c r="G1206" s="9"/>
      <c r="H1206" s="9"/>
      <c r="I1206" s="9"/>
      <c r="J1206" s="9"/>
      <c r="K1206" s="9"/>
      <c r="L1206" s="9"/>
      <c r="M1206" s="9"/>
      <c r="N1206" s="9"/>
      <c r="O1206" s="9"/>
    </row>
    <row r="1207" spans="3:15">
      <c r="C1207" s="9"/>
      <c r="D1207" s="9"/>
      <c r="E1207" s="9"/>
      <c r="F1207" s="9"/>
      <c r="G1207" s="9"/>
      <c r="H1207" s="9"/>
      <c r="I1207" s="9"/>
      <c r="J1207" s="9"/>
      <c r="K1207" s="9"/>
      <c r="L1207" s="9"/>
      <c r="M1207" s="9"/>
      <c r="N1207" s="9"/>
      <c r="O1207" s="9"/>
    </row>
    <row r="1208" spans="3:15">
      <c r="C1208" s="9"/>
      <c r="D1208" s="9"/>
      <c r="E1208" s="9"/>
      <c r="F1208" s="9"/>
      <c r="G1208" s="9"/>
      <c r="H1208" s="9"/>
      <c r="I1208" s="9"/>
      <c r="J1208" s="9"/>
      <c r="K1208" s="9"/>
      <c r="L1208" s="9"/>
      <c r="M1208" s="9"/>
      <c r="N1208" s="9"/>
      <c r="O1208" s="9"/>
    </row>
    <row r="1209" spans="3:15">
      <c r="C1209" s="9"/>
      <c r="D1209" s="9"/>
      <c r="E1209" s="9"/>
      <c r="F1209" s="9"/>
      <c r="G1209" s="9"/>
      <c r="H1209" s="9"/>
      <c r="I1209" s="9"/>
      <c r="J1209" s="9"/>
      <c r="K1209" s="9"/>
      <c r="L1209" s="9"/>
      <c r="M1209" s="9"/>
      <c r="N1209" s="9"/>
      <c r="O1209" s="9"/>
    </row>
    <row r="1210" spans="3:15">
      <c r="C1210" s="9"/>
      <c r="D1210" s="9"/>
      <c r="E1210" s="9"/>
      <c r="F1210" s="9"/>
      <c r="G1210" s="9"/>
      <c r="H1210" s="9"/>
      <c r="I1210" s="9"/>
      <c r="J1210" s="9"/>
      <c r="K1210" s="9"/>
      <c r="L1210" s="9"/>
      <c r="M1210" s="9"/>
      <c r="N1210" s="9"/>
      <c r="O1210" s="9"/>
    </row>
    <row r="1211" spans="3:15">
      <c r="C1211" s="9"/>
      <c r="D1211" s="9"/>
      <c r="E1211" s="9"/>
      <c r="F1211" s="9"/>
      <c r="G1211" s="9"/>
      <c r="H1211" s="9"/>
      <c r="I1211" s="9"/>
      <c r="J1211" s="9"/>
      <c r="K1211" s="9"/>
      <c r="L1211" s="9"/>
      <c r="M1211" s="9"/>
      <c r="N1211" s="9"/>
      <c r="O1211" s="9"/>
    </row>
    <row r="1212" spans="3:15">
      <c r="C1212" s="9"/>
      <c r="D1212" s="9"/>
      <c r="E1212" s="9"/>
      <c r="F1212" s="9"/>
      <c r="G1212" s="9"/>
      <c r="H1212" s="9"/>
      <c r="I1212" s="9"/>
      <c r="J1212" s="9"/>
      <c r="K1212" s="9"/>
      <c r="L1212" s="9"/>
      <c r="M1212" s="9"/>
      <c r="N1212" s="9"/>
      <c r="O1212" s="9"/>
    </row>
    <row r="1213" spans="3:15">
      <c r="C1213" s="9"/>
      <c r="D1213" s="9"/>
      <c r="E1213" s="9"/>
      <c r="F1213" s="9"/>
      <c r="G1213" s="9"/>
      <c r="H1213" s="9"/>
      <c r="I1213" s="9"/>
      <c r="J1213" s="9"/>
      <c r="K1213" s="9"/>
      <c r="L1213" s="9"/>
      <c r="M1213" s="9"/>
      <c r="N1213" s="9"/>
      <c r="O1213" s="9"/>
    </row>
    <row r="1214" spans="3:15">
      <c r="C1214" s="9"/>
      <c r="D1214" s="9"/>
      <c r="E1214" s="9"/>
      <c r="F1214" s="9"/>
      <c r="G1214" s="9"/>
      <c r="H1214" s="9"/>
      <c r="I1214" s="9"/>
      <c r="J1214" s="9"/>
      <c r="K1214" s="9"/>
      <c r="L1214" s="9"/>
      <c r="M1214" s="9"/>
      <c r="N1214" s="9"/>
      <c r="O1214" s="9"/>
    </row>
    <row r="1215" spans="3:15">
      <c r="C1215" s="9"/>
      <c r="D1215" s="9"/>
      <c r="E1215" s="9"/>
      <c r="F1215" s="9"/>
      <c r="G1215" s="9"/>
      <c r="H1215" s="9"/>
      <c r="I1215" s="9"/>
      <c r="J1215" s="9"/>
      <c r="K1215" s="9"/>
      <c r="L1215" s="9"/>
      <c r="M1215" s="9"/>
      <c r="N1215" s="9"/>
      <c r="O1215" s="9"/>
    </row>
    <row r="1216" spans="3:15">
      <c r="C1216" s="9"/>
      <c r="D1216" s="9"/>
      <c r="E1216" s="9"/>
      <c r="F1216" s="9"/>
      <c r="G1216" s="9"/>
      <c r="H1216" s="9"/>
      <c r="I1216" s="9"/>
      <c r="J1216" s="9"/>
      <c r="K1216" s="9"/>
      <c r="L1216" s="9"/>
      <c r="M1216" s="9"/>
      <c r="N1216" s="9"/>
      <c r="O1216" s="9"/>
    </row>
    <row r="1217" spans="3:15">
      <c r="C1217" s="9"/>
      <c r="D1217" s="9"/>
      <c r="E1217" s="9"/>
      <c r="F1217" s="9"/>
      <c r="G1217" s="9"/>
      <c r="H1217" s="9"/>
      <c r="I1217" s="9"/>
      <c r="J1217" s="9"/>
      <c r="K1217" s="9"/>
      <c r="L1217" s="9"/>
      <c r="M1217" s="9"/>
      <c r="N1217" s="9"/>
      <c r="O1217" s="9"/>
    </row>
    <row r="1218" spans="3:15">
      <c r="C1218" s="9"/>
      <c r="D1218" s="9"/>
      <c r="E1218" s="9"/>
      <c r="F1218" s="9"/>
      <c r="G1218" s="9"/>
      <c r="H1218" s="9"/>
      <c r="I1218" s="9"/>
      <c r="J1218" s="9"/>
      <c r="K1218" s="9"/>
      <c r="L1218" s="9"/>
      <c r="M1218" s="9"/>
      <c r="N1218" s="9"/>
      <c r="O1218" s="9"/>
    </row>
    <row r="1219" spans="3:15">
      <c r="C1219" s="9"/>
      <c r="D1219" s="9"/>
      <c r="E1219" s="9"/>
      <c r="F1219" s="9"/>
      <c r="G1219" s="9"/>
      <c r="H1219" s="9"/>
      <c r="I1219" s="9"/>
      <c r="J1219" s="9"/>
      <c r="K1219" s="9"/>
      <c r="L1219" s="9"/>
      <c r="M1219" s="9"/>
      <c r="N1219" s="9"/>
      <c r="O1219" s="9"/>
    </row>
    <row r="1220" spans="3:15">
      <c r="C1220" s="9"/>
      <c r="D1220" s="9"/>
      <c r="E1220" s="9"/>
      <c r="F1220" s="9"/>
      <c r="G1220" s="9"/>
      <c r="H1220" s="9"/>
      <c r="I1220" s="9"/>
      <c r="J1220" s="9"/>
      <c r="K1220" s="9"/>
      <c r="L1220" s="9"/>
      <c r="M1220" s="9"/>
      <c r="N1220" s="9"/>
      <c r="O1220" s="9"/>
    </row>
    <row r="1221" spans="3:15">
      <c r="C1221" s="9"/>
      <c r="D1221" s="9"/>
      <c r="E1221" s="9"/>
      <c r="F1221" s="9"/>
      <c r="G1221" s="9"/>
      <c r="H1221" s="9"/>
      <c r="I1221" s="9"/>
      <c r="J1221" s="9"/>
      <c r="K1221" s="9"/>
      <c r="L1221" s="9"/>
      <c r="M1221" s="9"/>
      <c r="N1221" s="9"/>
      <c r="O1221" s="9"/>
    </row>
    <row r="1222" spans="3:15">
      <c r="C1222" s="9"/>
      <c r="D1222" s="9"/>
      <c r="E1222" s="9"/>
      <c r="F1222" s="9"/>
      <c r="G1222" s="9"/>
      <c r="H1222" s="9"/>
      <c r="I1222" s="9"/>
      <c r="J1222" s="9"/>
      <c r="K1222" s="9"/>
      <c r="L1222" s="9"/>
      <c r="M1222" s="9"/>
      <c r="N1222" s="9"/>
      <c r="O1222" s="9"/>
    </row>
    <row r="1223" spans="3:15">
      <c r="C1223" s="9"/>
      <c r="D1223" s="9"/>
      <c r="E1223" s="9"/>
      <c r="F1223" s="9"/>
      <c r="G1223" s="9"/>
      <c r="H1223" s="9"/>
      <c r="I1223" s="9"/>
      <c r="J1223" s="9"/>
      <c r="K1223" s="9"/>
      <c r="L1223" s="9"/>
      <c r="M1223" s="9"/>
      <c r="N1223" s="9"/>
      <c r="O1223" s="9"/>
    </row>
    <row r="1224" spans="3:15">
      <c r="C1224" s="9"/>
      <c r="D1224" s="9"/>
      <c r="E1224" s="9"/>
      <c r="F1224" s="9"/>
      <c r="G1224" s="9"/>
      <c r="H1224" s="9"/>
      <c r="I1224" s="9"/>
      <c r="J1224" s="9"/>
      <c r="K1224" s="9"/>
      <c r="L1224" s="9"/>
      <c r="M1224" s="9"/>
      <c r="N1224" s="9"/>
      <c r="O1224" s="9"/>
    </row>
    <row r="1225" spans="3:15">
      <c r="C1225" s="9"/>
      <c r="D1225" s="9"/>
      <c r="E1225" s="9"/>
      <c r="F1225" s="9"/>
      <c r="G1225" s="9"/>
      <c r="H1225" s="9"/>
      <c r="I1225" s="9"/>
      <c r="J1225" s="9"/>
      <c r="K1225" s="9"/>
      <c r="L1225" s="9"/>
      <c r="M1225" s="9"/>
      <c r="N1225" s="9"/>
      <c r="O1225" s="9"/>
    </row>
    <row r="1226" spans="3:15">
      <c r="C1226" s="9"/>
      <c r="D1226" s="9"/>
      <c r="E1226" s="9"/>
      <c r="F1226" s="9"/>
      <c r="G1226" s="9"/>
      <c r="H1226" s="9"/>
      <c r="I1226" s="9"/>
      <c r="J1226" s="9"/>
      <c r="K1226" s="9"/>
      <c r="L1226" s="9"/>
      <c r="M1226" s="9"/>
      <c r="N1226" s="9"/>
      <c r="O1226" s="9"/>
    </row>
    <row r="1227" spans="3:15">
      <c r="C1227" s="9"/>
      <c r="D1227" s="9"/>
      <c r="E1227" s="9"/>
      <c r="F1227" s="9"/>
      <c r="G1227" s="9"/>
      <c r="H1227" s="9"/>
      <c r="I1227" s="9"/>
      <c r="J1227" s="9"/>
      <c r="K1227" s="9"/>
      <c r="L1227" s="9"/>
      <c r="M1227" s="9"/>
      <c r="N1227" s="9"/>
      <c r="O1227" s="9"/>
    </row>
    <row r="1228" spans="3:15">
      <c r="C1228" s="9"/>
      <c r="D1228" s="9"/>
      <c r="E1228" s="9"/>
      <c r="F1228" s="9"/>
      <c r="G1228" s="9"/>
      <c r="H1228" s="9"/>
      <c r="I1228" s="9"/>
      <c r="J1228" s="9"/>
      <c r="K1228" s="9"/>
      <c r="L1228" s="9"/>
      <c r="M1228" s="9"/>
      <c r="N1228" s="9"/>
      <c r="O1228" s="9"/>
    </row>
    <row r="1229" spans="3:15">
      <c r="C1229" s="9"/>
      <c r="D1229" s="9"/>
      <c r="E1229" s="9"/>
      <c r="F1229" s="9"/>
      <c r="G1229" s="9"/>
      <c r="H1229" s="9"/>
      <c r="I1229" s="9"/>
      <c r="J1229" s="9"/>
      <c r="K1229" s="9"/>
      <c r="L1229" s="9"/>
      <c r="M1229" s="9"/>
      <c r="N1229" s="9"/>
      <c r="O1229" s="9"/>
    </row>
    <row r="1230" spans="3:15">
      <c r="C1230" s="9"/>
      <c r="D1230" s="9"/>
      <c r="E1230" s="9"/>
      <c r="F1230" s="9"/>
      <c r="G1230" s="9"/>
      <c r="H1230" s="9"/>
      <c r="I1230" s="9"/>
      <c r="J1230" s="9"/>
      <c r="K1230" s="9"/>
      <c r="L1230" s="9"/>
      <c r="M1230" s="9"/>
      <c r="N1230" s="9"/>
      <c r="O1230" s="9"/>
    </row>
    <row r="1231" spans="3:15">
      <c r="C1231" s="9"/>
      <c r="D1231" s="9"/>
      <c r="E1231" s="9"/>
      <c r="F1231" s="9"/>
      <c r="G1231" s="9"/>
      <c r="H1231" s="9"/>
      <c r="I1231" s="9"/>
      <c r="J1231" s="9"/>
      <c r="K1231" s="9"/>
      <c r="L1231" s="9"/>
      <c r="M1231" s="9"/>
      <c r="N1231" s="9"/>
      <c r="O1231" s="9"/>
    </row>
    <row r="1232" spans="3:15">
      <c r="C1232" s="9"/>
      <c r="D1232" s="9"/>
      <c r="E1232" s="9"/>
      <c r="F1232" s="9"/>
      <c r="G1232" s="9"/>
      <c r="H1232" s="9"/>
      <c r="I1232" s="9"/>
      <c r="J1232" s="9"/>
      <c r="K1232" s="9"/>
      <c r="L1232" s="9"/>
      <c r="M1232" s="9"/>
      <c r="N1232" s="9"/>
      <c r="O1232" s="9"/>
    </row>
    <row r="1233" spans="3:15">
      <c r="C1233" s="9"/>
      <c r="D1233" s="9"/>
      <c r="E1233" s="9"/>
      <c r="F1233" s="9"/>
      <c r="G1233" s="9"/>
      <c r="H1233" s="9"/>
      <c r="I1233" s="9"/>
      <c r="J1233" s="9"/>
      <c r="K1233" s="9"/>
      <c r="L1233" s="9"/>
      <c r="M1233" s="9"/>
      <c r="N1233" s="9"/>
      <c r="O1233" s="9"/>
    </row>
    <row r="1234" spans="3:15">
      <c r="C1234" s="9"/>
      <c r="D1234" s="9"/>
      <c r="E1234" s="9"/>
      <c r="F1234" s="9"/>
      <c r="G1234" s="9"/>
      <c r="H1234" s="9"/>
      <c r="I1234" s="9"/>
      <c r="J1234" s="9"/>
      <c r="K1234" s="9"/>
      <c r="L1234" s="9"/>
      <c r="M1234" s="9"/>
      <c r="N1234" s="9"/>
      <c r="O1234" s="9"/>
    </row>
    <row r="1235" spans="3:15">
      <c r="C1235" s="9"/>
      <c r="D1235" s="9"/>
      <c r="E1235" s="9"/>
      <c r="F1235" s="9"/>
      <c r="G1235" s="9"/>
      <c r="H1235" s="9"/>
      <c r="I1235" s="9"/>
      <c r="J1235" s="9"/>
      <c r="K1235" s="9"/>
      <c r="L1235" s="9"/>
      <c r="M1235" s="9"/>
      <c r="N1235" s="9"/>
      <c r="O1235" s="9"/>
    </row>
    <row r="1236" spans="3:15">
      <c r="C1236" s="9"/>
      <c r="D1236" s="9"/>
      <c r="E1236" s="9"/>
      <c r="F1236" s="9"/>
      <c r="G1236" s="9"/>
      <c r="H1236" s="9"/>
      <c r="I1236" s="9"/>
      <c r="J1236" s="9"/>
      <c r="K1236" s="9"/>
      <c r="L1236" s="9"/>
      <c r="M1236" s="9"/>
      <c r="N1236" s="9"/>
      <c r="O1236" s="9"/>
    </row>
    <row r="1237" spans="3:15">
      <c r="C1237" s="9"/>
      <c r="D1237" s="9"/>
      <c r="E1237" s="9"/>
      <c r="F1237" s="9"/>
      <c r="G1237" s="9"/>
      <c r="H1237" s="9"/>
      <c r="I1237" s="9"/>
      <c r="J1237" s="9"/>
      <c r="K1237" s="9"/>
      <c r="L1237" s="9"/>
      <c r="M1237" s="9"/>
      <c r="N1237" s="9"/>
      <c r="O1237" s="9"/>
    </row>
    <row r="1238" spans="3:15">
      <c r="C1238" s="9"/>
      <c r="D1238" s="9"/>
      <c r="E1238" s="9"/>
      <c r="F1238" s="9"/>
      <c r="G1238" s="9"/>
      <c r="H1238" s="9"/>
      <c r="I1238" s="9"/>
      <c r="J1238" s="9"/>
      <c r="K1238" s="9"/>
      <c r="L1238" s="9"/>
      <c r="M1238" s="9"/>
      <c r="N1238" s="9"/>
      <c r="O1238" s="9"/>
    </row>
    <row r="1239" spans="3:15">
      <c r="C1239" s="9"/>
      <c r="D1239" s="9"/>
      <c r="E1239" s="9"/>
      <c r="F1239" s="9"/>
      <c r="G1239" s="9"/>
      <c r="H1239" s="9"/>
      <c r="I1239" s="9"/>
      <c r="J1239" s="9"/>
      <c r="K1239" s="9"/>
      <c r="L1239" s="9"/>
      <c r="M1239" s="9"/>
      <c r="N1239" s="9"/>
      <c r="O1239" s="9"/>
    </row>
    <row r="1240" spans="3:15">
      <c r="C1240" s="9"/>
      <c r="D1240" s="9"/>
      <c r="E1240" s="9"/>
      <c r="F1240" s="9"/>
      <c r="G1240" s="9"/>
      <c r="H1240" s="9"/>
      <c r="I1240" s="9"/>
      <c r="J1240" s="9"/>
      <c r="K1240" s="9"/>
      <c r="L1240" s="9"/>
      <c r="M1240" s="9"/>
      <c r="N1240" s="9"/>
      <c r="O1240" s="9"/>
    </row>
    <row r="1241" spans="3:15">
      <c r="C1241" s="9"/>
      <c r="D1241" s="9"/>
      <c r="E1241" s="9"/>
      <c r="F1241" s="9"/>
      <c r="G1241" s="9"/>
      <c r="H1241" s="9"/>
      <c r="I1241" s="9"/>
      <c r="J1241" s="9"/>
      <c r="K1241" s="9"/>
      <c r="L1241" s="9"/>
      <c r="M1241" s="9"/>
      <c r="N1241" s="9"/>
      <c r="O1241" s="9"/>
    </row>
    <row r="1242" spans="3:15">
      <c r="C1242" s="9"/>
      <c r="D1242" s="9"/>
      <c r="E1242" s="9"/>
      <c r="F1242" s="9"/>
      <c r="G1242" s="9"/>
      <c r="H1242" s="9"/>
      <c r="I1242" s="9"/>
      <c r="J1242" s="9"/>
      <c r="K1242" s="9"/>
      <c r="L1242" s="9"/>
      <c r="M1242" s="9"/>
      <c r="N1242" s="9"/>
      <c r="O1242" s="9"/>
    </row>
    <row r="1243" spans="3:15">
      <c r="C1243" s="9"/>
      <c r="D1243" s="9"/>
      <c r="E1243" s="9"/>
      <c r="F1243" s="9"/>
      <c r="G1243" s="9"/>
      <c r="H1243" s="9"/>
      <c r="I1243" s="9"/>
      <c r="J1243" s="9"/>
      <c r="K1243" s="9"/>
      <c r="L1243" s="9"/>
      <c r="M1243" s="9"/>
      <c r="N1243" s="9"/>
      <c r="O1243" s="9"/>
    </row>
    <row r="1244" spans="3:15">
      <c r="C1244" s="9"/>
      <c r="D1244" s="9"/>
      <c r="E1244" s="9"/>
      <c r="F1244" s="9"/>
      <c r="G1244" s="9"/>
      <c r="H1244" s="9"/>
      <c r="I1244" s="9"/>
      <c r="J1244" s="9"/>
      <c r="K1244" s="9"/>
      <c r="L1244" s="9"/>
      <c r="M1244" s="9"/>
      <c r="N1244" s="9"/>
      <c r="O1244" s="9"/>
    </row>
    <row r="1245" spans="3:15">
      <c r="C1245" s="9"/>
      <c r="D1245" s="9"/>
      <c r="E1245" s="9"/>
      <c r="F1245" s="9"/>
      <c r="G1245" s="9"/>
      <c r="H1245" s="9"/>
      <c r="I1245" s="9"/>
      <c r="J1245" s="9"/>
      <c r="K1245" s="9"/>
      <c r="L1245" s="9"/>
      <c r="M1245" s="9"/>
      <c r="N1245" s="9"/>
      <c r="O1245" s="9"/>
    </row>
    <row r="1246" spans="3:15">
      <c r="C1246" s="9"/>
      <c r="D1246" s="9"/>
      <c r="E1246" s="9"/>
      <c r="F1246" s="9"/>
      <c r="G1246" s="9"/>
      <c r="H1246" s="9"/>
      <c r="I1246" s="9"/>
      <c r="J1246" s="9"/>
      <c r="K1246" s="9"/>
      <c r="L1246" s="9"/>
      <c r="M1246" s="9"/>
      <c r="N1246" s="9"/>
      <c r="O1246" s="9"/>
    </row>
    <row r="1247" spans="3:15">
      <c r="C1247" s="9"/>
      <c r="D1247" s="9"/>
      <c r="E1247" s="9"/>
      <c r="F1247" s="9"/>
      <c r="G1247" s="9"/>
      <c r="H1247" s="9"/>
      <c r="I1247" s="9"/>
      <c r="J1247" s="9"/>
      <c r="K1247" s="9"/>
      <c r="L1247" s="9"/>
      <c r="M1247" s="9"/>
      <c r="N1247" s="9"/>
      <c r="O1247" s="9"/>
    </row>
    <row r="1248" spans="3:15">
      <c r="C1248" s="9"/>
      <c r="D1248" s="9"/>
      <c r="E1248" s="9"/>
      <c r="F1248" s="9"/>
      <c r="G1248" s="9"/>
      <c r="H1248" s="9"/>
      <c r="I1248" s="9"/>
      <c r="J1248" s="9"/>
      <c r="K1248" s="9"/>
      <c r="L1248" s="9"/>
      <c r="M1248" s="9"/>
      <c r="N1248" s="9"/>
      <c r="O1248" s="9"/>
    </row>
    <row r="1249" spans="3:15">
      <c r="C1249" s="9"/>
      <c r="D1249" s="9"/>
      <c r="E1249" s="9"/>
      <c r="F1249" s="9"/>
      <c r="G1249" s="9"/>
      <c r="H1249" s="9"/>
      <c r="I1249" s="9"/>
      <c r="J1249" s="9"/>
      <c r="K1249" s="9"/>
      <c r="L1249" s="9"/>
      <c r="M1249" s="9"/>
      <c r="N1249" s="9"/>
      <c r="O1249" s="9"/>
    </row>
    <row r="1250" spans="3:15">
      <c r="C1250" s="9"/>
      <c r="D1250" s="9"/>
      <c r="E1250" s="9"/>
      <c r="F1250" s="9"/>
      <c r="G1250" s="9"/>
      <c r="H1250" s="9"/>
      <c r="I1250" s="9"/>
      <c r="J1250" s="9"/>
      <c r="K1250" s="9"/>
      <c r="L1250" s="9"/>
      <c r="M1250" s="9"/>
      <c r="N1250" s="9"/>
      <c r="O1250" s="9"/>
    </row>
    <row r="1251" spans="3:15">
      <c r="C1251" s="9"/>
      <c r="D1251" s="9"/>
      <c r="E1251" s="9"/>
      <c r="F1251" s="9"/>
      <c r="G1251" s="9"/>
      <c r="H1251" s="9"/>
      <c r="I1251" s="9"/>
      <c r="J1251" s="9"/>
      <c r="K1251" s="9"/>
      <c r="L1251" s="9"/>
      <c r="M1251" s="9"/>
      <c r="N1251" s="9"/>
      <c r="O1251" s="9"/>
    </row>
    <row r="1252" spans="3:15">
      <c r="C1252" s="9"/>
      <c r="D1252" s="9"/>
      <c r="E1252" s="9"/>
      <c r="F1252" s="9"/>
      <c r="G1252" s="9"/>
      <c r="H1252" s="9"/>
      <c r="I1252" s="9"/>
      <c r="J1252" s="9"/>
      <c r="K1252" s="9"/>
      <c r="L1252" s="9"/>
      <c r="M1252" s="9"/>
      <c r="N1252" s="9"/>
      <c r="O1252" s="9"/>
    </row>
    <row r="1253" spans="3:15">
      <c r="C1253" s="9"/>
      <c r="D1253" s="9"/>
      <c r="E1253" s="9"/>
      <c r="F1253" s="9"/>
      <c r="G1253" s="9"/>
      <c r="H1253" s="9"/>
      <c r="I1253" s="9"/>
      <c r="J1253" s="9"/>
      <c r="K1253" s="9"/>
      <c r="L1253" s="9"/>
      <c r="M1253" s="9"/>
      <c r="N1253" s="9"/>
      <c r="O1253" s="9"/>
    </row>
    <row r="1254" spans="3:15">
      <c r="C1254" s="9"/>
      <c r="D1254" s="9"/>
      <c r="E1254" s="9"/>
      <c r="F1254" s="9"/>
      <c r="G1254" s="9"/>
      <c r="H1254" s="9"/>
      <c r="I1254" s="9"/>
      <c r="J1254" s="9"/>
      <c r="K1254" s="9"/>
      <c r="L1254" s="9"/>
      <c r="M1254" s="9"/>
      <c r="N1254" s="9"/>
      <c r="O1254" s="9"/>
    </row>
    <row r="1255" spans="3:15">
      <c r="C1255" s="9"/>
      <c r="D1255" s="9"/>
      <c r="E1255" s="9"/>
      <c r="F1255" s="9"/>
      <c r="G1255" s="9"/>
      <c r="H1255" s="9"/>
      <c r="I1255" s="9"/>
      <c r="J1255" s="9"/>
      <c r="K1255" s="9"/>
      <c r="L1255" s="9"/>
      <c r="M1255" s="9"/>
      <c r="N1255" s="9"/>
      <c r="O1255" s="9"/>
    </row>
    <row r="1256" spans="3:15">
      <c r="C1256" s="9"/>
      <c r="D1256" s="9"/>
      <c r="E1256" s="9"/>
      <c r="F1256" s="9"/>
      <c r="G1256" s="9"/>
      <c r="H1256" s="9"/>
      <c r="I1256" s="9"/>
      <c r="J1256" s="9"/>
      <c r="K1256" s="9"/>
      <c r="L1256" s="9"/>
      <c r="M1256" s="9"/>
      <c r="N1256" s="9"/>
      <c r="O1256" s="9"/>
    </row>
    <row r="1257" spans="3:15">
      <c r="C1257" s="9"/>
      <c r="D1257" s="9"/>
      <c r="E1257" s="9"/>
      <c r="F1257" s="9"/>
      <c r="G1257" s="9"/>
      <c r="H1257" s="9"/>
      <c r="I1257" s="9"/>
      <c r="J1257" s="9"/>
      <c r="K1257" s="9"/>
      <c r="L1257" s="9"/>
      <c r="M1257" s="9"/>
      <c r="N1257" s="9"/>
      <c r="O1257" s="9"/>
    </row>
    <row r="1258" spans="3:15">
      <c r="C1258" s="9"/>
      <c r="D1258" s="9"/>
      <c r="E1258" s="9"/>
      <c r="F1258" s="9"/>
      <c r="G1258" s="9"/>
      <c r="H1258" s="9"/>
      <c r="I1258" s="9"/>
      <c r="J1258" s="9"/>
      <c r="K1258" s="9"/>
      <c r="L1258" s="9"/>
      <c r="M1258" s="9"/>
      <c r="N1258" s="9"/>
      <c r="O1258" s="9"/>
    </row>
    <row r="1259" spans="3:15">
      <c r="C1259" s="9"/>
      <c r="D1259" s="9"/>
      <c r="E1259" s="9"/>
      <c r="F1259" s="9"/>
      <c r="G1259" s="9"/>
      <c r="H1259" s="9"/>
      <c r="I1259" s="9"/>
      <c r="J1259" s="9"/>
      <c r="K1259" s="9"/>
      <c r="L1259" s="9"/>
      <c r="M1259" s="9"/>
      <c r="N1259" s="9"/>
      <c r="O1259" s="9"/>
    </row>
    <row r="1260" spans="3:15">
      <c r="C1260" s="9"/>
      <c r="D1260" s="9"/>
      <c r="E1260" s="9"/>
      <c r="F1260" s="9"/>
      <c r="G1260" s="9"/>
      <c r="H1260" s="9"/>
      <c r="I1260" s="9"/>
      <c r="J1260" s="9"/>
      <c r="K1260" s="9"/>
      <c r="L1260" s="9"/>
      <c r="M1260" s="9"/>
      <c r="N1260" s="9"/>
      <c r="O1260" s="9"/>
    </row>
    <row r="1261" spans="3:15">
      <c r="C1261" s="9"/>
      <c r="D1261" s="9"/>
      <c r="E1261" s="9"/>
      <c r="F1261" s="9"/>
      <c r="G1261" s="9"/>
      <c r="H1261" s="9"/>
      <c r="I1261" s="9"/>
      <c r="J1261" s="9"/>
      <c r="K1261" s="9"/>
      <c r="L1261" s="9"/>
      <c r="M1261" s="9"/>
      <c r="N1261" s="9"/>
      <c r="O1261" s="9"/>
    </row>
    <row r="1262" spans="3:15">
      <c r="C1262" s="9"/>
      <c r="D1262" s="9"/>
      <c r="E1262" s="9"/>
      <c r="F1262" s="9"/>
      <c r="G1262" s="9"/>
      <c r="H1262" s="9"/>
      <c r="I1262" s="9"/>
      <c r="J1262" s="9"/>
      <c r="K1262" s="9"/>
      <c r="L1262" s="9"/>
      <c r="M1262" s="9"/>
      <c r="N1262" s="9"/>
      <c r="O1262" s="9"/>
    </row>
    <row r="1263" spans="3:15">
      <c r="C1263" s="9"/>
      <c r="D1263" s="9"/>
      <c r="E1263" s="9"/>
      <c r="F1263" s="9"/>
      <c r="G1263" s="9"/>
      <c r="H1263" s="9"/>
      <c r="I1263" s="9"/>
      <c r="J1263" s="9"/>
      <c r="K1263" s="9"/>
      <c r="L1263" s="9"/>
      <c r="M1263" s="9"/>
      <c r="N1263" s="9"/>
      <c r="O1263" s="9"/>
    </row>
    <row r="1264" spans="3:15">
      <c r="C1264" s="9"/>
      <c r="D1264" s="9"/>
      <c r="E1264" s="9"/>
      <c r="F1264" s="9"/>
      <c r="G1264" s="9"/>
      <c r="H1264" s="9"/>
      <c r="I1264" s="9"/>
      <c r="J1264" s="9"/>
      <c r="K1264" s="9"/>
      <c r="L1264" s="9"/>
      <c r="M1264" s="9"/>
      <c r="N1264" s="9"/>
      <c r="O1264" s="9"/>
    </row>
    <row r="1265" spans="3:15">
      <c r="C1265" s="9"/>
      <c r="D1265" s="9"/>
      <c r="E1265" s="9"/>
      <c r="F1265" s="9"/>
      <c r="G1265" s="9"/>
      <c r="H1265" s="9"/>
      <c r="I1265" s="9"/>
      <c r="J1265" s="9"/>
      <c r="K1265" s="9"/>
      <c r="L1265" s="9"/>
      <c r="M1265" s="9"/>
      <c r="N1265" s="9"/>
      <c r="O1265" s="9"/>
    </row>
    <row r="1266" spans="3:15">
      <c r="C1266" s="9"/>
      <c r="D1266" s="9"/>
      <c r="E1266" s="9"/>
      <c r="F1266" s="9"/>
      <c r="G1266" s="9"/>
      <c r="H1266" s="9"/>
      <c r="I1266" s="9"/>
      <c r="J1266" s="9"/>
      <c r="K1266" s="9"/>
      <c r="L1266" s="9"/>
      <c r="M1266" s="9"/>
      <c r="N1266" s="9"/>
      <c r="O1266" s="9"/>
    </row>
    <row r="1267" spans="3:15">
      <c r="C1267" s="9"/>
      <c r="D1267" s="9"/>
      <c r="E1267" s="9"/>
      <c r="F1267" s="9"/>
      <c r="G1267" s="9"/>
      <c r="H1267" s="9"/>
      <c r="I1267" s="9"/>
      <c r="J1267" s="9"/>
      <c r="K1267" s="9"/>
      <c r="L1267" s="9"/>
      <c r="M1267" s="9"/>
      <c r="N1267" s="9"/>
      <c r="O1267" s="9"/>
    </row>
    <row r="1268" spans="3:15">
      <c r="C1268" s="9"/>
      <c r="D1268" s="9"/>
      <c r="E1268" s="9"/>
      <c r="F1268" s="9"/>
      <c r="G1268" s="9"/>
      <c r="H1268" s="9"/>
      <c r="I1268" s="9"/>
      <c r="J1268" s="9"/>
      <c r="K1268" s="9"/>
      <c r="L1268" s="9"/>
      <c r="M1268" s="9"/>
      <c r="N1268" s="9"/>
      <c r="O1268" s="9"/>
    </row>
    <row r="1269" spans="3:15">
      <c r="C1269" s="9"/>
      <c r="D1269" s="9"/>
      <c r="E1269" s="9"/>
      <c r="F1269" s="9"/>
      <c r="G1269" s="9"/>
      <c r="H1269" s="9"/>
      <c r="I1269" s="9"/>
      <c r="J1269" s="9"/>
      <c r="K1269" s="9"/>
      <c r="L1269" s="9"/>
      <c r="M1269" s="9"/>
      <c r="N1269" s="9"/>
      <c r="O1269" s="9"/>
    </row>
    <row r="1270" spans="3:15">
      <c r="C1270" s="9"/>
      <c r="D1270" s="9"/>
      <c r="E1270" s="9"/>
      <c r="F1270" s="9"/>
      <c r="G1270" s="9"/>
      <c r="H1270" s="9"/>
      <c r="I1270" s="9"/>
      <c r="J1270" s="9"/>
      <c r="K1270" s="9"/>
      <c r="L1270" s="9"/>
      <c r="M1270" s="9"/>
      <c r="N1270" s="9"/>
      <c r="O1270" s="9"/>
    </row>
    <row r="1271" spans="3:15">
      <c r="C1271" s="9"/>
      <c r="D1271" s="9"/>
      <c r="E1271" s="9"/>
      <c r="F1271" s="9"/>
      <c r="G1271" s="9"/>
      <c r="H1271" s="9"/>
      <c r="I1271" s="9"/>
      <c r="J1271" s="9"/>
      <c r="K1271" s="9"/>
      <c r="L1271" s="9"/>
      <c r="M1271" s="9"/>
      <c r="N1271" s="9"/>
      <c r="O1271" s="9"/>
    </row>
    <row r="1272" spans="3:15">
      <c r="C1272" s="9"/>
      <c r="D1272" s="9"/>
      <c r="E1272" s="9"/>
      <c r="F1272" s="9"/>
      <c r="G1272" s="9"/>
      <c r="H1272" s="9"/>
      <c r="I1272" s="9"/>
      <c r="J1272" s="9"/>
      <c r="K1272" s="9"/>
      <c r="L1272" s="9"/>
      <c r="M1272" s="9"/>
      <c r="N1272" s="9"/>
      <c r="O1272" s="9"/>
    </row>
    <row r="1273" spans="3:15">
      <c r="C1273" s="9"/>
      <c r="D1273" s="9"/>
      <c r="E1273" s="9"/>
      <c r="F1273" s="9"/>
      <c r="G1273" s="9"/>
      <c r="H1273" s="9"/>
      <c r="I1273" s="9"/>
      <c r="J1273" s="9"/>
      <c r="K1273" s="9"/>
      <c r="L1273" s="9"/>
      <c r="M1273" s="9"/>
      <c r="N1273" s="9"/>
      <c r="O1273" s="9"/>
    </row>
    <row r="1274" spans="3:15">
      <c r="C1274" s="9"/>
      <c r="D1274" s="9"/>
      <c r="E1274" s="9"/>
      <c r="F1274" s="9"/>
      <c r="G1274" s="9"/>
      <c r="H1274" s="9"/>
      <c r="I1274" s="9"/>
      <c r="J1274" s="9"/>
      <c r="K1274" s="9"/>
      <c r="L1274" s="9"/>
      <c r="M1274" s="9"/>
      <c r="N1274" s="9"/>
      <c r="O1274" s="9"/>
    </row>
    <row r="1275" spans="3:15">
      <c r="C1275" s="9"/>
      <c r="D1275" s="9"/>
      <c r="E1275" s="9"/>
      <c r="F1275" s="9"/>
      <c r="G1275" s="9"/>
      <c r="H1275" s="9"/>
      <c r="I1275" s="9"/>
      <c r="J1275" s="9"/>
      <c r="K1275" s="9"/>
      <c r="L1275" s="9"/>
      <c r="M1275" s="9"/>
      <c r="N1275" s="9"/>
      <c r="O1275" s="9"/>
    </row>
    <row r="1276" spans="3:15">
      <c r="C1276" s="9"/>
      <c r="D1276" s="9"/>
      <c r="E1276" s="9"/>
      <c r="F1276" s="9"/>
      <c r="G1276" s="9"/>
      <c r="H1276" s="9"/>
      <c r="I1276" s="9"/>
      <c r="J1276" s="9"/>
      <c r="K1276" s="9"/>
      <c r="L1276" s="9"/>
      <c r="M1276" s="9"/>
      <c r="N1276" s="9"/>
      <c r="O1276" s="9"/>
    </row>
    <row r="1277" spans="3:15">
      <c r="C1277" s="9"/>
      <c r="D1277" s="9"/>
      <c r="E1277" s="9"/>
      <c r="F1277" s="9"/>
      <c r="G1277" s="9"/>
      <c r="H1277" s="9"/>
      <c r="I1277" s="9"/>
      <c r="J1277" s="9"/>
      <c r="K1277" s="9"/>
      <c r="L1277" s="9"/>
      <c r="M1277" s="9"/>
      <c r="N1277" s="9"/>
      <c r="O1277" s="9"/>
    </row>
    <row r="1278" spans="3:15">
      <c r="C1278" s="9"/>
      <c r="D1278" s="9"/>
      <c r="E1278" s="9"/>
      <c r="F1278" s="9"/>
      <c r="G1278" s="9"/>
      <c r="H1278" s="9"/>
      <c r="I1278" s="9"/>
      <c r="J1278" s="9"/>
      <c r="K1278" s="9"/>
      <c r="L1278" s="9"/>
      <c r="M1278" s="9"/>
      <c r="N1278" s="9"/>
      <c r="O1278" s="9"/>
    </row>
    <row r="1279" spans="3:15">
      <c r="C1279" s="9"/>
      <c r="D1279" s="9"/>
      <c r="E1279" s="9"/>
      <c r="F1279" s="9"/>
      <c r="G1279" s="9"/>
      <c r="H1279" s="9"/>
      <c r="I1279" s="9"/>
      <c r="J1279" s="9"/>
      <c r="K1279" s="9"/>
      <c r="L1279" s="9"/>
      <c r="M1279" s="9"/>
      <c r="N1279" s="9"/>
      <c r="O1279" s="9"/>
    </row>
    <row r="1280" spans="3:15">
      <c r="C1280" s="9"/>
      <c r="D1280" s="9"/>
      <c r="E1280" s="9"/>
      <c r="F1280" s="9"/>
      <c r="G1280" s="9"/>
      <c r="H1280" s="9"/>
      <c r="I1280" s="9"/>
      <c r="J1280" s="9"/>
      <c r="K1280" s="9"/>
      <c r="L1280" s="9"/>
      <c r="M1280" s="9"/>
      <c r="N1280" s="9"/>
      <c r="O1280" s="9"/>
    </row>
    <row r="1281" spans="3:15">
      <c r="C1281" s="9"/>
      <c r="D1281" s="9"/>
      <c r="E1281" s="9"/>
      <c r="F1281" s="9"/>
      <c r="G1281" s="9"/>
      <c r="H1281" s="9"/>
      <c r="I1281" s="9"/>
      <c r="J1281" s="9"/>
      <c r="K1281" s="9"/>
      <c r="L1281" s="9"/>
      <c r="M1281" s="9"/>
      <c r="N1281" s="9"/>
      <c r="O1281" s="9"/>
    </row>
    <row r="1282" spans="3:15">
      <c r="C1282" s="9"/>
      <c r="D1282" s="9"/>
      <c r="E1282" s="9"/>
      <c r="F1282" s="9"/>
      <c r="G1282" s="9"/>
      <c r="H1282" s="9"/>
      <c r="I1282" s="9"/>
      <c r="J1282" s="9"/>
      <c r="K1282" s="9"/>
      <c r="L1282" s="9"/>
      <c r="M1282" s="9"/>
      <c r="N1282" s="9"/>
      <c r="O1282" s="9"/>
    </row>
    <row r="1283" spans="3:15">
      <c r="C1283" s="9"/>
      <c r="D1283" s="9"/>
      <c r="E1283" s="9"/>
      <c r="F1283" s="9"/>
      <c r="G1283" s="9"/>
      <c r="H1283" s="9"/>
      <c r="I1283" s="9"/>
      <c r="J1283" s="9"/>
      <c r="K1283" s="9"/>
      <c r="L1283" s="9"/>
      <c r="M1283" s="9"/>
      <c r="N1283" s="9"/>
      <c r="O1283" s="9"/>
    </row>
    <row r="1284" spans="3:15">
      <c r="C1284" s="9"/>
      <c r="D1284" s="9"/>
      <c r="E1284" s="9"/>
      <c r="F1284" s="9"/>
      <c r="G1284" s="9"/>
      <c r="H1284" s="9"/>
      <c r="I1284" s="9"/>
      <c r="J1284" s="9"/>
      <c r="K1284" s="9"/>
      <c r="L1284" s="9"/>
      <c r="M1284" s="9"/>
      <c r="N1284" s="9"/>
      <c r="O1284" s="9"/>
    </row>
    <row r="1285" spans="3:15">
      <c r="C1285" s="9"/>
      <c r="D1285" s="9"/>
      <c r="E1285" s="9"/>
      <c r="F1285" s="9"/>
      <c r="G1285" s="9"/>
      <c r="H1285" s="9"/>
      <c r="I1285" s="9"/>
      <c r="J1285" s="9"/>
      <c r="K1285" s="9"/>
      <c r="L1285" s="9"/>
      <c r="M1285" s="9"/>
      <c r="N1285" s="9"/>
      <c r="O1285" s="9"/>
    </row>
    <row r="1286" spans="3:15">
      <c r="C1286" s="9"/>
      <c r="D1286" s="9"/>
      <c r="E1286" s="9"/>
      <c r="F1286" s="9"/>
      <c r="G1286" s="9"/>
      <c r="H1286" s="9"/>
      <c r="I1286" s="9"/>
      <c r="J1286" s="9"/>
      <c r="K1286" s="9"/>
      <c r="L1286" s="9"/>
      <c r="M1286" s="9"/>
      <c r="N1286" s="9"/>
      <c r="O1286" s="9"/>
    </row>
    <row r="1287" spans="3:15">
      <c r="C1287" s="9"/>
      <c r="D1287" s="9"/>
      <c r="E1287" s="9"/>
      <c r="F1287" s="9"/>
      <c r="G1287" s="9"/>
      <c r="H1287" s="9"/>
      <c r="I1287" s="9"/>
      <c r="J1287" s="9"/>
      <c r="K1287" s="9"/>
      <c r="L1287" s="9"/>
      <c r="M1287" s="9"/>
      <c r="N1287" s="9"/>
      <c r="O1287" s="9"/>
    </row>
    <row r="1288" spans="3:15">
      <c r="C1288" s="9"/>
      <c r="D1288" s="9"/>
      <c r="E1288" s="9"/>
      <c r="F1288" s="9"/>
      <c r="G1288" s="9"/>
      <c r="H1288" s="9"/>
      <c r="I1288" s="9"/>
      <c r="J1288" s="9"/>
      <c r="K1288" s="9"/>
      <c r="L1288" s="9"/>
      <c r="M1288" s="9"/>
      <c r="N1288" s="9"/>
      <c r="O1288" s="9"/>
    </row>
    <row r="1289" spans="3:15">
      <c r="C1289" s="9"/>
      <c r="D1289" s="9"/>
      <c r="E1289" s="9"/>
      <c r="F1289" s="9"/>
      <c r="G1289" s="9"/>
      <c r="H1289" s="9"/>
      <c r="I1289" s="9"/>
      <c r="J1289" s="9"/>
      <c r="K1289" s="9"/>
      <c r="L1289" s="9"/>
      <c r="M1289" s="9"/>
      <c r="N1289" s="9"/>
      <c r="O1289" s="9"/>
    </row>
    <row r="1290" spans="3:15">
      <c r="C1290" s="9"/>
      <c r="D1290" s="9"/>
      <c r="E1290" s="9"/>
      <c r="F1290" s="9"/>
      <c r="G1290" s="9"/>
      <c r="H1290" s="9"/>
      <c r="I1290" s="9"/>
      <c r="J1290" s="9"/>
      <c r="K1290" s="9"/>
      <c r="L1290" s="9"/>
      <c r="M1290" s="9"/>
      <c r="N1290" s="9"/>
      <c r="O1290" s="9"/>
    </row>
    <row r="1291" spans="3:15">
      <c r="C1291" s="9"/>
      <c r="D1291" s="9"/>
      <c r="E1291" s="9"/>
      <c r="F1291" s="9"/>
      <c r="G1291" s="9"/>
      <c r="H1291" s="9"/>
      <c r="I1291" s="9"/>
      <c r="J1291" s="9"/>
      <c r="K1291" s="9"/>
      <c r="L1291" s="9"/>
      <c r="M1291" s="9"/>
      <c r="N1291" s="9"/>
      <c r="O1291" s="9"/>
    </row>
    <row r="1292" spans="3:15">
      <c r="C1292" s="9"/>
      <c r="D1292" s="9"/>
      <c r="E1292" s="9"/>
      <c r="F1292" s="9"/>
      <c r="G1292" s="9"/>
      <c r="H1292" s="9"/>
      <c r="I1292" s="9"/>
      <c r="J1292" s="9"/>
      <c r="K1292" s="9"/>
      <c r="L1292" s="9"/>
      <c r="M1292" s="9"/>
      <c r="N1292" s="9"/>
      <c r="O1292" s="9"/>
    </row>
    <row r="1293" spans="3:15">
      <c r="C1293" s="9"/>
      <c r="D1293" s="9"/>
      <c r="E1293" s="9"/>
      <c r="F1293" s="9"/>
      <c r="G1293" s="9"/>
      <c r="H1293" s="9"/>
      <c r="I1293" s="9"/>
      <c r="J1293" s="9"/>
      <c r="K1293" s="9"/>
      <c r="L1293" s="9"/>
      <c r="M1293" s="9"/>
      <c r="N1293" s="9"/>
      <c r="O1293" s="9"/>
    </row>
    <row r="1294" spans="3:15">
      <c r="C1294" s="9"/>
      <c r="D1294" s="9"/>
      <c r="E1294" s="9"/>
      <c r="F1294" s="9"/>
      <c r="G1294" s="9"/>
      <c r="H1294" s="9"/>
      <c r="I1294" s="9"/>
      <c r="J1294" s="9"/>
      <c r="K1294" s="9"/>
      <c r="L1294" s="9"/>
      <c r="M1294" s="9"/>
      <c r="N1294" s="9"/>
      <c r="O1294" s="9"/>
    </row>
    <row r="1295" spans="3:15">
      <c r="C1295" s="9"/>
      <c r="D1295" s="9"/>
      <c r="E1295" s="9"/>
      <c r="F1295" s="9"/>
      <c r="G1295" s="9"/>
      <c r="H1295" s="9"/>
      <c r="I1295" s="9"/>
      <c r="J1295" s="9"/>
      <c r="K1295" s="9"/>
      <c r="L1295" s="9"/>
      <c r="M1295" s="9"/>
      <c r="N1295" s="9"/>
      <c r="O1295" s="9"/>
    </row>
    <row r="1296" spans="3:15">
      <c r="C1296" s="9"/>
      <c r="D1296" s="9"/>
      <c r="E1296" s="9"/>
      <c r="F1296" s="9"/>
      <c r="G1296" s="9"/>
      <c r="H1296" s="9"/>
      <c r="I1296" s="9"/>
      <c r="J1296" s="9"/>
      <c r="K1296" s="9"/>
      <c r="L1296" s="9"/>
      <c r="M1296" s="9"/>
      <c r="N1296" s="9"/>
      <c r="O1296" s="9"/>
    </row>
    <row r="1297" spans="3:15">
      <c r="C1297" s="9"/>
      <c r="D1297" s="9"/>
      <c r="E1297" s="9"/>
      <c r="F1297" s="9"/>
      <c r="G1297" s="9"/>
      <c r="H1297" s="9"/>
      <c r="I1297" s="9"/>
      <c r="J1297" s="9"/>
      <c r="K1297" s="9"/>
      <c r="L1297" s="9"/>
      <c r="M1297" s="9"/>
      <c r="N1297" s="9"/>
      <c r="O1297" s="9"/>
    </row>
    <row r="1298" spans="3:15">
      <c r="C1298" s="9"/>
      <c r="D1298" s="9"/>
      <c r="E1298" s="9"/>
      <c r="F1298" s="9"/>
      <c r="G1298" s="9"/>
      <c r="H1298" s="9"/>
      <c r="I1298" s="9"/>
      <c r="J1298" s="9"/>
      <c r="K1298" s="9"/>
      <c r="L1298" s="9"/>
      <c r="M1298" s="9"/>
      <c r="N1298" s="9"/>
      <c r="O1298" s="9"/>
    </row>
    <row r="1299" spans="3:15">
      <c r="C1299" s="9"/>
      <c r="D1299" s="9"/>
      <c r="E1299" s="9"/>
      <c r="F1299" s="9"/>
      <c r="G1299" s="9"/>
      <c r="H1299" s="9"/>
      <c r="I1299" s="9"/>
      <c r="J1299" s="9"/>
      <c r="K1299" s="9"/>
      <c r="L1299" s="9"/>
      <c r="M1299" s="9"/>
      <c r="N1299" s="9"/>
      <c r="O1299" s="9"/>
    </row>
    <row r="1300" spans="3:15">
      <c r="C1300" s="9"/>
      <c r="D1300" s="9"/>
      <c r="E1300" s="9"/>
      <c r="F1300" s="9"/>
      <c r="G1300" s="9"/>
      <c r="H1300" s="9"/>
      <c r="I1300" s="9"/>
      <c r="J1300" s="9"/>
      <c r="K1300" s="9"/>
      <c r="L1300" s="9"/>
      <c r="M1300" s="9"/>
      <c r="N1300" s="9"/>
      <c r="O1300" s="9"/>
    </row>
    <row r="1301" spans="3:15">
      <c r="C1301" s="9"/>
      <c r="D1301" s="9"/>
      <c r="E1301" s="9"/>
      <c r="F1301" s="9"/>
      <c r="G1301" s="9"/>
      <c r="H1301" s="9"/>
      <c r="I1301" s="9"/>
      <c r="J1301" s="9"/>
      <c r="K1301" s="9"/>
      <c r="L1301" s="9"/>
      <c r="M1301" s="9"/>
      <c r="N1301" s="9"/>
      <c r="O1301" s="9"/>
    </row>
    <row r="1302" spans="3:15">
      <c r="C1302" s="9"/>
      <c r="D1302" s="9"/>
      <c r="E1302" s="9"/>
      <c r="F1302" s="9"/>
      <c r="G1302" s="9"/>
      <c r="H1302" s="9"/>
      <c r="I1302" s="9"/>
      <c r="J1302" s="9"/>
      <c r="K1302" s="9"/>
      <c r="L1302" s="9"/>
      <c r="M1302" s="9"/>
      <c r="N1302" s="9"/>
      <c r="O1302" s="9"/>
    </row>
    <row r="1303" spans="3:15">
      <c r="C1303" s="9"/>
      <c r="D1303" s="9"/>
      <c r="E1303" s="9"/>
      <c r="F1303" s="9"/>
      <c r="G1303" s="9"/>
      <c r="H1303" s="9"/>
      <c r="I1303" s="9"/>
      <c r="J1303" s="9"/>
      <c r="K1303" s="9"/>
      <c r="L1303" s="9"/>
      <c r="M1303" s="9"/>
      <c r="N1303" s="9"/>
      <c r="O1303" s="9"/>
    </row>
    <row r="1304" spans="3:15">
      <c r="C1304" s="9"/>
      <c r="D1304" s="9"/>
      <c r="E1304" s="9"/>
      <c r="F1304" s="9"/>
      <c r="G1304" s="9"/>
      <c r="H1304" s="9"/>
      <c r="I1304" s="9"/>
      <c r="J1304" s="9"/>
      <c r="K1304" s="9"/>
      <c r="L1304" s="9"/>
      <c r="M1304" s="9"/>
      <c r="N1304" s="9"/>
      <c r="O1304" s="9"/>
    </row>
    <row r="1305" spans="3:15">
      <c r="C1305" s="9"/>
      <c r="D1305" s="9"/>
      <c r="E1305" s="9"/>
      <c r="F1305" s="9"/>
      <c r="G1305" s="9"/>
      <c r="H1305" s="9"/>
      <c r="I1305" s="9"/>
      <c r="J1305" s="9"/>
      <c r="K1305" s="9"/>
      <c r="L1305" s="9"/>
      <c r="M1305" s="9"/>
      <c r="N1305" s="9"/>
      <c r="O1305" s="9"/>
    </row>
    <row r="1306" spans="3:15">
      <c r="C1306" s="9"/>
      <c r="D1306" s="9"/>
      <c r="E1306" s="9"/>
      <c r="F1306" s="9"/>
      <c r="G1306" s="9"/>
      <c r="H1306" s="9"/>
      <c r="I1306" s="9"/>
      <c r="J1306" s="9"/>
      <c r="K1306" s="9"/>
      <c r="L1306" s="9"/>
      <c r="M1306" s="9"/>
      <c r="N1306" s="9"/>
      <c r="O1306" s="9"/>
    </row>
    <row r="1307" spans="3:15">
      <c r="C1307" s="9"/>
      <c r="D1307" s="9"/>
      <c r="E1307" s="9"/>
      <c r="F1307" s="9"/>
      <c r="G1307" s="9"/>
      <c r="H1307" s="9"/>
      <c r="I1307" s="9"/>
      <c r="J1307" s="9"/>
      <c r="K1307" s="9"/>
      <c r="L1307" s="9"/>
      <c r="M1307" s="9"/>
      <c r="N1307" s="9"/>
      <c r="O1307" s="9"/>
    </row>
    <row r="1308" spans="3:15">
      <c r="C1308" s="9"/>
      <c r="D1308" s="9"/>
      <c r="E1308" s="9"/>
      <c r="F1308" s="9"/>
      <c r="G1308" s="9"/>
      <c r="H1308" s="9"/>
      <c r="I1308" s="9"/>
      <c r="J1308" s="9"/>
      <c r="K1308" s="9"/>
      <c r="L1308" s="9"/>
      <c r="M1308" s="9"/>
      <c r="N1308" s="9"/>
      <c r="O1308" s="9"/>
    </row>
    <row r="1309" spans="3:15">
      <c r="C1309" s="9"/>
      <c r="D1309" s="9"/>
      <c r="E1309" s="9"/>
      <c r="F1309" s="9"/>
      <c r="G1309" s="9"/>
      <c r="H1309" s="9"/>
      <c r="I1309" s="9"/>
      <c r="J1309" s="9"/>
      <c r="K1309" s="9"/>
      <c r="L1309" s="9"/>
      <c r="M1309" s="9"/>
      <c r="N1309" s="9"/>
      <c r="O1309" s="9"/>
    </row>
    <row r="1310" spans="3:15">
      <c r="C1310" s="9"/>
      <c r="D1310" s="9"/>
      <c r="E1310" s="9"/>
      <c r="F1310" s="9"/>
      <c r="G1310" s="9"/>
      <c r="H1310" s="9"/>
      <c r="I1310" s="9"/>
      <c r="J1310" s="9"/>
      <c r="K1310" s="9"/>
      <c r="L1310" s="9"/>
      <c r="M1310" s="9"/>
      <c r="N1310" s="9"/>
      <c r="O1310" s="9"/>
    </row>
    <row r="1311" spans="3:15">
      <c r="C1311" s="9"/>
      <c r="D1311" s="9"/>
      <c r="E1311" s="9"/>
      <c r="F1311" s="9"/>
      <c r="G1311" s="9"/>
      <c r="H1311" s="9"/>
      <c r="I1311" s="9"/>
      <c r="J1311" s="9"/>
      <c r="K1311" s="9"/>
      <c r="L1311" s="9"/>
      <c r="M1311" s="9"/>
      <c r="N1311" s="9"/>
      <c r="O1311" s="9"/>
    </row>
    <row r="1312" spans="3:15">
      <c r="C1312" s="9"/>
      <c r="D1312" s="9"/>
      <c r="E1312" s="9"/>
      <c r="F1312" s="9"/>
      <c r="G1312" s="9"/>
      <c r="H1312" s="9"/>
      <c r="I1312" s="9"/>
      <c r="J1312" s="9"/>
      <c r="K1312" s="9"/>
      <c r="L1312" s="9"/>
      <c r="M1312" s="9"/>
      <c r="N1312" s="9"/>
      <c r="O1312" s="9"/>
    </row>
    <row r="1313" spans="3:15">
      <c r="C1313" s="9"/>
      <c r="D1313" s="9"/>
      <c r="E1313" s="9"/>
      <c r="F1313" s="9"/>
      <c r="G1313" s="9"/>
      <c r="H1313" s="9"/>
      <c r="I1313" s="9"/>
      <c r="J1313" s="9"/>
      <c r="K1313" s="9"/>
      <c r="L1313" s="9"/>
      <c r="M1313" s="9"/>
      <c r="N1313" s="9"/>
      <c r="O1313" s="9"/>
    </row>
    <row r="1314" spans="3:15">
      <c r="C1314" s="9"/>
      <c r="D1314" s="9"/>
      <c r="E1314" s="9"/>
      <c r="F1314" s="9"/>
      <c r="G1314" s="9"/>
      <c r="H1314" s="9"/>
      <c r="I1314" s="9"/>
      <c r="J1314" s="9"/>
      <c r="K1314" s="9"/>
      <c r="L1314" s="9"/>
      <c r="M1314" s="9"/>
      <c r="N1314" s="9"/>
      <c r="O1314" s="9"/>
    </row>
    <row r="1315" spans="3:15">
      <c r="C1315" s="9"/>
      <c r="D1315" s="9"/>
      <c r="E1315" s="9"/>
      <c r="F1315" s="9"/>
      <c r="G1315" s="9"/>
      <c r="H1315" s="9"/>
      <c r="I1315" s="9"/>
      <c r="J1315" s="9"/>
      <c r="K1315" s="9"/>
      <c r="L1315" s="9"/>
      <c r="M1315" s="9"/>
      <c r="N1315" s="9"/>
      <c r="O1315" s="9"/>
    </row>
    <row r="1316" spans="3:15">
      <c r="C1316" s="9"/>
      <c r="D1316" s="9"/>
      <c r="E1316" s="9"/>
      <c r="F1316" s="9"/>
      <c r="G1316" s="9"/>
      <c r="H1316" s="9"/>
      <c r="I1316" s="9"/>
      <c r="J1316" s="9"/>
      <c r="K1316" s="9"/>
      <c r="L1316" s="9"/>
      <c r="M1316" s="9"/>
      <c r="N1316" s="9"/>
      <c r="O1316" s="9"/>
    </row>
    <row r="1317" spans="3:15">
      <c r="C1317" s="9"/>
      <c r="D1317" s="9"/>
      <c r="E1317" s="9"/>
      <c r="F1317" s="9"/>
      <c r="G1317" s="9"/>
      <c r="H1317" s="9"/>
      <c r="I1317" s="9"/>
      <c r="J1317" s="9"/>
      <c r="K1317" s="9"/>
      <c r="L1317" s="9"/>
      <c r="M1317" s="9"/>
      <c r="N1317" s="9"/>
      <c r="O1317" s="9"/>
    </row>
    <row r="1318" spans="3:15">
      <c r="C1318" s="9"/>
      <c r="D1318" s="9"/>
      <c r="E1318" s="9"/>
      <c r="F1318" s="9"/>
      <c r="G1318" s="9"/>
      <c r="H1318" s="9"/>
      <c r="I1318" s="9"/>
      <c r="J1318" s="9"/>
      <c r="K1318" s="9"/>
      <c r="L1318" s="9"/>
      <c r="M1318" s="9"/>
      <c r="N1318" s="9"/>
      <c r="O1318" s="9"/>
    </row>
    <row r="1319" spans="3:15">
      <c r="C1319" s="9"/>
      <c r="D1319" s="9"/>
      <c r="E1319" s="9"/>
      <c r="F1319" s="9"/>
      <c r="G1319" s="9"/>
      <c r="H1319" s="9"/>
      <c r="I1319" s="9"/>
      <c r="J1319" s="9"/>
      <c r="K1319" s="9"/>
      <c r="L1319" s="9"/>
      <c r="M1319" s="9"/>
      <c r="N1319" s="9"/>
      <c r="O1319" s="9"/>
    </row>
    <row r="1320" spans="3:15">
      <c r="C1320" s="9"/>
      <c r="D1320" s="9"/>
      <c r="E1320" s="9"/>
      <c r="F1320" s="9"/>
      <c r="G1320" s="9"/>
      <c r="H1320" s="9"/>
      <c r="I1320" s="9"/>
      <c r="J1320" s="9"/>
      <c r="K1320" s="9"/>
      <c r="L1320" s="9"/>
      <c r="M1320" s="9"/>
      <c r="N1320" s="9"/>
      <c r="O1320" s="9"/>
    </row>
    <row r="1321" spans="3:15">
      <c r="C1321" s="9"/>
      <c r="D1321" s="9"/>
      <c r="E1321" s="9"/>
      <c r="F1321" s="9"/>
      <c r="G1321" s="9"/>
      <c r="H1321" s="9"/>
      <c r="I1321" s="9"/>
      <c r="J1321" s="9"/>
      <c r="K1321" s="9"/>
      <c r="L1321" s="9"/>
      <c r="M1321" s="9"/>
      <c r="N1321" s="9"/>
      <c r="O1321" s="9"/>
    </row>
    <row r="1322" spans="3:15">
      <c r="C1322" s="9"/>
      <c r="D1322" s="9"/>
      <c r="E1322" s="9"/>
      <c r="F1322" s="9"/>
      <c r="G1322" s="9"/>
      <c r="H1322" s="9"/>
      <c r="I1322" s="9"/>
      <c r="J1322" s="9"/>
      <c r="K1322" s="9"/>
      <c r="L1322" s="9"/>
      <c r="M1322" s="9"/>
      <c r="N1322" s="9"/>
      <c r="O1322" s="9"/>
    </row>
    <row r="1323" spans="3:15">
      <c r="C1323" s="9"/>
      <c r="D1323" s="9"/>
      <c r="E1323" s="9"/>
      <c r="F1323" s="9"/>
      <c r="G1323" s="9"/>
      <c r="H1323" s="9"/>
      <c r="I1323" s="9"/>
      <c r="J1323" s="9"/>
      <c r="K1323" s="9"/>
      <c r="L1323" s="9"/>
      <c r="M1323" s="9"/>
      <c r="N1323" s="9"/>
      <c r="O1323" s="9"/>
    </row>
    <row r="1324" spans="3:15">
      <c r="C1324" s="9"/>
      <c r="D1324" s="9"/>
      <c r="E1324" s="9"/>
      <c r="F1324" s="9"/>
      <c r="G1324" s="9"/>
      <c r="H1324" s="9"/>
      <c r="I1324" s="9"/>
      <c r="J1324" s="9"/>
      <c r="K1324" s="9"/>
      <c r="L1324" s="9"/>
      <c r="M1324" s="9"/>
      <c r="N1324" s="9"/>
      <c r="O1324" s="9"/>
    </row>
    <row r="1325" spans="3:15">
      <c r="C1325" s="9"/>
      <c r="D1325" s="9"/>
      <c r="E1325" s="9"/>
      <c r="F1325" s="9"/>
      <c r="G1325" s="9"/>
      <c r="H1325" s="9"/>
      <c r="I1325" s="9"/>
      <c r="J1325" s="9"/>
      <c r="K1325" s="9"/>
      <c r="L1325" s="9"/>
      <c r="M1325" s="9"/>
      <c r="N1325" s="9"/>
      <c r="O1325" s="9"/>
    </row>
    <row r="1326" spans="3:15">
      <c r="C1326" s="9"/>
      <c r="D1326" s="9"/>
      <c r="E1326" s="9"/>
      <c r="F1326" s="9"/>
      <c r="G1326" s="9"/>
      <c r="H1326" s="9"/>
      <c r="I1326" s="9"/>
      <c r="J1326" s="9"/>
      <c r="K1326" s="9"/>
      <c r="L1326" s="9"/>
      <c r="M1326" s="9"/>
      <c r="N1326" s="9"/>
      <c r="O1326" s="9"/>
    </row>
    <row r="1327" spans="3:15">
      <c r="C1327" s="9"/>
      <c r="D1327" s="9"/>
      <c r="E1327" s="9"/>
      <c r="F1327" s="9"/>
      <c r="G1327" s="9"/>
      <c r="H1327" s="9"/>
      <c r="I1327" s="9"/>
      <c r="J1327" s="9"/>
      <c r="K1327" s="9"/>
      <c r="L1327" s="9"/>
      <c r="M1327" s="9"/>
      <c r="N1327" s="9"/>
      <c r="O1327" s="9"/>
    </row>
    <row r="1328" spans="3:15">
      <c r="C1328" s="9"/>
      <c r="D1328" s="9"/>
      <c r="E1328" s="9"/>
      <c r="F1328" s="9"/>
      <c r="G1328" s="9"/>
      <c r="H1328" s="9"/>
      <c r="I1328" s="9"/>
      <c r="J1328" s="9"/>
      <c r="K1328" s="9"/>
      <c r="L1328" s="9"/>
      <c r="M1328" s="9"/>
      <c r="N1328" s="9"/>
      <c r="O1328" s="9"/>
    </row>
    <row r="1329" spans="3:15">
      <c r="C1329" s="9"/>
      <c r="D1329" s="9"/>
      <c r="E1329" s="9"/>
      <c r="F1329" s="9"/>
      <c r="G1329" s="9"/>
      <c r="H1329" s="9"/>
      <c r="I1329" s="9"/>
      <c r="J1329" s="9"/>
      <c r="K1329" s="9"/>
      <c r="L1329" s="9"/>
      <c r="M1329" s="9"/>
      <c r="N1329" s="9"/>
      <c r="O1329" s="9"/>
    </row>
    <row r="1330" spans="3:15">
      <c r="C1330" s="9"/>
      <c r="D1330" s="9"/>
      <c r="E1330" s="9"/>
      <c r="F1330" s="9"/>
      <c r="G1330" s="9"/>
      <c r="H1330" s="9"/>
      <c r="I1330" s="9"/>
      <c r="J1330" s="9"/>
      <c r="K1330" s="9"/>
      <c r="L1330" s="9"/>
      <c r="M1330" s="9"/>
      <c r="N1330" s="9"/>
      <c r="O1330" s="9"/>
    </row>
    <row r="1331" spans="3:15">
      <c r="C1331" s="9"/>
      <c r="D1331" s="9"/>
      <c r="E1331" s="9"/>
      <c r="F1331" s="9"/>
      <c r="G1331" s="9"/>
      <c r="H1331" s="9"/>
      <c r="I1331" s="9"/>
      <c r="J1331" s="9"/>
      <c r="K1331" s="9"/>
      <c r="L1331" s="9"/>
      <c r="M1331" s="9"/>
      <c r="N1331" s="9"/>
      <c r="O1331" s="9"/>
    </row>
    <row r="1332" spans="3:15">
      <c r="C1332" s="9"/>
      <c r="D1332" s="9"/>
      <c r="E1332" s="9"/>
      <c r="F1332" s="9"/>
      <c r="G1332" s="9"/>
      <c r="H1332" s="9"/>
      <c r="I1332" s="9"/>
      <c r="J1332" s="9"/>
      <c r="K1332" s="9"/>
      <c r="L1332" s="9"/>
      <c r="M1332" s="9"/>
      <c r="N1332" s="9"/>
      <c r="O1332" s="9"/>
    </row>
    <row r="1333" spans="3:15">
      <c r="C1333" s="9"/>
      <c r="D1333" s="9"/>
      <c r="E1333" s="9"/>
      <c r="F1333" s="9"/>
      <c r="G1333" s="9"/>
      <c r="H1333" s="9"/>
      <c r="I1333" s="9"/>
      <c r="J1333" s="9"/>
      <c r="K1333" s="9"/>
      <c r="L1333" s="9"/>
      <c r="M1333" s="9"/>
      <c r="N1333" s="9"/>
      <c r="O1333" s="9"/>
    </row>
    <row r="1334" spans="3:15">
      <c r="C1334" s="9"/>
      <c r="D1334" s="9"/>
      <c r="E1334" s="9"/>
      <c r="F1334" s="9"/>
      <c r="G1334" s="9"/>
      <c r="H1334" s="9"/>
      <c r="I1334" s="9"/>
      <c r="J1334" s="9"/>
      <c r="K1334" s="9"/>
      <c r="L1334" s="9"/>
      <c r="M1334" s="9"/>
      <c r="N1334" s="9"/>
      <c r="O1334" s="9"/>
    </row>
    <row r="1335" spans="3:15">
      <c r="C1335" s="9"/>
      <c r="D1335" s="9"/>
      <c r="E1335" s="9"/>
      <c r="F1335" s="9"/>
      <c r="G1335" s="9"/>
      <c r="H1335" s="9"/>
      <c r="I1335" s="9"/>
      <c r="J1335" s="9"/>
      <c r="K1335" s="9"/>
      <c r="L1335" s="9"/>
      <c r="M1335" s="9"/>
      <c r="N1335" s="9"/>
      <c r="O1335" s="9"/>
    </row>
    <row r="1336" spans="3:15">
      <c r="C1336" s="9"/>
      <c r="D1336" s="9"/>
      <c r="E1336" s="9"/>
      <c r="F1336" s="9"/>
      <c r="G1336" s="9"/>
      <c r="H1336" s="9"/>
      <c r="I1336" s="9"/>
      <c r="J1336" s="9"/>
      <c r="K1336" s="9"/>
      <c r="L1336" s="9"/>
      <c r="M1336" s="9"/>
      <c r="N1336" s="9"/>
      <c r="O1336" s="9"/>
    </row>
    <row r="1337" spans="3:15">
      <c r="C1337" s="9"/>
      <c r="D1337" s="9"/>
      <c r="E1337" s="9"/>
      <c r="F1337" s="9"/>
      <c r="G1337" s="9"/>
      <c r="H1337" s="9"/>
      <c r="I1337" s="9"/>
      <c r="J1337" s="9"/>
      <c r="K1337" s="9"/>
      <c r="L1337" s="9"/>
      <c r="M1337" s="9"/>
      <c r="N1337" s="9"/>
      <c r="O1337" s="9"/>
    </row>
    <row r="1338" spans="3:15">
      <c r="C1338" s="9"/>
      <c r="D1338" s="9"/>
      <c r="E1338" s="9"/>
      <c r="F1338" s="9"/>
      <c r="G1338" s="9"/>
      <c r="H1338" s="9"/>
      <c r="I1338" s="9"/>
      <c r="J1338" s="9"/>
      <c r="K1338" s="9"/>
      <c r="L1338" s="9"/>
      <c r="M1338" s="9"/>
      <c r="N1338" s="9"/>
      <c r="O1338" s="9"/>
    </row>
    <row r="1339" spans="3:15">
      <c r="C1339" s="9"/>
      <c r="D1339" s="9"/>
      <c r="E1339" s="9"/>
      <c r="F1339" s="9"/>
      <c r="G1339" s="9"/>
      <c r="H1339" s="9"/>
      <c r="I1339" s="9"/>
      <c r="J1339" s="9"/>
      <c r="K1339" s="9"/>
      <c r="L1339" s="9"/>
      <c r="M1339" s="9"/>
      <c r="N1339" s="9"/>
      <c r="O1339" s="9"/>
    </row>
    <row r="1340" spans="3:15">
      <c r="C1340" s="9"/>
      <c r="D1340" s="9"/>
      <c r="E1340" s="9"/>
      <c r="F1340" s="9"/>
      <c r="G1340" s="9"/>
      <c r="H1340" s="9"/>
      <c r="I1340" s="9"/>
      <c r="J1340" s="9"/>
      <c r="K1340" s="9"/>
      <c r="L1340" s="9"/>
      <c r="M1340" s="9"/>
      <c r="N1340" s="9"/>
      <c r="O1340" s="9"/>
    </row>
    <row r="1341" spans="3:15">
      <c r="C1341" s="9"/>
      <c r="D1341" s="9"/>
      <c r="E1341" s="9"/>
      <c r="F1341" s="9"/>
      <c r="G1341" s="9"/>
      <c r="H1341" s="9"/>
      <c r="I1341" s="9"/>
      <c r="J1341" s="9"/>
      <c r="K1341" s="9"/>
      <c r="L1341" s="9"/>
      <c r="M1341" s="9"/>
      <c r="N1341" s="9"/>
      <c r="O1341" s="9"/>
    </row>
    <row r="1342" spans="3:15">
      <c r="C1342" s="9"/>
      <c r="D1342" s="9"/>
      <c r="E1342" s="9"/>
      <c r="F1342" s="9"/>
      <c r="G1342" s="9"/>
      <c r="H1342" s="9"/>
      <c r="I1342" s="9"/>
      <c r="J1342" s="9"/>
      <c r="K1342" s="9"/>
      <c r="L1342" s="9"/>
      <c r="M1342" s="9"/>
      <c r="N1342" s="9"/>
      <c r="O1342" s="9"/>
    </row>
    <row r="1343" spans="3:15">
      <c r="C1343" s="9"/>
      <c r="D1343" s="9"/>
      <c r="E1343" s="9"/>
      <c r="F1343" s="9"/>
      <c r="G1343" s="9"/>
      <c r="H1343" s="9"/>
      <c r="I1343" s="9"/>
      <c r="J1343" s="9"/>
      <c r="K1343" s="9"/>
      <c r="L1343" s="9"/>
      <c r="M1343" s="9"/>
      <c r="N1343" s="9"/>
      <c r="O1343" s="9"/>
    </row>
    <row r="1344" spans="3:15">
      <c r="C1344" s="9"/>
      <c r="D1344" s="9"/>
      <c r="E1344" s="9"/>
      <c r="F1344" s="9"/>
      <c r="G1344" s="9"/>
      <c r="H1344" s="9"/>
      <c r="I1344" s="9"/>
      <c r="J1344" s="9"/>
      <c r="K1344" s="9"/>
      <c r="L1344" s="9"/>
      <c r="M1344" s="9"/>
      <c r="N1344" s="9"/>
      <c r="O1344" s="9"/>
    </row>
    <row r="1345" spans="3:15">
      <c r="C1345" s="9"/>
      <c r="D1345" s="9"/>
      <c r="E1345" s="9"/>
      <c r="F1345" s="9"/>
      <c r="G1345" s="9"/>
      <c r="H1345" s="9"/>
      <c r="I1345" s="9"/>
      <c r="J1345" s="9"/>
      <c r="K1345" s="9"/>
      <c r="L1345" s="9"/>
      <c r="M1345" s="9"/>
      <c r="N1345" s="9"/>
      <c r="O1345" s="9"/>
    </row>
    <row r="1346" spans="3:15">
      <c r="C1346" s="9"/>
      <c r="D1346" s="9"/>
      <c r="E1346" s="9"/>
      <c r="F1346" s="9"/>
      <c r="G1346" s="9"/>
      <c r="H1346" s="9"/>
      <c r="I1346" s="9"/>
      <c r="J1346" s="9"/>
      <c r="K1346" s="9"/>
      <c r="L1346" s="9"/>
      <c r="M1346" s="9"/>
      <c r="N1346" s="9"/>
      <c r="O1346" s="9"/>
    </row>
    <row r="1347" spans="3:15">
      <c r="C1347" s="9"/>
      <c r="D1347" s="9"/>
      <c r="E1347" s="9"/>
      <c r="F1347" s="9"/>
      <c r="G1347" s="9"/>
      <c r="H1347" s="9"/>
      <c r="I1347" s="9"/>
      <c r="J1347" s="9"/>
      <c r="K1347" s="9"/>
      <c r="L1347" s="9"/>
      <c r="M1347" s="9"/>
      <c r="N1347" s="9"/>
      <c r="O1347" s="9"/>
    </row>
    <row r="1348" spans="3:15">
      <c r="C1348" s="9"/>
      <c r="D1348" s="9"/>
      <c r="E1348" s="9"/>
      <c r="F1348" s="9"/>
      <c r="G1348" s="9"/>
      <c r="H1348" s="9"/>
      <c r="I1348" s="9"/>
      <c r="J1348" s="9"/>
      <c r="K1348" s="9"/>
      <c r="L1348" s="9"/>
      <c r="M1348" s="9"/>
      <c r="N1348" s="9"/>
      <c r="O1348" s="9"/>
    </row>
    <row r="1349" spans="3:15">
      <c r="C1349" s="9"/>
      <c r="D1349" s="9"/>
      <c r="E1349" s="9"/>
      <c r="F1349" s="9"/>
      <c r="G1349" s="9"/>
      <c r="H1349" s="9"/>
      <c r="I1349" s="9"/>
      <c r="J1349" s="9"/>
      <c r="K1349" s="9"/>
      <c r="L1349" s="9"/>
      <c r="M1349" s="9"/>
      <c r="N1349" s="9"/>
      <c r="O1349" s="9"/>
    </row>
    <row r="1350" spans="3:15">
      <c r="C1350" s="9"/>
      <c r="D1350" s="9"/>
      <c r="E1350" s="9"/>
      <c r="F1350" s="9"/>
      <c r="G1350" s="9"/>
      <c r="H1350" s="9"/>
      <c r="I1350" s="9"/>
      <c r="J1350" s="9"/>
      <c r="K1350" s="9"/>
      <c r="L1350" s="9"/>
      <c r="M1350" s="9"/>
      <c r="N1350" s="9"/>
      <c r="O1350" s="9"/>
    </row>
    <row r="1351" spans="3:15">
      <c r="C1351" s="9"/>
      <c r="D1351" s="9"/>
      <c r="E1351" s="9"/>
      <c r="F1351" s="9"/>
      <c r="G1351" s="9"/>
      <c r="H1351" s="9"/>
      <c r="I1351" s="9"/>
      <c r="J1351" s="9"/>
      <c r="K1351" s="9"/>
      <c r="L1351" s="9"/>
      <c r="M1351" s="9"/>
      <c r="N1351" s="9"/>
      <c r="O1351" s="9"/>
    </row>
    <row r="1352" spans="3:15">
      <c r="C1352" s="9"/>
      <c r="D1352" s="9"/>
      <c r="E1352" s="9"/>
      <c r="F1352" s="9"/>
      <c r="G1352" s="9"/>
      <c r="H1352" s="9"/>
      <c r="I1352" s="9"/>
      <c r="J1352" s="9"/>
      <c r="K1352" s="9"/>
      <c r="L1352" s="9"/>
      <c r="M1352" s="9"/>
      <c r="N1352" s="9"/>
      <c r="O1352" s="9"/>
    </row>
    <row r="1353" spans="3:15">
      <c r="C1353" s="9"/>
      <c r="D1353" s="9"/>
      <c r="E1353" s="9"/>
      <c r="F1353" s="9"/>
      <c r="G1353" s="9"/>
      <c r="H1353" s="9"/>
      <c r="I1353" s="9"/>
      <c r="J1353" s="9"/>
      <c r="K1353" s="9"/>
      <c r="L1353" s="9"/>
      <c r="M1353" s="9"/>
      <c r="N1353" s="9"/>
      <c r="O1353" s="9"/>
    </row>
    <row r="1354" spans="3:15">
      <c r="C1354" s="9"/>
      <c r="D1354" s="9"/>
      <c r="E1354" s="9"/>
      <c r="F1354" s="9"/>
      <c r="G1354" s="9"/>
      <c r="H1354" s="9"/>
      <c r="I1354" s="9"/>
      <c r="J1354" s="9"/>
      <c r="K1354" s="9"/>
      <c r="L1354" s="9"/>
      <c r="M1354" s="9"/>
      <c r="N1354" s="9"/>
      <c r="O1354" s="9"/>
    </row>
    <row r="1355" spans="3:15">
      <c r="C1355" s="9"/>
      <c r="D1355" s="9"/>
      <c r="E1355" s="9"/>
      <c r="F1355" s="9"/>
      <c r="G1355" s="9"/>
      <c r="H1355" s="9"/>
      <c r="I1355" s="9"/>
      <c r="J1355" s="9"/>
      <c r="K1355" s="9"/>
      <c r="L1355" s="9"/>
      <c r="M1355" s="9"/>
      <c r="N1355" s="9"/>
      <c r="O1355" s="9"/>
    </row>
    <row r="1356" spans="3:15">
      <c r="C1356" s="9"/>
      <c r="D1356" s="9"/>
      <c r="E1356" s="9"/>
      <c r="F1356" s="9"/>
      <c r="G1356" s="9"/>
      <c r="H1356" s="9"/>
      <c r="I1356" s="9"/>
      <c r="J1356" s="9"/>
      <c r="K1356" s="9"/>
      <c r="L1356" s="9"/>
      <c r="M1356" s="9"/>
      <c r="N1356" s="9"/>
      <c r="O1356" s="9"/>
    </row>
    <row r="1357" spans="3:15">
      <c r="C1357" s="9"/>
      <c r="D1357" s="9"/>
      <c r="E1357" s="9"/>
      <c r="F1357" s="9"/>
      <c r="G1357" s="9"/>
      <c r="H1357" s="9"/>
      <c r="I1357" s="9"/>
      <c r="J1357" s="9"/>
      <c r="K1357" s="9"/>
      <c r="L1357" s="9"/>
      <c r="M1357" s="9"/>
      <c r="N1357" s="9"/>
      <c r="O1357" s="9"/>
    </row>
    <row r="1358" spans="3:15">
      <c r="C1358" s="9"/>
      <c r="D1358" s="9"/>
      <c r="E1358" s="9"/>
      <c r="F1358" s="9"/>
      <c r="G1358" s="9"/>
      <c r="H1358" s="9"/>
      <c r="I1358" s="9"/>
      <c r="J1358" s="9"/>
      <c r="K1358" s="9"/>
      <c r="L1358" s="9"/>
      <c r="M1358" s="9"/>
      <c r="N1358" s="9"/>
      <c r="O1358" s="9"/>
    </row>
    <row r="1359" spans="3:15">
      <c r="C1359" s="9"/>
      <c r="D1359" s="9"/>
      <c r="E1359" s="9"/>
      <c r="F1359" s="9"/>
      <c r="G1359" s="9"/>
      <c r="H1359" s="9"/>
      <c r="I1359" s="9"/>
      <c r="J1359" s="9"/>
      <c r="K1359" s="9"/>
      <c r="L1359" s="9"/>
      <c r="M1359" s="9"/>
      <c r="N1359" s="9"/>
      <c r="O1359" s="9"/>
    </row>
    <row r="1360" spans="3:15">
      <c r="C1360" s="9"/>
      <c r="D1360" s="9"/>
      <c r="E1360" s="9"/>
      <c r="F1360" s="9"/>
      <c r="G1360" s="9"/>
      <c r="H1360" s="9"/>
      <c r="I1360" s="9"/>
      <c r="J1360" s="9"/>
      <c r="K1360" s="9"/>
      <c r="L1360" s="9"/>
      <c r="M1360" s="9"/>
      <c r="N1360" s="9"/>
      <c r="O1360" s="9"/>
    </row>
    <row r="1361" spans="3:15">
      <c r="C1361" s="9"/>
      <c r="D1361" s="9"/>
      <c r="E1361" s="9"/>
      <c r="F1361" s="9"/>
      <c r="G1361" s="9"/>
      <c r="H1361" s="9"/>
      <c r="I1361" s="9"/>
      <c r="J1361" s="9"/>
      <c r="K1361" s="9"/>
      <c r="L1361" s="9"/>
      <c r="M1361" s="9"/>
      <c r="N1361" s="9"/>
      <c r="O1361" s="9"/>
    </row>
    <row r="1362" spans="3:15">
      <c r="C1362" s="9"/>
      <c r="D1362" s="9"/>
      <c r="E1362" s="9"/>
      <c r="F1362" s="9"/>
      <c r="G1362" s="9"/>
      <c r="H1362" s="9"/>
      <c r="I1362" s="9"/>
      <c r="J1362" s="9"/>
      <c r="K1362" s="9"/>
      <c r="L1362" s="9"/>
      <c r="M1362" s="9"/>
      <c r="N1362" s="9"/>
      <c r="O1362" s="9"/>
    </row>
    <row r="1363" spans="3:15">
      <c r="C1363" s="9"/>
      <c r="D1363" s="9"/>
      <c r="E1363" s="9"/>
      <c r="F1363" s="9"/>
      <c r="G1363" s="9"/>
      <c r="H1363" s="9"/>
      <c r="I1363" s="9"/>
      <c r="J1363" s="9"/>
      <c r="K1363" s="9"/>
      <c r="L1363" s="9"/>
      <c r="M1363" s="9"/>
      <c r="N1363" s="9"/>
      <c r="O1363" s="9"/>
    </row>
    <row r="1364" spans="3:15">
      <c r="C1364" s="9"/>
      <c r="D1364" s="9"/>
      <c r="E1364" s="9"/>
      <c r="F1364" s="9"/>
      <c r="G1364" s="9"/>
      <c r="H1364" s="9"/>
      <c r="I1364" s="9"/>
      <c r="J1364" s="9"/>
      <c r="K1364" s="9"/>
      <c r="L1364" s="9"/>
      <c r="M1364" s="9"/>
      <c r="N1364" s="9"/>
      <c r="O1364" s="9"/>
    </row>
    <row r="1365" spans="3:15">
      <c r="C1365" s="9"/>
      <c r="D1365" s="9"/>
      <c r="E1365" s="9"/>
      <c r="F1365" s="9"/>
      <c r="G1365" s="9"/>
      <c r="H1365" s="9"/>
      <c r="I1365" s="9"/>
      <c r="J1365" s="9"/>
      <c r="K1365" s="9"/>
      <c r="L1365" s="9"/>
      <c r="M1365" s="9"/>
      <c r="N1365" s="9"/>
      <c r="O1365" s="9"/>
    </row>
    <row r="1366" spans="3:15">
      <c r="C1366" s="9"/>
      <c r="D1366" s="9"/>
      <c r="E1366" s="9"/>
      <c r="F1366" s="9"/>
      <c r="G1366" s="9"/>
      <c r="H1366" s="9"/>
      <c r="I1366" s="9"/>
      <c r="J1366" s="9"/>
      <c r="K1366" s="9"/>
      <c r="L1366" s="9"/>
      <c r="M1366" s="9"/>
      <c r="N1366" s="9"/>
      <c r="O1366" s="9"/>
    </row>
    <row r="1367" spans="3:15">
      <c r="C1367" s="9"/>
      <c r="D1367" s="9"/>
      <c r="E1367" s="9"/>
      <c r="F1367" s="9"/>
      <c r="G1367" s="9"/>
      <c r="H1367" s="9"/>
      <c r="I1367" s="9"/>
      <c r="J1367" s="9"/>
      <c r="K1367" s="9"/>
      <c r="L1367" s="9"/>
      <c r="M1367" s="9"/>
      <c r="N1367" s="9"/>
      <c r="O1367" s="9"/>
    </row>
    <row r="1368" spans="3:15">
      <c r="C1368" s="9"/>
      <c r="D1368" s="9"/>
      <c r="E1368" s="9"/>
      <c r="F1368" s="9"/>
      <c r="G1368" s="9"/>
      <c r="H1368" s="9"/>
      <c r="I1368" s="9"/>
      <c r="J1368" s="9"/>
      <c r="K1368" s="9"/>
      <c r="L1368" s="9"/>
      <c r="M1368" s="9"/>
      <c r="N1368" s="9"/>
      <c r="O1368" s="9"/>
    </row>
    <row r="1369" spans="3:15">
      <c r="C1369" s="9"/>
      <c r="D1369" s="9"/>
      <c r="E1369" s="9"/>
      <c r="F1369" s="9"/>
      <c r="G1369" s="9"/>
      <c r="H1369" s="9"/>
      <c r="I1369" s="9"/>
      <c r="J1369" s="9"/>
      <c r="K1369" s="9"/>
      <c r="L1369" s="9"/>
      <c r="M1369" s="9"/>
      <c r="N1369" s="9"/>
      <c r="O1369" s="9"/>
    </row>
    <row r="1370" spans="3:15">
      <c r="C1370" s="9"/>
      <c r="D1370" s="9"/>
      <c r="E1370" s="9"/>
      <c r="F1370" s="9"/>
      <c r="G1370" s="9"/>
      <c r="H1370" s="9"/>
      <c r="I1370" s="9"/>
      <c r="J1370" s="9"/>
      <c r="K1370" s="9"/>
      <c r="L1370" s="9"/>
      <c r="M1370" s="9"/>
      <c r="N1370" s="9"/>
      <c r="O1370" s="9"/>
    </row>
    <row r="1371" spans="3:15">
      <c r="C1371" s="9"/>
      <c r="D1371" s="9"/>
      <c r="E1371" s="9"/>
      <c r="F1371" s="9"/>
      <c r="G1371" s="9"/>
      <c r="H1371" s="9"/>
      <c r="I1371" s="9"/>
      <c r="J1371" s="9"/>
      <c r="K1371" s="9"/>
      <c r="L1371" s="9"/>
      <c r="M1371" s="9"/>
      <c r="N1371" s="9"/>
      <c r="O1371" s="9"/>
    </row>
    <row r="1372" spans="3:15">
      <c r="C1372" s="9"/>
      <c r="D1372" s="9"/>
      <c r="E1372" s="9"/>
      <c r="F1372" s="9"/>
      <c r="G1372" s="9"/>
      <c r="H1372" s="9"/>
      <c r="I1372" s="9"/>
      <c r="J1372" s="9"/>
      <c r="K1372" s="9"/>
      <c r="L1372" s="9"/>
      <c r="M1372" s="9"/>
      <c r="N1372" s="9"/>
      <c r="O1372" s="9"/>
    </row>
    <row r="1373" spans="3:15">
      <c r="C1373" s="9"/>
      <c r="D1373" s="9"/>
      <c r="E1373" s="9"/>
      <c r="F1373" s="9"/>
      <c r="G1373" s="9"/>
      <c r="H1373" s="9"/>
      <c r="I1373" s="9"/>
      <c r="J1373" s="9"/>
      <c r="K1373" s="9"/>
      <c r="L1373" s="9"/>
      <c r="M1373" s="9"/>
      <c r="N1373" s="9"/>
      <c r="O1373" s="9"/>
    </row>
    <row r="1374" spans="3:15">
      <c r="C1374" s="9"/>
      <c r="D1374" s="9"/>
      <c r="E1374" s="9"/>
      <c r="F1374" s="9"/>
      <c r="G1374" s="9"/>
      <c r="H1374" s="9"/>
      <c r="I1374" s="9"/>
      <c r="J1374" s="9"/>
      <c r="K1374" s="9"/>
      <c r="L1374" s="9"/>
      <c r="M1374" s="9"/>
      <c r="N1374" s="9"/>
      <c r="O1374" s="9"/>
    </row>
    <row r="1375" spans="3:15">
      <c r="C1375" s="9"/>
      <c r="D1375" s="9"/>
      <c r="E1375" s="9"/>
      <c r="F1375" s="9"/>
      <c r="G1375" s="9"/>
      <c r="H1375" s="9"/>
      <c r="I1375" s="9"/>
      <c r="J1375" s="9"/>
      <c r="K1375" s="9"/>
      <c r="L1375" s="9"/>
      <c r="M1375" s="9"/>
      <c r="N1375" s="9"/>
      <c r="O1375" s="9"/>
    </row>
    <row r="1376" spans="3:15">
      <c r="C1376" s="9"/>
      <c r="D1376" s="9"/>
      <c r="E1376" s="9"/>
      <c r="F1376" s="9"/>
      <c r="G1376" s="9"/>
      <c r="H1376" s="9"/>
      <c r="I1376" s="9"/>
      <c r="J1376" s="9"/>
      <c r="K1376" s="9"/>
      <c r="L1376" s="9"/>
      <c r="M1376" s="9"/>
      <c r="N1376" s="9"/>
      <c r="O1376" s="9"/>
    </row>
    <row r="1377" spans="3:15">
      <c r="C1377" s="9"/>
      <c r="D1377" s="9"/>
      <c r="E1377" s="9"/>
      <c r="F1377" s="9"/>
      <c r="G1377" s="9"/>
      <c r="H1377" s="9"/>
      <c r="I1377" s="9"/>
      <c r="J1377" s="9"/>
      <c r="K1377" s="9"/>
      <c r="L1377" s="9"/>
      <c r="M1377" s="9"/>
      <c r="N1377" s="9"/>
      <c r="O1377" s="9"/>
    </row>
    <row r="1378" spans="3:15">
      <c r="C1378" s="9"/>
      <c r="D1378" s="9"/>
      <c r="E1378" s="9"/>
      <c r="F1378" s="9"/>
      <c r="G1378" s="9"/>
      <c r="H1378" s="9"/>
      <c r="I1378" s="9"/>
      <c r="J1378" s="9"/>
      <c r="K1378" s="9"/>
      <c r="L1378" s="9"/>
      <c r="M1378" s="9"/>
      <c r="N1378" s="9"/>
      <c r="O1378" s="9"/>
    </row>
    <row r="1379" spans="3:15">
      <c r="C1379" s="9"/>
      <c r="D1379" s="9"/>
      <c r="E1379" s="9"/>
      <c r="F1379" s="9"/>
      <c r="G1379" s="9"/>
      <c r="H1379" s="9"/>
      <c r="I1379" s="9"/>
      <c r="J1379" s="9"/>
      <c r="K1379" s="9"/>
      <c r="L1379" s="9"/>
      <c r="M1379" s="9"/>
      <c r="N1379" s="9"/>
      <c r="O1379" s="9"/>
    </row>
    <row r="1380" spans="3:15">
      <c r="C1380" s="9"/>
      <c r="D1380" s="9"/>
      <c r="E1380" s="9"/>
      <c r="F1380" s="9"/>
      <c r="G1380" s="9"/>
      <c r="H1380" s="9"/>
      <c r="I1380" s="9"/>
      <c r="J1380" s="9"/>
      <c r="K1380" s="9"/>
      <c r="L1380" s="9"/>
      <c r="M1380" s="9"/>
      <c r="N1380" s="9"/>
      <c r="O1380" s="9"/>
    </row>
    <row r="1381" spans="3:15">
      <c r="C1381" s="9"/>
      <c r="D1381" s="9"/>
      <c r="E1381" s="9"/>
      <c r="F1381" s="9"/>
      <c r="G1381" s="9"/>
      <c r="H1381" s="9"/>
      <c r="I1381" s="9"/>
      <c r="J1381" s="9"/>
      <c r="K1381" s="9"/>
      <c r="L1381" s="9"/>
      <c r="M1381" s="9"/>
      <c r="N1381" s="9"/>
      <c r="O1381" s="9"/>
    </row>
    <row r="1382" spans="3:15">
      <c r="C1382" s="9"/>
      <c r="D1382" s="9"/>
      <c r="E1382" s="9"/>
      <c r="F1382" s="9"/>
      <c r="G1382" s="9"/>
      <c r="H1382" s="9"/>
      <c r="I1382" s="9"/>
      <c r="J1382" s="9"/>
      <c r="K1382" s="9"/>
      <c r="L1382" s="9"/>
      <c r="M1382" s="9"/>
      <c r="N1382" s="9"/>
      <c r="O1382" s="9"/>
    </row>
    <row r="1383" spans="3:15">
      <c r="C1383" s="9"/>
      <c r="D1383" s="9"/>
      <c r="E1383" s="9"/>
      <c r="F1383" s="9"/>
      <c r="G1383" s="9"/>
      <c r="H1383" s="9"/>
      <c r="I1383" s="9"/>
      <c r="J1383" s="9"/>
      <c r="K1383" s="9"/>
      <c r="L1383" s="9"/>
      <c r="M1383" s="9"/>
      <c r="N1383" s="9"/>
      <c r="O1383" s="9"/>
    </row>
    <row r="1384" spans="3:15">
      <c r="C1384" s="9"/>
      <c r="D1384" s="9"/>
      <c r="E1384" s="9"/>
      <c r="F1384" s="9"/>
      <c r="G1384" s="9"/>
      <c r="H1384" s="9"/>
      <c r="I1384" s="9"/>
      <c r="J1384" s="9"/>
      <c r="K1384" s="9"/>
      <c r="L1384" s="9"/>
      <c r="M1384" s="9"/>
      <c r="N1384" s="9"/>
      <c r="O1384" s="9"/>
    </row>
    <row r="1385" spans="3:15">
      <c r="C1385" s="9"/>
      <c r="D1385" s="9"/>
      <c r="E1385" s="9"/>
      <c r="F1385" s="9"/>
      <c r="G1385" s="9"/>
      <c r="H1385" s="9"/>
      <c r="I1385" s="9"/>
      <c r="J1385" s="9"/>
      <c r="K1385" s="9"/>
      <c r="L1385" s="9"/>
      <c r="M1385" s="9"/>
      <c r="N1385" s="9"/>
      <c r="O1385" s="9"/>
    </row>
    <row r="1386" spans="3:15">
      <c r="C1386" s="9"/>
      <c r="D1386" s="9"/>
      <c r="E1386" s="9"/>
      <c r="F1386" s="9"/>
      <c r="G1386" s="9"/>
      <c r="H1386" s="9"/>
      <c r="I1386" s="9"/>
      <c r="J1386" s="9"/>
      <c r="K1386" s="9"/>
      <c r="L1386" s="9"/>
      <c r="M1386" s="9"/>
      <c r="N1386" s="9"/>
      <c r="O1386" s="9"/>
    </row>
    <row r="1387" spans="3:15">
      <c r="C1387" s="9"/>
      <c r="D1387" s="9"/>
      <c r="E1387" s="9"/>
      <c r="F1387" s="9"/>
      <c r="G1387" s="9"/>
      <c r="H1387" s="9"/>
      <c r="I1387" s="9"/>
      <c r="J1387" s="9"/>
      <c r="K1387" s="9"/>
      <c r="L1387" s="9"/>
      <c r="M1387" s="9"/>
      <c r="N1387" s="9"/>
      <c r="O1387" s="9"/>
    </row>
    <row r="1388" spans="3:15">
      <c r="C1388" s="9"/>
      <c r="D1388" s="9"/>
      <c r="E1388" s="9"/>
      <c r="F1388" s="9"/>
      <c r="G1388" s="9"/>
      <c r="H1388" s="9"/>
      <c r="I1388" s="9"/>
      <c r="J1388" s="9"/>
      <c r="K1388" s="9"/>
      <c r="L1388" s="9"/>
      <c r="M1388" s="9"/>
      <c r="N1388" s="9"/>
      <c r="O1388" s="9"/>
    </row>
    <row r="1389" spans="3:15">
      <c r="C1389" s="9"/>
      <c r="D1389" s="9"/>
      <c r="E1389" s="9"/>
      <c r="F1389" s="9"/>
      <c r="G1389" s="9"/>
      <c r="H1389" s="9"/>
      <c r="I1389" s="9"/>
      <c r="J1389" s="9"/>
      <c r="K1389" s="9"/>
      <c r="L1389" s="9"/>
      <c r="M1389" s="9"/>
      <c r="N1389" s="9"/>
      <c r="O1389" s="9"/>
    </row>
    <row r="1390" spans="3:15">
      <c r="C1390" s="9"/>
      <c r="D1390" s="9"/>
      <c r="E1390" s="9"/>
      <c r="F1390" s="9"/>
      <c r="G1390" s="9"/>
      <c r="H1390" s="9"/>
      <c r="I1390" s="9"/>
      <c r="J1390" s="9"/>
      <c r="K1390" s="9"/>
      <c r="L1390" s="9"/>
      <c r="M1390" s="9"/>
      <c r="N1390" s="9"/>
      <c r="O1390" s="9"/>
    </row>
    <row r="1391" spans="3:15">
      <c r="C1391" s="9"/>
      <c r="D1391" s="9"/>
      <c r="E1391" s="9"/>
      <c r="F1391" s="9"/>
      <c r="G1391" s="9"/>
      <c r="H1391" s="9"/>
      <c r="I1391" s="9"/>
      <c r="J1391" s="9"/>
      <c r="K1391" s="9"/>
      <c r="L1391" s="9"/>
      <c r="M1391" s="9"/>
      <c r="N1391" s="9"/>
      <c r="O1391" s="9"/>
    </row>
    <row r="1392" spans="3:15">
      <c r="C1392" s="9"/>
      <c r="D1392" s="9"/>
      <c r="E1392" s="9"/>
      <c r="F1392" s="9"/>
      <c r="G1392" s="9"/>
      <c r="H1392" s="9"/>
      <c r="I1392" s="9"/>
      <c r="J1392" s="9"/>
      <c r="K1392" s="9"/>
      <c r="L1392" s="9"/>
      <c r="M1392" s="9"/>
      <c r="N1392" s="9"/>
      <c r="O1392" s="9"/>
    </row>
    <row r="1393" spans="3:15">
      <c r="C1393" s="9"/>
      <c r="D1393" s="9"/>
      <c r="E1393" s="9"/>
      <c r="F1393" s="9"/>
      <c r="G1393" s="9"/>
      <c r="H1393" s="9"/>
      <c r="I1393" s="9"/>
      <c r="J1393" s="9"/>
      <c r="K1393" s="9"/>
      <c r="L1393" s="9"/>
      <c r="M1393" s="9"/>
      <c r="N1393" s="9"/>
      <c r="O1393" s="9"/>
    </row>
    <row r="1394" spans="3:15">
      <c r="C1394" s="9"/>
      <c r="D1394" s="9"/>
      <c r="E1394" s="9"/>
      <c r="F1394" s="9"/>
      <c r="G1394" s="9"/>
      <c r="H1394" s="9"/>
      <c r="I1394" s="9"/>
      <c r="J1394" s="9"/>
      <c r="K1394" s="9"/>
      <c r="L1394" s="9"/>
      <c r="M1394" s="9"/>
      <c r="N1394" s="9"/>
      <c r="O1394" s="9"/>
    </row>
    <row r="1395" spans="3:15">
      <c r="C1395" s="9"/>
      <c r="D1395" s="9"/>
      <c r="E1395" s="9"/>
      <c r="F1395" s="9"/>
      <c r="G1395" s="9"/>
      <c r="H1395" s="9"/>
      <c r="I1395" s="9"/>
      <c r="J1395" s="9"/>
      <c r="K1395" s="9"/>
      <c r="L1395" s="9"/>
      <c r="M1395" s="9"/>
      <c r="N1395" s="9"/>
      <c r="O1395" s="9"/>
    </row>
    <row r="1396" spans="3:15">
      <c r="C1396" s="9"/>
      <c r="D1396" s="9"/>
      <c r="E1396" s="9"/>
      <c r="F1396" s="9"/>
      <c r="G1396" s="9"/>
      <c r="H1396" s="9"/>
      <c r="I1396" s="9"/>
      <c r="J1396" s="9"/>
      <c r="K1396" s="9"/>
      <c r="L1396" s="9"/>
      <c r="M1396" s="9"/>
      <c r="N1396" s="9"/>
      <c r="O1396" s="9"/>
    </row>
    <row r="1397" spans="3:15">
      <c r="C1397" s="9"/>
      <c r="D1397" s="9"/>
      <c r="E1397" s="9"/>
      <c r="F1397" s="9"/>
      <c r="G1397" s="9"/>
      <c r="H1397" s="9"/>
      <c r="I1397" s="9"/>
      <c r="J1397" s="9"/>
      <c r="K1397" s="9"/>
      <c r="L1397" s="9"/>
      <c r="M1397" s="9"/>
      <c r="N1397" s="9"/>
      <c r="O1397" s="9"/>
    </row>
    <row r="1398" spans="3:15">
      <c r="C1398" s="9"/>
      <c r="D1398" s="9"/>
      <c r="E1398" s="9"/>
      <c r="F1398" s="9"/>
      <c r="G1398" s="9"/>
      <c r="H1398" s="9"/>
      <c r="I1398" s="9"/>
      <c r="J1398" s="9"/>
      <c r="K1398" s="9"/>
      <c r="L1398" s="9"/>
      <c r="M1398" s="9"/>
      <c r="N1398" s="9"/>
      <c r="O1398" s="9"/>
    </row>
    <row r="1399" spans="3:15">
      <c r="C1399" s="9"/>
      <c r="D1399" s="9"/>
      <c r="E1399" s="9"/>
      <c r="F1399" s="9"/>
      <c r="G1399" s="9"/>
      <c r="H1399" s="9"/>
      <c r="I1399" s="9"/>
      <c r="J1399" s="9"/>
      <c r="K1399" s="9"/>
      <c r="L1399" s="9"/>
      <c r="M1399" s="9"/>
      <c r="N1399" s="9"/>
      <c r="O1399" s="9"/>
    </row>
    <row r="1400" spans="3:15">
      <c r="C1400" s="9"/>
      <c r="D1400" s="9"/>
      <c r="E1400" s="9"/>
      <c r="F1400" s="9"/>
      <c r="G1400" s="9"/>
      <c r="H1400" s="9"/>
      <c r="I1400" s="9"/>
      <c r="J1400" s="9"/>
      <c r="K1400" s="9"/>
      <c r="L1400" s="9"/>
      <c r="M1400" s="9"/>
      <c r="N1400" s="9"/>
      <c r="O1400" s="9"/>
    </row>
    <row r="1401" spans="3:15">
      <c r="C1401" s="9"/>
      <c r="D1401" s="9"/>
      <c r="E1401" s="9"/>
      <c r="F1401" s="9"/>
      <c r="G1401" s="9"/>
      <c r="H1401" s="9"/>
      <c r="I1401" s="9"/>
      <c r="J1401" s="9"/>
      <c r="K1401" s="9"/>
      <c r="L1401" s="9"/>
      <c r="M1401" s="9"/>
      <c r="N1401" s="9"/>
      <c r="O1401" s="9"/>
    </row>
    <row r="1402" spans="3:15">
      <c r="C1402" s="9"/>
      <c r="D1402" s="9"/>
      <c r="E1402" s="9"/>
      <c r="F1402" s="9"/>
      <c r="G1402" s="9"/>
      <c r="H1402" s="9"/>
      <c r="I1402" s="9"/>
      <c r="J1402" s="9"/>
      <c r="K1402" s="9"/>
      <c r="L1402" s="9"/>
      <c r="M1402" s="9"/>
      <c r="N1402" s="9"/>
      <c r="O1402" s="9"/>
    </row>
    <row r="1403" spans="3:15">
      <c r="C1403" s="9"/>
      <c r="D1403" s="9"/>
      <c r="E1403" s="9"/>
      <c r="F1403" s="9"/>
      <c r="G1403" s="9"/>
      <c r="H1403" s="9"/>
      <c r="I1403" s="9"/>
      <c r="J1403" s="9"/>
      <c r="K1403" s="9"/>
      <c r="L1403" s="9"/>
      <c r="M1403" s="9"/>
      <c r="N1403" s="9"/>
      <c r="O1403" s="9"/>
    </row>
    <row r="1404" spans="3:15">
      <c r="C1404" s="9"/>
      <c r="D1404" s="9"/>
      <c r="E1404" s="9"/>
      <c r="F1404" s="9"/>
      <c r="G1404" s="9"/>
      <c r="H1404" s="9"/>
      <c r="I1404" s="9"/>
      <c r="J1404" s="9"/>
      <c r="K1404" s="9"/>
      <c r="L1404" s="9"/>
      <c r="M1404" s="9"/>
      <c r="N1404" s="9"/>
      <c r="O1404" s="9"/>
    </row>
    <row r="1405" spans="3:15">
      <c r="C1405" s="9"/>
      <c r="D1405" s="9"/>
      <c r="E1405" s="9"/>
      <c r="F1405" s="9"/>
      <c r="G1405" s="9"/>
      <c r="H1405" s="9"/>
      <c r="I1405" s="9"/>
      <c r="J1405" s="9"/>
      <c r="K1405" s="9"/>
      <c r="L1405" s="9"/>
      <c r="M1405" s="9"/>
      <c r="N1405" s="9"/>
      <c r="O1405" s="9"/>
    </row>
    <row r="1406" spans="3:15">
      <c r="C1406" s="9"/>
      <c r="D1406" s="9"/>
      <c r="E1406" s="9"/>
      <c r="F1406" s="9"/>
      <c r="G1406" s="9"/>
      <c r="H1406" s="9"/>
      <c r="I1406" s="9"/>
      <c r="J1406" s="9"/>
      <c r="K1406" s="9"/>
      <c r="L1406" s="9"/>
      <c r="M1406" s="9"/>
      <c r="N1406" s="9"/>
      <c r="O1406" s="9"/>
    </row>
    <row r="1407" spans="3:15">
      <c r="C1407" s="9"/>
      <c r="D1407" s="9"/>
      <c r="E1407" s="9"/>
      <c r="F1407" s="9"/>
      <c r="G1407" s="9"/>
      <c r="H1407" s="9"/>
      <c r="I1407" s="9"/>
      <c r="J1407" s="9"/>
      <c r="K1407" s="9"/>
      <c r="L1407" s="9"/>
      <c r="M1407" s="9"/>
      <c r="N1407" s="9"/>
      <c r="O1407" s="9"/>
    </row>
    <row r="1408" spans="3:15">
      <c r="C1408" s="9"/>
      <c r="D1408" s="9"/>
      <c r="E1408" s="9"/>
      <c r="F1408" s="9"/>
      <c r="G1408" s="9"/>
      <c r="H1408" s="9"/>
      <c r="I1408" s="9"/>
      <c r="J1408" s="9"/>
      <c r="K1408" s="9"/>
      <c r="L1408" s="9"/>
      <c r="M1408" s="9"/>
      <c r="N1408" s="9"/>
      <c r="O1408" s="9"/>
    </row>
    <row r="1409" spans="3:15">
      <c r="C1409" s="9"/>
      <c r="D1409" s="9"/>
      <c r="E1409" s="9"/>
      <c r="F1409" s="9"/>
      <c r="G1409" s="9"/>
      <c r="H1409" s="9"/>
      <c r="I1409" s="9"/>
      <c r="J1409" s="9"/>
      <c r="K1409" s="9"/>
      <c r="L1409" s="9"/>
      <c r="M1409" s="9"/>
      <c r="N1409" s="9"/>
      <c r="O1409" s="9"/>
    </row>
    <row r="1410" spans="3:15">
      <c r="C1410" s="9"/>
      <c r="D1410" s="9"/>
      <c r="E1410" s="9"/>
      <c r="F1410" s="9"/>
      <c r="G1410" s="9"/>
      <c r="H1410" s="9"/>
      <c r="I1410" s="9"/>
      <c r="J1410" s="9"/>
      <c r="K1410" s="9"/>
      <c r="L1410" s="9"/>
      <c r="M1410" s="9"/>
      <c r="N1410" s="9"/>
      <c r="O1410" s="9"/>
    </row>
    <row r="1411" spans="3:15">
      <c r="C1411" s="9"/>
      <c r="D1411" s="9"/>
      <c r="E1411" s="9"/>
      <c r="F1411" s="9"/>
      <c r="G1411" s="9"/>
      <c r="H1411" s="9"/>
      <c r="I1411" s="9"/>
      <c r="J1411" s="9"/>
      <c r="K1411" s="9"/>
      <c r="L1411" s="9"/>
      <c r="M1411" s="9"/>
      <c r="N1411" s="9"/>
      <c r="O1411" s="9"/>
    </row>
    <row r="1412" spans="3:15">
      <c r="C1412" s="9"/>
      <c r="D1412" s="9"/>
      <c r="E1412" s="9"/>
      <c r="F1412" s="9"/>
      <c r="G1412" s="9"/>
      <c r="H1412" s="9"/>
      <c r="I1412" s="9"/>
      <c r="J1412" s="9"/>
      <c r="K1412" s="9"/>
      <c r="L1412" s="9"/>
      <c r="M1412" s="9"/>
      <c r="N1412" s="9"/>
      <c r="O1412" s="9"/>
    </row>
    <row r="1413" spans="3:15">
      <c r="C1413" s="9"/>
      <c r="D1413" s="9"/>
      <c r="E1413" s="9"/>
      <c r="F1413" s="9"/>
      <c r="G1413" s="9"/>
      <c r="H1413" s="9"/>
      <c r="I1413" s="9"/>
      <c r="J1413" s="9"/>
      <c r="K1413" s="9"/>
      <c r="L1413" s="9"/>
      <c r="M1413" s="9"/>
      <c r="N1413" s="9"/>
      <c r="O1413" s="9"/>
    </row>
    <row r="1414" spans="3:15">
      <c r="C1414" s="9"/>
      <c r="D1414" s="9"/>
      <c r="E1414" s="9"/>
      <c r="F1414" s="9"/>
      <c r="G1414" s="9"/>
      <c r="H1414" s="9"/>
      <c r="I1414" s="9"/>
      <c r="J1414" s="9"/>
      <c r="K1414" s="9"/>
      <c r="L1414" s="9"/>
      <c r="M1414" s="9"/>
      <c r="N1414" s="9"/>
      <c r="O1414" s="9"/>
    </row>
    <row r="1415" spans="3:15">
      <c r="C1415" s="9"/>
      <c r="D1415" s="9"/>
      <c r="E1415" s="9"/>
      <c r="F1415" s="9"/>
      <c r="G1415" s="9"/>
      <c r="H1415" s="9"/>
      <c r="I1415" s="9"/>
      <c r="J1415" s="9"/>
      <c r="K1415" s="9"/>
      <c r="L1415" s="9"/>
      <c r="M1415" s="9"/>
      <c r="N1415" s="9"/>
      <c r="O1415" s="9"/>
    </row>
    <row r="1416" spans="3:15">
      <c r="C1416" s="9"/>
      <c r="D1416" s="9"/>
      <c r="E1416" s="9"/>
      <c r="F1416" s="9"/>
      <c r="G1416" s="9"/>
      <c r="H1416" s="9"/>
      <c r="I1416" s="9"/>
      <c r="J1416" s="9"/>
      <c r="K1416" s="9"/>
      <c r="L1416" s="9"/>
      <c r="M1416" s="9"/>
      <c r="N1416" s="9"/>
      <c r="O1416" s="9"/>
    </row>
    <row r="1417" spans="3:15">
      <c r="C1417" s="9"/>
      <c r="D1417" s="9"/>
      <c r="E1417" s="9"/>
      <c r="F1417" s="9"/>
      <c r="G1417" s="9"/>
      <c r="H1417" s="9"/>
      <c r="I1417" s="9"/>
      <c r="J1417" s="9"/>
      <c r="K1417" s="9"/>
      <c r="L1417" s="9"/>
      <c r="M1417" s="9"/>
      <c r="N1417" s="9"/>
      <c r="O1417" s="9"/>
    </row>
    <row r="1418" spans="3:15">
      <c r="C1418" s="9"/>
      <c r="D1418" s="9"/>
      <c r="E1418" s="9"/>
      <c r="F1418" s="9"/>
      <c r="G1418" s="9"/>
      <c r="H1418" s="9"/>
      <c r="I1418" s="9"/>
      <c r="J1418" s="9"/>
      <c r="K1418" s="9"/>
      <c r="L1418" s="9"/>
      <c r="M1418" s="9"/>
      <c r="N1418" s="9"/>
      <c r="O1418" s="9"/>
    </row>
    <row r="1419" spans="3:15">
      <c r="C1419" s="9"/>
      <c r="D1419" s="9"/>
      <c r="E1419" s="9"/>
      <c r="F1419" s="9"/>
      <c r="G1419" s="9"/>
      <c r="H1419" s="9"/>
      <c r="I1419" s="9"/>
      <c r="J1419" s="9"/>
      <c r="K1419" s="9"/>
      <c r="L1419" s="9"/>
      <c r="M1419" s="9"/>
      <c r="N1419" s="9"/>
      <c r="O1419" s="9"/>
    </row>
    <row r="1420" spans="3:15">
      <c r="C1420" s="9"/>
      <c r="D1420" s="9"/>
      <c r="E1420" s="9"/>
      <c r="F1420" s="9"/>
      <c r="G1420" s="9"/>
      <c r="H1420" s="9"/>
      <c r="I1420" s="9"/>
      <c r="J1420" s="9"/>
      <c r="K1420" s="9"/>
      <c r="L1420" s="9"/>
      <c r="M1420" s="9"/>
      <c r="N1420" s="9"/>
      <c r="O1420" s="9"/>
    </row>
    <row r="1421" spans="3:15">
      <c r="C1421" s="9"/>
      <c r="D1421" s="9"/>
      <c r="E1421" s="9"/>
      <c r="F1421" s="9"/>
      <c r="G1421" s="9"/>
      <c r="H1421" s="9"/>
      <c r="I1421" s="9"/>
      <c r="J1421" s="9"/>
      <c r="K1421" s="9"/>
      <c r="L1421" s="9"/>
      <c r="M1421" s="9"/>
      <c r="N1421" s="9"/>
      <c r="O1421" s="9"/>
    </row>
    <row r="1422" spans="3:15">
      <c r="C1422" s="9"/>
      <c r="D1422" s="9"/>
      <c r="E1422" s="9"/>
      <c r="F1422" s="9"/>
      <c r="G1422" s="9"/>
      <c r="H1422" s="9"/>
      <c r="I1422" s="9"/>
      <c r="J1422" s="9"/>
      <c r="K1422" s="9"/>
      <c r="L1422" s="9"/>
      <c r="M1422" s="9"/>
      <c r="N1422" s="9"/>
      <c r="O1422" s="9"/>
    </row>
    <row r="1423" spans="3:15">
      <c r="C1423" s="9"/>
      <c r="D1423" s="9"/>
      <c r="E1423" s="9"/>
      <c r="F1423" s="9"/>
      <c r="G1423" s="9"/>
      <c r="H1423" s="9"/>
      <c r="I1423" s="9"/>
      <c r="J1423" s="9"/>
      <c r="K1423" s="9"/>
      <c r="L1423" s="9"/>
      <c r="M1423" s="9"/>
      <c r="N1423" s="9"/>
      <c r="O1423" s="9"/>
    </row>
    <row r="1424" spans="3:15">
      <c r="C1424" s="9"/>
      <c r="D1424" s="9"/>
      <c r="E1424" s="9"/>
      <c r="F1424" s="9"/>
      <c r="G1424" s="9"/>
      <c r="H1424" s="9"/>
      <c r="I1424" s="9"/>
      <c r="J1424" s="9"/>
      <c r="K1424" s="9"/>
      <c r="L1424" s="9"/>
      <c r="M1424" s="9"/>
      <c r="N1424" s="9"/>
      <c r="O1424" s="9"/>
    </row>
    <row r="1425" spans="3:15">
      <c r="C1425" s="9"/>
      <c r="D1425" s="9"/>
      <c r="E1425" s="9"/>
      <c r="F1425" s="9"/>
      <c r="G1425" s="9"/>
      <c r="H1425" s="9"/>
      <c r="I1425" s="9"/>
      <c r="J1425" s="9"/>
      <c r="K1425" s="9"/>
      <c r="L1425" s="9"/>
      <c r="M1425" s="9"/>
      <c r="N1425" s="9"/>
      <c r="O1425" s="9"/>
    </row>
    <row r="1426" spans="3:15">
      <c r="C1426" s="9"/>
      <c r="D1426" s="9"/>
      <c r="E1426" s="9"/>
      <c r="F1426" s="9"/>
      <c r="G1426" s="9"/>
      <c r="H1426" s="9"/>
      <c r="I1426" s="9"/>
      <c r="J1426" s="9"/>
      <c r="K1426" s="9"/>
      <c r="L1426" s="9"/>
      <c r="M1426" s="9"/>
      <c r="N1426" s="9"/>
      <c r="O1426" s="9"/>
    </row>
    <row r="1427" spans="3:15">
      <c r="C1427" s="9"/>
      <c r="D1427" s="9"/>
      <c r="E1427" s="9"/>
      <c r="F1427" s="9"/>
      <c r="G1427" s="9"/>
      <c r="H1427" s="9"/>
      <c r="I1427" s="9"/>
      <c r="J1427" s="9"/>
      <c r="K1427" s="9"/>
      <c r="L1427" s="9"/>
      <c r="M1427" s="9"/>
      <c r="N1427" s="9"/>
      <c r="O1427" s="9"/>
    </row>
    <row r="1428" spans="3:15">
      <c r="C1428" s="9"/>
      <c r="D1428" s="9"/>
      <c r="E1428" s="9"/>
      <c r="F1428" s="9"/>
      <c r="G1428" s="9"/>
      <c r="H1428" s="9"/>
      <c r="I1428" s="9"/>
      <c r="J1428" s="9"/>
      <c r="K1428" s="9"/>
      <c r="L1428" s="9"/>
      <c r="M1428" s="9"/>
      <c r="N1428" s="9"/>
      <c r="O1428" s="9"/>
    </row>
    <row r="1429" spans="3:15">
      <c r="C1429" s="9"/>
      <c r="D1429" s="9"/>
      <c r="E1429" s="9"/>
      <c r="F1429" s="9"/>
      <c r="G1429" s="9"/>
      <c r="H1429" s="9"/>
      <c r="I1429" s="9"/>
      <c r="J1429" s="9"/>
      <c r="K1429" s="9"/>
      <c r="L1429" s="9"/>
      <c r="M1429" s="9"/>
      <c r="N1429" s="9"/>
      <c r="O1429" s="9"/>
    </row>
    <row r="1430" spans="3:15">
      <c r="C1430" s="9"/>
      <c r="D1430" s="9"/>
      <c r="E1430" s="9"/>
      <c r="F1430" s="9"/>
      <c r="G1430" s="9"/>
      <c r="H1430" s="9"/>
      <c r="I1430" s="9"/>
      <c r="J1430" s="9"/>
      <c r="K1430" s="9"/>
      <c r="L1430" s="9"/>
      <c r="M1430" s="9"/>
      <c r="N1430" s="9"/>
      <c r="O1430" s="9"/>
    </row>
    <row r="1431" spans="3:15">
      <c r="C1431" s="9"/>
      <c r="D1431" s="9"/>
      <c r="E1431" s="9"/>
      <c r="F1431" s="9"/>
      <c r="G1431" s="9"/>
      <c r="H1431" s="9"/>
      <c r="I1431" s="9"/>
      <c r="J1431" s="9"/>
      <c r="K1431" s="9"/>
      <c r="L1431" s="9"/>
      <c r="M1431" s="9"/>
      <c r="N1431" s="9"/>
      <c r="O1431" s="9"/>
    </row>
    <row r="1432" spans="3:15">
      <c r="C1432" s="9"/>
      <c r="D1432" s="9"/>
      <c r="E1432" s="9"/>
      <c r="F1432" s="9"/>
      <c r="G1432" s="9"/>
      <c r="H1432" s="9"/>
      <c r="I1432" s="9"/>
      <c r="J1432" s="9"/>
      <c r="K1432" s="9"/>
      <c r="L1432" s="9"/>
      <c r="M1432" s="9"/>
      <c r="N1432" s="9"/>
      <c r="O1432" s="9"/>
    </row>
    <row r="1433" spans="3:15">
      <c r="C1433" s="9"/>
      <c r="D1433" s="9"/>
      <c r="E1433" s="9"/>
      <c r="F1433" s="9"/>
      <c r="G1433" s="9"/>
      <c r="H1433" s="9"/>
      <c r="I1433" s="9"/>
      <c r="J1433" s="9"/>
      <c r="K1433" s="9"/>
      <c r="L1433" s="9"/>
      <c r="M1433" s="9"/>
      <c r="N1433" s="9"/>
      <c r="O1433" s="9"/>
    </row>
    <row r="1434" spans="3:15">
      <c r="C1434" s="9"/>
      <c r="D1434" s="9"/>
      <c r="E1434" s="9"/>
      <c r="F1434" s="9"/>
      <c r="G1434" s="9"/>
      <c r="H1434" s="9"/>
      <c r="I1434" s="9"/>
      <c r="J1434" s="9"/>
      <c r="K1434" s="9"/>
      <c r="L1434" s="9"/>
      <c r="M1434" s="9"/>
      <c r="N1434" s="9"/>
      <c r="O1434" s="9"/>
    </row>
    <row r="1435" spans="3:15">
      <c r="C1435" s="9"/>
      <c r="D1435" s="9"/>
      <c r="E1435" s="9"/>
      <c r="F1435" s="9"/>
      <c r="G1435" s="9"/>
      <c r="H1435" s="9"/>
      <c r="I1435" s="9"/>
      <c r="J1435" s="9"/>
      <c r="K1435" s="9"/>
      <c r="L1435" s="9"/>
      <c r="M1435" s="9"/>
      <c r="N1435" s="9"/>
      <c r="O1435" s="9"/>
    </row>
    <row r="1436" spans="3:15">
      <c r="C1436" s="9"/>
      <c r="D1436" s="9"/>
      <c r="E1436" s="9"/>
      <c r="F1436" s="9"/>
      <c r="G1436" s="9"/>
      <c r="H1436" s="9"/>
      <c r="I1436" s="9"/>
      <c r="J1436" s="9"/>
      <c r="K1436" s="9"/>
      <c r="L1436" s="9"/>
      <c r="M1436" s="9"/>
      <c r="N1436" s="9"/>
      <c r="O1436" s="9"/>
    </row>
    <row r="1437" spans="3:15">
      <c r="C1437" s="9"/>
      <c r="D1437" s="9"/>
      <c r="E1437" s="9"/>
      <c r="F1437" s="9"/>
      <c r="G1437" s="9"/>
      <c r="H1437" s="9"/>
      <c r="I1437" s="9"/>
      <c r="J1437" s="9"/>
      <c r="K1437" s="9"/>
      <c r="L1437" s="9"/>
      <c r="M1437" s="9"/>
      <c r="N1437" s="9"/>
      <c r="O1437" s="9"/>
    </row>
    <row r="1438" spans="3:15">
      <c r="C1438" s="9"/>
      <c r="D1438" s="9"/>
      <c r="E1438" s="9"/>
      <c r="F1438" s="9"/>
      <c r="G1438" s="9"/>
      <c r="H1438" s="9"/>
      <c r="I1438" s="9"/>
      <c r="J1438" s="9"/>
      <c r="K1438" s="9"/>
      <c r="L1438" s="9"/>
      <c r="M1438" s="9"/>
      <c r="N1438" s="9"/>
      <c r="O1438" s="9"/>
    </row>
    <row r="1439" spans="3:15">
      <c r="C1439" s="9"/>
      <c r="D1439" s="9"/>
      <c r="E1439" s="9"/>
      <c r="F1439" s="9"/>
      <c r="G1439" s="9"/>
      <c r="H1439" s="9"/>
      <c r="I1439" s="9"/>
      <c r="J1439" s="9"/>
      <c r="K1439" s="9"/>
      <c r="L1439" s="9"/>
      <c r="M1439" s="9"/>
      <c r="N1439" s="9"/>
      <c r="O1439" s="9"/>
    </row>
    <row r="1440" spans="3:15">
      <c r="C1440" s="9"/>
      <c r="D1440" s="9"/>
      <c r="E1440" s="9"/>
      <c r="F1440" s="9"/>
      <c r="G1440" s="9"/>
      <c r="H1440" s="9"/>
      <c r="I1440" s="9"/>
      <c r="J1440" s="9"/>
      <c r="K1440" s="9"/>
      <c r="L1440" s="9"/>
      <c r="M1440" s="9"/>
      <c r="N1440" s="9"/>
      <c r="O1440" s="9"/>
    </row>
    <row r="1441" spans="3:15">
      <c r="C1441" s="9"/>
      <c r="D1441" s="9"/>
      <c r="E1441" s="9"/>
      <c r="F1441" s="9"/>
      <c r="G1441" s="9"/>
      <c r="H1441" s="9"/>
      <c r="I1441" s="9"/>
      <c r="J1441" s="9"/>
      <c r="K1441" s="9"/>
      <c r="L1441" s="9"/>
      <c r="M1441" s="9"/>
      <c r="N1441" s="9"/>
      <c r="O1441" s="9"/>
    </row>
    <row r="1442" spans="3:15">
      <c r="C1442" s="9"/>
      <c r="D1442" s="9"/>
      <c r="E1442" s="9"/>
      <c r="F1442" s="9"/>
      <c r="G1442" s="9"/>
      <c r="H1442" s="9"/>
      <c r="I1442" s="9"/>
      <c r="J1442" s="9"/>
      <c r="K1442" s="9"/>
      <c r="L1442" s="9"/>
      <c r="M1442" s="9"/>
      <c r="N1442" s="9"/>
      <c r="O1442" s="9"/>
    </row>
    <row r="1443" spans="3:15">
      <c r="C1443" s="9"/>
      <c r="D1443" s="9"/>
      <c r="E1443" s="9"/>
      <c r="F1443" s="9"/>
      <c r="G1443" s="9"/>
      <c r="H1443" s="9"/>
      <c r="I1443" s="9"/>
      <c r="J1443" s="9"/>
      <c r="K1443" s="9"/>
      <c r="L1443" s="9"/>
      <c r="M1443" s="9"/>
      <c r="N1443" s="9"/>
      <c r="O1443" s="9"/>
    </row>
    <row r="1444" spans="3:15">
      <c r="C1444" s="9"/>
      <c r="D1444" s="9"/>
      <c r="E1444" s="9"/>
      <c r="F1444" s="9"/>
      <c r="G1444" s="9"/>
      <c r="H1444" s="9"/>
      <c r="I1444" s="9"/>
      <c r="J1444" s="9"/>
      <c r="K1444" s="9"/>
      <c r="L1444" s="9"/>
      <c r="M1444" s="9"/>
      <c r="N1444" s="9"/>
      <c r="O1444" s="9"/>
    </row>
    <row r="1445" spans="3:15">
      <c r="C1445" s="9"/>
      <c r="D1445" s="9"/>
      <c r="E1445" s="9"/>
      <c r="F1445" s="9"/>
      <c r="G1445" s="9"/>
      <c r="H1445" s="9"/>
      <c r="I1445" s="9"/>
      <c r="J1445" s="9"/>
      <c r="K1445" s="9"/>
      <c r="L1445" s="9"/>
      <c r="M1445" s="9"/>
      <c r="N1445" s="9"/>
      <c r="O1445" s="9"/>
    </row>
    <row r="1446" spans="3:15">
      <c r="C1446" s="9"/>
      <c r="D1446" s="9"/>
      <c r="E1446" s="9"/>
      <c r="F1446" s="9"/>
      <c r="G1446" s="9"/>
      <c r="H1446" s="9"/>
      <c r="I1446" s="9"/>
      <c r="J1446" s="9"/>
      <c r="K1446" s="9"/>
      <c r="L1446" s="9"/>
      <c r="M1446" s="9"/>
      <c r="N1446" s="9"/>
      <c r="O1446" s="9"/>
    </row>
    <row r="1447" spans="3:15">
      <c r="C1447" s="9"/>
      <c r="D1447" s="9"/>
      <c r="E1447" s="9"/>
      <c r="F1447" s="9"/>
      <c r="G1447" s="9"/>
      <c r="H1447" s="9"/>
      <c r="I1447" s="9"/>
      <c r="J1447" s="9"/>
      <c r="K1447" s="9"/>
      <c r="L1447" s="9"/>
      <c r="M1447" s="9"/>
      <c r="N1447" s="9"/>
      <c r="O1447" s="9"/>
    </row>
    <row r="1448" spans="3:15">
      <c r="C1448" s="9"/>
      <c r="D1448" s="9"/>
      <c r="E1448" s="9"/>
      <c r="F1448" s="9"/>
      <c r="G1448" s="9"/>
      <c r="H1448" s="9"/>
      <c r="I1448" s="9"/>
      <c r="J1448" s="9"/>
      <c r="K1448" s="9"/>
      <c r="L1448" s="9"/>
      <c r="M1448" s="9"/>
      <c r="N1448" s="9"/>
      <c r="O1448" s="9"/>
    </row>
    <row r="1449" spans="3:15">
      <c r="C1449" s="9"/>
      <c r="D1449" s="9"/>
      <c r="E1449" s="9"/>
      <c r="F1449" s="9"/>
      <c r="G1449" s="9"/>
      <c r="H1449" s="9"/>
      <c r="I1449" s="9"/>
      <c r="J1449" s="9"/>
      <c r="K1449" s="9"/>
      <c r="L1449" s="9"/>
      <c r="M1449" s="9"/>
      <c r="N1449" s="9"/>
      <c r="O1449" s="9"/>
    </row>
    <row r="1450" spans="3:15">
      <c r="C1450" s="9"/>
      <c r="D1450" s="9"/>
      <c r="E1450" s="9"/>
      <c r="F1450" s="9"/>
      <c r="G1450" s="9"/>
      <c r="H1450" s="9"/>
      <c r="I1450" s="9"/>
      <c r="J1450" s="9"/>
      <c r="K1450" s="9"/>
      <c r="L1450" s="9"/>
      <c r="M1450" s="9"/>
      <c r="N1450" s="9"/>
      <c r="O1450" s="9"/>
    </row>
    <row r="1451" spans="3:15">
      <c r="C1451" s="9"/>
      <c r="D1451" s="9"/>
      <c r="E1451" s="9"/>
      <c r="F1451" s="9"/>
      <c r="G1451" s="9"/>
      <c r="H1451" s="9"/>
      <c r="I1451" s="9"/>
      <c r="J1451" s="9"/>
      <c r="K1451" s="9"/>
      <c r="L1451" s="9"/>
      <c r="M1451" s="9"/>
      <c r="N1451" s="9"/>
      <c r="O1451" s="9"/>
    </row>
    <row r="1452" spans="3:15">
      <c r="C1452" s="9"/>
      <c r="D1452" s="9"/>
      <c r="E1452" s="9"/>
      <c r="F1452" s="9"/>
      <c r="G1452" s="9"/>
      <c r="H1452" s="9"/>
      <c r="I1452" s="9"/>
      <c r="J1452" s="9"/>
      <c r="K1452" s="9"/>
      <c r="L1452" s="9"/>
      <c r="M1452" s="9"/>
      <c r="N1452" s="9"/>
      <c r="O1452" s="9"/>
    </row>
    <row r="1453" spans="3:15">
      <c r="C1453" s="9"/>
      <c r="D1453" s="9"/>
      <c r="E1453" s="9"/>
      <c r="F1453" s="9"/>
      <c r="G1453" s="9"/>
      <c r="H1453" s="9"/>
      <c r="I1453" s="9"/>
      <c r="J1453" s="9"/>
      <c r="K1453" s="9"/>
      <c r="L1453" s="9"/>
      <c r="M1453" s="9"/>
      <c r="N1453" s="9"/>
      <c r="O1453" s="9"/>
    </row>
    <row r="1454" spans="3:15">
      <c r="C1454" s="9"/>
      <c r="D1454" s="9"/>
      <c r="E1454" s="9"/>
      <c r="F1454" s="9"/>
      <c r="G1454" s="9"/>
      <c r="H1454" s="9"/>
      <c r="I1454" s="9"/>
      <c r="J1454" s="9"/>
      <c r="K1454" s="9"/>
      <c r="L1454" s="9"/>
      <c r="M1454" s="9"/>
      <c r="N1454" s="9"/>
      <c r="O1454" s="9"/>
    </row>
    <row r="1455" spans="3:15">
      <c r="C1455" s="9"/>
      <c r="D1455" s="9"/>
      <c r="E1455" s="9"/>
      <c r="F1455" s="9"/>
      <c r="G1455" s="9"/>
      <c r="H1455" s="9"/>
      <c r="I1455" s="9"/>
      <c r="J1455" s="9"/>
      <c r="K1455" s="9"/>
      <c r="L1455" s="9"/>
      <c r="M1455" s="9"/>
      <c r="N1455" s="9"/>
      <c r="O1455" s="9"/>
    </row>
    <row r="1456" spans="3:15">
      <c r="C1456" s="9"/>
      <c r="D1456" s="9"/>
      <c r="E1456" s="9"/>
      <c r="F1456" s="9"/>
      <c r="G1456" s="9"/>
      <c r="H1456" s="9"/>
      <c r="I1456" s="9"/>
      <c r="J1456" s="9"/>
      <c r="K1456" s="9"/>
      <c r="L1456" s="9"/>
      <c r="M1456" s="9"/>
      <c r="N1456" s="9"/>
      <c r="O1456" s="9"/>
    </row>
    <row r="1457" spans="3:15">
      <c r="C1457" s="9"/>
      <c r="D1457" s="9"/>
      <c r="E1457" s="9"/>
      <c r="F1457" s="9"/>
      <c r="G1457" s="9"/>
      <c r="H1457" s="9"/>
      <c r="I1457" s="9"/>
      <c r="J1457" s="9"/>
      <c r="K1457" s="9"/>
      <c r="L1457" s="9"/>
      <c r="M1457" s="9"/>
      <c r="N1457" s="9"/>
      <c r="O1457" s="9"/>
    </row>
    <row r="1458" spans="3:15">
      <c r="C1458" s="9"/>
      <c r="D1458" s="9"/>
      <c r="E1458" s="9"/>
      <c r="F1458" s="9"/>
      <c r="G1458" s="9"/>
      <c r="H1458" s="9"/>
      <c r="I1458" s="9"/>
      <c r="J1458" s="9"/>
      <c r="K1458" s="9"/>
      <c r="L1458" s="9"/>
      <c r="M1458" s="9"/>
      <c r="N1458" s="9"/>
      <c r="O1458" s="9"/>
    </row>
    <row r="1459" spans="3:15">
      <c r="C1459" s="9"/>
      <c r="D1459" s="9"/>
      <c r="E1459" s="9"/>
      <c r="F1459" s="9"/>
      <c r="G1459" s="9"/>
      <c r="H1459" s="9"/>
      <c r="I1459" s="9"/>
      <c r="J1459" s="9"/>
      <c r="K1459" s="9"/>
      <c r="L1459" s="9"/>
      <c r="M1459" s="9"/>
      <c r="N1459" s="9"/>
      <c r="O1459" s="9"/>
    </row>
    <row r="1460" spans="3:15">
      <c r="C1460" s="9"/>
      <c r="D1460" s="9"/>
      <c r="E1460" s="9"/>
      <c r="F1460" s="9"/>
      <c r="G1460" s="9"/>
      <c r="H1460" s="9"/>
      <c r="I1460" s="9"/>
      <c r="J1460" s="9"/>
      <c r="K1460" s="9"/>
      <c r="L1460" s="9"/>
      <c r="M1460" s="9"/>
      <c r="N1460" s="9"/>
      <c r="O1460" s="9"/>
    </row>
    <row r="1461" spans="3:15">
      <c r="C1461" s="9"/>
      <c r="D1461" s="9"/>
      <c r="E1461" s="9"/>
      <c r="F1461" s="9"/>
      <c r="G1461" s="9"/>
      <c r="H1461" s="9"/>
      <c r="I1461" s="9"/>
      <c r="J1461" s="9"/>
      <c r="K1461" s="9"/>
      <c r="L1461" s="9"/>
      <c r="M1461" s="9"/>
      <c r="N1461" s="9"/>
      <c r="O1461" s="9"/>
    </row>
    <row r="1462" spans="3:15">
      <c r="C1462" s="9"/>
      <c r="D1462" s="9"/>
      <c r="E1462" s="9"/>
      <c r="F1462" s="9"/>
      <c r="G1462" s="9"/>
      <c r="H1462" s="9"/>
      <c r="I1462" s="9"/>
      <c r="J1462" s="9"/>
      <c r="K1462" s="9"/>
      <c r="L1462" s="9"/>
      <c r="M1462" s="9"/>
      <c r="N1462" s="9"/>
      <c r="O1462" s="9"/>
    </row>
    <row r="1463" spans="3:15">
      <c r="C1463" s="9"/>
      <c r="D1463" s="9"/>
      <c r="E1463" s="9"/>
      <c r="F1463" s="9"/>
      <c r="G1463" s="9"/>
      <c r="H1463" s="9"/>
      <c r="I1463" s="9"/>
      <c r="J1463" s="9"/>
      <c r="K1463" s="9"/>
      <c r="L1463" s="9"/>
      <c r="M1463" s="9"/>
      <c r="N1463" s="9"/>
      <c r="O1463" s="9"/>
    </row>
    <row r="1464" spans="3:15">
      <c r="C1464" s="9"/>
      <c r="D1464" s="9"/>
      <c r="E1464" s="9"/>
      <c r="F1464" s="9"/>
      <c r="G1464" s="9"/>
      <c r="H1464" s="9"/>
      <c r="I1464" s="9"/>
      <c r="J1464" s="9"/>
      <c r="K1464" s="9"/>
      <c r="L1464" s="9"/>
      <c r="M1464" s="9"/>
      <c r="N1464" s="9"/>
      <c r="O1464" s="9"/>
    </row>
    <row r="1465" spans="3:15">
      <c r="C1465" s="9"/>
      <c r="D1465" s="9"/>
      <c r="E1465" s="9"/>
      <c r="F1465" s="9"/>
      <c r="G1465" s="9"/>
      <c r="H1465" s="9"/>
      <c r="I1465" s="9"/>
      <c r="J1465" s="9"/>
      <c r="K1465" s="9"/>
      <c r="L1465" s="9"/>
      <c r="M1465" s="9"/>
      <c r="N1465" s="9"/>
      <c r="O1465" s="9"/>
    </row>
    <row r="1466" spans="3:15">
      <c r="C1466" s="9"/>
      <c r="D1466" s="9"/>
      <c r="E1466" s="9"/>
      <c r="F1466" s="9"/>
      <c r="G1466" s="9"/>
      <c r="H1466" s="9"/>
      <c r="I1466" s="9"/>
      <c r="J1466" s="9"/>
      <c r="K1466" s="9"/>
      <c r="L1466" s="9"/>
      <c r="M1466" s="9"/>
      <c r="N1466" s="9"/>
      <c r="O1466" s="9"/>
    </row>
    <row r="1467" spans="3:15">
      <c r="C1467" s="9"/>
      <c r="D1467" s="9"/>
      <c r="E1467" s="9"/>
      <c r="F1467" s="9"/>
      <c r="G1467" s="9"/>
      <c r="H1467" s="9"/>
      <c r="I1467" s="9"/>
      <c r="J1467" s="9"/>
      <c r="K1467" s="9"/>
      <c r="L1467" s="9"/>
      <c r="M1467" s="9"/>
      <c r="N1467" s="9"/>
      <c r="O1467" s="9"/>
    </row>
    <row r="1468" spans="3:15">
      <c r="C1468" s="9"/>
      <c r="D1468" s="9"/>
      <c r="E1468" s="9"/>
      <c r="F1468" s="9"/>
      <c r="G1468" s="9"/>
      <c r="H1468" s="9"/>
      <c r="I1468" s="9"/>
      <c r="J1468" s="9"/>
      <c r="K1468" s="9"/>
      <c r="L1468" s="9"/>
      <c r="M1468" s="9"/>
      <c r="N1468" s="9"/>
      <c r="O1468" s="9"/>
    </row>
    <row r="1469" spans="3:15">
      <c r="C1469" s="9"/>
      <c r="D1469" s="9"/>
      <c r="E1469" s="9"/>
      <c r="F1469" s="9"/>
      <c r="G1469" s="9"/>
      <c r="H1469" s="9"/>
      <c r="I1469" s="9"/>
      <c r="J1469" s="9"/>
      <c r="K1469" s="9"/>
      <c r="L1469" s="9"/>
      <c r="M1469" s="9"/>
      <c r="N1469" s="9"/>
      <c r="O1469" s="9"/>
    </row>
    <row r="1470" spans="3:15">
      <c r="C1470" s="9"/>
      <c r="D1470" s="9"/>
      <c r="E1470" s="9"/>
      <c r="F1470" s="9"/>
      <c r="G1470" s="9"/>
      <c r="H1470" s="9"/>
      <c r="I1470" s="9"/>
      <c r="J1470" s="9"/>
      <c r="K1470" s="9"/>
      <c r="L1470" s="9"/>
      <c r="M1470" s="9"/>
      <c r="N1470" s="9"/>
      <c r="O1470" s="9"/>
    </row>
    <row r="1471" spans="3:15">
      <c r="C1471" s="9"/>
      <c r="D1471" s="9"/>
      <c r="E1471" s="9"/>
      <c r="F1471" s="9"/>
      <c r="G1471" s="9"/>
      <c r="H1471" s="9"/>
      <c r="I1471" s="9"/>
      <c r="J1471" s="9"/>
      <c r="K1471" s="9"/>
      <c r="L1471" s="9"/>
      <c r="M1471" s="9"/>
      <c r="N1471" s="9"/>
      <c r="O1471" s="9"/>
    </row>
    <row r="1472" spans="3:15">
      <c r="C1472" s="9"/>
      <c r="D1472" s="9"/>
      <c r="E1472" s="9"/>
      <c r="F1472" s="9"/>
      <c r="G1472" s="9"/>
      <c r="H1472" s="9"/>
      <c r="I1472" s="9"/>
      <c r="J1472" s="9"/>
      <c r="K1472" s="9"/>
      <c r="L1472" s="9"/>
      <c r="M1472" s="9"/>
      <c r="N1472" s="9"/>
      <c r="O1472" s="9"/>
    </row>
    <row r="1473" spans="3:15">
      <c r="C1473" s="9"/>
      <c r="D1473" s="9"/>
      <c r="E1473" s="9"/>
      <c r="F1473" s="9"/>
      <c r="G1473" s="9"/>
      <c r="H1473" s="9"/>
      <c r="I1473" s="9"/>
      <c r="J1473" s="9"/>
      <c r="K1473" s="9"/>
      <c r="L1473" s="9"/>
      <c r="M1473" s="9"/>
      <c r="N1473" s="9"/>
      <c r="O1473" s="9"/>
    </row>
    <row r="1474" spans="3:15">
      <c r="C1474" s="9"/>
      <c r="D1474" s="9"/>
      <c r="E1474" s="9"/>
      <c r="F1474" s="9"/>
      <c r="G1474" s="9"/>
      <c r="H1474" s="9"/>
      <c r="I1474" s="9"/>
      <c r="J1474" s="9"/>
      <c r="K1474" s="9"/>
      <c r="L1474" s="9"/>
      <c r="M1474" s="9"/>
      <c r="N1474" s="9"/>
      <c r="O1474" s="9"/>
    </row>
    <row r="1475" spans="3:15">
      <c r="C1475" s="9"/>
      <c r="D1475" s="9"/>
      <c r="E1475" s="9"/>
      <c r="F1475" s="9"/>
      <c r="G1475" s="9"/>
      <c r="H1475" s="9"/>
      <c r="I1475" s="9"/>
      <c r="J1475" s="9"/>
      <c r="K1475" s="9"/>
      <c r="L1475" s="9"/>
      <c r="M1475" s="9"/>
      <c r="N1475" s="9"/>
      <c r="O1475" s="9"/>
    </row>
    <row r="1476" spans="3:15">
      <c r="C1476" s="9"/>
      <c r="D1476" s="9"/>
      <c r="E1476" s="9"/>
      <c r="F1476" s="9"/>
      <c r="G1476" s="9"/>
      <c r="H1476" s="9"/>
      <c r="I1476" s="9"/>
      <c r="J1476" s="9"/>
      <c r="K1476" s="9"/>
      <c r="L1476" s="9"/>
      <c r="M1476" s="9"/>
      <c r="N1476" s="9"/>
      <c r="O1476" s="9"/>
    </row>
    <row r="1477" spans="3:15">
      <c r="C1477" s="9"/>
      <c r="D1477" s="9"/>
      <c r="E1477" s="9"/>
      <c r="F1477" s="9"/>
      <c r="G1477" s="9"/>
      <c r="H1477" s="9"/>
      <c r="I1477" s="9"/>
      <c r="J1477" s="9"/>
      <c r="K1477" s="9"/>
      <c r="L1477" s="9"/>
      <c r="M1477" s="9"/>
      <c r="N1477" s="9"/>
      <c r="O1477" s="9"/>
    </row>
    <row r="1478" spans="3:15">
      <c r="C1478" s="9"/>
      <c r="D1478" s="9"/>
      <c r="E1478" s="9"/>
      <c r="F1478" s="9"/>
      <c r="G1478" s="9"/>
      <c r="H1478" s="9"/>
      <c r="I1478" s="9"/>
      <c r="J1478" s="9"/>
      <c r="K1478" s="9"/>
      <c r="L1478" s="9"/>
      <c r="M1478" s="9"/>
      <c r="N1478" s="9"/>
      <c r="O1478" s="9"/>
    </row>
    <row r="1479" spans="3:15">
      <c r="C1479" s="9"/>
      <c r="D1479" s="9"/>
      <c r="E1479" s="9"/>
      <c r="F1479" s="9"/>
      <c r="G1479" s="9"/>
      <c r="H1479" s="9"/>
      <c r="I1479" s="9"/>
      <c r="J1479" s="9"/>
      <c r="K1479" s="9"/>
      <c r="L1479" s="9"/>
      <c r="M1479" s="9"/>
      <c r="N1479" s="9"/>
      <c r="O1479" s="9"/>
    </row>
    <row r="1480" spans="3:15">
      <c r="C1480" s="9"/>
      <c r="D1480" s="9"/>
      <c r="E1480" s="9"/>
      <c r="F1480" s="9"/>
      <c r="G1480" s="9"/>
      <c r="H1480" s="9"/>
      <c r="I1480" s="9"/>
      <c r="J1480" s="9"/>
      <c r="K1480" s="9"/>
      <c r="L1480" s="9"/>
      <c r="M1480" s="9"/>
      <c r="N1480" s="9"/>
      <c r="O1480" s="9"/>
    </row>
    <row r="1481" spans="3:15">
      <c r="C1481" s="9"/>
      <c r="D1481" s="9"/>
      <c r="E1481" s="9"/>
      <c r="F1481" s="9"/>
      <c r="G1481" s="9"/>
      <c r="H1481" s="9"/>
      <c r="I1481" s="9"/>
      <c r="J1481" s="9"/>
      <c r="K1481" s="9"/>
      <c r="L1481" s="9"/>
      <c r="M1481" s="9"/>
      <c r="N1481" s="9"/>
      <c r="O1481" s="9"/>
    </row>
    <row r="1482" spans="3:15">
      <c r="C1482" s="9"/>
      <c r="D1482" s="9"/>
      <c r="E1482" s="9"/>
      <c r="F1482" s="9"/>
      <c r="G1482" s="9"/>
      <c r="H1482" s="9"/>
      <c r="I1482" s="9"/>
      <c r="J1482" s="9"/>
      <c r="K1482" s="9"/>
      <c r="L1482" s="9"/>
      <c r="M1482" s="9"/>
      <c r="N1482" s="9"/>
      <c r="O1482" s="9"/>
    </row>
    <row r="1483" spans="3:15">
      <c r="C1483" s="9"/>
      <c r="D1483" s="9"/>
      <c r="E1483" s="9"/>
      <c r="F1483" s="9"/>
      <c r="G1483" s="9"/>
      <c r="H1483" s="9"/>
      <c r="I1483" s="9"/>
      <c r="J1483" s="9"/>
      <c r="K1483" s="9"/>
      <c r="L1483" s="9"/>
      <c r="M1483" s="9"/>
      <c r="N1483" s="9"/>
      <c r="O1483" s="9"/>
    </row>
    <row r="1484" spans="3:15">
      <c r="C1484" s="9"/>
      <c r="D1484" s="9"/>
      <c r="E1484" s="9"/>
      <c r="F1484" s="9"/>
      <c r="G1484" s="9"/>
      <c r="H1484" s="9"/>
      <c r="I1484" s="9"/>
      <c r="J1484" s="9"/>
      <c r="K1484" s="9"/>
      <c r="L1484" s="9"/>
      <c r="M1484" s="9"/>
      <c r="N1484" s="9"/>
      <c r="O1484" s="9"/>
    </row>
    <row r="1485" spans="3:15">
      <c r="C1485" s="9"/>
      <c r="D1485" s="9"/>
      <c r="E1485" s="9"/>
      <c r="F1485" s="9"/>
      <c r="G1485" s="9"/>
      <c r="H1485" s="9"/>
      <c r="I1485" s="9"/>
      <c r="J1485" s="9"/>
      <c r="K1485" s="9"/>
      <c r="L1485" s="9"/>
      <c r="M1485" s="9"/>
      <c r="N1485" s="9"/>
      <c r="O1485" s="9"/>
    </row>
    <row r="1486" spans="3:15">
      <c r="C1486" s="9"/>
      <c r="D1486" s="9"/>
      <c r="E1486" s="9"/>
      <c r="F1486" s="9"/>
      <c r="G1486" s="9"/>
      <c r="H1486" s="9"/>
      <c r="I1486" s="9"/>
      <c r="J1486" s="9"/>
      <c r="K1486" s="9"/>
      <c r="L1486" s="9"/>
      <c r="M1486" s="9"/>
      <c r="N1486" s="9"/>
      <c r="O1486" s="9"/>
    </row>
    <row r="1487" spans="3:15">
      <c r="C1487" s="9"/>
      <c r="D1487" s="9"/>
      <c r="E1487" s="9"/>
      <c r="F1487" s="9"/>
      <c r="G1487" s="9"/>
      <c r="H1487" s="9"/>
      <c r="I1487" s="9"/>
      <c r="J1487" s="9"/>
      <c r="K1487" s="9"/>
      <c r="L1487" s="9"/>
      <c r="M1487" s="9"/>
      <c r="N1487" s="9"/>
      <c r="O1487" s="9"/>
    </row>
    <row r="1488" spans="3:15">
      <c r="C1488" s="9"/>
      <c r="D1488" s="9"/>
      <c r="E1488" s="9"/>
      <c r="F1488" s="9"/>
      <c r="G1488" s="9"/>
      <c r="H1488" s="9"/>
      <c r="I1488" s="9"/>
      <c r="J1488" s="9"/>
      <c r="K1488" s="9"/>
      <c r="L1488" s="9"/>
      <c r="M1488" s="9"/>
      <c r="N1488" s="9"/>
      <c r="O1488" s="9"/>
    </row>
    <row r="1489" spans="3:15">
      <c r="C1489" s="9"/>
      <c r="D1489" s="9"/>
      <c r="E1489" s="9"/>
      <c r="F1489" s="9"/>
      <c r="G1489" s="9"/>
      <c r="H1489" s="9"/>
      <c r="I1489" s="9"/>
      <c r="J1489" s="9"/>
      <c r="K1489" s="9"/>
      <c r="L1489" s="9"/>
      <c r="M1489" s="9"/>
      <c r="N1489" s="9"/>
      <c r="O1489" s="9"/>
    </row>
    <row r="1490" spans="3:15">
      <c r="C1490" s="9"/>
      <c r="D1490" s="9"/>
      <c r="E1490" s="9"/>
      <c r="F1490" s="9"/>
      <c r="G1490" s="9"/>
      <c r="H1490" s="9"/>
      <c r="I1490" s="9"/>
      <c r="J1490" s="9"/>
      <c r="K1490" s="9"/>
      <c r="L1490" s="9"/>
      <c r="M1490" s="9"/>
      <c r="N1490" s="9"/>
      <c r="O1490" s="9"/>
    </row>
    <row r="1491" spans="3:15">
      <c r="C1491" s="9"/>
      <c r="D1491" s="9"/>
      <c r="E1491" s="9"/>
      <c r="F1491" s="9"/>
      <c r="G1491" s="9"/>
      <c r="H1491" s="9"/>
      <c r="I1491" s="9"/>
      <c r="J1491" s="9"/>
      <c r="K1491" s="9"/>
      <c r="L1491" s="9"/>
      <c r="M1491" s="9"/>
      <c r="N1491" s="9"/>
      <c r="O1491" s="9"/>
    </row>
    <row r="1492" spans="3:15">
      <c r="C1492" s="9"/>
      <c r="D1492" s="9"/>
      <c r="E1492" s="9"/>
      <c r="F1492" s="9"/>
      <c r="G1492" s="9"/>
      <c r="H1492" s="9"/>
      <c r="I1492" s="9"/>
      <c r="J1492" s="9"/>
      <c r="K1492" s="9"/>
      <c r="L1492" s="9"/>
      <c r="M1492" s="9"/>
      <c r="N1492" s="9"/>
      <c r="O1492" s="9"/>
    </row>
    <row r="1493" spans="3:15">
      <c r="C1493" s="9"/>
      <c r="D1493" s="9"/>
      <c r="E1493" s="9"/>
      <c r="F1493" s="9"/>
      <c r="G1493" s="9"/>
      <c r="H1493" s="9"/>
      <c r="I1493" s="9"/>
      <c r="J1493" s="9"/>
      <c r="K1493" s="9"/>
      <c r="L1493" s="9"/>
      <c r="M1493" s="9"/>
      <c r="N1493" s="9"/>
      <c r="O1493" s="9"/>
    </row>
    <row r="1494" spans="3:15">
      <c r="C1494" s="9"/>
      <c r="D1494" s="9"/>
      <c r="E1494" s="9"/>
      <c r="F1494" s="9"/>
      <c r="G1494" s="9"/>
      <c r="H1494" s="9"/>
      <c r="I1494" s="9"/>
      <c r="J1494" s="9"/>
      <c r="K1494" s="9"/>
      <c r="L1494" s="9"/>
      <c r="M1494" s="9"/>
      <c r="N1494" s="9"/>
      <c r="O1494" s="9"/>
    </row>
    <row r="1495" spans="3:15">
      <c r="C1495" s="9"/>
      <c r="D1495" s="9"/>
      <c r="E1495" s="9"/>
      <c r="F1495" s="9"/>
      <c r="G1495" s="9"/>
      <c r="H1495" s="9"/>
      <c r="I1495" s="9"/>
      <c r="J1495" s="9"/>
      <c r="K1495" s="9"/>
      <c r="L1495" s="9"/>
      <c r="M1495" s="9"/>
      <c r="N1495" s="9"/>
      <c r="O1495" s="9"/>
    </row>
    <row r="1496" spans="3:15">
      <c r="C1496" s="9"/>
      <c r="D1496" s="9"/>
      <c r="E1496" s="9"/>
      <c r="F1496" s="9"/>
      <c r="G1496" s="9"/>
      <c r="H1496" s="9"/>
      <c r="I1496" s="9"/>
      <c r="J1496" s="9"/>
      <c r="K1496" s="9"/>
      <c r="L1496" s="9"/>
      <c r="M1496" s="9"/>
      <c r="N1496" s="9"/>
      <c r="O1496" s="9"/>
    </row>
    <row r="1497" spans="3:15">
      <c r="C1497" s="9"/>
      <c r="D1497" s="9"/>
      <c r="E1497" s="9"/>
      <c r="F1497" s="9"/>
      <c r="G1497" s="9"/>
      <c r="H1497" s="9"/>
      <c r="I1497" s="9"/>
      <c r="J1497" s="9"/>
      <c r="K1497" s="9"/>
      <c r="L1497" s="9"/>
      <c r="M1497" s="9"/>
      <c r="N1497" s="9"/>
      <c r="O1497" s="9"/>
    </row>
    <row r="1498" spans="3:15">
      <c r="C1498" s="9"/>
      <c r="D1498" s="9"/>
      <c r="E1498" s="9"/>
      <c r="F1498" s="9"/>
      <c r="G1498" s="9"/>
      <c r="H1498" s="9"/>
      <c r="I1498" s="9"/>
      <c r="J1498" s="9"/>
      <c r="K1498" s="9"/>
      <c r="L1498" s="9"/>
      <c r="M1498" s="9"/>
      <c r="N1498" s="9"/>
      <c r="O1498" s="9"/>
    </row>
    <row r="1499" spans="3:15">
      <c r="C1499" s="9"/>
      <c r="D1499" s="9"/>
      <c r="E1499" s="9"/>
      <c r="F1499" s="9"/>
      <c r="G1499" s="9"/>
      <c r="H1499" s="9"/>
      <c r="I1499" s="9"/>
      <c r="J1499" s="9"/>
      <c r="K1499" s="9"/>
      <c r="L1499" s="9"/>
      <c r="M1499" s="9"/>
      <c r="N1499" s="9"/>
      <c r="O1499" s="9"/>
    </row>
    <row r="1500" spans="3:15">
      <c r="C1500" s="9"/>
      <c r="D1500" s="9"/>
      <c r="E1500" s="9"/>
      <c r="F1500" s="9"/>
      <c r="G1500" s="9"/>
      <c r="H1500" s="9"/>
      <c r="I1500" s="9"/>
      <c r="J1500" s="9"/>
      <c r="K1500" s="9"/>
      <c r="L1500" s="9"/>
      <c r="M1500" s="9"/>
      <c r="N1500" s="9"/>
      <c r="O1500" s="9"/>
    </row>
    <row r="1501" spans="3:15">
      <c r="C1501" s="9"/>
      <c r="D1501" s="9"/>
      <c r="E1501" s="9"/>
      <c r="F1501" s="9"/>
      <c r="G1501" s="9"/>
      <c r="H1501" s="9"/>
      <c r="I1501" s="9"/>
      <c r="J1501" s="9"/>
      <c r="K1501" s="9"/>
      <c r="L1501" s="9"/>
      <c r="M1501" s="9"/>
      <c r="N1501" s="9"/>
      <c r="O1501" s="9"/>
    </row>
    <row r="1502" spans="3:15">
      <c r="C1502" s="9"/>
      <c r="D1502" s="9"/>
      <c r="E1502" s="9"/>
      <c r="F1502" s="9"/>
      <c r="G1502" s="9"/>
      <c r="H1502" s="9"/>
      <c r="I1502" s="9"/>
      <c r="J1502" s="9"/>
      <c r="K1502" s="9"/>
      <c r="L1502" s="9"/>
      <c r="M1502" s="9"/>
      <c r="N1502" s="9"/>
      <c r="O1502" s="9"/>
    </row>
    <row r="1503" spans="3:15">
      <c r="C1503" s="9"/>
      <c r="D1503" s="9"/>
      <c r="E1503" s="9"/>
      <c r="F1503" s="9"/>
      <c r="G1503" s="9"/>
      <c r="H1503" s="9"/>
      <c r="I1503" s="9"/>
      <c r="J1503" s="9"/>
      <c r="K1503" s="9"/>
      <c r="L1503" s="9"/>
      <c r="M1503" s="9"/>
      <c r="N1503" s="9"/>
      <c r="O1503" s="9"/>
    </row>
    <row r="1504" spans="3:15">
      <c r="C1504" s="9"/>
      <c r="D1504" s="9"/>
      <c r="E1504" s="9"/>
      <c r="F1504" s="9"/>
      <c r="G1504" s="9"/>
      <c r="H1504" s="9"/>
      <c r="I1504" s="9"/>
      <c r="J1504" s="9"/>
      <c r="K1504" s="9"/>
      <c r="L1504" s="9"/>
      <c r="M1504" s="9"/>
      <c r="N1504" s="9"/>
      <c r="O1504" s="9"/>
    </row>
    <row r="1505" spans="3:15">
      <c r="C1505" s="9"/>
      <c r="D1505" s="9"/>
      <c r="E1505" s="9"/>
      <c r="F1505" s="9"/>
      <c r="G1505" s="9"/>
      <c r="H1505" s="9"/>
      <c r="I1505" s="9"/>
      <c r="J1505" s="9"/>
      <c r="K1505" s="9"/>
      <c r="L1505" s="9"/>
      <c r="M1505" s="9"/>
      <c r="N1505" s="9"/>
      <c r="O1505" s="9"/>
    </row>
    <row r="1506" spans="3:15">
      <c r="C1506" s="9"/>
      <c r="D1506" s="9"/>
      <c r="E1506" s="9"/>
      <c r="F1506" s="9"/>
      <c r="G1506" s="9"/>
      <c r="H1506" s="9"/>
      <c r="I1506" s="9"/>
      <c r="J1506" s="9"/>
      <c r="K1506" s="9"/>
      <c r="L1506" s="9"/>
      <c r="M1506" s="9"/>
      <c r="N1506" s="9"/>
      <c r="O1506" s="9"/>
    </row>
    <row r="1507" spans="3:15">
      <c r="C1507" s="9"/>
      <c r="D1507" s="9"/>
      <c r="E1507" s="9"/>
      <c r="F1507" s="9"/>
      <c r="G1507" s="9"/>
      <c r="H1507" s="9"/>
      <c r="I1507" s="9"/>
      <c r="J1507" s="9"/>
      <c r="K1507" s="9"/>
      <c r="L1507" s="9"/>
      <c r="M1507" s="9"/>
      <c r="N1507" s="9"/>
      <c r="O1507" s="9"/>
    </row>
    <row r="1508" spans="3:15">
      <c r="C1508" s="9"/>
      <c r="D1508" s="9"/>
      <c r="E1508" s="9"/>
      <c r="F1508" s="9"/>
      <c r="G1508" s="9"/>
      <c r="H1508" s="9"/>
      <c r="I1508" s="9"/>
      <c r="J1508" s="9"/>
      <c r="K1508" s="9"/>
      <c r="L1508" s="9"/>
      <c r="M1508" s="9"/>
      <c r="N1508" s="9"/>
      <c r="O1508" s="9"/>
    </row>
    <row r="1509" spans="3:15">
      <c r="C1509" s="9"/>
      <c r="D1509" s="9"/>
      <c r="E1509" s="9"/>
      <c r="F1509" s="9"/>
      <c r="G1509" s="9"/>
      <c r="H1509" s="9"/>
      <c r="I1509" s="9"/>
      <c r="J1509" s="9"/>
      <c r="K1509" s="9"/>
      <c r="L1509" s="9"/>
      <c r="M1509" s="9"/>
      <c r="N1509" s="9"/>
      <c r="O1509" s="9"/>
    </row>
    <row r="1510" spans="3:15">
      <c r="C1510" s="9"/>
      <c r="D1510" s="9"/>
      <c r="E1510" s="9"/>
      <c r="F1510" s="9"/>
      <c r="G1510" s="9"/>
      <c r="H1510" s="9"/>
      <c r="I1510" s="9"/>
      <c r="J1510" s="9"/>
      <c r="K1510" s="9"/>
      <c r="L1510" s="9"/>
      <c r="M1510" s="9"/>
      <c r="N1510" s="9"/>
      <c r="O1510" s="9"/>
    </row>
    <row r="1511" spans="3:15">
      <c r="C1511" s="9"/>
      <c r="D1511" s="9"/>
      <c r="E1511" s="9"/>
      <c r="F1511" s="9"/>
      <c r="G1511" s="9"/>
      <c r="H1511" s="9"/>
      <c r="I1511" s="9"/>
      <c r="J1511" s="9"/>
      <c r="K1511" s="9"/>
      <c r="L1511" s="9"/>
      <c r="M1511" s="9"/>
      <c r="N1511" s="9"/>
      <c r="O1511" s="9"/>
    </row>
    <row r="1512" spans="3:15">
      <c r="C1512" s="9"/>
      <c r="D1512" s="9"/>
      <c r="E1512" s="9"/>
      <c r="F1512" s="9"/>
      <c r="G1512" s="9"/>
      <c r="H1512" s="9"/>
      <c r="I1512" s="9"/>
      <c r="J1512" s="9"/>
      <c r="K1512" s="9"/>
      <c r="L1512" s="9"/>
      <c r="M1512" s="9"/>
      <c r="N1512" s="9"/>
      <c r="O1512" s="9"/>
    </row>
    <row r="1513" spans="3:15">
      <c r="C1513" s="9"/>
      <c r="D1513" s="9"/>
      <c r="E1513" s="9"/>
      <c r="F1513" s="9"/>
      <c r="G1513" s="9"/>
      <c r="H1513" s="9"/>
      <c r="I1513" s="9"/>
      <c r="J1513" s="9"/>
      <c r="K1513" s="9"/>
      <c r="L1513" s="9"/>
      <c r="M1513" s="9"/>
      <c r="N1513" s="9"/>
      <c r="O1513" s="9"/>
    </row>
    <row r="1514" spans="3:15">
      <c r="C1514" s="9"/>
      <c r="D1514" s="9"/>
      <c r="E1514" s="9"/>
      <c r="F1514" s="9"/>
      <c r="G1514" s="9"/>
      <c r="H1514" s="9"/>
      <c r="I1514" s="9"/>
      <c r="J1514" s="9"/>
      <c r="K1514" s="9"/>
      <c r="L1514" s="9"/>
      <c r="M1514" s="9"/>
      <c r="N1514" s="9"/>
      <c r="O1514" s="9"/>
    </row>
    <row r="1515" spans="3:15">
      <c r="C1515" s="9"/>
      <c r="D1515" s="9"/>
      <c r="E1515" s="9"/>
      <c r="F1515" s="9"/>
      <c r="G1515" s="9"/>
      <c r="H1515" s="9"/>
      <c r="I1515" s="9"/>
      <c r="J1515" s="9"/>
      <c r="K1515" s="9"/>
      <c r="L1515" s="9"/>
      <c r="M1515" s="9"/>
      <c r="N1515" s="9"/>
      <c r="O1515" s="9"/>
    </row>
    <row r="1516" spans="3:15">
      <c r="C1516" s="9"/>
      <c r="D1516" s="9"/>
      <c r="E1516" s="9"/>
      <c r="F1516" s="9"/>
      <c r="G1516" s="9"/>
      <c r="H1516" s="9"/>
      <c r="I1516" s="9"/>
      <c r="J1516" s="9"/>
      <c r="K1516" s="9"/>
      <c r="L1516" s="9"/>
      <c r="M1516" s="9"/>
      <c r="N1516" s="9"/>
      <c r="O1516" s="9"/>
    </row>
    <row r="1517" spans="3:15">
      <c r="C1517" s="9"/>
      <c r="D1517" s="9"/>
      <c r="E1517" s="9"/>
      <c r="F1517" s="9"/>
      <c r="G1517" s="9"/>
      <c r="H1517" s="9"/>
      <c r="I1517" s="9"/>
      <c r="J1517" s="9"/>
      <c r="K1517" s="9"/>
      <c r="L1517" s="9"/>
      <c r="M1517" s="9"/>
      <c r="N1517" s="9"/>
      <c r="O1517" s="9"/>
    </row>
    <row r="1518" spans="3:15">
      <c r="C1518" s="9"/>
      <c r="D1518" s="9"/>
      <c r="E1518" s="9"/>
      <c r="F1518" s="9"/>
      <c r="G1518" s="9"/>
      <c r="H1518" s="9"/>
      <c r="I1518" s="9"/>
      <c r="J1518" s="9"/>
      <c r="K1518" s="9"/>
      <c r="L1518" s="9"/>
      <c r="M1518" s="9"/>
      <c r="N1518" s="9"/>
      <c r="O1518" s="9"/>
    </row>
    <row r="1519" spans="3:15">
      <c r="C1519" s="9"/>
      <c r="D1519" s="9"/>
      <c r="E1519" s="9"/>
      <c r="F1519" s="9"/>
      <c r="G1519" s="9"/>
      <c r="H1519" s="9"/>
      <c r="I1519" s="9"/>
      <c r="J1519" s="9"/>
      <c r="K1519" s="9"/>
      <c r="L1519" s="9"/>
      <c r="M1519" s="9"/>
      <c r="N1519" s="9"/>
      <c r="O1519" s="9"/>
    </row>
    <row r="1520" spans="3:15">
      <c r="C1520" s="9"/>
      <c r="D1520" s="9"/>
      <c r="E1520" s="9"/>
      <c r="F1520" s="9"/>
      <c r="G1520" s="9"/>
      <c r="H1520" s="9"/>
      <c r="I1520" s="9"/>
      <c r="J1520" s="9"/>
      <c r="K1520" s="9"/>
      <c r="L1520" s="9"/>
      <c r="M1520" s="9"/>
      <c r="N1520" s="9"/>
      <c r="O1520" s="9"/>
    </row>
    <row r="1521" spans="3:15">
      <c r="C1521" s="9"/>
      <c r="D1521" s="9"/>
      <c r="E1521" s="9"/>
      <c r="F1521" s="9"/>
      <c r="G1521" s="9"/>
      <c r="H1521" s="9"/>
      <c r="I1521" s="9"/>
      <c r="J1521" s="9"/>
      <c r="K1521" s="9"/>
      <c r="L1521" s="9"/>
      <c r="M1521" s="9"/>
      <c r="N1521" s="9"/>
      <c r="O1521" s="9"/>
    </row>
    <row r="1522" spans="3:15">
      <c r="C1522" s="9"/>
      <c r="D1522" s="9"/>
      <c r="E1522" s="9"/>
      <c r="F1522" s="9"/>
      <c r="G1522" s="9"/>
      <c r="H1522" s="9"/>
      <c r="I1522" s="9"/>
      <c r="J1522" s="9"/>
      <c r="K1522" s="9"/>
      <c r="L1522" s="9"/>
      <c r="M1522" s="9"/>
      <c r="N1522" s="9"/>
      <c r="O1522" s="9"/>
    </row>
    <row r="1523" spans="3:15">
      <c r="C1523" s="9"/>
      <c r="D1523" s="9"/>
      <c r="E1523" s="9"/>
      <c r="F1523" s="9"/>
      <c r="G1523" s="9"/>
      <c r="H1523" s="9"/>
      <c r="I1523" s="9"/>
      <c r="J1523" s="9"/>
      <c r="K1523" s="9"/>
      <c r="L1523" s="9"/>
      <c r="M1523" s="9"/>
      <c r="N1523" s="9"/>
      <c r="O1523" s="9"/>
    </row>
    <row r="1524" spans="3:15">
      <c r="C1524" s="9"/>
      <c r="D1524" s="9"/>
      <c r="E1524" s="9"/>
      <c r="F1524" s="9"/>
      <c r="G1524" s="9"/>
      <c r="H1524" s="9"/>
      <c r="I1524" s="9"/>
      <c r="J1524" s="9"/>
      <c r="K1524" s="9"/>
      <c r="L1524" s="9"/>
      <c r="M1524" s="9"/>
      <c r="N1524" s="9"/>
      <c r="O1524" s="9"/>
    </row>
    <row r="1525" spans="3:15">
      <c r="C1525" s="9"/>
      <c r="D1525" s="9"/>
      <c r="E1525" s="9"/>
      <c r="F1525" s="9"/>
      <c r="G1525" s="9"/>
      <c r="H1525" s="9"/>
      <c r="I1525" s="9"/>
      <c r="J1525" s="9"/>
      <c r="K1525" s="9"/>
      <c r="L1525" s="9"/>
      <c r="M1525" s="9"/>
      <c r="N1525" s="9"/>
      <c r="O1525" s="9"/>
    </row>
    <row r="1526" spans="3:15">
      <c r="C1526" s="9"/>
      <c r="D1526" s="9"/>
      <c r="E1526" s="9"/>
      <c r="F1526" s="9"/>
      <c r="G1526" s="9"/>
      <c r="H1526" s="9"/>
      <c r="I1526" s="9"/>
      <c r="J1526" s="9"/>
      <c r="K1526" s="9"/>
      <c r="L1526" s="9"/>
      <c r="M1526" s="9"/>
      <c r="N1526" s="9"/>
      <c r="O1526" s="9"/>
    </row>
    <row r="1527" spans="3:15">
      <c r="C1527" s="9"/>
      <c r="D1527" s="9"/>
      <c r="E1527" s="9"/>
      <c r="F1527" s="9"/>
      <c r="G1527" s="9"/>
      <c r="H1527" s="9"/>
      <c r="I1527" s="9"/>
      <c r="J1527" s="9"/>
      <c r="K1527" s="9"/>
      <c r="L1527" s="9"/>
      <c r="M1527" s="9"/>
      <c r="N1527" s="9"/>
      <c r="O1527" s="9"/>
    </row>
    <row r="1528" spans="3:15">
      <c r="C1528" s="9"/>
      <c r="D1528" s="9"/>
      <c r="E1528" s="9"/>
      <c r="F1528" s="9"/>
      <c r="G1528" s="9"/>
      <c r="H1528" s="9"/>
      <c r="I1528" s="9"/>
      <c r="J1528" s="9"/>
      <c r="K1528" s="9"/>
      <c r="L1528" s="9"/>
      <c r="M1528" s="9"/>
      <c r="N1528" s="9"/>
      <c r="O1528" s="9"/>
    </row>
    <row r="1529" spans="3:15">
      <c r="C1529" s="9"/>
      <c r="D1529" s="9"/>
      <c r="E1529" s="9"/>
      <c r="F1529" s="9"/>
      <c r="G1529" s="9"/>
      <c r="H1529" s="9"/>
      <c r="I1529" s="9"/>
      <c r="J1529" s="9"/>
      <c r="K1529" s="9"/>
      <c r="L1529" s="9"/>
      <c r="M1529" s="9"/>
      <c r="N1529" s="9"/>
      <c r="O1529" s="9"/>
    </row>
    <row r="1530" spans="3:15">
      <c r="C1530" s="9"/>
      <c r="D1530" s="9"/>
      <c r="E1530" s="9"/>
      <c r="F1530" s="9"/>
      <c r="G1530" s="9"/>
      <c r="H1530" s="9"/>
      <c r="I1530" s="9"/>
      <c r="J1530" s="9"/>
      <c r="K1530" s="9"/>
      <c r="L1530" s="9"/>
      <c r="M1530" s="9"/>
      <c r="N1530" s="9"/>
      <c r="O1530" s="9"/>
    </row>
    <row r="1531" spans="3:15">
      <c r="C1531" s="9"/>
      <c r="D1531" s="9"/>
      <c r="E1531" s="9"/>
      <c r="F1531" s="9"/>
      <c r="G1531" s="9"/>
      <c r="H1531" s="9"/>
      <c r="I1531" s="9"/>
      <c r="J1531" s="9"/>
      <c r="K1531" s="9"/>
      <c r="L1531" s="9"/>
      <c r="M1531" s="9"/>
      <c r="N1531" s="9"/>
      <c r="O1531" s="9"/>
    </row>
    <row r="1532" spans="3:15">
      <c r="C1532" s="9"/>
      <c r="D1532" s="9"/>
      <c r="E1532" s="9"/>
      <c r="F1532" s="9"/>
      <c r="G1532" s="9"/>
      <c r="H1532" s="9"/>
      <c r="I1532" s="9"/>
      <c r="J1532" s="9"/>
      <c r="K1532" s="9"/>
      <c r="L1532" s="9"/>
      <c r="M1532" s="9"/>
      <c r="N1532" s="9"/>
      <c r="O1532" s="9"/>
    </row>
    <row r="1533" spans="3:15">
      <c r="C1533" s="9"/>
      <c r="D1533" s="9"/>
      <c r="E1533" s="9"/>
      <c r="F1533" s="9"/>
      <c r="G1533" s="9"/>
      <c r="H1533" s="9"/>
      <c r="I1533" s="9"/>
      <c r="J1533" s="9"/>
      <c r="K1533" s="9"/>
      <c r="L1533" s="9"/>
      <c r="M1533" s="9"/>
      <c r="N1533" s="9"/>
      <c r="O1533" s="9"/>
    </row>
    <row r="1534" spans="3:15">
      <c r="C1534" s="9"/>
      <c r="D1534" s="9"/>
      <c r="E1534" s="9"/>
      <c r="F1534" s="9"/>
      <c r="G1534" s="9"/>
      <c r="H1534" s="9"/>
      <c r="I1534" s="9"/>
      <c r="J1534" s="9"/>
      <c r="K1534" s="9"/>
      <c r="L1534" s="9"/>
      <c r="M1534" s="9"/>
      <c r="N1534" s="9"/>
      <c r="O1534" s="9"/>
    </row>
    <row r="1535" spans="3:15">
      <c r="C1535" s="9"/>
      <c r="D1535" s="9"/>
      <c r="E1535" s="9"/>
      <c r="F1535" s="9"/>
      <c r="G1535" s="9"/>
      <c r="H1535" s="9"/>
      <c r="I1535" s="9"/>
      <c r="J1535" s="9"/>
      <c r="K1535" s="9"/>
      <c r="L1535" s="9"/>
      <c r="M1535" s="9"/>
      <c r="N1535" s="9"/>
      <c r="O1535" s="9"/>
    </row>
    <row r="1536" spans="3:15">
      <c r="C1536" s="9"/>
      <c r="D1536" s="9"/>
      <c r="E1536" s="9"/>
      <c r="F1536" s="9"/>
      <c r="G1536" s="9"/>
      <c r="H1536" s="9"/>
      <c r="I1536" s="9"/>
      <c r="J1536" s="9"/>
      <c r="K1536" s="9"/>
      <c r="L1536" s="9"/>
      <c r="M1536" s="9"/>
      <c r="N1536" s="9"/>
      <c r="O1536" s="9"/>
    </row>
    <row r="1537" spans="3:15">
      <c r="C1537" s="9"/>
      <c r="D1537" s="9"/>
      <c r="E1537" s="9"/>
      <c r="F1537" s="9"/>
      <c r="G1537" s="9"/>
      <c r="H1537" s="9"/>
      <c r="I1537" s="9"/>
      <c r="J1537" s="9"/>
      <c r="K1537" s="9"/>
      <c r="L1537" s="9"/>
      <c r="M1537" s="9"/>
      <c r="N1537" s="9"/>
      <c r="O1537" s="9"/>
    </row>
    <row r="1538" spans="3:15">
      <c r="C1538" s="9"/>
      <c r="D1538" s="9"/>
      <c r="E1538" s="9"/>
      <c r="F1538" s="9"/>
      <c r="G1538" s="9"/>
      <c r="H1538" s="9"/>
      <c r="I1538" s="9"/>
      <c r="J1538" s="9"/>
      <c r="K1538" s="9"/>
      <c r="L1538" s="9"/>
      <c r="M1538" s="9"/>
      <c r="N1538" s="9"/>
      <c r="O1538" s="9"/>
    </row>
    <row r="1539" spans="3:15">
      <c r="C1539" s="9"/>
      <c r="D1539" s="9"/>
      <c r="E1539" s="9"/>
      <c r="F1539" s="9"/>
      <c r="G1539" s="9"/>
      <c r="H1539" s="9"/>
      <c r="I1539" s="9"/>
      <c r="J1539" s="9"/>
      <c r="K1539" s="9"/>
      <c r="L1539" s="9"/>
      <c r="M1539" s="9"/>
      <c r="N1539" s="9"/>
      <c r="O1539" s="9"/>
    </row>
    <row r="1540" spans="3:15">
      <c r="C1540" s="9"/>
      <c r="D1540" s="9"/>
      <c r="E1540" s="9"/>
      <c r="F1540" s="9"/>
      <c r="G1540" s="9"/>
      <c r="H1540" s="9"/>
      <c r="I1540" s="9"/>
      <c r="J1540" s="9"/>
      <c r="K1540" s="9"/>
      <c r="L1540" s="9"/>
      <c r="M1540" s="9"/>
      <c r="N1540" s="9"/>
      <c r="O1540" s="9"/>
    </row>
    <row r="1541" spans="3:15">
      <c r="C1541" s="9"/>
      <c r="D1541" s="9"/>
      <c r="E1541" s="9"/>
      <c r="F1541" s="9"/>
      <c r="G1541" s="9"/>
      <c r="H1541" s="9"/>
      <c r="I1541" s="9"/>
      <c r="J1541" s="9"/>
      <c r="K1541" s="9"/>
      <c r="L1541" s="9"/>
      <c r="M1541" s="9"/>
      <c r="N1541" s="9"/>
      <c r="O1541" s="9"/>
    </row>
    <row r="1542" spans="3:15">
      <c r="C1542" s="9"/>
      <c r="D1542" s="9"/>
      <c r="E1542" s="9"/>
      <c r="F1542" s="9"/>
      <c r="G1542" s="9"/>
      <c r="H1542" s="9"/>
      <c r="I1542" s="9"/>
      <c r="J1542" s="9"/>
      <c r="K1542" s="9"/>
      <c r="L1542" s="9"/>
      <c r="M1542" s="9"/>
      <c r="N1542" s="9"/>
      <c r="O1542" s="9"/>
    </row>
    <row r="1543" spans="3:15">
      <c r="C1543" s="9"/>
      <c r="D1543" s="9"/>
      <c r="E1543" s="9"/>
      <c r="F1543" s="9"/>
      <c r="G1543" s="9"/>
      <c r="H1543" s="9"/>
      <c r="I1543" s="9"/>
      <c r="J1543" s="9"/>
      <c r="K1543" s="9"/>
      <c r="L1543" s="9"/>
      <c r="M1543" s="9"/>
      <c r="N1543" s="9"/>
      <c r="O1543" s="9"/>
    </row>
    <row r="1544" spans="3:15">
      <c r="C1544" s="9"/>
      <c r="D1544" s="9"/>
      <c r="E1544" s="9"/>
      <c r="F1544" s="9"/>
      <c r="G1544" s="9"/>
      <c r="H1544" s="9"/>
      <c r="I1544" s="9"/>
      <c r="J1544" s="9"/>
      <c r="K1544" s="9"/>
      <c r="L1544" s="9"/>
      <c r="M1544" s="9"/>
      <c r="N1544" s="9"/>
      <c r="O1544" s="9"/>
    </row>
    <row r="1545" spans="3:15">
      <c r="C1545" s="9"/>
      <c r="D1545" s="9"/>
      <c r="E1545" s="9"/>
      <c r="F1545" s="9"/>
      <c r="G1545" s="9"/>
      <c r="H1545" s="9"/>
      <c r="I1545" s="9"/>
      <c r="J1545" s="9"/>
      <c r="K1545" s="9"/>
      <c r="L1545" s="9"/>
      <c r="M1545" s="9"/>
      <c r="N1545" s="9"/>
      <c r="O1545" s="9"/>
    </row>
    <row r="1546" spans="3:15">
      <c r="C1546" s="9"/>
      <c r="D1546" s="9"/>
      <c r="E1546" s="9"/>
      <c r="F1546" s="9"/>
      <c r="G1546" s="9"/>
      <c r="H1546" s="9"/>
      <c r="I1546" s="9"/>
      <c r="J1546" s="9"/>
      <c r="K1546" s="9"/>
      <c r="L1546" s="9"/>
      <c r="M1546" s="9"/>
      <c r="N1546" s="9"/>
      <c r="O1546" s="9"/>
    </row>
    <row r="1547" spans="3:15">
      <c r="C1547" s="9"/>
      <c r="D1547" s="9"/>
      <c r="E1547" s="9"/>
      <c r="F1547" s="9"/>
      <c r="G1547" s="9"/>
      <c r="H1547" s="9"/>
      <c r="I1547" s="9"/>
      <c r="J1547" s="9"/>
      <c r="K1547" s="9"/>
      <c r="L1547" s="9"/>
      <c r="M1547" s="9"/>
      <c r="N1547" s="9"/>
      <c r="O1547" s="9"/>
    </row>
    <row r="1548" spans="3:15">
      <c r="C1548" s="9"/>
      <c r="D1548" s="9"/>
      <c r="E1548" s="9"/>
      <c r="F1548" s="9"/>
      <c r="G1548" s="9"/>
      <c r="H1548" s="9"/>
      <c r="I1548" s="9"/>
      <c r="J1548" s="9"/>
      <c r="K1548" s="9"/>
      <c r="L1548" s="9"/>
      <c r="M1548" s="9"/>
      <c r="N1548" s="9"/>
      <c r="O1548" s="9"/>
    </row>
    <row r="1549" spans="3:15">
      <c r="C1549" s="9"/>
      <c r="D1549" s="9"/>
      <c r="E1549" s="9"/>
      <c r="F1549" s="9"/>
      <c r="G1549" s="9"/>
      <c r="H1549" s="9"/>
      <c r="I1549" s="9"/>
      <c r="J1549" s="9"/>
      <c r="K1549" s="9"/>
      <c r="L1549" s="9"/>
      <c r="M1549" s="9"/>
      <c r="N1549" s="9"/>
      <c r="O1549" s="9"/>
    </row>
    <row r="1550" spans="3:15">
      <c r="C1550" s="9"/>
      <c r="D1550" s="9"/>
      <c r="E1550" s="9"/>
      <c r="F1550" s="9"/>
      <c r="G1550" s="9"/>
      <c r="H1550" s="9"/>
      <c r="I1550" s="9"/>
      <c r="J1550" s="9"/>
      <c r="K1550" s="9"/>
      <c r="L1550" s="9"/>
      <c r="M1550" s="9"/>
      <c r="N1550" s="9"/>
      <c r="O1550" s="9"/>
    </row>
    <row r="1551" spans="3:15">
      <c r="C1551" s="9"/>
      <c r="D1551" s="9"/>
      <c r="E1551" s="9"/>
      <c r="F1551" s="9"/>
      <c r="G1551" s="9"/>
      <c r="H1551" s="9"/>
      <c r="I1551" s="9"/>
      <c r="J1551" s="9"/>
      <c r="K1551" s="9"/>
      <c r="L1551" s="9"/>
      <c r="M1551" s="9"/>
      <c r="N1551" s="9"/>
      <c r="O1551" s="9"/>
    </row>
    <row r="1552" spans="3:15">
      <c r="C1552" s="9"/>
      <c r="D1552" s="9"/>
      <c r="E1552" s="9"/>
      <c r="F1552" s="9"/>
      <c r="G1552" s="9"/>
      <c r="H1552" s="9"/>
      <c r="I1552" s="9"/>
      <c r="J1552" s="9"/>
      <c r="K1552" s="9"/>
      <c r="L1552" s="9"/>
      <c r="M1552" s="9"/>
      <c r="N1552" s="9"/>
      <c r="O1552" s="9"/>
    </row>
    <row r="1553" spans="3:15">
      <c r="C1553" s="9"/>
      <c r="D1553" s="9"/>
      <c r="E1553" s="9"/>
      <c r="F1553" s="9"/>
      <c r="G1553" s="9"/>
      <c r="H1553" s="9"/>
      <c r="I1553" s="9"/>
      <c r="J1553" s="9"/>
      <c r="K1553" s="9"/>
      <c r="L1553" s="9"/>
      <c r="M1553" s="9"/>
      <c r="N1553" s="9"/>
      <c r="O1553" s="9"/>
    </row>
    <row r="1554" spans="3:15">
      <c r="C1554" s="9"/>
      <c r="D1554" s="9"/>
      <c r="E1554" s="9"/>
      <c r="F1554" s="9"/>
      <c r="G1554" s="9"/>
      <c r="H1554" s="9"/>
      <c r="I1554" s="9"/>
      <c r="J1554" s="9"/>
      <c r="K1554" s="9"/>
      <c r="L1554" s="9"/>
      <c r="M1554" s="9"/>
      <c r="N1554" s="9"/>
      <c r="O1554" s="9"/>
    </row>
    <row r="1555" spans="3:15">
      <c r="C1555" s="9"/>
      <c r="D1555" s="9"/>
      <c r="E1555" s="9"/>
      <c r="F1555" s="9"/>
      <c r="G1555" s="9"/>
      <c r="H1555" s="9"/>
      <c r="I1555" s="9"/>
      <c r="J1555" s="9"/>
      <c r="K1555" s="9"/>
      <c r="L1555" s="9"/>
      <c r="M1555" s="9"/>
      <c r="N1555" s="9"/>
      <c r="O1555" s="9"/>
    </row>
    <row r="1556" spans="3:15">
      <c r="C1556" s="9"/>
      <c r="D1556" s="9"/>
      <c r="E1556" s="9"/>
      <c r="F1556" s="9"/>
      <c r="G1556" s="9"/>
      <c r="H1556" s="9"/>
      <c r="I1556" s="9"/>
      <c r="J1556" s="9"/>
      <c r="K1556" s="9"/>
      <c r="L1556" s="9"/>
      <c r="M1556" s="9"/>
      <c r="N1556" s="9"/>
      <c r="O1556" s="9"/>
    </row>
    <row r="1557" spans="3:15">
      <c r="C1557" s="9"/>
      <c r="D1557" s="9"/>
      <c r="E1557" s="9"/>
      <c r="F1557" s="9"/>
      <c r="G1557" s="9"/>
      <c r="H1557" s="9"/>
      <c r="I1557" s="9"/>
      <c r="J1557" s="9"/>
      <c r="K1557" s="9"/>
      <c r="L1557" s="9"/>
      <c r="M1557" s="9"/>
      <c r="N1557" s="9"/>
      <c r="O1557" s="9"/>
    </row>
    <row r="1558" spans="3:15">
      <c r="C1558" s="9"/>
      <c r="D1558" s="9"/>
      <c r="E1558" s="9"/>
      <c r="F1558" s="9"/>
      <c r="G1558" s="9"/>
      <c r="H1558" s="9"/>
      <c r="I1558" s="9"/>
      <c r="J1558" s="9"/>
      <c r="K1558" s="9"/>
      <c r="L1558" s="9"/>
      <c r="M1558" s="9"/>
      <c r="N1558" s="9"/>
      <c r="O1558" s="9"/>
    </row>
    <row r="1559" spans="3:15">
      <c r="C1559" s="9"/>
      <c r="D1559" s="9"/>
      <c r="E1559" s="9"/>
      <c r="F1559" s="9"/>
      <c r="G1559" s="9"/>
      <c r="H1559" s="9"/>
      <c r="I1559" s="9"/>
      <c r="J1559" s="9"/>
      <c r="K1559" s="9"/>
      <c r="L1559" s="9"/>
      <c r="M1559" s="9"/>
      <c r="N1559" s="9"/>
      <c r="O1559" s="9"/>
    </row>
    <row r="1560" spans="3:15">
      <c r="C1560" s="9"/>
      <c r="D1560" s="9"/>
      <c r="E1560" s="9"/>
      <c r="F1560" s="9"/>
      <c r="G1560" s="9"/>
      <c r="H1560" s="9"/>
      <c r="I1560" s="9"/>
      <c r="J1560" s="9"/>
      <c r="K1560" s="9"/>
      <c r="L1560" s="9"/>
      <c r="M1560" s="9"/>
      <c r="N1560" s="9"/>
      <c r="O1560" s="9"/>
    </row>
    <row r="1561" spans="3:15">
      <c r="C1561" s="9"/>
      <c r="D1561" s="9"/>
      <c r="E1561" s="9"/>
      <c r="F1561" s="9"/>
      <c r="G1561" s="9"/>
      <c r="H1561" s="9"/>
      <c r="I1561" s="9"/>
      <c r="J1561" s="9"/>
      <c r="K1561" s="9"/>
      <c r="L1561" s="9"/>
      <c r="M1561" s="9"/>
      <c r="N1561" s="9"/>
      <c r="O1561" s="9"/>
    </row>
    <row r="1562" spans="3:15">
      <c r="C1562" s="9"/>
      <c r="D1562" s="9"/>
      <c r="E1562" s="9"/>
      <c r="F1562" s="9"/>
      <c r="G1562" s="9"/>
      <c r="H1562" s="9"/>
      <c r="I1562" s="9"/>
      <c r="J1562" s="9"/>
      <c r="K1562" s="9"/>
      <c r="L1562" s="9"/>
      <c r="M1562" s="9"/>
      <c r="N1562" s="9"/>
      <c r="O1562" s="9"/>
    </row>
    <row r="1563" spans="3:15">
      <c r="C1563" s="9"/>
      <c r="D1563" s="9"/>
      <c r="E1563" s="9"/>
      <c r="F1563" s="9"/>
      <c r="G1563" s="9"/>
      <c r="H1563" s="9"/>
      <c r="I1563" s="9"/>
      <c r="J1563" s="9"/>
      <c r="K1563" s="9"/>
      <c r="L1563" s="9"/>
      <c r="M1563" s="9"/>
      <c r="N1563" s="9"/>
      <c r="O1563" s="9"/>
    </row>
    <row r="1564" spans="3:15">
      <c r="C1564" s="9"/>
      <c r="D1564" s="9"/>
      <c r="E1564" s="9"/>
      <c r="F1564" s="9"/>
      <c r="G1564" s="9"/>
      <c r="H1564" s="9"/>
      <c r="I1564" s="9"/>
      <c r="J1564" s="9"/>
      <c r="K1564" s="9"/>
      <c r="L1564" s="9"/>
      <c r="M1564" s="9"/>
      <c r="N1564" s="9"/>
      <c r="O1564" s="9"/>
    </row>
    <row r="1565" spans="3:15">
      <c r="C1565" s="9"/>
      <c r="D1565" s="9"/>
      <c r="E1565" s="9"/>
      <c r="F1565" s="9"/>
      <c r="G1565" s="9"/>
      <c r="H1565" s="9"/>
      <c r="I1565" s="9"/>
      <c r="J1565" s="9"/>
      <c r="K1565" s="9"/>
      <c r="L1565" s="9"/>
      <c r="M1565" s="9"/>
      <c r="N1565" s="9"/>
      <c r="O1565" s="9"/>
    </row>
    <row r="1566" spans="3:15">
      <c r="C1566" s="9"/>
      <c r="D1566" s="9"/>
      <c r="E1566" s="9"/>
      <c r="F1566" s="9"/>
      <c r="G1566" s="9"/>
      <c r="H1566" s="9"/>
      <c r="I1566" s="9"/>
      <c r="J1566" s="9"/>
      <c r="K1566" s="9"/>
      <c r="L1566" s="9"/>
      <c r="M1566" s="9"/>
      <c r="N1566" s="9"/>
      <c r="O1566" s="9"/>
    </row>
    <row r="1567" spans="3:15">
      <c r="C1567" s="9"/>
      <c r="D1567" s="9"/>
      <c r="E1567" s="9"/>
      <c r="F1567" s="9"/>
      <c r="G1567" s="9"/>
      <c r="H1567" s="9"/>
      <c r="I1567" s="9"/>
      <c r="J1567" s="9"/>
      <c r="K1567" s="9"/>
      <c r="L1567" s="9"/>
      <c r="M1567" s="9"/>
      <c r="N1567" s="9"/>
      <c r="O1567" s="9"/>
    </row>
    <row r="1568" spans="3:15">
      <c r="C1568" s="9"/>
      <c r="D1568" s="9"/>
      <c r="E1568" s="9"/>
      <c r="F1568" s="9"/>
      <c r="G1568" s="9"/>
      <c r="H1568" s="9"/>
      <c r="I1568" s="9"/>
      <c r="J1568" s="9"/>
      <c r="K1568" s="9"/>
      <c r="L1568" s="9"/>
      <c r="M1568" s="9"/>
      <c r="N1568" s="9"/>
      <c r="O1568" s="9"/>
    </row>
    <row r="1569" spans="3:15">
      <c r="C1569" s="9"/>
      <c r="D1569" s="9"/>
      <c r="E1569" s="9"/>
      <c r="F1569" s="9"/>
      <c r="G1569" s="9"/>
      <c r="H1569" s="9"/>
      <c r="I1569" s="9"/>
      <c r="J1569" s="9"/>
      <c r="K1569" s="9"/>
      <c r="L1569" s="9"/>
      <c r="M1569" s="9"/>
      <c r="N1569" s="9"/>
      <c r="O1569" s="9"/>
    </row>
    <row r="1570" spans="3:15">
      <c r="C1570" s="9"/>
      <c r="D1570" s="9"/>
      <c r="E1570" s="9"/>
      <c r="F1570" s="9"/>
      <c r="G1570" s="9"/>
      <c r="H1570" s="9"/>
      <c r="I1570" s="9"/>
      <c r="J1570" s="9"/>
      <c r="K1570" s="9"/>
      <c r="L1570" s="9"/>
      <c r="M1570" s="9"/>
      <c r="N1570" s="9"/>
      <c r="O1570" s="9"/>
    </row>
    <row r="1571" spans="3:15">
      <c r="C1571" s="9"/>
      <c r="D1571" s="9"/>
      <c r="E1571" s="9"/>
      <c r="F1571" s="9"/>
      <c r="G1571" s="9"/>
      <c r="H1571" s="9"/>
      <c r="I1571" s="9"/>
      <c r="J1571" s="9"/>
      <c r="K1571" s="9"/>
      <c r="L1571" s="9"/>
      <c r="M1571" s="9"/>
      <c r="N1571" s="9"/>
      <c r="O1571" s="9"/>
    </row>
    <row r="1572" spans="3:15">
      <c r="C1572" s="9"/>
      <c r="D1572" s="9"/>
      <c r="E1572" s="9"/>
      <c r="F1572" s="9"/>
      <c r="G1572" s="9"/>
      <c r="H1572" s="9"/>
      <c r="I1572" s="9"/>
      <c r="J1572" s="9"/>
      <c r="K1572" s="9"/>
      <c r="L1572" s="9"/>
      <c r="M1572" s="9"/>
      <c r="N1572" s="9"/>
      <c r="O1572" s="9"/>
    </row>
    <row r="1573" spans="3:15">
      <c r="C1573" s="9"/>
      <c r="D1573" s="9"/>
      <c r="E1573" s="9"/>
      <c r="F1573" s="9"/>
      <c r="G1573" s="9"/>
      <c r="H1573" s="9"/>
      <c r="I1573" s="9"/>
      <c r="J1573" s="9"/>
      <c r="K1573" s="9"/>
      <c r="L1573" s="9"/>
      <c r="M1573" s="9"/>
      <c r="N1573" s="9"/>
      <c r="O1573" s="9"/>
    </row>
    <row r="1574" spans="3:15">
      <c r="C1574" s="9"/>
      <c r="D1574" s="9"/>
      <c r="E1574" s="9"/>
      <c r="F1574" s="9"/>
      <c r="G1574" s="9"/>
      <c r="H1574" s="9"/>
      <c r="I1574" s="9"/>
      <c r="J1574" s="9"/>
      <c r="K1574" s="9"/>
      <c r="L1574" s="9"/>
      <c r="M1574" s="9"/>
      <c r="N1574" s="9"/>
      <c r="O1574" s="9"/>
    </row>
    <row r="1575" spans="3:15">
      <c r="C1575" s="9"/>
      <c r="D1575" s="9"/>
      <c r="E1575" s="9"/>
      <c r="F1575" s="9"/>
      <c r="G1575" s="9"/>
      <c r="H1575" s="9"/>
      <c r="I1575" s="9"/>
      <c r="J1575" s="9"/>
      <c r="K1575" s="9"/>
      <c r="L1575" s="9"/>
      <c r="M1575" s="9"/>
      <c r="N1575" s="9"/>
      <c r="O1575" s="9"/>
    </row>
    <row r="1576" spans="3:15">
      <c r="C1576" s="9"/>
      <c r="D1576" s="9"/>
      <c r="E1576" s="9"/>
      <c r="F1576" s="9"/>
      <c r="G1576" s="9"/>
      <c r="H1576" s="9"/>
      <c r="I1576" s="9"/>
      <c r="J1576" s="9"/>
      <c r="K1576" s="9"/>
      <c r="L1576" s="9"/>
      <c r="M1576" s="9"/>
      <c r="N1576" s="9"/>
      <c r="O1576" s="9"/>
    </row>
    <row r="1577" spans="3:15">
      <c r="C1577" s="9"/>
      <c r="D1577" s="9"/>
      <c r="E1577" s="9"/>
      <c r="F1577" s="9"/>
      <c r="G1577" s="9"/>
      <c r="H1577" s="9"/>
      <c r="I1577" s="9"/>
      <c r="J1577" s="9"/>
      <c r="K1577" s="9"/>
      <c r="L1577" s="9"/>
      <c r="M1577" s="9"/>
      <c r="N1577" s="9"/>
      <c r="O1577" s="9"/>
    </row>
    <row r="1578" spans="3:15">
      <c r="C1578" s="9"/>
      <c r="D1578" s="9"/>
      <c r="E1578" s="9"/>
      <c r="F1578" s="9"/>
      <c r="G1578" s="9"/>
      <c r="H1578" s="9"/>
      <c r="I1578" s="9"/>
      <c r="J1578" s="9"/>
      <c r="K1578" s="9"/>
      <c r="L1578" s="9"/>
      <c r="M1578" s="9"/>
      <c r="N1578" s="9"/>
      <c r="O1578" s="9"/>
    </row>
    <row r="1579" spans="3:15">
      <c r="C1579" s="9"/>
      <c r="D1579" s="9"/>
      <c r="E1579" s="9"/>
      <c r="F1579" s="9"/>
      <c r="G1579" s="9"/>
      <c r="H1579" s="9"/>
      <c r="I1579" s="9"/>
      <c r="J1579" s="9"/>
      <c r="K1579" s="9"/>
      <c r="L1579" s="9"/>
      <c r="M1579" s="9"/>
      <c r="N1579" s="9"/>
      <c r="O1579" s="9"/>
    </row>
    <row r="1580" spans="3:15">
      <c r="C1580" s="9"/>
      <c r="D1580" s="9"/>
      <c r="E1580" s="9"/>
      <c r="F1580" s="9"/>
      <c r="G1580" s="9"/>
      <c r="H1580" s="9"/>
      <c r="I1580" s="9"/>
      <c r="J1580" s="9"/>
      <c r="K1580" s="9"/>
      <c r="L1580" s="9"/>
      <c r="M1580" s="9"/>
      <c r="N1580" s="9"/>
      <c r="O1580" s="9"/>
    </row>
    <row r="1581" spans="3:15">
      <c r="C1581" s="9"/>
      <c r="D1581" s="9"/>
      <c r="E1581" s="9"/>
      <c r="F1581" s="9"/>
      <c r="G1581" s="9"/>
      <c r="H1581" s="9"/>
      <c r="I1581" s="9"/>
      <c r="J1581" s="9"/>
      <c r="K1581" s="9"/>
      <c r="L1581" s="9"/>
      <c r="M1581" s="9"/>
      <c r="N1581" s="9"/>
      <c r="O1581" s="9"/>
    </row>
    <row r="1582" spans="3:15">
      <c r="C1582" s="9"/>
      <c r="D1582" s="9"/>
      <c r="E1582" s="9"/>
      <c r="F1582" s="9"/>
      <c r="G1582" s="9"/>
      <c r="H1582" s="9"/>
      <c r="I1582" s="9"/>
      <c r="J1582" s="9"/>
      <c r="K1582" s="9"/>
      <c r="L1582" s="9"/>
      <c r="M1582" s="9"/>
      <c r="N1582" s="9"/>
      <c r="O1582" s="9"/>
    </row>
    <row r="1583" spans="3:15">
      <c r="C1583" s="9"/>
      <c r="D1583" s="9"/>
      <c r="E1583" s="9"/>
      <c r="F1583" s="9"/>
      <c r="G1583" s="9"/>
      <c r="H1583" s="9"/>
      <c r="I1583" s="9"/>
      <c r="J1583" s="9"/>
      <c r="K1583" s="9"/>
      <c r="L1583" s="9"/>
      <c r="M1583" s="9"/>
      <c r="N1583" s="9"/>
      <c r="O1583" s="9"/>
    </row>
    <row r="1584" spans="3:15">
      <c r="C1584" s="9"/>
      <c r="D1584" s="9"/>
      <c r="E1584" s="9"/>
      <c r="F1584" s="9"/>
      <c r="G1584" s="9"/>
      <c r="H1584" s="9"/>
      <c r="I1584" s="9"/>
      <c r="J1584" s="9"/>
      <c r="K1584" s="9"/>
      <c r="L1584" s="9"/>
      <c r="M1584" s="9"/>
      <c r="N1584" s="9"/>
      <c r="O1584" s="9"/>
    </row>
    <row r="1585" spans="3:15">
      <c r="C1585" s="9"/>
      <c r="D1585" s="9"/>
      <c r="E1585" s="9"/>
      <c r="F1585" s="9"/>
      <c r="G1585" s="9"/>
      <c r="H1585" s="9"/>
      <c r="I1585" s="9"/>
      <c r="J1585" s="9"/>
      <c r="K1585" s="9"/>
      <c r="L1585" s="9"/>
      <c r="M1585" s="9"/>
      <c r="N1585" s="9"/>
      <c r="O1585" s="9"/>
    </row>
    <row r="1586" spans="3:15">
      <c r="C1586" s="9"/>
      <c r="D1586" s="9"/>
      <c r="E1586" s="9"/>
      <c r="F1586" s="9"/>
      <c r="G1586" s="9"/>
      <c r="H1586" s="9"/>
      <c r="I1586" s="9"/>
      <c r="J1586" s="9"/>
      <c r="K1586" s="9"/>
      <c r="L1586" s="9"/>
      <c r="M1586" s="9"/>
      <c r="N1586" s="9"/>
      <c r="O1586" s="9"/>
    </row>
    <row r="1587" spans="3:15">
      <c r="C1587" s="9"/>
      <c r="D1587" s="9"/>
      <c r="E1587" s="9"/>
      <c r="F1587" s="9"/>
      <c r="G1587" s="9"/>
      <c r="H1587" s="9"/>
      <c r="I1587" s="9"/>
      <c r="J1587" s="9"/>
      <c r="K1587" s="9"/>
      <c r="L1587" s="9"/>
      <c r="M1587" s="9"/>
      <c r="N1587" s="9"/>
      <c r="O1587" s="9"/>
    </row>
    <row r="1588" spans="3:15">
      <c r="C1588" s="9"/>
      <c r="D1588" s="9"/>
      <c r="E1588" s="9"/>
      <c r="F1588" s="9"/>
      <c r="G1588" s="9"/>
      <c r="H1588" s="9"/>
      <c r="I1588" s="9"/>
      <c r="J1588" s="9"/>
      <c r="K1588" s="9"/>
      <c r="L1588" s="9"/>
      <c r="M1588" s="9"/>
      <c r="N1588" s="9"/>
      <c r="O1588" s="9"/>
    </row>
    <row r="1589" spans="3:15">
      <c r="C1589" s="9"/>
      <c r="D1589" s="9"/>
      <c r="E1589" s="9"/>
      <c r="F1589" s="9"/>
      <c r="G1589" s="9"/>
      <c r="H1589" s="9"/>
      <c r="I1589" s="9"/>
      <c r="J1589" s="9"/>
      <c r="K1589" s="9"/>
      <c r="L1589" s="9"/>
      <c r="M1589" s="9"/>
      <c r="N1589" s="9"/>
      <c r="O1589" s="9"/>
    </row>
    <row r="1590" spans="3:15">
      <c r="C1590" s="9"/>
      <c r="D1590" s="9"/>
      <c r="E1590" s="9"/>
      <c r="F1590" s="9"/>
      <c r="G1590" s="9"/>
      <c r="H1590" s="9"/>
      <c r="I1590" s="9"/>
      <c r="J1590" s="9"/>
      <c r="K1590" s="9"/>
      <c r="L1590" s="9"/>
      <c r="M1590" s="9"/>
      <c r="N1590" s="9"/>
      <c r="O1590" s="9"/>
    </row>
    <row r="1591" spans="3:15">
      <c r="C1591" s="9"/>
      <c r="D1591" s="9"/>
      <c r="E1591" s="9"/>
      <c r="F1591" s="9"/>
      <c r="G1591" s="9"/>
      <c r="H1591" s="9"/>
      <c r="I1591" s="9"/>
      <c r="J1591" s="9"/>
      <c r="K1591" s="9"/>
      <c r="L1591" s="9"/>
      <c r="M1591" s="9"/>
      <c r="N1591" s="9"/>
      <c r="O1591" s="9"/>
    </row>
    <row r="1592" spans="3:15">
      <c r="C1592" s="9"/>
      <c r="D1592" s="9"/>
      <c r="E1592" s="9"/>
      <c r="F1592" s="9"/>
      <c r="G1592" s="9"/>
      <c r="H1592" s="9"/>
      <c r="I1592" s="9"/>
      <c r="J1592" s="9"/>
      <c r="K1592" s="9"/>
      <c r="L1592" s="9"/>
      <c r="M1592" s="9"/>
      <c r="N1592" s="9"/>
      <c r="O1592" s="9"/>
    </row>
    <row r="1593" spans="3:15">
      <c r="C1593" s="9"/>
      <c r="D1593" s="9"/>
      <c r="E1593" s="9"/>
      <c r="F1593" s="9"/>
      <c r="G1593" s="9"/>
      <c r="H1593" s="9"/>
      <c r="I1593" s="9"/>
      <c r="J1593" s="9"/>
      <c r="K1593" s="9"/>
      <c r="L1593" s="9"/>
      <c r="M1593" s="9"/>
      <c r="N1593" s="9"/>
      <c r="O1593" s="9"/>
    </row>
    <row r="1594" spans="3:15">
      <c r="C1594" s="9"/>
      <c r="D1594" s="9"/>
      <c r="E1594" s="9"/>
      <c r="F1594" s="9"/>
      <c r="G1594" s="9"/>
      <c r="H1594" s="9"/>
      <c r="I1594" s="9"/>
      <c r="J1594" s="9"/>
      <c r="K1594" s="9"/>
      <c r="L1594" s="9"/>
      <c r="M1594" s="9"/>
      <c r="N1594" s="9"/>
      <c r="O1594" s="9"/>
    </row>
    <row r="1595" spans="3:15">
      <c r="C1595" s="9"/>
      <c r="D1595" s="9"/>
      <c r="E1595" s="9"/>
      <c r="F1595" s="9"/>
      <c r="G1595" s="9"/>
      <c r="H1595" s="9"/>
      <c r="I1595" s="9"/>
      <c r="J1595" s="9"/>
      <c r="K1595" s="9"/>
      <c r="L1595" s="9"/>
      <c r="M1595" s="9"/>
      <c r="N1595" s="9"/>
      <c r="O1595" s="9"/>
    </row>
    <row r="1596" spans="3:15">
      <c r="C1596" s="9"/>
      <c r="D1596" s="9"/>
      <c r="E1596" s="9"/>
      <c r="F1596" s="9"/>
      <c r="G1596" s="9"/>
      <c r="H1596" s="9"/>
      <c r="I1596" s="9"/>
      <c r="J1596" s="9"/>
      <c r="K1596" s="9"/>
      <c r="L1596" s="9"/>
      <c r="M1596" s="9"/>
      <c r="N1596" s="9"/>
      <c r="O1596" s="9"/>
    </row>
    <row r="1597" spans="3:15">
      <c r="C1597" s="9"/>
      <c r="D1597" s="9"/>
      <c r="E1597" s="9"/>
      <c r="F1597" s="9"/>
      <c r="G1597" s="9"/>
      <c r="H1597" s="9"/>
      <c r="I1597" s="9"/>
      <c r="J1597" s="9"/>
      <c r="K1597" s="9"/>
      <c r="L1597" s="9"/>
      <c r="M1597" s="9"/>
      <c r="N1597" s="9"/>
      <c r="O1597" s="9"/>
    </row>
    <row r="1598" spans="3:15">
      <c r="C1598" s="9"/>
      <c r="D1598" s="9"/>
      <c r="E1598" s="9"/>
      <c r="F1598" s="9"/>
      <c r="G1598" s="9"/>
      <c r="H1598" s="9"/>
      <c r="I1598" s="9"/>
      <c r="J1598" s="9"/>
      <c r="K1598" s="9"/>
      <c r="L1598" s="9"/>
      <c r="M1598" s="9"/>
      <c r="N1598" s="9"/>
      <c r="O1598" s="9"/>
    </row>
    <row r="1599" spans="3:15">
      <c r="C1599" s="9"/>
      <c r="D1599" s="9"/>
      <c r="E1599" s="9"/>
      <c r="F1599" s="9"/>
      <c r="G1599" s="9"/>
      <c r="H1599" s="9"/>
      <c r="I1599" s="9"/>
      <c r="J1599" s="9"/>
      <c r="K1599" s="9"/>
      <c r="L1599" s="9"/>
      <c r="M1599" s="9"/>
      <c r="N1599" s="9"/>
      <c r="O1599" s="9"/>
    </row>
    <row r="1600" spans="3:15">
      <c r="C1600" s="9"/>
      <c r="D1600" s="9"/>
      <c r="E1600" s="9"/>
      <c r="F1600" s="9"/>
      <c r="G1600" s="9"/>
      <c r="H1600" s="9"/>
      <c r="I1600" s="9"/>
      <c r="J1600" s="9"/>
      <c r="K1600" s="9"/>
      <c r="L1600" s="9"/>
      <c r="M1600" s="9"/>
      <c r="N1600" s="9"/>
      <c r="O1600" s="9"/>
    </row>
    <row r="1601" spans="3:15">
      <c r="C1601" s="9"/>
      <c r="D1601" s="9"/>
      <c r="E1601" s="9"/>
      <c r="F1601" s="9"/>
      <c r="G1601" s="9"/>
      <c r="H1601" s="9"/>
      <c r="I1601" s="9"/>
      <c r="J1601" s="9"/>
      <c r="K1601" s="9"/>
      <c r="L1601" s="9"/>
      <c r="M1601" s="9"/>
      <c r="N1601" s="9"/>
      <c r="O1601" s="9"/>
    </row>
    <row r="1602" spans="3:15">
      <c r="C1602" s="9"/>
      <c r="D1602" s="9"/>
      <c r="E1602" s="9"/>
      <c r="F1602" s="9"/>
      <c r="G1602" s="9"/>
      <c r="H1602" s="9"/>
      <c r="I1602" s="9"/>
      <c r="J1602" s="9"/>
      <c r="K1602" s="9"/>
      <c r="L1602" s="9"/>
      <c r="M1602" s="9"/>
      <c r="N1602" s="9"/>
      <c r="O1602" s="9"/>
    </row>
    <row r="1603" spans="3:15">
      <c r="C1603" s="9"/>
      <c r="D1603" s="9"/>
      <c r="E1603" s="9"/>
      <c r="F1603" s="9"/>
      <c r="G1603" s="9"/>
      <c r="H1603" s="9"/>
      <c r="I1603" s="9"/>
      <c r="J1603" s="9"/>
      <c r="K1603" s="9"/>
      <c r="L1603" s="9"/>
      <c r="M1603" s="9"/>
      <c r="N1603" s="9"/>
      <c r="O1603" s="9"/>
    </row>
    <row r="1604" spans="3:15">
      <c r="C1604" s="9"/>
      <c r="D1604" s="9"/>
      <c r="E1604" s="9"/>
      <c r="F1604" s="9"/>
      <c r="G1604" s="9"/>
      <c r="H1604" s="9"/>
      <c r="I1604" s="9"/>
      <c r="J1604" s="9"/>
      <c r="K1604" s="9"/>
      <c r="L1604" s="9"/>
      <c r="M1604" s="9"/>
      <c r="N1604" s="9"/>
      <c r="O1604" s="9"/>
    </row>
    <row r="1605" spans="3:15">
      <c r="C1605" s="9"/>
      <c r="D1605" s="9"/>
      <c r="E1605" s="9"/>
      <c r="F1605" s="9"/>
      <c r="G1605" s="9"/>
      <c r="H1605" s="9"/>
      <c r="I1605" s="9"/>
      <c r="J1605" s="9"/>
      <c r="K1605" s="9"/>
      <c r="L1605" s="9"/>
      <c r="M1605" s="9"/>
      <c r="N1605" s="9"/>
      <c r="O1605" s="9"/>
    </row>
    <row r="1606" spans="3:15">
      <c r="C1606" s="9"/>
      <c r="D1606" s="9"/>
      <c r="E1606" s="9"/>
      <c r="F1606" s="9"/>
      <c r="G1606" s="9"/>
      <c r="H1606" s="9"/>
      <c r="I1606" s="9"/>
      <c r="J1606" s="9"/>
      <c r="K1606" s="9"/>
      <c r="L1606" s="9"/>
      <c r="M1606" s="9"/>
      <c r="N1606" s="9"/>
      <c r="O1606" s="9"/>
    </row>
    <row r="1607" spans="3:15">
      <c r="C1607" s="9"/>
      <c r="D1607" s="9"/>
      <c r="E1607" s="9"/>
      <c r="F1607" s="9"/>
      <c r="G1607" s="9"/>
      <c r="H1607" s="9"/>
      <c r="I1607" s="9"/>
      <c r="J1607" s="9"/>
      <c r="K1607" s="9"/>
      <c r="L1607" s="9"/>
      <c r="M1607" s="9"/>
      <c r="N1607" s="9"/>
      <c r="O1607" s="9"/>
    </row>
    <row r="1608" spans="3:15">
      <c r="C1608" s="9"/>
      <c r="D1608" s="9"/>
      <c r="E1608" s="9"/>
      <c r="F1608" s="9"/>
      <c r="G1608" s="9"/>
      <c r="H1608" s="9"/>
      <c r="I1608" s="9"/>
      <c r="J1608" s="9"/>
      <c r="K1608" s="9"/>
      <c r="L1608" s="9"/>
      <c r="M1608" s="9"/>
      <c r="N1608" s="9"/>
      <c r="O1608" s="9"/>
    </row>
    <row r="1609" spans="3:15">
      <c r="C1609" s="9"/>
      <c r="D1609" s="9"/>
      <c r="E1609" s="9"/>
      <c r="F1609" s="9"/>
      <c r="G1609" s="9"/>
      <c r="H1609" s="9"/>
      <c r="I1609" s="9"/>
      <c r="J1609" s="9"/>
      <c r="K1609" s="9"/>
      <c r="L1609" s="9"/>
      <c r="M1609" s="9"/>
      <c r="N1609" s="9"/>
      <c r="O1609" s="9"/>
    </row>
    <row r="1610" spans="3:15">
      <c r="C1610" s="9"/>
      <c r="D1610" s="9"/>
      <c r="E1610" s="9"/>
      <c r="F1610" s="9"/>
      <c r="G1610" s="9"/>
      <c r="H1610" s="9"/>
      <c r="I1610" s="9"/>
      <c r="J1610" s="9"/>
      <c r="K1610" s="9"/>
      <c r="L1610" s="9"/>
      <c r="M1610" s="9"/>
      <c r="N1610" s="9"/>
      <c r="O1610" s="9"/>
    </row>
    <row r="1611" spans="3:15">
      <c r="C1611" s="9"/>
      <c r="D1611" s="9"/>
      <c r="E1611" s="9"/>
      <c r="F1611" s="9"/>
      <c r="G1611" s="9"/>
      <c r="H1611" s="9"/>
      <c r="I1611" s="9"/>
      <c r="J1611" s="9"/>
      <c r="K1611" s="9"/>
      <c r="L1611" s="9"/>
      <c r="M1611" s="9"/>
      <c r="N1611" s="9"/>
      <c r="O1611" s="9"/>
    </row>
    <row r="1612" spans="3:15">
      <c r="C1612" s="9"/>
      <c r="D1612" s="9"/>
      <c r="E1612" s="9"/>
      <c r="F1612" s="9"/>
      <c r="G1612" s="9"/>
      <c r="H1612" s="9"/>
      <c r="I1612" s="9"/>
      <c r="J1612" s="9"/>
      <c r="K1612" s="9"/>
      <c r="L1612" s="9"/>
      <c r="M1612" s="9"/>
      <c r="N1612" s="9"/>
      <c r="O1612" s="9"/>
    </row>
    <row r="1613" spans="3:15">
      <c r="C1613" s="9"/>
      <c r="D1613" s="9"/>
      <c r="E1613" s="9"/>
      <c r="F1613" s="9"/>
      <c r="G1613" s="9"/>
      <c r="H1613" s="9"/>
      <c r="I1613" s="9"/>
      <c r="J1613" s="9"/>
      <c r="K1613" s="9"/>
      <c r="L1613" s="9"/>
      <c r="M1613" s="9"/>
      <c r="N1613" s="9"/>
      <c r="O1613" s="9"/>
    </row>
    <row r="1614" spans="3:15">
      <c r="C1614" s="9"/>
      <c r="D1614" s="9"/>
      <c r="E1614" s="9"/>
      <c r="F1614" s="9"/>
      <c r="G1614" s="9"/>
      <c r="H1614" s="9"/>
      <c r="I1614" s="9"/>
      <c r="J1614" s="9"/>
      <c r="K1614" s="9"/>
      <c r="L1614" s="9"/>
      <c r="M1614" s="9"/>
      <c r="N1614" s="9"/>
      <c r="O1614" s="9"/>
    </row>
    <row r="1615" spans="3:15">
      <c r="C1615" s="9"/>
      <c r="D1615" s="9"/>
      <c r="E1615" s="9"/>
      <c r="F1615" s="9"/>
      <c r="G1615" s="9"/>
      <c r="H1615" s="9"/>
      <c r="I1615" s="9"/>
      <c r="J1615" s="9"/>
      <c r="K1615" s="9"/>
      <c r="L1615" s="9"/>
      <c r="M1615" s="9"/>
      <c r="N1615" s="9"/>
      <c r="O1615" s="9"/>
    </row>
    <row r="1616" spans="3:15">
      <c r="C1616" s="9"/>
      <c r="D1616" s="9"/>
      <c r="E1616" s="9"/>
      <c r="F1616" s="9"/>
      <c r="G1616" s="9"/>
      <c r="H1616" s="9"/>
      <c r="I1616" s="9"/>
      <c r="J1616" s="9"/>
      <c r="K1616" s="9"/>
      <c r="L1616" s="9"/>
      <c r="M1616" s="9"/>
      <c r="N1616" s="9"/>
      <c r="O1616" s="9"/>
    </row>
    <row r="1617" spans="3:15">
      <c r="C1617" s="9"/>
      <c r="D1617" s="9"/>
      <c r="E1617" s="9"/>
      <c r="F1617" s="9"/>
      <c r="G1617" s="9"/>
      <c r="H1617" s="9"/>
      <c r="I1617" s="9"/>
      <c r="J1617" s="9"/>
      <c r="K1617" s="9"/>
      <c r="L1617" s="9"/>
      <c r="M1617" s="9"/>
      <c r="N1617" s="9"/>
      <c r="O1617" s="9"/>
    </row>
    <row r="1618" spans="3:15">
      <c r="C1618" s="9"/>
      <c r="D1618" s="9"/>
      <c r="E1618" s="9"/>
      <c r="F1618" s="9"/>
      <c r="G1618" s="9"/>
      <c r="H1618" s="9"/>
      <c r="I1618" s="9"/>
      <c r="J1618" s="9"/>
      <c r="K1618" s="9"/>
      <c r="L1618" s="9"/>
      <c r="M1618" s="9"/>
      <c r="N1618" s="9"/>
      <c r="O1618" s="9"/>
    </row>
    <row r="1619" spans="3:15">
      <c r="C1619" s="9"/>
      <c r="D1619" s="9"/>
      <c r="E1619" s="9"/>
      <c r="F1619" s="9"/>
      <c r="G1619" s="9"/>
      <c r="H1619" s="9"/>
      <c r="I1619" s="9"/>
      <c r="J1619" s="9"/>
      <c r="K1619" s="9"/>
      <c r="L1619" s="9"/>
      <c r="M1619" s="9"/>
      <c r="N1619" s="9"/>
      <c r="O1619" s="9"/>
    </row>
    <row r="1620" spans="3:15">
      <c r="C1620" s="9"/>
      <c r="D1620" s="9"/>
      <c r="E1620" s="9"/>
      <c r="F1620" s="9"/>
      <c r="G1620" s="9"/>
      <c r="H1620" s="9"/>
      <c r="I1620" s="9"/>
      <c r="J1620" s="9"/>
      <c r="K1620" s="9"/>
      <c r="L1620" s="9"/>
      <c r="M1620" s="9"/>
      <c r="N1620" s="9"/>
      <c r="O1620" s="9"/>
    </row>
    <row r="1621" spans="3:15">
      <c r="C1621" s="9"/>
      <c r="D1621" s="9"/>
      <c r="E1621" s="9"/>
      <c r="F1621" s="9"/>
      <c r="G1621" s="9"/>
      <c r="H1621" s="9"/>
      <c r="I1621" s="9"/>
      <c r="J1621" s="9"/>
      <c r="K1621" s="9"/>
      <c r="L1621" s="9"/>
      <c r="M1621" s="9"/>
      <c r="N1621" s="9"/>
      <c r="O1621" s="9"/>
    </row>
    <row r="1622" spans="3:15">
      <c r="C1622" s="9"/>
      <c r="D1622" s="9"/>
      <c r="E1622" s="9"/>
      <c r="F1622" s="9"/>
      <c r="G1622" s="9"/>
      <c r="H1622" s="9"/>
      <c r="I1622" s="9"/>
      <c r="J1622" s="9"/>
      <c r="K1622" s="9"/>
      <c r="L1622" s="9"/>
      <c r="M1622" s="9"/>
      <c r="N1622" s="9"/>
      <c r="O1622" s="9"/>
    </row>
    <row r="1623" spans="3:15">
      <c r="C1623" s="9"/>
      <c r="D1623" s="9"/>
      <c r="E1623" s="9"/>
      <c r="F1623" s="9"/>
      <c r="G1623" s="9"/>
      <c r="H1623" s="9"/>
      <c r="I1623" s="9"/>
      <c r="J1623" s="9"/>
      <c r="K1623" s="9"/>
      <c r="L1623" s="9"/>
      <c r="M1623" s="9"/>
      <c r="N1623" s="9"/>
      <c r="O1623" s="9"/>
    </row>
    <row r="1624" spans="3:15">
      <c r="C1624" s="9"/>
      <c r="D1624" s="9"/>
      <c r="E1624" s="9"/>
      <c r="F1624" s="9"/>
      <c r="G1624" s="9"/>
      <c r="H1624" s="9"/>
      <c r="I1624" s="9"/>
      <c r="J1624" s="9"/>
      <c r="K1624" s="9"/>
      <c r="L1624" s="9"/>
      <c r="M1624" s="9"/>
      <c r="N1624" s="9"/>
      <c r="O1624" s="9"/>
    </row>
    <row r="1625" spans="3:15">
      <c r="C1625" s="9"/>
      <c r="D1625" s="9"/>
      <c r="E1625" s="9"/>
      <c r="F1625" s="9"/>
      <c r="G1625" s="9"/>
      <c r="H1625" s="9"/>
      <c r="I1625" s="9"/>
      <c r="J1625" s="9"/>
      <c r="K1625" s="9"/>
      <c r="L1625" s="9"/>
      <c r="M1625" s="9"/>
      <c r="N1625" s="9"/>
      <c r="O1625" s="9"/>
    </row>
    <row r="1626" spans="3:15">
      <c r="C1626" s="9"/>
      <c r="D1626" s="9"/>
      <c r="E1626" s="9"/>
      <c r="F1626" s="9"/>
      <c r="G1626" s="9"/>
      <c r="H1626" s="9"/>
      <c r="I1626" s="9"/>
      <c r="J1626" s="9"/>
      <c r="K1626" s="9"/>
      <c r="L1626" s="9"/>
      <c r="M1626" s="9"/>
      <c r="N1626" s="9"/>
      <c r="O1626" s="9"/>
    </row>
    <row r="1627" spans="3:15">
      <c r="C1627" s="9"/>
      <c r="D1627" s="9"/>
      <c r="E1627" s="9"/>
      <c r="F1627" s="9"/>
      <c r="G1627" s="9"/>
      <c r="H1627" s="9"/>
      <c r="I1627" s="9"/>
      <c r="J1627" s="9"/>
      <c r="K1627" s="9"/>
      <c r="L1627" s="9"/>
      <c r="M1627" s="9"/>
      <c r="N1627" s="9"/>
      <c r="O1627" s="9"/>
    </row>
    <row r="1628" spans="3:15">
      <c r="C1628" s="9"/>
      <c r="D1628" s="9"/>
      <c r="E1628" s="9"/>
      <c r="F1628" s="9"/>
      <c r="G1628" s="9"/>
      <c r="H1628" s="9"/>
      <c r="I1628" s="9"/>
      <c r="J1628" s="9"/>
      <c r="K1628" s="9"/>
      <c r="L1628" s="9"/>
      <c r="M1628" s="9"/>
      <c r="N1628" s="9"/>
      <c r="O1628" s="9"/>
    </row>
    <row r="1629" spans="3:15">
      <c r="C1629" s="9"/>
      <c r="D1629" s="9"/>
      <c r="E1629" s="9"/>
      <c r="F1629" s="9"/>
      <c r="G1629" s="9"/>
      <c r="H1629" s="9"/>
      <c r="I1629" s="9"/>
      <c r="J1629" s="9"/>
      <c r="K1629" s="9"/>
      <c r="L1629" s="9"/>
      <c r="M1629" s="9"/>
      <c r="N1629" s="9"/>
      <c r="O1629" s="9"/>
    </row>
    <row r="1630" spans="3:15">
      <c r="C1630" s="9"/>
      <c r="D1630" s="9"/>
      <c r="E1630" s="9"/>
      <c r="F1630" s="9"/>
      <c r="G1630" s="9"/>
      <c r="H1630" s="9"/>
      <c r="I1630" s="9"/>
      <c r="J1630" s="9"/>
      <c r="K1630" s="9"/>
      <c r="L1630" s="9"/>
      <c r="M1630" s="9"/>
      <c r="N1630" s="9"/>
      <c r="O1630" s="9"/>
    </row>
    <row r="1631" spans="3:15">
      <c r="C1631" s="9"/>
      <c r="D1631" s="9"/>
      <c r="E1631" s="9"/>
      <c r="F1631" s="9"/>
      <c r="G1631" s="9"/>
      <c r="H1631" s="9"/>
      <c r="I1631" s="9"/>
      <c r="J1631" s="9"/>
      <c r="K1631" s="9"/>
      <c r="L1631" s="9"/>
      <c r="M1631" s="9"/>
      <c r="N1631" s="9"/>
      <c r="O1631" s="9"/>
    </row>
    <row r="1632" spans="3:15">
      <c r="C1632" s="9"/>
      <c r="D1632" s="9"/>
      <c r="E1632" s="9"/>
      <c r="F1632" s="9"/>
      <c r="G1632" s="9"/>
      <c r="H1632" s="9"/>
      <c r="I1632" s="9"/>
      <c r="J1632" s="9"/>
      <c r="K1632" s="9"/>
      <c r="L1632" s="9"/>
      <c r="M1632" s="9"/>
      <c r="N1632" s="9"/>
      <c r="O1632" s="9"/>
    </row>
    <row r="1633" spans="3:15">
      <c r="C1633" s="9"/>
      <c r="D1633" s="9"/>
      <c r="E1633" s="9"/>
      <c r="F1633" s="9"/>
      <c r="G1633" s="9"/>
      <c r="H1633" s="9"/>
      <c r="I1633" s="9"/>
      <c r="J1633" s="9"/>
      <c r="K1633" s="9"/>
      <c r="L1633" s="9"/>
      <c r="M1633" s="9"/>
      <c r="N1633" s="9"/>
      <c r="O1633" s="9"/>
    </row>
    <row r="1634" spans="3:15">
      <c r="C1634" s="9"/>
      <c r="D1634" s="9"/>
      <c r="E1634" s="9"/>
      <c r="F1634" s="9"/>
      <c r="G1634" s="9"/>
      <c r="H1634" s="9"/>
      <c r="I1634" s="9"/>
      <c r="J1634" s="9"/>
      <c r="K1634" s="9"/>
      <c r="L1634" s="9"/>
      <c r="M1634" s="9"/>
      <c r="N1634" s="9"/>
      <c r="O1634" s="9"/>
    </row>
    <row r="1635" spans="3:15">
      <c r="C1635" s="9"/>
      <c r="D1635" s="9"/>
      <c r="E1635" s="9"/>
      <c r="F1635" s="9"/>
      <c r="G1635" s="9"/>
      <c r="H1635" s="9"/>
      <c r="I1635" s="9"/>
      <c r="J1635" s="9"/>
      <c r="K1635" s="9"/>
      <c r="L1635" s="9"/>
      <c r="M1635" s="9"/>
      <c r="N1635" s="9"/>
      <c r="O1635" s="9"/>
    </row>
    <row r="1636" spans="3:15">
      <c r="C1636" s="9"/>
      <c r="D1636" s="9"/>
      <c r="E1636" s="9"/>
      <c r="F1636" s="9"/>
      <c r="G1636" s="9"/>
      <c r="H1636" s="9"/>
      <c r="I1636" s="9"/>
      <c r="J1636" s="9"/>
      <c r="K1636" s="9"/>
      <c r="L1636" s="9"/>
      <c r="M1636" s="9"/>
      <c r="N1636" s="9"/>
      <c r="O1636" s="9"/>
    </row>
    <row r="1637" spans="3:15">
      <c r="C1637" s="9"/>
      <c r="D1637" s="9"/>
      <c r="E1637" s="9"/>
      <c r="F1637" s="9"/>
      <c r="G1637" s="9"/>
      <c r="H1637" s="9"/>
      <c r="I1637" s="9"/>
      <c r="J1637" s="9"/>
      <c r="K1637" s="9"/>
      <c r="L1637" s="9"/>
      <c r="M1637" s="9"/>
      <c r="N1637" s="9"/>
      <c r="O1637" s="9"/>
    </row>
    <row r="1638" spans="3:15">
      <c r="C1638" s="9"/>
      <c r="D1638" s="9"/>
      <c r="E1638" s="9"/>
      <c r="F1638" s="9"/>
      <c r="G1638" s="9"/>
      <c r="H1638" s="9"/>
      <c r="I1638" s="9"/>
      <c r="J1638" s="9"/>
      <c r="K1638" s="9"/>
      <c r="L1638" s="9"/>
      <c r="M1638" s="9"/>
      <c r="N1638" s="9"/>
      <c r="O1638" s="9"/>
    </row>
    <row r="1639" spans="3:15">
      <c r="C1639" s="9"/>
      <c r="D1639" s="9"/>
      <c r="E1639" s="9"/>
      <c r="F1639" s="9"/>
      <c r="G1639" s="9"/>
      <c r="H1639" s="9"/>
      <c r="I1639" s="9"/>
      <c r="J1639" s="9"/>
      <c r="K1639" s="9"/>
      <c r="L1639" s="9"/>
      <c r="M1639" s="9"/>
      <c r="N1639" s="9"/>
      <c r="O1639" s="9"/>
    </row>
    <row r="1640" spans="3:15">
      <c r="C1640" s="9"/>
      <c r="D1640" s="9"/>
      <c r="E1640" s="9"/>
      <c r="F1640" s="9"/>
      <c r="G1640" s="9"/>
      <c r="H1640" s="9"/>
      <c r="I1640" s="9"/>
      <c r="J1640" s="9"/>
      <c r="K1640" s="9"/>
      <c r="L1640" s="9"/>
      <c r="M1640" s="9"/>
      <c r="N1640" s="9"/>
      <c r="O1640" s="9"/>
    </row>
    <row r="1641" spans="3:15">
      <c r="C1641" s="9"/>
      <c r="D1641" s="9"/>
      <c r="E1641" s="9"/>
      <c r="F1641" s="9"/>
      <c r="G1641" s="9"/>
      <c r="H1641" s="9"/>
      <c r="I1641" s="9"/>
      <c r="J1641" s="9"/>
      <c r="K1641" s="9"/>
      <c r="L1641" s="9"/>
      <c r="M1641" s="9"/>
      <c r="N1641" s="9"/>
      <c r="O1641" s="9"/>
    </row>
    <row r="1642" spans="3:15">
      <c r="C1642" s="9"/>
      <c r="D1642" s="9"/>
      <c r="E1642" s="9"/>
      <c r="F1642" s="9"/>
      <c r="G1642" s="9"/>
      <c r="H1642" s="9"/>
      <c r="I1642" s="9"/>
      <c r="J1642" s="9"/>
      <c r="K1642" s="9"/>
      <c r="L1642" s="9"/>
      <c r="M1642" s="9"/>
      <c r="N1642" s="9"/>
      <c r="O1642" s="9"/>
    </row>
    <row r="1643" spans="3:15">
      <c r="C1643" s="9"/>
      <c r="D1643" s="9"/>
      <c r="E1643" s="9"/>
      <c r="F1643" s="9"/>
      <c r="G1643" s="9"/>
      <c r="H1643" s="9"/>
      <c r="I1643" s="9"/>
      <c r="J1643" s="9"/>
      <c r="K1643" s="9"/>
      <c r="L1643" s="9"/>
      <c r="M1643" s="9"/>
      <c r="N1643" s="9"/>
      <c r="O1643" s="9"/>
    </row>
    <row r="1644" spans="3:15">
      <c r="C1644" s="9"/>
      <c r="D1644" s="9"/>
      <c r="E1644" s="9"/>
      <c r="F1644" s="9"/>
      <c r="G1644" s="9"/>
      <c r="H1644" s="9"/>
      <c r="I1644" s="9"/>
      <c r="J1644" s="9"/>
      <c r="K1644" s="9"/>
      <c r="L1644" s="9"/>
      <c r="M1644" s="9"/>
      <c r="N1644" s="9"/>
      <c r="O1644" s="9"/>
    </row>
    <row r="1645" spans="3:15">
      <c r="C1645" s="9"/>
      <c r="D1645" s="9"/>
      <c r="E1645" s="9"/>
      <c r="F1645" s="9"/>
      <c r="G1645" s="9"/>
      <c r="H1645" s="9"/>
      <c r="I1645" s="9"/>
      <c r="J1645" s="9"/>
      <c r="K1645" s="9"/>
      <c r="L1645" s="9"/>
      <c r="M1645" s="9"/>
      <c r="N1645" s="9"/>
      <c r="O1645" s="9"/>
    </row>
    <row r="1646" spans="3:15">
      <c r="C1646" s="9"/>
      <c r="D1646" s="9"/>
      <c r="E1646" s="9"/>
      <c r="F1646" s="9"/>
      <c r="G1646" s="9"/>
      <c r="H1646" s="9"/>
      <c r="I1646" s="9"/>
      <c r="J1646" s="9"/>
      <c r="K1646" s="9"/>
      <c r="L1646" s="9"/>
      <c r="M1646" s="9"/>
      <c r="N1646" s="9"/>
      <c r="O1646" s="9"/>
    </row>
    <row r="1647" spans="3:15">
      <c r="C1647" s="9"/>
      <c r="D1647" s="9"/>
      <c r="E1647" s="9"/>
      <c r="F1647" s="9"/>
      <c r="G1647" s="9"/>
      <c r="H1647" s="9"/>
      <c r="I1647" s="9"/>
      <c r="J1647" s="9"/>
      <c r="K1647" s="9"/>
      <c r="L1647" s="9"/>
      <c r="M1647" s="9"/>
      <c r="N1647" s="9"/>
      <c r="O1647" s="9"/>
    </row>
    <row r="1648" spans="3:15">
      <c r="C1648" s="9"/>
      <c r="D1648" s="9"/>
      <c r="E1648" s="9"/>
      <c r="F1648" s="9"/>
      <c r="G1648" s="9"/>
      <c r="H1648" s="9"/>
      <c r="I1648" s="9"/>
      <c r="J1648" s="9"/>
      <c r="K1648" s="9"/>
      <c r="L1648" s="9"/>
      <c r="M1648" s="9"/>
      <c r="N1648" s="9"/>
      <c r="O1648" s="9"/>
    </row>
    <row r="1649" spans="3:15">
      <c r="C1649" s="9"/>
      <c r="D1649" s="9"/>
      <c r="E1649" s="9"/>
      <c r="F1649" s="9"/>
      <c r="G1649" s="9"/>
      <c r="H1649" s="9"/>
      <c r="I1649" s="9"/>
      <c r="J1649" s="9"/>
      <c r="K1649" s="9"/>
      <c r="L1649" s="9"/>
      <c r="M1649" s="9"/>
      <c r="N1649" s="9"/>
      <c r="O1649" s="9"/>
    </row>
    <row r="1650" spans="3:15">
      <c r="C1650" s="9"/>
      <c r="D1650" s="9"/>
      <c r="E1650" s="9"/>
      <c r="F1650" s="9"/>
      <c r="G1650" s="9"/>
      <c r="H1650" s="9"/>
      <c r="I1650" s="9"/>
      <c r="J1650" s="9"/>
      <c r="K1650" s="9"/>
      <c r="L1650" s="9"/>
      <c r="M1650" s="9"/>
      <c r="N1650" s="9"/>
      <c r="O1650" s="9"/>
    </row>
    <row r="1651" spans="3:15">
      <c r="C1651" s="9"/>
      <c r="D1651" s="9"/>
      <c r="E1651" s="9"/>
      <c r="F1651" s="9"/>
      <c r="G1651" s="9"/>
      <c r="H1651" s="9"/>
      <c r="I1651" s="9"/>
      <c r="J1651" s="9"/>
      <c r="K1651" s="9"/>
      <c r="L1651" s="9"/>
      <c r="M1651" s="9"/>
      <c r="N1651" s="9"/>
      <c r="O1651" s="9"/>
    </row>
    <row r="1652" spans="3:15">
      <c r="C1652" s="9"/>
      <c r="D1652" s="9"/>
      <c r="E1652" s="9"/>
      <c r="F1652" s="9"/>
      <c r="G1652" s="9"/>
      <c r="H1652" s="9"/>
      <c r="I1652" s="9"/>
      <c r="J1652" s="9"/>
      <c r="K1652" s="9"/>
      <c r="L1652" s="9"/>
      <c r="M1652" s="9"/>
      <c r="N1652" s="9"/>
      <c r="O1652" s="9"/>
    </row>
    <row r="1653" spans="3:15">
      <c r="C1653" s="9"/>
      <c r="D1653" s="9"/>
      <c r="E1653" s="9"/>
      <c r="F1653" s="9"/>
      <c r="G1653" s="9"/>
      <c r="H1653" s="9"/>
      <c r="I1653" s="9"/>
      <c r="J1653" s="9"/>
      <c r="K1653" s="9"/>
      <c r="L1653" s="9"/>
      <c r="M1653" s="9"/>
      <c r="N1653" s="9"/>
      <c r="O1653" s="9"/>
    </row>
    <row r="1654" spans="3:15">
      <c r="C1654" s="9"/>
      <c r="D1654" s="9"/>
      <c r="E1654" s="9"/>
      <c r="F1654" s="9"/>
      <c r="G1654" s="9"/>
      <c r="H1654" s="9"/>
      <c r="I1654" s="9"/>
      <c r="J1654" s="9"/>
      <c r="K1654" s="9"/>
      <c r="L1654" s="9"/>
      <c r="M1654" s="9"/>
      <c r="N1654" s="9"/>
      <c r="O1654" s="9"/>
    </row>
    <row r="1655" spans="3:15">
      <c r="C1655" s="9"/>
      <c r="D1655" s="9"/>
      <c r="E1655" s="9"/>
      <c r="F1655" s="9"/>
      <c r="G1655" s="9"/>
      <c r="H1655" s="9"/>
      <c r="I1655" s="9"/>
      <c r="J1655" s="9"/>
      <c r="K1655" s="9"/>
      <c r="L1655" s="9"/>
      <c r="M1655" s="9"/>
      <c r="N1655" s="9"/>
      <c r="O1655" s="9"/>
    </row>
    <row r="1656" spans="3:15">
      <c r="C1656" s="9"/>
      <c r="D1656" s="9"/>
      <c r="E1656" s="9"/>
      <c r="F1656" s="9"/>
      <c r="G1656" s="9"/>
      <c r="H1656" s="9"/>
      <c r="I1656" s="9"/>
      <c r="J1656" s="9"/>
      <c r="K1656" s="9"/>
      <c r="L1656" s="9"/>
      <c r="M1656" s="9"/>
      <c r="N1656" s="9"/>
      <c r="O1656" s="9"/>
    </row>
    <row r="1657" spans="3:15">
      <c r="C1657" s="9"/>
      <c r="D1657" s="9"/>
      <c r="E1657" s="9"/>
      <c r="F1657" s="9"/>
      <c r="G1657" s="9"/>
      <c r="H1657" s="9"/>
      <c r="I1657" s="9"/>
      <c r="J1657" s="9"/>
      <c r="K1657" s="9"/>
      <c r="L1657" s="9"/>
      <c r="M1657" s="9"/>
      <c r="N1657" s="9"/>
      <c r="O1657" s="9"/>
    </row>
    <row r="1658" spans="3:15">
      <c r="C1658" s="9"/>
      <c r="D1658" s="9"/>
      <c r="E1658" s="9"/>
      <c r="F1658" s="9"/>
      <c r="G1658" s="9"/>
      <c r="H1658" s="9"/>
      <c r="I1658" s="9"/>
      <c r="J1658" s="9"/>
      <c r="K1658" s="9"/>
      <c r="L1658" s="9"/>
      <c r="M1658" s="9"/>
      <c r="N1658" s="9"/>
      <c r="O1658" s="9"/>
    </row>
    <row r="1659" spans="3:15">
      <c r="C1659" s="9"/>
      <c r="D1659" s="9"/>
      <c r="E1659" s="9"/>
      <c r="F1659" s="9"/>
      <c r="G1659" s="9"/>
      <c r="H1659" s="9"/>
      <c r="I1659" s="9"/>
      <c r="J1659" s="9"/>
      <c r="K1659" s="9"/>
      <c r="L1659" s="9"/>
      <c r="M1659" s="9"/>
      <c r="N1659" s="9"/>
      <c r="O1659" s="9"/>
    </row>
    <row r="1660" spans="3:15">
      <c r="C1660" s="9"/>
      <c r="D1660" s="9"/>
      <c r="E1660" s="9"/>
      <c r="F1660" s="9"/>
      <c r="G1660" s="9"/>
      <c r="H1660" s="9"/>
      <c r="I1660" s="9"/>
      <c r="J1660" s="9"/>
      <c r="K1660" s="9"/>
      <c r="L1660" s="9"/>
      <c r="M1660" s="9"/>
      <c r="N1660" s="9"/>
      <c r="O1660" s="9"/>
    </row>
    <row r="1661" spans="3:15">
      <c r="C1661" s="9"/>
      <c r="D1661" s="9"/>
      <c r="E1661" s="9"/>
      <c r="F1661" s="9"/>
      <c r="G1661" s="9"/>
      <c r="H1661" s="9"/>
      <c r="I1661" s="9"/>
      <c r="J1661" s="9"/>
      <c r="K1661" s="9"/>
      <c r="L1661" s="9"/>
      <c r="M1661" s="9"/>
      <c r="N1661" s="9"/>
      <c r="O1661" s="9"/>
    </row>
    <row r="1662" spans="3:15">
      <c r="C1662" s="9"/>
      <c r="D1662" s="9"/>
      <c r="E1662" s="9"/>
      <c r="F1662" s="9"/>
      <c r="G1662" s="9"/>
      <c r="H1662" s="9"/>
      <c r="I1662" s="9"/>
      <c r="J1662" s="9"/>
      <c r="K1662" s="9"/>
      <c r="L1662" s="9"/>
      <c r="M1662" s="9"/>
      <c r="N1662" s="9"/>
      <c r="O1662" s="9"/>
    </row>
    <row r="1663" spans="3:15">
      <c r="C1663" s="9"/>
      <c r="D1663" s="9"/>
      <c r="E1663" s="9"/>
      <c r="F1663" s="9"/>
      <c r="G1663" s="9"/>
      <c r="H1663" s="9"/>
      <c r="I1663" s="9"/>
      <c r="J1663" s="9"/>
      <c r="K1663" s="9"/>
      <c r="L1663" s="9"/>
      <c r="M1663" s="9"/>
      <c r="N1663" s="9"/>
      <c r="O1663" s="9"/>
    </row>
    <row r="1664" spans="3:15">
      <c r="C1664" s="9"/>
      <c r="D1664" s="9"/>
      <c r="E1664" s="9"/>
      <c r="F1664" s="9"/>
      <c r="G1664" s="9"/>
      <c r="H1664" s="9"/>
      <c r="I1664" s="9"/>
      <c r="J1664" s="9"/>
      <c r="K1664" s="9"/>
      <c r="L1664" s="9"/>
      <c r="M1664" s="9"/>
      <c r="N1664" s="9"/>
      <c r="O1664" s="9"/>
    </row>
    <row r="1665" spans="3:15">
      <c r="C1665" s="9"/>
      <c r="D1665" s="9"/>
      <c r="E1665" s="9"/>
      <c r="F1665" s="9"/>
      <c r="G1665" s="9"/>
      <c r="H1665" s="9"/>
      <c r="I1665" s="9"/>
      <c r="J1665" s="9"/>
      <c r="K1665" s="9"/>
      <c r="L1665" s="9"/>
      <c r="M1665" s="9"/>
      <c r="N1665" s="9"/>
      <c r="O1665" s="9"/>
    </row>
    <row r="1666" spans="3:15">
      <c r="C1666" s="9"/>
      <c r="D1666" s="9"/>
      <c r="E1666" s="9"/>
      <c r="F1666" s="9"/>
      <c r="G1666" s="9"/>
      <c r="H1666" s="9"/>
      <c r="I1666" s="9"/>
      <c r="J1666" s="9"/>
      <c r="K1666" s="9"/>
      <c r="L1666" s="9"/>
      <c r="M1666" s="9"/>
      <c r="N1666" s="9"/>
      <c r="O1666" s="9"/>
    </row>
    <row r="1667" spans="3:15">
      <c r="C1667" s="9"/>
      <c r="D1667" s="9"/>
      <c r="E1667" s="9"/>
      <c r="F1667" s="9"/>
      <c r="G1667" s="9"/>
      <c r="H1667" s="9"/>
      <c r="I1667" s="9"/>
      <c r="J1667" s="9"/>
      <c r="K1667" s="9"/>
      <c r="L1667" s="9"/>
      <c r="M1667" s="9"/>
      <c r="N1667" s="9"/>
      <c r="O1667" s="9"/>
    </row>
    <row r="1668" spans="3:15">
      <c r="C1668" s="9"/>
      <c r="D1668" s="9"/>
      <c r="E1668" s="9"/>
      <c r="F1668" s="9"/>
      <c r="G1668" s="9"/>
      <c r="H1668" s="9"/>
      <c r="I1668" s="9"/>
      <c r="J1668" s="9"/>
      <c r="K1668" s="9"/>
      <c r="L1668" s="9"/>
      <c r="M1668" s="9"/>
      <c r="N1668" s="9"/>
      <c r="O1668" s="9"/>
    </row>
    <row r="1669" spans="3:15">
      <c r="C1669" s="9"/>
      <c r="D1669" s="9"/>
      <c r="E1669" s="9"/>
      <c r="F1669" s="9"/>
      <c r="G1669" s="9"/>
      <c r="H1669" s="9"/>
      <c r="I1669" s="9"/>
      <c r="J1669" s="9"/>
      <c r="K1669" s="9"/>
      <c r="L1669" s="9"/>
      <c r="M1669" s="9"/>
      <c r="N1669" s="9"/>
      <c r="O1669" s="9"/>
    </row>
    <row r="1670" spans="3:15">
      <c r="C1670" s="9"/>
      <c r="D1670" s="9"/>
      <c r="E1670" s="9"/>
      <c r="F1670" s="9"/>
      <c r="G1670" s="9"/>
      <c r="H1670" s="9"/>
      <c r="I1670" s="9"/>
      <c r="J1670" s="9"/>
      <c r="K1670" s="9"/>
      <c r="L1670" s="9"/>
      <c r="M1670" s="9"/>
      <c r="N1670" s="9"/>
      <c r="O1670" s="9"/>
    </row>
    <row r="1671" spans="3:15">
      <c r="C1671" s="9"/>
      <c r="D1671" s="9"/>
      <c r="E1671" s="9"/>
      <c r="F1671" s="9"/>
      <c r="G1671" s="9"/>
      <c r="H1671" s="9"/>
      <c r="I1671" s="9"/>
      <c r="J1671" s="9"/>
      <c r="K1671" s="9"/>
      <c r="L1671" s="9"/>
      <c r="M1671" s="9"/>
      <c r="N1671" s="9"/>
      <c r="O1671" s="9"/>
    </row>
    <row r="1672" spans="3:15">
      <c r="C1672" s="9"/>
      <c r="D1672" s="9"/>
      <c r="E1672" s="9"/>
      <c r="F1672" s="9"/>
      <c r="G1672" s="9"/>
      <c r="H1672" s="9"/>
      <c r="I1672" s="9"/>
      <c r="J1672" s="9"/>
      <c r="K1672" s="9"/>
      <c r="L1672" s="9"/>
      <c r="M1672" s="9"/>
      <c r="N1672" s="9"/>
      <c r="O1672" s="9"/>
    </row>
    <row r="1673" spans="3:15">
      <c r="C1673" s="9"/>
      <c r="D1673" s="9"/>
      <c r="E1673" s="9"/>
      <c r="F1673" s="9"/>
      <c r="G1673" s="9"/>
      <c r="H1673" s="9"/>
      <c r="I1673" s="9"/>
      <c r="J1673" s="9"/>
      <c r="K1673" s="9"/>
      <c r="L1673" s="9"/>
      <c r="M1673" s="9"/>
      <c r="N1673" s="9"/>
      <c r="O1673" s="9"/>
    </row>
    <row r="1674" spans="3:15">
      <c r="C1674" s="9"/>
      <c r="D1674" s="9"/>
      <c r="E1674" s="9"/>
      <c r="F1674" s="9"/>
      <c r="G1674" s="9"/>
      <c r="H1674" s="9"/>
      <c r="I1674" s="9"/>
      <c r="J1674" s="9"/>
      <c r="K1674" s="9"/>
      <c r="L1674" s="9"/>
      <c r="M1674" s="9"/>
      <c r="N1674" s="9"/>
      <c r="O1674" s="9"/>
    </row>
    <row r="1675" spans="3:15">
      <c r="C1675" s="9"/>
      <c r="D1675" s="9"/>
      <c r="E1675" s="9"/>
      <c r="F1675" s="9"/>
      <c r="G1675" s="9"/>
      <c r="H1675" s="9"/>
      <c r="I1675" s="9"/>
      <c r="J1675" s="9"/>
      <c r="K1675" s="9"/>
      <c r="L1675" s="9"/>
      <c r="M1675" s="9"/>
      <c r="N1675" s="9"/>
      <c r="O1675" s="9"/>
    </row>
    <row r="1676" spans="3:15">
      <c r="C1676" s="9"/>
      <c r="D1676" s="9"/>
      <c r="E1676" s="9"/>
      <c r="F1676" s="9"/>
      <c r="G1676" s="9"/>
      <c r="H1676" s="9"/>
      <c r="I1676" s="9"/>
      <c r="J1676" s="9"/>
      <c r="K1676" s="9"/>
      <c r="L1676" s="9"/>
      <c r="M1676" s="9"/>
      <c r="N1676" s="9"/>
      <c r="O1676" s="9"/>
    </row>
    <row r="1677" spans="3:15">
      <c r="C1677" s="9"/>
      <c r="D1677" s="9"/>
      <c r="E1677" s="9"/>
      <c r="F1677" s="9"/>
      <c r="G1677" s="9"/>
      <c r="H1677" s="9"/>
      <c r="I1677" s="9"/>
      <c r="J1677" s="9"/>
      <c r="K1677" s="9"/>
      <c r="L1677" s="9"/>
      <c r="M1677" s="9"/>
      <c r="N1677" s="9"/>
      <c r="O1677" s="9"/>
    </row>
    <row r="1678" spans="3:15">
      <c r="C1678" s="9"/>
      <c r="D1678" s="9"/>
      <c r="E1678" s="9"/>
      <c r="F1678" s="9"/>
      <c r="G1678" s="9"/>
      <c r="H1678" s="9"/>
      <c r="I1678" s="9"/>
      <c r="J1678" s="9"/>
      <c r="K1678" s="9"/>
      <c r="L1678" s="9"/>
      <c r="M1678" s="9"/>
      <c r="N1678" s="9"/>
      <c r="O1678" s="9"/>
    </row>
    <row r="1679" spans="3:15">
      <c r="C1679" s="9"/>
      <c r="D1679" s="9"/>
      <c r="E1679" s="9"/>
      <c r="F1679" s="9"/>
      <c r="G1679" s="9"/>
      <c r="H1679" s="9"/>
      <c r="I1679" s="9"/>
      <c r="J1679" s="9"/>
      <c r="K1679" s="9"/>
      <c r="L1679" s="9"/>
      <c r="M1679" s="9"/>
      <c r="N1679" s="9"/>
      <c r="O1679" s="9"/>
    </row>
    <row r="1680" spans="3:15">
      <c r="C1680" s="9"/>
      <c r="D1680" s="9"/>
      <c r="E1680" s="9"/>
      <c r="F1680" s="9"/>
      <c r="G1680" s="9"/>
      <c r="H1680" s="9"/>
      <c r="I1680" s="9"/>
      <c r="J1680" s="9"/>
      <c r="K1680" s="9"/>
      <c r="L1680" s="9"/>
      <c r="M1680" s="9"/>
      <c r="N1680" s="9"/>
      <c r="O1680" s="9"/>
    </row>
    <row r="1681" spans="3:15">
      <c r="C1681" s="9"/>
      <c r="D1681" s="9"/>
      <c r="E1681" s="9"/>
      <c r="F1681" s="9"/>
      <c r="G1681" s="9"/>
      <c r="H1681" s="9"/>
      <c r="I1681" s="9"/>
      <c r="J1681" s="9"/>
      <c r="K1681" s="9"/>
      <c r="L1681" s="9"/>
      <c r="M1681" s="9"/>
      <c r="N1681" s="9"/>
      <c r="O1681" s="9"/>
    </row>
    <row r="1682" spans="3:15">
      <c r="C1682" s="9"/>
      <c r="D1682" s="9"/>
      <c r="E1682" s="9"/>
      <c r="F1682" s="9"/>
      <c r="G1682" s="9"/>
      <c r="H1682" s="9"/>
      <c r="I1682" s="9"/>
      <c r="J1682" s="9"/>
      <c r="K1682" s="9"/>
      <c r="L1682" s="9"/>
      <c r="M1682" s="9"/>
      <c r="N1682" s="9"/>
      <c r="O1682" s="9"/>
    </row>
    <row r="1683" spans="3:15">
      <c r="C1683" s="9"/>
      <c r="D1683" s="9"/>
      <c r="E1683" s="9"/>
      <c r="F1683" s="9"/>
      <c r="G1683" s="9"/>
      <c r="H1683" s="9"/>
      <c r="I1683" s="9"/>
      <c r="J1683" s="9"/>
      <c r="K1683" s="9"/>
      <c r="L1683" s="9"/>
      <c r="M1683" s="9"/>
      <c r="N1683" s="9"/>
      <c r="O1683" s="9"/>
    </row>
    <row r="1684" spans="3:15">
      <c r="C1684" s="9"/>
      <c r="D1684" s="9"/>
      <c r="E1684" s="9"/>
      <c r="F1684" s="9"/>
      <c r="G1684" s="9"/>
      <c r="H1684" s="9"/>
      <c r="I1684" s="9"/>
      <c r="J1684" s="9"/>
      <c r="K1684" s="9"/>
      <c r="L1684" s="9"/>
      <c r="M1684" s="9"/>
      <c r="N1684" s="9"/>
      <c r="O1684" s="9"/>
    </row>
    <row r="1685" spans="3:15">
      <c r="C1685" s="9"/>
      <c r="D1685" s="9"/>
      <c r="E1685" s="9"/>
      <c r="F1685" s="9"/>
      <c r="G1685" s="9"/>
      <c r="H1685" s="9"/>
      <c r="I1685" s="9"/>
      <c r="J1685" s="9"/>
      <c r="K1685" s="9"/>
      <c r="L1685" s="9"/>
      <c r="M1685" s="9"/>
      <c r="N1685" s="9"/>
      <c r="O1685" s="9"/>
    </row>
    <row r="1686" spans="3:15">
      <c r="C1686" s="9"/>
      <c r="D1686" s="9"/>
      <c r="E1686" s="9"/>
      <c r="F1686" s="9"/>
      <c r="G1686" s="9"/>
      <c r="H1686" s="9"/>
      <c r="I1686" s="9"/>
      <c r="J1686" s="9"/>
      <c r="K1686" s="9"/>
      <c r="L1686" s="9"/>
      <c r="M1686" s="9"/>
      <c r="N1686" s="9"/>
      <c r="O1686" s="9"/>
    </row>
    <row r="1687" spans="3:15">
      <c r="C1687" s="9"/>
      <c r="D1687" s="9"/>
      <c r="E1687" s="9"/>
      <c r="F1687" s="9"/>
      <c r="G1687" s="9"/>
      <c r="H1687" s="9"/>
      <c r="I1687" s="9"/>
      <c r="J1687" s="9"/>
      <c r="K1687" s="9"/>
      <c r="L1687" s="9"/>
      <c r="M1687" s="9"/>
      <c r="N1687" s="9"/>
      <c r="O1687" s="9"/>
    </row>
    <row r="1688" spans="3:15">
      <c r="C1688" s="9"/>
      <c r="D1688" s="9"/>
      <c r="E1688" s="9"/>
      <c r="F1688" s="9"/>
      <c r="G1688" s="9"/>
      <c r="H1688" s="9"/>
      <c r="I1688" s="9"/>
      <c r="J1688" s="9"/>
      <c r="K1688" s="9"/>
      <c r="L1688" s="9"/>
      <c r="M1688" s="9"/>
      <c r="N1688" s="9"/>
      <c r="O1688" s="9"/>
    </row>
    <row r="1689" spans="3:15">
      <c r="C1689" s="9"/>
      <c r="D1689" s="9"/>
      <c r="E1689" s="9"/>
      <c r="F1689" s="9"/>
      <c r="G1689" s="9"/>
      <c r="H1689" s="9"/>
      <c r="I1689" s="9"/>
      <c r="J1689" s="9"/>
      <c r="K1689" s="9"/>
      <c r="L1689" s="9"/>
      <c r="M1689" s="9"/>
      <c r="N1689" s="9"/>
      <c r="O1689" s="9"/>
    </row>
    <row r="1690" spans="3:15">
      <c r="C1690" s="9"/>
      <c r="D1690" s="9"/>
      <c r="E1690" s="9"/>
      <c r="F1690" s="9"/>
      <c r="G1690" s="9"/>
      <c r="H1690" s="9"/>
      <c r="I1690" s="9"/>
      <c r="J1690" s="9"/>
      <c r="K1690" s="9"/>
      <c r="L1690" s="9"/>
      <c r="M1690" s="9"/>
      <c r="N1690" s="9"/>
      <c r="O1690" s="9"/>
    </row>
    <row r="1691" spans="3:15">
      <c r="C1691" s="9"/>
      <c r="D1691" s="9"/>
      <c r="E1691" s="9"/>
      <c r="F1691" s="9"/>
      <c r="G1691" s="9"/>
      <c r="H1691" s="9"/>
      <c r="I1691" s="9"/>
      <c r="J1691" s="9"/>
      <c r="K1691" s="9"/>
      <c r="L1691" s="9"/>
      <c r="M1691" s="9"/>
      <c r="N1691" s="9"/>
      <c r="O1691" s="9"/>
    </row>
    <row r="1692" spans="3:15">
      <c r="C1692" s="9"/>
      <c r="D1692" s="9"/>
      <c r="E1692" s="9"/>
      <c r="F1692" s="9"/>
      <c r="G1692" s="9"/>
      <c r="H1692" s="9"/>
      <c r="I1692" s="9"/>
      <c r="J1692" s="9"/>
      <c r="K1692" s="9"/>
      <c r="L1692" s="9"/>
      <c r="M1692" s="9"/>
      <c r="N1692" s="9"/>
      <c r="O1692" s="9"/>
    </row>
    <row r="1693" spans="3:15">
      <c r="C1693" s="9"/>
      <c r="D1693" s="9"/>
      <c r="E1693" s="9"/>
      <c r="F1693" s="9"/>
      <c r="G1693" s="9"/>
      <c r="H1693" s="9"/>
      <c r="I1693" s="9"/>
      <c r="J1693" s="9"/>
      <c r="K1693" s="9"/>
      <c r="L1693" s="9"/>
      <c r="M1693" s="9"/>
      <c r="N1693" s="9"/>
      <c r="O1693" s="9"/>
    </row>
    <row r="1694" spans="3:15">
      <c r="C1694" s="9"/>
      <c r="D1694" s="9"/>
      <c r="E1694" s="9"/>
      <c r="F1694" s="9"/>
      <c r="G1694" s="9"/>
      <c r="H1694" s="9"/>
      <c r="I1694" s="9"/>
      <c r="J1694" s="9"/>
      <c r="K1694" s="9"/>
      <c r="L1694" s="9"/>
      <c r="M1694" s="9"/>
      <c r="N1694" s="9"/>
      <c r="O1694" s="9"/>
    </row>
    <row r="1695" spans="3:15">
      <c r="C1695" s="9"/>
      <c r="D1695" s="9"/>
      <c r="E1695" s="9"/>
      <c r="F1695" s="9"/>
      <c r="G1695" s="9"/>
      <c r="H1695" s="9"/>
      <c r="I1695" s="9"/>
      <c r="J1695" s="9"/>
      <c r="K1695" s="9"/>
      <c r="L1695" s="9"/>
      <c r="M1695" s="9"/>
      <c r="N1695" s="9"/>
      <c r="O1695" s="9"/>
    </row>
    <row r="1696" spans="3:15">
      <c r="C1696" s="9"/>
      <c r="D1696" s="9"/>
      <c r="E1696" s="9"/>
      <c r="F1696" s="9"/>
      <c r="G1696" s="9"/>
      <c r="H1696" s="9"/>
      <c r="I1696" s="9"/>
      <c r="J1696" s="9"/>
      <c r="K1696" s="9"/>
      <c r="L1696" s="9"/>
      <c r="M1696" s="9"/>
      <c r="N1696" s="9"/>
      <c r="O1696" s="9"/>
    </row>
    <row r="1697" spans="3:15">
      <c r="C1697" s="9"/>
      <c r="D1697" s="9"/>
      <c r="E1697" s="9"/>
      <c r="F1697" s="9"/>
      <c r="G1697" s="9"/>
      <c r="H1697" s="9"/>
      <c r="I1697" s="9"/>
      <c r="J1697" s="9"/>
      <c r="K1697" s="9"/>
      <c r="L1697" s="9"/>
      <c r="M1697" s="9"/>
      <c r="N1697" s="9"/>
      <c r="O1697" s="9"/>
    </row>
    <row r="1698" spans="3:15">
      <c r="C1698" s="9"/>
      <c r="D1698" s="9"/>
      <c r="E1698" s="9"/>
      <c r="F1698" s="9"/>
      <c r="G1698" s="9"/>
      <c r="H1698" s="9"/>
      <c r="I1698" s="9"/>
      <c r="J1698" s="9"/>
      <c r="K1698" s="9"/>
      <c r="L1698" s="9"/>
      <c r="M1698" s="9"/>
      <c r="N1698" s="9"/>
      <c r="O1698" s="9"/>
    </row>
    <row r="1699" spans="3:15">
      <c r="C1699" s="9"/>
      <c r="D1699" s="9"/>
      <c r="E1699" s="9"/>
      <c r="F1699" s="9"/>
      <c r="G1699" s="9"/>
      <c r="H1699" s="9"/>
      <c r="I1699" s="9"/>
      <c r="J1699" s="9"/>
      <c r="K1699" s="9"/>
      <c r="L1699" s="9"/>
      <c r="M1699" s="9"/>
      <c r="N1699" s="9"/>
      <c r="O1699" s="9"/>
    </row>
    <row r="1700" spans="3:15">
      <c r="C1700" s="9"/>
      <c r="D1700" s="9"/>
      <c r="E1700" s="9"/>
      <c r="F1700" s="9"/>
      <c r="G1700" s="9"/>
      <c r="H1700" s="9"/>
      <c r="I1700" s="9"/>
      <c r="J1700" s="9"/>
      <c r="K1700" s="9"/>
      <c r="L1700" s="9"/>
      <c r="M1700" s="9"/>
      <c r="N1700" s="9"/>
      <c r="O1700" s="9"/>
    </row>
    <row r="1701" spans="3:15">
      <c r="C1701" s="9"/>
      <c r="D1701" s="9"/>
      <c r="E1701" s="9"/>
      <c r="F1701" s="9"/>
      <c r="G1701" s="9"/>
      <c r="H1701" s="9"/>
      <c r="I1701" s="9"/>
      <c r="J1701" s="9"/>
      <c r="K1701" s="9"/>
      <c r="L1701" s="9"/>
      <c r="M1701" s="9"/>
      <c r="N1701" s="9"/>
      <c r="O1701" s="9"/>
    </row>
    <row r="1702" spans="3:15">
      <c r="C1702" s="9"/>
      <c r="D1702" s="9"/>
      <c r="E1702" s="9"/>
      <c r="F1702" s="9"/>
      <c r="G1702" s="9"/>
      <c r="H1702" s="9"/>
      <c r="I1702" s="9"/>
      <c r="J1702" s="9"/>
      <c r="K1702" s="9"/>
      <c r="L1702" s="9"/>
      <c r="M1702" s="9"/>
      <c r="N1702" s="9"/>
      <c r="O1702" s="9"/>
    </row>
    <row r="1703" spans="3:15">
      <c r="C1703" s="9"/>
      <c r="D1703" s="9"/>
      <c r="E1703" s="9"/>
      <c r="F1703" s="9"/>
      <c r="G1703" s="9"/>
      <c r="H1703" s="9"/>
      <c r="I1703" s="9"/>
      <c r="J1703" s="9"/>
      <c r="K1703" s="9"/>
      <c r="L1703" s="9"/>
      <c r="M1703" s="9"/>
      <c r="N1703" s="9"/>
      <c r="O1703" s="9"/>
    </row>
    <row r="1704" spans="3:15">
      <c r="C1704" s="9"/>
      <c r="D1704" s="9"/>
      <c r="E1704" s="9"/>
      <c r="F1704" s="9"/>
      <c r="G1704" s="9"/>
      <c r="H1704" s="9"/>
      <c r="I1704" s="9"/>
      <c r="J1704" s="9"/>
      <c r="K1704" s="9"/>
      <c r="L1704" s="9"/>
      <c r="M1704" s="9"/>
      <c r="N1704" s="9"/>
      <c r="O1704" s="9"/>
    </row>
    <row r="1705" spans="3:15">
      <c r="C1705" s="9"/>
      <c r="D1705" s="9"/>
      <c r="E1705" s="9"/>
      <c r="F1705" s="9"/>
      <c r="G1705" s="9"/>
      <c r="H1705" s="9"/>
      <c r="I1705" s="9"/>
      <c r="J1705" s="9"/>
      <c r="K1705" s="9"/>
      <c r="L1705" s="9"/>
      <c r="M1705" s="9"/>
      <c r="N1705" s="9"/>
      <c r="O1705" s="9"/>
    </row>
    <row r="1706" spans="3:15">
      <c r="C1706" s="9"/>
      <c r="D1706" s="9"/>
      <c r="E1706" s="9"/>
      <c r="F1706" s="9"/>
      <c r="G1706" s="9"/>
      <c r="H1706" s="9"/>
      <c r="I1706" s="9"/>
      <c r="J1706" s="9"/>
      <c r="K1706" s="9"/>
      <c r="L1706" s="9"/>
      <c r="M1706" s="9"/>
      <c r="N1706" s="9"/>
      <c r="O1706" s="9"/>
    </row>
    <row r="1707" spans="3:15">
      <c r="C1707" s="9"/>
      <c r="D1707" s="9"/>
      <c r="E1707" s="9"/>
      <c r="F1707" s="9"/>
      <c r="G1707" s="9"/>
      <c r="H1707" s="9"/>
      <c r="I1707" s="9"/>
      <c r="J1707" s="9"/>
      <c r="K1707" s="9"/>
      <c r="L1707" s="9"/>
      <c r="M1707" s="9"/>
      <c r="N1707" s="9"/>
      <c r="O1707" s="9"/>
    </row>
    <row r="1708" spans="3:15">
      <c r="C1708" s="9"/>
      <c r="D1708" s="9"/>
      <c r="E1708" s="9"/>
      <c r="F1708" s="9"/>
      <c r="G1708" s="9"/>
      <c r="H1708" s="9"/>
      <c r="I1708" s="9"/>
      <c r="J1708" s="9"/>
      <c r="K1708" s="9"/>
      <c r="L1708" s="9"/>
      <c r="M1708" s="9"/>
      <c r="N1708" s="9"/>
      <c r="O1708" s="9"/>
    </row>
    <row r="1709" spans="3:15">
      <c r="C1709" s="9"/>
      <c r="D1709" s="9"/>
      <c r="E1709" s="9"/>
      <c r="F1709" s="9"/>
      <c r="G1709" s="9"/>
      <c r="H1709" s="9"/>
      <c r="I1709" s="9"/>
      <c r="J1709" s="9"/>
      <c r="K1709" s="9"/>
      <c r="L1709" s="9"/>
      <c r="M1709" s="9"/>
      <c r="N1709" s="9"/>
      <c r="O1709" s="9"/>
    </row>
    <row r="1710" spans="3:15">
      <c r="C1710" s="9"/>
      <c r="D1710" s="9"/>
      <c r="E1710" s="9"/>
      <c r="F1710" s="9"/>
      <c r="G1710" s="9"/>
      <c r="H1710" s="9"/>
      <c r="I1710" s="9"/>
      <c r="J1710" s="9"/>
      <c r="K1710" s="9"/>
      <c r="L1710" s="9"/>
      <c r="M1710" s="9"/>
      <c r="N1710" s="9"/>
      <c r="O1710" s="9"/>
    </row>
    <row r="1711" spans="3:15">
      <c r="C1711" s="9"/>
      <c r="D1711" s="9"/>
      <c r="E1711" s="9"/>
      <c r="F1711" s="9"/>
      <c r="G1711" s="9"/>
      <c r="H1711" s="9"/>
      <c r="I1711" s="9"/>
      <c r="J1711" s="9"/>
      <c r="K1711" s="9"/>
      <c r="L1711" s="9"/>
      <c r="M1711" s="9"/>
      <c r="N1711" s="9"/>
      <c r="O1711" s="9"/>
    </row>
    <row r="1712" spans="3:15">
      <c r="C1712" s="9"/>
      <c r="D1712" s="9"/>
      <c r="E1712" s="9"/>
      <c r="F1712" s="9"/>
      <c r="G1712" s="9"/>
      <c r="H1712" s="9"/>
      <c r="I1712" s="9"/>
      <c r="J1712" s="9"/>
      <c r="K1712" s="9"/>
      <c r="L1712" s="9"/>
      <c r="M1712" s="9"/>
      <c r="N1712" s="9"/>
      <c r="O1712" s="9"/>
    </row>
    <row r="1713" spans="3:15">
      <c r="C1713" s="9"/>
      <c r="D1713" s="9"/>
      <c r="E1713" s="9"/>
      <c r="F1713" s="9"/>
      <c r="G1713" s="9"/>
      <c r="H1713" s="9"/>
      <c r="I1713" s="9"/>
      <c r="J1713" s="9"/>
      <c r="K1713" s="9"/>
      <c r="L1713" s="9"/>
      <c r="M1713" s="9"/>
      <c r="N1713" s="9"/>
      <c r="O1713" s="9"/>
    </row>
    <row r="1714" spans="3:15">
      <c r="C1714" s="9"/>
      <c r="D1714" s="9"/>
      <c r="E1714" s="9"/>
      <c r="F1714" s="9"/>
      <c r="G1714" s="9"/>
      <c r="H1714" s="9"/>
      <c r="I1714" s="9"/>
      <c r="J1714" s="9"/>
      <c r="K1714" s="9"/>
      <c r="L1714" s="9"/>
      <c r="M1714" s="9"/>
      <c r="N1714" s="9"/>
      <c r="O1714" s="9"/>
    </row>
    <row r="1715" spans="3:15">
      <c r="C1715" s="9"/>
      <c r="D1715" s="9"/>
      <c r="E1715" s="9"/>
      <c r="F1715" s="9"/>
      <c r="G1715" s="9"/>
      <c r="H1715" s="9"/>
      <c r="I1715" s="9"/>
      <c r="J1715" s="9"/>
      <c r="K1715" s="9"/>
      <c r="L1715" s="9"/>
      <c r="M1715" s="9"/>
      <c r="N1715" s="9"/>
      <c r="O1715" s="9"/>
    </row>
    <row r="1716" spans="3:15">
      <c r="C1716" s="9"/>
      <c r="D1716" s="9"/>
      <c r="E1716" s="9"/>
      <c r="F1716" s="9"/>
      <c r="G1716" s="9"/>
      <c r="H1716" s="9"/>
      <c r="I1716" s="9"/>
      <c r="J1716" s="9"/>
      <c r="K1716" s="9"/>
      <c r="L1716" s="9"/>
      <c r="M1716" s="9"/>
      <c r="N1716" s="9"/>
      <c r="O1716" s="9"/>
    </row>
    <row r="1717" spans="3:15">
      <c r="C1717" s="9"/>
      <c r="D1717" s="9"/>
      <c r="E1717" s="9"/>
      <c r="F1717" s="9"/>
      <c r="G1717" s="9"/>
      <c r="H1717" s="9"/>
      <c r="I1717" s="9"/>
      <c r="J1717" s="9"/>
      <c r="K1717" s="9"/>
      <c r="L1717" s="9"/>
      <c r="M1717" s="9"/>
      <c r="N1717" s="9"/>
      <c r="O1717" s="9"/>
    </row>
    <row r="1718" spans="3:15">
      <c r="C1718" s="9"/>
      <c r="D1718" s="9"/>
      <c r="E1718" s="9"/>
      <c r="F1718" s="9"/>
      <c r="G1718" s="9"/>
      <c r="H1718" s="9"/>
      <c r="I1718" s="9"/>
      <c r="J1718" s="9"/>
      <c r="K1718" s="9"/>
      <c r="L1718" s="9"/>
      <c r="M1718" s="9"/>
      <c r="N1718" s="9"/>
      <c r="O1718" s="9"/>
    </row>
    <row r="1719" spans="3:15">
      <c r="C1719" s="9"/>
      <c r="D1719" s="9"/>
      <c r="E1719" s="9"/>
      <c r="F1719" s="9"/>
      <c r="G1719" s="9"/>
      <c r="H1719" s="9"/>
      <c r="I1719" s="9"/>
      <c r="J1719" s="9"/>
      <c r="K1719" s="9"/>
      <c r="L1719" s="9"/>
      <c r="M1719" s="9"/>
      <c r="N1719" s="9"/>
      <c r="O1719" s="9"/>
    </row>
    <row r="1720" spans="3:15">
      <c r="C1720" s="9"/>
      <c r="D1720" s="9"/>
      <c r="E1720" s="9"/>
      <c r="F1720" s="9"/>
      <c r="G1720" s="9"/>
      <c r="H1720" s="9"/>
      <c r="I1720" s="9"/>
      <c r="J1720" s="9"/>
      <c r="K1720" s="9"/>
      <c r="L1720" s="9"/>
      <c r="M1720" s="9"/>
      <c r="N1720" s="9"/>
      <c r="O1720" s="9"/>
    </row>
    <row r="1721" spans="3:15">
      <c r="C1721" s="9"/>
      <c r="D1721" s="9"/>
      <c r="E1721" s="9"/>
      <c r="F1721" s="9"/>
      <c r="G1721" s="9"/>
      <c r="H1721" s="9"/>
      <c r="I1721" s="9"/>
      <c r="J1721" s="9"/>
      <c r="K1721" s="9"/>
      <c r="L1721" s="9"/>
      <c r="M1721" s="9"/>
      <c r="N1721" s="9"/>
      <c r="O1721" s="9"/>
    </row>
    <row r="1722" spans="3:15">
      <c r="C1722" s="9"/>
      <c r="D1722" s="9"/>
      <c r="E1722" s="9"/>
      <c r="F1722" s="9"/>
      <c r="G1722" s="9"/>
      <c r="H1722" s="9"/>
      <c r="I1722" s="9"/>
      <c r="J1722" s="9"/>
      <c r="K1722" s="9"/>
      <c r="L1722" s="9"/>
      <c r="M1722" s="9"/>
      <c r="N1722" s="9"/>
      <c r="O1722" s="9"/>
    </row>
    <row r="1723" spans="3:15">
      <c r="C1723" s="9"/>
      <c r="D1723" s="9"/>
      <c r="E1723" s="9"/>
      <c r="F1723" s="9"/>
      <c r="G1723" s="9"/>
      <c r="H1723" s="9"/>
      <c r="I1723" s="9"/>
      <c r="J1723" s="9"/>
      <c r="K1723" s="9"/>
      <c r="L1723" s="9"/>
      <c r="M1723" s="9"/>
      <c r="N1723" s="9"/>
      <c r="O1723" s="9"/>
    </row>
    <row r="1724" spans="3:15">
      <c r="C1724" s="9"/>
      <c r="D1724" s="9"/>
      <c r="E1724" s="9"/>
      <c r="F1724" s="9"/>
      <c r="G1724" s="9"/>
      <c r="H1724" s="9"/>
      <c r="I1724" s="9"/>
      <c r="J1724" s="9"/>
      <c r="K1724" s="9"/>
      <c r="L1724" s="9"/>
      <c r="M1724" s="9"/>
      <c r="N1724" s="9"/>
      <c r="O1724" s="9"/>
    </row>
    <row r="1725" spans="3:15">
      <c r="C1725" s="9"/>
      <c r="D1725" s="9"/>
      <c r="E1725" s="9"/>
      <c r="F1725" s="9"/>
      <c r="G1725" s="9"/>
      <c r="H1725" s="9"/>
      <c r="I1725" s="9"/>
      <c r="J1725" s="9"/>
      <c r="K1725" s="9"/>
      <c r="L1725" s="9"/>
      <c r="M1725" s="9"/>
      <c r="N1725" s="9"/>
      <c r="O1725" s="9"/>
    </row>
    <row r="1726" spans="3:15">
      <c r="C1726" s="9"/>
      <c r="D1726" s="9"/>
      <c r="E1726" s="9"/>
      <c r="F1726" s="9"/>
      <c r="G1726" s="9"/>
      <c r="H1726" s="9"/>
      <c r="I1726" s="9"/>
      <c r="J1726" s="9"/>
      <c r="K1726" s="9"/>
      <c r="L1726" s="9"/>
      <c r="M1726" s="9"/>
      <c r="N1726" s="9"/>
      <c r="O1726" s="9"/>
    </row>
    <row r="1727" spans="3:15">
      <c r="C1727" s="9"/>
      <c r="D1727" s="9"/>
      <c r="E1727" s="9"/>
      <c r="F1727" s="9"/>
      <c r="G1727" s="9"/>
      <c r="H1727" s="9"/>
      <c r="I1727" s="9"/>
      <c r="J1727" s="9"/>
      <c r="K1727" s="9"/>
      <c r="L1727" s="9"/>
      <c r="M1727" s="9"/>
      <c r="N1727" s="9"/>
      <c r="O1727" s="9"/>
    </row>
    <row r="1728" spans="3:15">
      <c r="C1728" s="9"/>
      <c r="D1728" s="9"/>
      <c r="E1728" s="9"/>
      <c r="F1728" s="9"/>
      <c r="G1728" s="9"/>
      <c r="H1728" s="9"/>
      <c r="I1728" s="9"/>
      <c r="J1728" s="9"/>
      <c r="K1728" s="9"/>
      <c r="L1728" s="9"/>
      <c r="M1728" s="9"/>
      <c r="N1728" s="9"/>
      <c r="O1728" s="9"/>
    </row>
    <row r="1729" spans="3:15">
      <c r="C1729" s="9"/>
      <c r="D1729" s="9"/>
      <c r="E1729" s="9"/>
      <c r="F1729" s="9"/>
      <c r="G1729" s="9"/>
      <c r="H1729" s="9"/>
      <c r="I1729" s="9"/>
      <c r="J1729" s="9"/>
      <c r="K1729" s="9"/>
      <c r="L1729" s="9"/>
      <c r="M1729" s="9"/>
      <c r="N1729" s="9"/>
      <c r="O1729" s="9"/>
    </row>
    <row r="1730" spans="3:15">
      <c r="C1730" s="9"/>
      <c r="D1730" s="9"/>
      <c r="E1730" s="9"/>
      <c r="F1730" s="9"/>
      <c r="G1730" s="9"/>
      <c r="H1730" s="9"/>
      <c r="I1730" s="9"/>
      <c r="J1730" s="9"/>
      <c r="K1730" s="9"/>
      <c r="L1730" s="9"/>
      <c r="M1730" s="9"/>
      <c r="N1730" s="9"/>
      <c r="O1730" s="9"/>
    </row>
    <row r="1731" spans="3:15">
      <c r="C1731" s="9"/>
      <c r="D1731" s="9"/>
      <c r="E1731" s="9"/>
      <c r="F1731" s="9"/>
      <c r="G1731" s="9"/>
      <c r="H1731" s="9"/>
      <c r="I1731" s="9"/>
      <c r="J1731" s="9"/>
      <c r="K1731" s="9"/>
      <c r="L1731" s="9"/>
      <c r="M1731" s="9"/>
      <c r="N1731" s="9"/>
      <c r="O1731" s="9"/>
    </row>
    <row r="1732" spans="3:15">
      <c r="C1732" s="9"/>
      <c r="D1732" s="9"/>
      <c r="E1732" s="9"/>
      <c r="F1732" s="9"/>
      <c r="G1732" s="9"/>
      <c r="H1732" s="9"/>
      <c r="I1732" s="9"/>
      <c r="J1732" s="9"/>
      <c r="K1732" s="9"/>
      <c r="L1732" s="9"/>
      <c r="M1732" s="9"/>
      <c r="N1732" s="9"/>
      <c r="O1732" s="9"/>
    </row>
    <row r="1733" spans="3:15">
      <c r="C1733" s="9"/>
      <c r="D1733" s="9"/>
      <c r="E1733" s="9"/>
      <c r="F1733" s="9"/>
      <c r="G1733" s="9"/>
      <c r="H1733" s="9"/>
      <c r="I1733" s="9"/>
      <c r="J1733" s="9"/>
      <c r="K1733" s="9"/>
      <c r="L1733" s="9"/>
      <c r="M1733" s="9"/>
      <c r="N1733" s="9"/>
      <c r="O1733" s="9"/>
    </row>
    <row r="1734" spans="3:15">
      <c r="C1734" s="9"/>
      <c r="D1734" s="9"/>
      <c r="E1734" s="9"/>
      <c r="F1734" s="9"/>
      <c r="G1734" s="9"/>
      <c r="H1734" s="9"/>
      <c r="I1734" s="9"/>
      <c r="J1734" s="9"/>
      <c r="K1734" s="9"/>
      <c r="L1734" s="9"/>
      <c r="M1734" s="9"/>
      <c r="N1734" s="9"/>
      <c r="O1734" s="9"/>
    </row>
    <row r="1735" spans="3:15">
      <c r="C1735" s="9"/>
      <c r="D1735" s="9"/>
      <c r="E1735" s="9"/>
      <c r="F1735" s="9"/>
      <c r="G1735" s="9"/>
      <c r="H1735" s="9"/>
      <c r="I1735" s="9"/>
      <c r="J1735" s="9"/>
      <c r="K1735" s="9"/>
      <c r="L1735" s="9"/>
      <c r="M1735" s="9"/>
      <c r="N1735" s="9"/>
      <c r="O1735" s="9"/>
    </row>
    <row r="1736" spans="3:15">
      <c r="C1736" s="9"/>
      <c r="D1736" s="9"/>
      <c r="E1736" s="9"/>
      <c r="F1736" s="9"/>
      <c r="G1736" s="9"/>
      <c r="H1736" s="9"/>
      <c r="I1736" s="9"/>
      <c r="J1736" s="9"/>
      <c r="K1736" s="9"/>
      <c r="L1736" s="9"/>
      <c r="M1736" s="9"/>
      <c r="N1736" s="9"/>
      <c r="O1736" s="9"/>
    </row>
    <row r="1737" spans="3:15">
      <c r="C1737" s="9"/>
      <c r="D1737" s="9"/>
      <c r="E1737" s="9"/>
      <c r="F1737" s="9"/>
      <c r="G1737" s="9"/>
      <c r="H1737" s="9"/>
      <c r="I1737" s="9"/>
      <c r="J1737" s="9"/>
      <c r="K1737" s="9"/>
      <c r="L1737" s="9"/>
      <c r="M1737" s="9"/>
      <c r="N1737" s="9"/>
      <c r="O1737" s="9"/>
    </row>
    <row r="1738" spans="3:15">
      <c r="C1738" s="9"/>
      <c r="D1738" s="9"/>
      <c r="E1738" s="9"/>
      <c r="F1738" s="9"/>
      <c r="G1738" s="9"/>
      <c r="H1738" s="9"/>
      <c r="I1738" s="9"/>
      <c r="J1738" s="9"/>
      <c r="K1738" s="9"/>
      <c r="L1738" s="9"/>
      <c r="M1738" s="9"/>
      <c r="N1738" s="9"/>
      <c r="O1738" s="9"/>
    </row>
    <row r="1739" spans="3:15">
      <c r="C1739" s="9"/>
      <c r="D1739" s="9"/>
      <c r="E1739" s="9"/>
      <c r="F1739" s="9"/>
      <c r="G1739" s="9"/>
      <c r="H1739" s="9"/>
      <c r="I1739" s="9"/>
      <c r="J1739" s="9"/>
      <c r="K1739" s="9"/>
      <c r="L1739" s="9"/>
      <c r="M1739" s="9"/>
      <c r="N1739" s="9"/>
      <c r="O1739" s="9"/>
    </row>
    <row r="1740" spans="3:15">
      <c r="C1740" s="9"/>
      <c r="D1740" s="9"/>
      <c r="E1740" s="9"/>
      <c r="F1740" s="9"/>
      <c r="G1740" s="9"/>
      <c r="H1740" s="9"/>
      <c r="I1740" s="9"/>
      <c r="J1740" s="9"/>
      <c r="K1740" s="9"/>
      <c r="L1740" s="9"/>
      <c r="M1740" s="9"/>
      <c r="N1740" s="9"/>
      <c r="O1740" s="9"/>
    </row>
    <row r="1741" spans="3:15">
      <c r="C1741" s="9"/>
      <c r="D1741" s="9"/>
      <c r="E1741" s="9"/>
      <c r="F1741" s="9"/>
      <c r="G1741" s="9"/>
      <c r="H1741" s="9"/>
      <c r="I1741" s="9"/>
      <c r="J1741" s="9"/>
      <c r="K1741" s="9"/>
      <c r="L1741" s="9"/>
      <c r="M1741" s="9"/>
      <c r="N1741" s="9"/>
      <c r="O1741" s="9"/>
    </row>
    <row r="1742" spans="3:15">
      <c r="C1742" s="9"/>
      <c r="D1742" s="9"/>
      <c r="E1742" s="9"/>
      <c r="F1742" s="9"/>
      <c r="G1742" s="9"/>
      <c r="H1742" s="9"/>
      <c r="I1742" s="9"/>
      <c r="J1742" s="9"/>
      <c r="K1742" s="9"/>
      <c r="L1742" s="9"/>
      <c r="M1742" s="9"/>
      <c r="N1742" s="9"/>
      <c r="O1742" s="9"/>
    </row>
    <row r="1743" spans="3:15">
      <c r="C1743" s="9"/>
      <c r="D1743" s="9"/>
      <c r="E1743" s="9"/>
      <c r="F1743" s="9"/>
      <c r="G1743" s="9"/>
      <c r="H1743" s="9"/>
      <c r="I1743" s="9"/>
      <c r="J1743" s="9"/>
      <c r="K1743" s="9"/>
      <c r="L1743" s="9"/>
      <c r="M1743" s="9"/>
      <c r="N1743" s="9"/>
      <c r="O1743" s="9"/>
    </row>
    <row r="1744" spans="3:15">
      <c r="C1744" s="9"/>
      <c r="D1744" s="9"/>
      <c r="E1744" s="9"/>
      <c r="F1744" s="9"/>
      <c r="G1744" s="9"/>
      <c r="H1744" s="9"/>
      <c r="I1744" s="9"/>
      <c r="J1744" s="9"/>
      <c r="K1744" s="9"/>
      <c r="L1744" s="9"/>
      <c r="M1744" s="9"/>
      <c r="N1744" s="9"/>
      <c r="O1744" s="9"/>
    </row>
    <row r="1745" spans="3:15">
      <c r="C1745" s="9"/>
      <c r="D1745" s="9"/>
      <c r="E1745" s="9"/>
      <c r="F1745" s="9"/>
      <c r="G1745" s="9"/>
      <c r="H1745" s="9"/>
      <c r="I1745" s="9"/>
      <c r="J1745" s="9"/>
      <c r="K1745" s="9"/>
      <c r="L1745" s="9"/>
      <c r="M1745" s="9"/>
      <c r="N1745" s="9"/>
      <c r="O1745" s="9"/>
    </row>
    <row r="1746" spans="3:15">
      <c r="C1746" s="9"/>
      <c r="D1746" s="9"/>
      <c r="E1746" s="9"/>
      <c r="F1746" s="9"/>
      <c r="G1746" s="9"/>
      <c r="H1746" s="9"/>
      <c r="I1746" s="9"/>
      <c r="J1746" s="9"/>
      <c r="K1746" s="9"/>
      <c r="L1746" s="9"/>
      <c r="M1746" s="9"/>
      <c r="N1746" s="9"/>
      <c r="O1746" s="9"/>
    </row>
    <row r="1747" spans="3:15">
      <c r="C1747" s="9"/>
      <c r="D1747" s="9"/>
      <c r="E1747" s="9"/>
      <c r="F1747" s="9"/>
      <c r="G1747" s="9"/>
      <c r="H1747" s="9"/>
      <c r="I1747" s="9"/>
      <c r="J1747" s="9"/>
      <c r="K1747" s="9"/>
      <c r="L1747" s="9"/>
      <c r="M1747" s="9"/>
      <c r="N1747" s="9"/>
      <c r="O1747" s="9"/>
    </row>
    <row r="1748" spans="3:15">
      <c r="C1748" s="9"/>
      <c r="D1748" s="9"/>
      <c r="E1748" s="9"/>
      <c r="F1748" s="9"/>
      <c r="G1748" s="9"/>
      <c r="H1748" s="9"/>
      <c r="I1748" s="9"/>
      <c r="J1748" s="9"/>
      <c r="K1748" s="9"/>
      <c r="L1748" s="9"/>
      <c r="M1748" s="9"/>
      <c r="N1748" s="9"/>
      <c r="O1748" s="9"/>
    </row>
    <row r="1749" spans="3:15">
      <c r="C1749" s="9"/>
      <c r="D1749" s="9"/>
      <c r="E1749" s="9"/>
      <c r="F1749" s="9"/>
      <c r="G1749" s="9"/>
      <c r="H1749" s="9"/>
      <c r="I1749" s="9"/>
      <c r="J1749" s="9"/>
      <c r="K1749" s="9"/>
      <c r="L1749" s="9"/>
      <c r="M1749" s="9"/>
      <c r="N1749" s="9"/>
      <c r="O1749" s="9"/>
    </row>
    <row r="1750" spans="3:15">
      <c r="C1750" s="9"/>
      <c r="D1750" s="9"/>
      <c r="E1750" s="9"/>
      <c r="F1750" s="9"/>
      <c r="G1750" s="9"/>
      <c r="H1750" s="9"/>
      <c r="I1750" s="9"/>
      <c r="J1750" s="9"/>
      <c r="K1750" s="9"/>
      <c r="L1750" s="9"/>
      <c r="M1750" s="9"/>
      <c r="N1750" s="9"/>
      <c r="O1750" s="9"/>
    </row>
    <row r="1751" spans="3:15">
      <c r="C1751" s="9"/>
      <c r="D1751" s="9"/>
      <c r="E1751" s="9"/>
      <c r="F1751" s="9"/>
      <c r="G1751" s="9"/>
      <c r="H1751" s="9"/>
      <c r="I1751" s="9"/>
      <c r="J1751" s="9"/>
      <c r="K1751" s="9"/>
      <c r="L1751" s="9"/>
      <c r="M1751" s="9"/>
      <c r="N1751" s="9"/>
      <c r="O1751" s="9"/>
    </row>
    <row r="1752" spans="3:15">
      <c r="C1752" s="9"/>
      <c r="D1752" s="9"/>
      <c r="E1752" s="9"/>
      <c r="F1752" s="9"/>
      <c r="G1752" s="9"/>
      <c r="H1752" s="9"/>
      <c r="I1752" s="9"/>
      <c r="J1752" s="9"/>
      <c r="K1752" s="9"/>
      <c r="L1752" s="9"/>
      <c r="M1752" s="9"/>
      <c r="N1752" s="9"/>
      <c r="O1752" s="9"/>
    </row>
    <row r="1753" spans="3:15">
      <c r="C1753" s="9"/>
      <c r="D1753" s="9"/>
      <c r="E1753" s="9"/>
      <c r="F1753" s="9"/>
      <c r="G1753" s="9"/>
      <c r="H1753" s="9"/>
      <c r="I1753" s="9"/>
      <c r="J1753" s="9"/>
      <c r="K1753" s="9"/>
      <c r="L1753" s="9"/>
      <c r="M1753" s="9"/>
      <c r="N1753" s="9"/>
      <c r="O1753" s="9"/>
    </row>
    <row r="1754" spans="3:15">
      <c r="C1754" s="9"/>
      <c r="D1754" s="9"/>
      <c r="E1754" s="9"/>
      <c r="F1754" s="9"/>
      <c r="G1754" s="9"/>
      <c r="H1754" s="9"/>
      <c r="I1754" s="9"/>
      <c r="J1754" s="9"/>
      <c r="K1754" s="9"/>
      <c r="L1754" s="9"/>
      <c r="M1754" s="9"/>
      <c r="N1754" s="9"/>
      <c r="O1754" s="9"/>
    </row>
    <row r="1755" spans="3:15">
      <c r="C1755" s="9"/>
      <c r="D1755" s="9"/>
      <c r="E1755" s="9"/>
      <c r="F1755" s="9"/>
      <c r="G1755" s="9"/>
      <c r="H1755" s="9"/>
      <c r="I1755" s="9"/>
      <c r="J1755" s="9"/>
      <c r="K1755" s="9"/>
      <c r="L1755" s="9"/>
      <c r="M1755" s="9"/>
      <c r="N1755" s="9"/>
      <c r="O1755" s="9"/>
    </row>
    <row r="1756" spans="3:15">
      <c r="C1756" s="9"/>
      <c r="D1756" s="9"/>
      <c r="E1756" s="9"/>
      <c r="F1756" s="9"/>
      <c r="G1756" s="9"/>
      <c r="H1756" s="9"/>
      <c r="I1756" s="9"/>
      <c r="J1756" s="9"/>
      <c r="K1756" s="9"/>
      <c r="L1756" s="9"/>
      <c r="M1756" s="9"/>
      <c r="N1756" s="9"/>
      <c r="O1756" s="9"/>
    </row>
    <row r="1757" spans="3:15">
      <c r="C1757" s="9"/>
      <c r="D1757" s="9"/>
      <c r="E1757" s="9"/>
      <c r="F1757" s="9"/>
      <c r="G1757" s="9"/>
      <c r="H1757" s="9"/>
      <c r="I1757" s="9"/>
      <c r="J1757" s="9"/>
      <c r="K1757" s="9"/>
      <c r="L1757" s="9"/>
      <c r="M1757" s="9"/>
      <c r="N1757" s="9"/>
      <c r="O1757" s="9"/>
    </row>
    <row r="1758" spans="3:15">
      <c r="C1758" s="9"/>
      <c r="D1758" s="9"/>
      <c r="E1758" s="9"/>
      <c r="F1758" s="9"/>
      <c r="G1758" s="9"/>
      <c r="H1758" s="9"/>
      <c r="I1758" s="9"/>
      <c r="J1758" s="9"/>
      <c r="K1758" s="9"/>
      <c r="L1758" s="9"/>
      <c r="M1758" s="9"/>
      <c r="N1758" s="9"/>
      <c r="O1758" s="9"/>
    </row>
    <row r="1759" spans="3:15">
      <c r="C1759" s="9"/>
      <c r="D1759" s="9"/>
      <c r="E1759" s="9"/>
      <c r="F1759" s="9"/>
      <c r="G1759" s="9"/>
      <c r="H1759" s="9"/>
      <c r="I1759" s="9"/>
      <c r="J1759" s="9"/>
      <c r="K1759" s="9"/>
      <c r="L1759" s="9"/>
      <c r="M1759" s="9"/>
      <c r="N1759" s="9"/>
      <c r="O1759" s="9"/>
    </row>
    <row r="1760" spans="3:15">
      <c r="C1760" s="9"/>
      <c r="D1760" s="9"/>
      <c r="E1760" s="9"/>
      <c r="F1760" s="9"/>
      <c r="G1760" s="9"/>
      <c r="H1760" s="9"/>
      <c r="I1760" s="9"/>
      <c r="J1760" s="9"/>
      <c r="K1760" s="9"/>
      <c r="L1760" s="9"/>
      <c r="M1760" s="9"/>
      <c r="N1760" s="9"/>
      <c r="O1760" s="9"/>
    </row>
    <row r="1761" spans="3:15">
      <c r="C1761" s="9"/>
      <c r="D1761" s="9"/>
      <c r="E1761" s="9"/>
      <c r="F1761" s="9"/>
      <c r="G1761" s="9"/>
      <c r="H1761" s="9"/>
      <c r="I1761" s="9"/>
      <c r="J1761" s="9"/>
      <c r="K1761" s="9"/>
      <c r="L1761" s="9"/>
      <c r="M1761" s="9"/>
      <c r="N1761" s="9"/>
      <c r="O1761" s="9"/>
    </row>
    <row r="1762" spans="3:15">
      <c r="C1762" s="9"/>
      <c r="D1762" s="9"/>
      <c r="E1762" s="9"/>
      <c r="F1762" s="9"/>
      <c r="G1762" s="9"/>
      <c r="H1762" s="9"/>
      <c r="I1762" s="9"/>
      <c r="J1762" s="9"/>
      <c r="K1762" s="9"/>
      <c r="L1762" s="9"/>
      <c r="M1762" s="9"/>
      <c r="N1762" s="9"/>
      <c r="O1762" s="9"/>
    </row>
    <row r="1763" spans="3:15">
      <c r="C1763" s="9"/>
      <c r="D1763" s="9"/>
      <c r="E1763" s="9"/>
      <c r="F1763" s="9"/>
      <c r="G1763" s="9"/>
      <c r="H1763" s="9"/>
      <c r="I1763" s="9"/>
      <c r="J1763" s="9"/>
      <c r="K1763" s="9"/>
      <c r="L1763" s="9"/>
      <c r="M1763" s="9"/>
      <c r="N1763" s="9"/>
      <c r="O1763" s="9"/>
    </row>
    <row r="1764" spans="3:15">
      <c r="C1764" s="9"/>
      <c r="D1764" s="9"/>
      <c r="E1764" s="9"/>
      <c r="F1764" s="9"/>
      <c r="G1764" s="9"/>
      <c r="H1764" s="9"/>
      <c r="I1764" s="9"/>
      <c r="J1764" s="9"/>
      <c r="K1764" s="9"/>
      <c r="L1764" s="9"/>
      <c r="M1764" s="9"/>
      <c r="N1764" s="9"/>
      <c r="O1764" s="9"/>
    </row>
    <row r="1765" spans="3:15">
      <c r="C1765" s="9"/>
      <c r="D1765" s="9"/>
      <c r="E1765" s="9"/>
      <c r="F1765" s="9"/>
      <c r="G1765" s="9"/>
      <c r="H1765" s="9"/>
      <c r="I1765" s="9"/>
      <c r="J1765" s="9"/>
      <c r="K1765" s="9"/>
      <c r="L1765" s="9"/>
      <c r="M1765" s="9"/>
      <c r="N1765" s="9"/>
      <c r="O1765" s="9"/>
    </row>
    <row r="1766" spans="3:15">
      <c r="C1766" s="9"/>
      <c r="D1766" s="9"/>
      <c r="E1766" s="9"/>
      <c r="F1766" s="9"/>
      <c r="G1766" s="9"/>
      <c r="H1766" s="9"/>
      <c r="I1766" s="9"/>
      <c r="J1766" s="9"/>
      <c r="K1766" s="9"/>
      <c r="L1766" s="9"/>
      <c r="M1766" s="9"/>
      <c r="N1766" s="9"/>
      <c r="O1766" s="9"/>
    </row>
    <row r="1767" spans="3:15">
      <c r="C1767" s="9"/>
      <c r="D1767" s="9"/>
      <c r="E1767" s="9"/>
      <c r="F1767" s="9"/>
      <c r="G1767" s="9"/>
      <c r="H1767" s="9"/>
      <c r="I1767" s="9"/>
      <c r="J1767" s="9"/>
      <c r="K1767" s="9"/>
      <c r="L1767" s="9"/>
      <c r="M1767" s="9"/>
      <c r="N1767" s="9"/>
      <c r="O1767" s="9"/>
    </row>
    <row r="1768" spans="3:15">
      <c r="C1768" s="9"/>
      <c r="D1768" s="9"/>
      <c r="E1768" s="9"/>
      <c r="F1768" s="9"/>
      <c r="G1768" s="9"/>
      <c r="H1768" s="9"/>
      <c r="I1768" s="9"/>
      <c r="J1768" s="9"/>
      <c r="K1768" s="9"/>
      <c r="L1768" s="9"/>
      <c r="M1768" s="9"/>
      <c r="N1768" s="9"/>
      <c r="O1768" s="9"/>
    </row>
    <row r="1769" spans="3:15">
      <c r="C1769" s="9"/>
      <c r="D1769" s="9"/>
      <c r="E1769" s="9"/>
      <c r="F1769" s="9"/>
      <c r="G1769" s="9"/>
      <c r="H1769" s="9"/>
      <c r="I1769" s="9"/>
      <c r="J1769" s="9"/>
      <c r="K1769" s="9"/>
      <c r="L1769" s="9"/>
      <c r="M1769" s="9"/>
      <c r="N1769" s="9"/>
      <c r="O1769" s="9"/>
    </row>
    <row r="1770" spans="3:15">
      <c r="C1770" s="9"/>
      <c r="D1770" s="9"/>
      <c r="E1770" s="9"/>
      <c r="F1770" s="9"/>
      <c r="G1770" s="9"/>
      <c r="H1770" s="9"/>
      <c r="I1770" s="9"/>
      <c r="J1770" s="9"/>
      <c r="K1770" s="9"/>
      <c r="L1770" s="9"/>
      <c r="M1770" s="9"/>
      <c r="N1770" s="9"/>
      <c r="O1770" s="9"/>
    </row>
    <row r="1771" spans="3:15">
      <c r="C1771" s="9"/>
      <c r="D1771" s="9"/>
      <c r="E1771" s="9"/>
      <c r="F1771" s="9"/>
      <c r="G1771" s="9"/>
      <c r="H1771" s="9"/>
      <c r="I1771" s="9"/>
      <c r="J1771" s="9"/>
      <c r="K1771" s="9"/>
      <c r="L1771" s="9"/>
      <c r="M1771" s="9"/>
      <c r="N1771" s="9"/>
      <c r="O1771" s="9"/>
    </row>
    <row r="1772" spans="3:15">
      <c r="C1772" s="9"/>
      <c r="D1772" s="9"/>
      <c r="E1772" s="9"/>
      <c r="F1772" s="9"/>
      <c r="G1772" s="9"/>
      <c r="H1772" s="9"/>
      <c r="I1772" s="9"/>
      <c r="J1772" s="9"/>
      <c r="K1772" s="9"/>
      <c r="L1772" s="9"/>
      <c r="M1772" s="9"/>
      <c r="N1772" s="9"/>
      <c r="O1772" s="9"/>
    </row>
    <row r="1773" spans="3:15">
      <c r="C1773" s="9"/>
      <c r="D1773" s="9"/>
      <c r="E1773" s="9"/>
      <c r="F1773" s="9"/>
      <c r="G1773" s="9"/>
      <c r="H1773" s="9"/>
      <c r="I1773" s="9"/>
      <c r="J1773" s="9"/>
      <c r="K1773" s="9"/>
      <c r="L1773" s="9"/>
      <c r="M1773" s="9"/>
      <c r="N1773" s="9"/>
      <c r="O1773" s="9"/>
    </row>
    <row r="1774" spans="3:15">
      <c r="C1774" s="9"/>
      <c r="D1774" s="9"/>
      <c r="E1774" s="9"/>
      <c r="F1774" s="9"/>
      <c r="G1774" s="9"/>
      <c r="H1774" s="9"/>
      <c r="I1774" s="9"/>
      <c r="J1774" s="9"/>
      <c r="K1774" s="9"/>
      <c r="L1774" s="9"/>
      <c r="M1774" s="9"/>
      <c r="N1774" s="9"/>
      <c r="O1774" s="9"/>
    </row>
    <row r="1775" spans="3:15">
      <c r="C1775" s="9"/>
      <c r="D1775" s="9"/>
      <c r="E1775" s="9"/>
      <c r="F1775" s="9"/>
      <c r="G1775" s="9"/>
      <c r="H1775" s="9"/>
      <c r="I1775" s="9"/>
      <c r="J1775" s="9"/>
      <c r="K1775" s="9"/>
      <c r="L1775" s="9"/>
      <c r="M1775" s="9"/>
      <c r="N1775" s="9"/>
      <c r="O1775" s="9"/>
    </row>
    <row r="1776" spans="3:15">
      <c r="C1776" s="9"/>
      <c r="D1776" s="9"/>
      <c r="E1776" s="9"/>
      <c r="F1776" s="9"/>
      <c r="G1776" s="9"/>
      <c r="H1776" s="9"/>
      <c r="I1776" s="9"/>
      <c r="J1776" s="9"/>
      <c r="K1776" s="9"/>
      <c r="L1776" s="9"/>
      <c r="M1776" s="9"/>
      <c r="N1776" s="9"/>
      <c r="O1776" s="9"/>
    </row>
    <row r="1777" spans="3:15">
      <c r="C1777" s="9"/>
      <c r="D1777" s="9"/>
      <c r="E1777" s="9"/>
      <c r="F1777" s="9"/>
      <c r="G1777" s="9"/>
      <c r="H1777" s="9"/>
      <c r="I1777" s="9"/>
      <c r="J1777" s="9"/>
      <c r="K1777" s="9"/>
      <c r="L1777" s="9"/>
      <c r="M1777" s="9"/>
      <c r="N1777" s="9"/>
      <c r="O1777" s="9"/>
    </row>
    <row r="1778" spans="3:15">
      <c r="C1778" s="9"/>
      <c r="D1778" s="9"/>
      <c r="E1778" s="9"/>
      <c r="F1778" s="9"/>
      <c r="G1778" s="9"/>
      <c r="H1778" s="9"/>
      <c r="I1778" s="9"/>
      <c r="J1778" s="9"/>
      <c r="K1778" s="9"/>
      <c r="L1778" s="9"/>
      <c r="M1778" s="9"/>
      <c r="N1778" s="9"/>
      <c r="O1778" s="9"/>
    </row>
    <row r="1779" spans="3:15">
      <c r="C1779" s="9"/>
      <c r="D1779" s="9"/>
      <c r="E1779" s="9"/>
      <c r="F1779" s="9"/>
      <c r="G1779" s="9"/>
      <c r="H1779" s="9"/>
      <c r="I1779" s="9"/>
      <c r="J1779" s="9"/>
      <c r="K1779" s="9"/>
      <c r="L1779" s="9"/>
      <c r="M1779" s="9"/>
      <c r="N1779" s="9"/>
      <c r="O1779" s="9"/>
    </row>
    <row r="1780" spans="3:15">
      <c r="C1780" s="9"/>
      <c r="D1780" s="9"/>
      <c r="E1780" s="9"/>
      <c r="F1780" s="9"/>
      <c r="G1780" s="9"/>
      <c r="H1780" s="9"/>
      <c r="I1780" s="9"/>
      <c r="J1780" s="9"/>
      <c r="K1780" s="9"/>
      <c r="L1780" s="9"/>
      <c r="M1780" s="9"/>
      <c r="N1780" s="9"/>
      <c r="O1780" s="9"/>
    </row>
    <row r="1781" spans="3:15">
      <c r="C1781" s="9"/>
      <c r="D1781" s="9"/>
      <c r="E1781" s="9"/>
      <c r="F1781" s="9"/>
      <c r="G1781" s="9"/>
      <c r="H1781" s="9"/>
      <c r="I1781" s="9"/>
      <c r="J1781" s="9"/>
      <c r="K1781" s="9"/>
      <c r="L1781" s="9"/>
      <c r="M1781" s="9"/>
      <c r="N1781" s="9"/>
      <c r="O1781" s="9"/>
    </row>
    <row r="1782" spans="3:15">
      <c r="C1782" s="9"/>
      <c r="D1782" s="9"/>
      <c r="E1782" s="9"/>
      <c r="F1782" s="9"/>
      <c r="G1782" s="9"/>
      <c r="H1782" s="9"/>
      <c r="I1782" s="9"/>
      <c r="J1782" s="9"/>
      <c r="K1782" s="9"/>
      <c r="L1782" s="9"/>
      <c r="M1782" s="9"/>
      <c r="N1782" s="9"/>
      <c r="O1782" s="9"/>
    </row>
    <row r="1783" spans="3:15">
      <c r="C1783" s="9"/>
      <c r="D1783" s="9"/>
      <c r="E1783" s="9"/>
      <c r="F1783" s="9"/>
      <c r="G1783" s="9"/>
      <c r="H1783" s="9"/>
      <c r="I1783" s="9"/>
      <c r="J1783" s="9"/>
      <c r="K1783" s="9"/>
      <c r="L1783" s="9"/>
      <c r="M1783" s="9"/>
      <c r="N1783" s="9"/>
      <c r="O1783" s="9"/>
    </row>
    <row r="1784" spans="3:15">
      <c r="C1784" s="9"/>
      <c r="D1784" s="9"/>
      <c r="E1784" s="9"/>
      <c r="F1784" s="9"/>
      <c r="G1784" s="9"/>
      <c r="H1784" s="9"/>
      <c r="I1784" s="9"/>
      <c r="J1784" s="9"/>
      <c r="K1784" s="9"/>
      <c r="L1784" s="9"/>
      <c r="M1784" s="9"/>
      <c r="N1784" s="9"/>
      <c r="O1784" s="9"/>
    </row>
    <row r="1785" spans="3:15">
      <c r="C1785" s="9"/>
      <c r="D1785" s="9"/>
      <c r="E1785" s="9"/>
      <c r="F1785" s="9"/>
      <c r="G1785" s="9"/>
      <c r="H1785" s="9"/>
      <c r="I1785" s="9"/>
      <c r="J1785" s="9"/>
      <c r="K1785" s="9"/>
      <c r="L1785" s="9"/>
      <c r="M1785" s="9"/>
      <c r="N1785" s="9"/>
      <c r="O1785" s="9"/>
    </row>
    <row r="1786" spans="3:15">
      <c r="C1786" s="9"/>
      <c r="D1786" s="9"/>
      <c r="E1786" s="9"/>
      <c r="F1786" s="9"/>
      <c r="G1786" s="9"/>
      <c r="H1786" s="9"/>
      <c r="I1786" s="9"/>
      <c r="J1786" s="9"/>
      <c r="K1786" s="9"/>
      <c r="L1786" s="9"/>
      <c r="M1786" s="9"/>
      <c r="N1786" s="9"/>
      <c r="O1786" s="9"/>
    </row>
    <row r="1787" spans="3:15">
      <c r="C1787" s="9"/>
      <c r="D1787" s="9"/>
      <c r="E1787" s="9"/>
      <c r="F1787" s="9"/>
      <c r="G1787" s="9"/>
      <c r="H1787" s="9"/>
      <c r="I1787" s="9"/>
      <c r="J1787" s="9"/>
      <c r="K1787" s="9"/>
      <c r="L1787" s="9"/>
      <c r="M1787" s="9"/>
      <c r="N1787" s="9"/>
      <c r="O1787" s="9"/>
    </row>
    <row r="1788" spans="3:15">
      <c r="C1788" s="9"/>
      <c r="D1788" s="9"/>
      <c r="E1788" s="9"/>
      <c r="F1788" s="9"/>
      <c r="G1788" s="9"/>
      <c r="H1788" s="9"/>
      <c r="I1788" s="9"/>
      <c r="J1788" s="9"/>
      <c r="K1788" s="9"/>
      <c r="L1788" s="9"/>
      <c r="M1788" s="9"/>
      <c r="N1788" s="9"/>
      <c r="O1788" s="9"/>
    </row>
    <row r="1789" spans="3:15">
      <c r="C1789" s="9"/>
      <c r="D1789" s="9"/>
      <c r="E1789" s="9"/>
      <c r="F1789" s="9"/>
      <c r="G1789" s="9"/>
      <c r="H1789" s="9"/>
      <c r="I1789" s="9"/>
      <c r="J1789" s="9"/>
      <c r="K1789" s="9"/>
      <c r="L1789" s="9"/>
      <c r="M1789" s="9"/>
      <c r="N1789" s="9"/>
      <c r="O1789" s="9"/>
    </row>
    <row r="1790" spans="3:15">
      <c r="C1790" s="9"/>
      <c r="D1790" s="9"/>
      <c r="E1790" s="9"/>
      <c r="F1790" s="9"/>
      <c r="G1790" s="9"/>
      <c r="H1790" s="9"/>
      <c r="I1790" s="9"/>
      <c r="J1790" s="9"/>
      <c r="K1790" s="9"/>
      <c r="L1790" s="9"/>
      <c r="M1790" s="9"/>
      <c r="N1790" s="9"/>
      <c r="O1790" s="9"/>
    </row>
    <row r="1791" spans="3:15">
      <c r="C1791" s="9"/>
      <c r="D1791" s="9"/>
      <c r="E1791" s="9"/>
      <c r="F1791" s="9"/>
      <c r="G1791" s="9"/>
      <c r="H1791" s="9"/>
      <c r="I1791" s="9"/>
      <c r="J1791" s="9"/>
      <c r="K1791" s="9"/>
      <c r="L1791" s="9"/>
      <c r="M1791" s="9"/>
      <c r="N1791" s="9"/>
      <c r="O1791" s="9"/>
    </row>
    <row r="1792" spans="3:15">
      <c r="C1792" s="9"/>
      <c r="D1792" s="9"/>
      <c r="E1792" s="9"/>
      <c r="F1792" s="9"/>
      <c r="G1792" s="9"/>
      <c r="H1792" s="9"/>
      <c r="I1792" s="9"/>
      <c r="J1792" s="9"/>
      <c r="K1792" s="9"/>
      <c r="L1792" s="9"/>
      <c r="M1792" s="9"/>
      <c r="N1792" s="9"/>
      <c r="O1792" s="9"/>
    </row>
    <row r="1793" spans="3:15">
      <c r="C1793" s="9"/>
      <c r="D1793" s="9"/>
      <c r="E1793" s="9"/>
      <c r="F1793" s="9"/>
      <c r="G1793" s="9"/>
      <c r="H1793" s="9"/>
      <c r="I1793" s="9"/>
      <c r="J1793" s="9"/>
      <c r="K1793" s="9"/>
      <c r="L1793" s="9"/>
      <c r="M1793" s="9"/>
      <c r="N1793" s="9"/>
      <c r="O1793" s="9"/>
    </row>
    <row r="1794" spans="3:15">
      <c r="C1794" s="9"/>
      <c r="D1794" s="9"/>
      <c r="E1794" s="9"/>
      <c r="F1794" s="9"/>
      <c r="G1794" s="9"/>
      <c r="H1794" s="9"/>
      <c r="I1794" s="9"/>
      <c r="J1794" s="9"/>
      <c r="K1794" s="9"/>
      <c r="L1794" s="9"/>
      <c r="M1794" s="9"/>
      <c r="N1794" s="9"/>
      <c r="O1794" s="9"/>
    </row>
    <row r="1795" spans="3:15">
      <c r="C1795" s="9"/>
      <c r="D1795" s="9"/>
      <c r="E1795" s="9"/>
      <c r="F1795" s="9"/>
      <c r="G1795" s="9"/>
      <c r="H1795" s="9"/>
      <c r="I1795" s="9"/>
      <c r="J1795" s="9"/>
      <c r="K1795" s="9"/>
      <c r="L1795" s="9"/>
      <c r="M1795" s="9"/>
      <c r="N1795" s="9"/>
      <c r="O1795" s="9"/>
    </row>
    <row r="1796" spans="3:15">
      <c r="C1796" s="9"/>
      <c r="D1796" s="9"/>
      <c r="E1796" s="9"/>
      <c r="F1796" s="9"/>
      <c r="G1796" s="9"/>
      <c r="H1796" s="9"/>
      <c r="I1796" s="9"/>
      <c r="J1796" s="9"/>
      <c r="K1796" s="9"/>
      <c r="L1796" s="9"/>
      <c r="M1796" s="9"/>
      <c r="N1796" s="9"/>
      <c r="O1796" s="9"/>
    </row>
    <row r="1797" spans="3:15">
      <c r="C1797" s="9"/>
      <c r="D1797" s="9"/>
      <c r="E1797" s="9"/>
      <c r="F1797" s="9"/>
      <c r="G1797" s="9"/>
      <c r="H1797" s="9"/>
      <c r="I1797" s="9"/>
      <c r="J1797" s="9"/>
      <c r="K1797" s="9"/>
      <c r="L1797" s="9"/>
      <c r="M1797" s="9"/>
      <c r="N1797" s="9"/>
      <c r="O1797" s="9"/>
    </row>
    <row r="1798" spans="3:15">
      <c r="C1798" s="9"/>
      <c r="D1798" s="9"/>
      <c r="E1798" s="9"/>
      <c r="F1798" s="9"/>
      <c r="G1798" s="9"/>
      <c r="H1798" s="9"/>
      <c r="I1798" s="9"/>
      <c r="J1798" s="9"/>
      <c r="K1798" s="9"/>
      <c r="L1798" s="9"/>
      <c r="M1798" s="9"/>
      <c r="N1798" s="9"/>
      <c r="O1798" s="9"/>
    </row>
    <row r="1799" spans="3:15">
      <c r="C1799" s="9"/>
      <c r="D1799" s="9"/>
      <c r="E1799" s="9"/>
      <c r="F1799" s="9"/>
      <c r="G1799" s="9"/>
      <c r="H1799" s="9"/>
      <c r="I1799" s="9"/>
      <c r="J1799" s="9"/>
      <c r="K1799" s="9"/>
      <c r="L1799" s="9"/>
      <c r="M1799" s="9"/>
      <c r="N1799" s="9"/>
      <c r="O1799" s="9"/>
    </row>
    <row r="1800" spans="3:15">
      <c r="C1800" s="9"/>
      <c r="D1800" s="9"/>
      <c r="E1800" s="9"/>
      <c r="F1800" s="9"/>
      <c r="G1800" s="9"/>
      <c r="H1800" s="9"/>
      <c r="I1800" s="9"/>
      <c r="J1800" s="9"/>
      <c r="K1800" s="9"/>
      <c r="L1800" s="9"/>
      <c r="M1800" s="9"/>
      <c r="N1800" s="9"/>
      <c r="O1800" s="9"/>
    </row>
    <row r="1801" spans="3:15">
      <c r="C1801" s="9"/>
      <c r="D1801" s="9"/>
      <c r="E1801" s="9"/>
      <c r="F1801" s="9"/>
      <c r="G1801" s="9"/>
      <c r="H1801" s="9"/>
      <c r="I1801" s="9"/>
      <c r="J1801" s="9"/>
      <c r="K1801" s="9"/>
      <c r="L1801" s="9"/>
      <c r="M1801" s="9"/>
      <c r="N1801" s="9"/>
      <c r="O1801" s="9"/>
    </row>
    <row r="1802" spans="3:15">
      <c r="C1802" s="9"/>
      <c r="D1802" s="9"/>
      <c r="E1802" s="9"/>
      <c r="F1802" s="9"/>
      <c r="G1802" s="9"/>
      <c r="H1802" s="9"/>
      <c r="I1802" s="9"/>
      <c r="J1802" s="9"/>
      <c r="K1802" s="9"/>
      <c r="L1802" s="9"/>
      <c r="M1802" s="9"/>
      <c r="N1802" s="9"/>
      <c r="O1802" s="9"/>
    </row>
    <row r="1803" spans="3:15">
      <c r="C1803" s="9"/>
      <c r="D1803" s="9"/>
      <c r="E1803" s="9"/>
      <c r="F1803" s="9"/>
      <c r="G1803" s="9"/>
      <c r="H1803" s="9"/>
      <c r="I1803" s="9"/>
      <c r="J1803" s="9"/>
      <c r="K1803" s="9"/>
      <c r="L1803" s="9"/>
      <c r="M1803" s="9"/>
      <c r="N1803" s="9"/>
      <c r="O1803" s="9"/>
    </row>
    <row r="1804" spans="3:15">
      <c r="C1804" s="9"/>
      <c r="D1804" s="9"/>
      <c r="E1804" s="9"/>
      <c r="F1804" s="9"/>
      <c r="G1804" s="9"/>
      <c r="H1804" s="9"/>
      <c r="I1804" s="9"/>
      <c r="J1804" s="9"/>
      <c r="K1804" s="9"/>
      <c r="L1804" s="9"/>
      <c r="M1804" s="9"/>
      <c r="N1804" s="9"/>
      <c r="O1804" s="9"/>
    </row>
    <row r="1805" spans="3:15">
      <c r="C1805" s="9"/>
      <c r="D1805" s="9"/>
      <c r="E1805" s="9"/>
      <c r="F1805" s="9"/>
      <c r="G1805" s="9"/>
      <c r="H1805" s="9"/>
      <c r="I1805" s="9"/>
      <c r="J1805" s="9"/>
      <c r="K1805" s="9"/>
      <c r="L1805" s="9"/>
      <c r="M1805" s="9"/>
      <c r="N1805" s="9"/>
      <c r="O1805" s="9"/>
    </row>
    <row r="1806" spans="3:15">
      <c r="C1806" s="9"/>
      <c r="D1806" s="9"/>
      <c r="E1806" s="9"/>
      <c r="F1806" s="9"/>
      <c r="G1806" s="9"/>
      <c r="H1806" s="9"/>
      <c r="I1806" s="9"/>
      <c r="J1806" s="9"/>
      <c r="K1806" s="9"/>
      <c r="L1806" s="9"/>
      <c r="M1806" s="9"/>
      <c r="N1806" s="9"/>
      <c r="O1806" s="9"/>
    </row>
    <row r="1807" spans="3:15">
      <c r="C1807" s="9"/>
      <c r="D1807" s="9"/>
      <c r="E1807" s="9"/>
      <c r="F1807" s="9"/>
      <c r="G1807" s="9"/>
      <c r="H1807" s="9"/>
      <c r="I1807" s="9"/>
      <c r="J1807" s="9"/>
      <c r="K1807" s="9"/>
      <c r="L1807" s="9"/>
      <c r="M1807" s="9"/>
      <c r="N1807" s="9"/>
      <c r="O1807" s="9"/>
    </row>
    <row r="1808" spans="3:15">
      <c r="C1808" s="9"/>
      <c r="D1808" s="9"/>
      <c r="E1808" s="9"/>
      <c r="F1808" s="9"/>
      <c r="G1808" s="9"/>
      <c r="H1808" s="9"/>
      <c r="I1808" s="9"/>
      <c r="J1808" s="9"/>
      <c r="K1808" s="9"/>
      <c r="L1808" s="9"/>
      <c r="M1808" s="9"/>
      <c r="N1808" s="9"/>
      <c r="O1808" s="9"/>
    </row>
    <row r="1809" spans="3:15">
      <c r="C1809" s="9"/>
      <c r="D1809" s="9"/>
      <c r="E1809" s="9"/>
      <c r="F1809" s="9"/>
      <c r="G1809" s="9"/>
      <c r="H1809" s="9"/>
      <c r="I1809" s="9"/>
      <c r="J1809" s="9"/>
      <c r="K1809" s="9"/>
      <c r="L1809" s="9"/>
      <c r="M1809" s="9"/>
      <c r="N1809" s="9"/>
      <c r="O1809" s="9"/>
    </row>
    <row r="1810" spans="3:15">
      <c r="C1810" s="9"/>
      <c r="D1810" s="9"/>
      <c r="E1810" s="9"/>
      <c r="F1810" s="9"/>
      <c r="G1810" s="9"/>
      <c r="H1810" s="9"/>
      <c r="I1810" s="9"/>
      <c r="J1810" s="9"/>
      <c r="K1810" s="9"/>
      <c r="L1810" s="9"/>
      <c r="M1810" s="9"/>
      <c r="N1810" s="9"/>
      <c r="O1810" s="9"/>
    </row>
    <row r="1811" spans="3:15">
      <c r="C1811" s="9"/>
      <c r="D1811" s="9"/>
      <c r="E1811" s="9"/>
      <c r="F1811" s="9"/>
      <c r="G1811" s="9"/>
      <c r="H1811" s="9"/>
      <c r="I1811" s="9"/>
      <c r="J1811" s="9"/>
      <c r="K1811" s="9"/>
      <c r="L1811" s="9"/>
      <c r="M1811" s="9"/>
      <c r="N1811" s="9"/>
      <c r="O1811" s="9"/>
    </row>
    <row r="1812" spans="3:15">
      <c r="C1812" s="9"/>
      <c r="D1812" s="9"/>
      <c r="E1812" s="9"/>
      <c r="F1812" s="9"/>
      <c r="G1812" s="9"/>
      <c r="H1812" s="9"/>
      <c r="I1812" s="9"/>
      <c r="J1812" s="9"/>
      <c r="K1812" s="9"/>
      <c r="L1812" s="9"/>
      <c r="M1812" s="9"/>
      <c r="N1812" s="9"/>
      <c r="O1812" s="9"/>
    </row>
    <row r="1813" spans="3:15">
      <c r="C1813" s="9"/>
      <c r="D1813" s="9"/>
      <c r="E1813" s="9"/>
      <c r="F1813" s="9"/>
      <c r="G1813" s="9"/>
      <c r="H1813" s="9"/>
      <c r="I1813" s="9"/>
      <c r="J1813" s="9"/>
      <c r="K1813" s="9"/>
      <c r="L1813" s="9"/>
      <c r="M1813" s="9"/>
      <c r="N1813" s="9"/>
      <c r="O1813" s="9"/>
    </row>
    <row r="1814" spans="3:15">
      <c r="C1814" s="9"/>
      <c r="D1814" s="9"/>
      <c r="E1814" s="9"/>
      <c r="F1814" s="9"/>
      <c r="G1814" s="9"/>
      <c r="H1814" s="9"/>
      <c r="I1814" s="9"/>
      <c r="J1814" s="9"/>
      <c r="K1814" s="9"/>
      <c r="L1814" s="9"/>
      <c r="M1814" s="9"/>
      <c r="N1814" s="9"/>
      <c r="O1814" s="9"/>
    </row>
    <row r="1815" spans="3:15">
      <c r="C1815" s="9"/>
      <c r="D1815" s="9"/>
      <c r="E1815" s="9"/>
      <c r="F1815" s="9"/>
      <c r="G1815" s="9"/>
      <c r="H1815" s="9"/>
      <c r="I1815" s="9"/>
      <c r="J1815" s="9"/>
      <c r="K1815" s="9"/>
      <c r="L1815" s="9"/>
      <c r="M1815" s="9"/>
      <c r="N1815" s="9"/>
      <c r="O1815" s="9"/>
    </row>
    <row r="1816" spans="3:15">
      <c r="C1816" s="9"/>
      <c r="D1816" s="9"/>
      <c r="E1816" s="9"/>
      <c r="F1816" s="9"/>
      <c r="G1816" s="9"/>
      <c r="H1816" s="9"/>
      <c r="I1816" s="9"/>
      <c r="J1816" s="9"/>
      <c r="K1816" s="9"/>
      <c r="L1816" s="9"/>
      <c r="M1816" s="9"/>
      <c r="N1816" s="9"/>
      <c r="O1816" s="9"/>
    </row>
    <row r="1817" spans="3:15">
      <c r="C1817" s="9"/>
      <c r="D1817" s="9"/>
      <c r="E1817" s="9"/>
      <c r="F1817" s="9"/>
      <c r="G1817" s="9"/>
      <c r="H1817" s="9"/>
      <c r="I1817" s="9"/>
      <c r="J1817" s="9"/>
      <c r="K1817" s="9"/>
      <c r="L1817" s="9"/>
      <c r="M1817" s="9"/>
      <c r="N1817" s="9"/>
      <c r="O1817" s="9"/>
    </row>
    <row r="1818" spans="3:15">
      <c r="C1818" s="9"/>
      <c r="D1818" s="9"/>
      <c r="E1818" s="9"/>
      <c r="F1818" s="9"/>
      <c r="G1818" s="9"/>
      <c r="H1818" s="9"/>
      <c r="I1818" s="9"/>
      <c r="J1818" s="9"/>
      <c r="K1818" s="9"/>
      <c r="L1818" s="9"/>
      <c r="M1818" s="9"/>
      <c r="N1818" s="9"/>
      <c r="O1818" s="9"/>
    </row>
    <row r="1819" spans="3:15">
      <c r="C1819" s="9"/>
      <c r="D1819" s="9"/>
      <c r="E1819" s="9"/>
      <c r="F1819" s="9"/>
      <c r="G1819" s="9"/>
      <c r="H1819" s="9"/>
      <c r="I1819" s="9"/>
      <c r="J1819" s="9"/>
      <c r="K1819" s="9"/>
      <c r="L1819" s="9"/>
      <c r="M1819" s="9"/>
      <c r="N1819" s="9"/>
      <c r="O1819" s="9"/>
    </row>
    <row r="1820" spans="3:15">
      <c r="C1820" s="9"/>
      <c r="D1820" s="9"/>
      <c r="E1820" s="9"/>
      <c r="F1820" s="9"/>
      <c r="G1820" s="9"/>
      <c r="H1820" s="9"/>
      <c r="I1820" s="9"/>
      <c r="J1820" s="9"/>
      <c r="K1820" s="9"/>
      <c r="L1820" s="9"/>
      <c r="M1820" s="9"/>
      <c r="N1820" s="9"/>
      <c r="O1820" s="9"/>
    </row>
    <row r="1821" spans="3:15">
      <c r="C1821" s="9"/>
      <c r="D1821" s="9"/>
      <c r="E1821" s="9"/>
      <c r="F1821" s="9"/>
      <c r="G1821" s="9"/>
      <c r="H1821" s="9"/>
      <c r="I1821" s="9"/>
      <c r="J1821" s="9"/>
      <c r="K1821" s="9"/>
      <c r="L1821" s="9"/>
      <c r="M1821" s="9"/>
      <c r="N1821" s="9"/>
      <c r="O1821" s="9"/>
    </row>
    <row r="1822" spans="3:15">
      <c r="C1822" s="9"/>
      <c r="D1822" s="9"/>
      <c r="E1822" s="9"/>
      <c r="F1822" s="9"/>
      <c r="G1822" s="9"/>
      <c r="H1822" s="9"/>
      <c r="I1822" s="9"/>
      <c r="J1822" s="9"/>
      <c r="K1822" s="9"/>
      <c r="L1822" s="9"/>
      <c r="M1822" s="9"/>
      <c r="N1822" s="9"/>
      <c r="O1822" s="9"/>
    </row>
    <row r="1823" spans="3:15">
      <c r="C1823" s="9"/>
      <c r="D1823" s="9"/>
      <c r="E1823" s="9"/>
      <c r="F1823" s="9"/>
      <c r="G1823" s="9"/>
      <c r="H1823" s="9"/>
      <c r="I1823" s="9"/>
      <c r="J1823" s="9"/>
      <c r="K1823" s="9"/>
      <c r="L1823" s="9"/>
      <c r="M1823" s="9"/>
      <c r="N1823" s="9"/>
      <c r="O1823" s="9"/>
    </row>
    <row r="1824" spans="3:15">
      <c r="C1824" s="9"/>
      <c r="D1824" s="9"/>
      <c r="E1824" s="9"/>
      <c r="F1824" s="9"/>
      <c r="G1824" s="9"/>
      <c r="H1824" s="9"/>
      <c r="I1824" s="9"/>
      <c r="J1824" s="9"/>
      <c r="K1824" s="9"/>
      <c r="L1824" s="9"/>
      <c r="M1824" s="9"/>
      <c r="N1824" s="9"/>
      <c r="O1824" s="9"/>
    </row>
    <row r="1825" spans="3:15">
      <c r="C1825" s="9"/>
      <c r="D1825" s="9"/>
      <c r="E1825" s="9"/>
      <c r="F1825" s="9"/>
      <c r="G1825" s="9"/>
      <c r="H1825" s="9"/>
      <c r="I1825" s="9"/>
      <c r="J1825" s="9"/>
      <c r="K1825" s="9"/>
      <c r="L1825" s="9"/>
      <c r="M1825" s="9"/>
      <c r="N1825" s="9"/>
      <c r="O1825" s="9"/>
    </row>
    <row r="1826" spans="3:15">
      <c r="C1826" s="9"/>
      <c r="D1826" s="9"/>
      <c r="E1826" s="9"/>
      <c r="F1826" s="9"/>
      <c r="G1826" s="9"/>
      <c r="H1826" s="9"/>
      <c r="I1826" s="9"/>
      <c r="J1826" s="9"/>
      <c r="K1826" s="9"/>
      <c r="L1826" s="9"/>
      <c r="M1826" s="9"/>
      <c r="N1826" s="9"/>
      <c r="O1826" s="9"/>
    </row>
    <row r="1827" spans="3:15">
      <c r="C1827" s="9"/>
      <c r="D1827" s="9"/>
      <c r="E1827" s="9"/>
      <c r="F1827" s="9"/>
      <c r="G1827" s="9"/>
      <c r="H1827" s="9"/>
      <c r="I1827" s="9"/>
      <c r="J1827" s="9"/>
      <c r="K1827" s="9"/>
      <c r="L1827" s="9"/>
      <c r="M1827" s="9"/>
      <c r="N1827" s="9"/>
      <c r="O1827" s="9"/>
    </row>
    <row r="1828" spans="3:15">
      <c r="C1828" s="9"/>
      <c r="D1828" s="9"/>
      <c r="E1828" s="9"/>
      <c r="F1828" s="9"/>
      <c r="G1828" s="9"/>
      <c r="H1828" s="9"/>
      <c r="I1828" s="9"/>
      <c r="J1828" s="9"/>
      <c r="K1828" s="9"/>
      <c r="L1828" s="9"/>
      <c r="M1828" s="9"/>
      <c r="N1828" s="9"/>
      <c r="O1828" s="9"/>
    </row>
    <row r="1829" spans="3:15">
      <c r="C1829" s="9"/>
      <c r="D1829" s="9"/>
      <c r="E1829" s="9"/>
      <c r="F1829" s="9"/>
      <c r="G1829" s="9"/>
      <c r="H1829" s="9"/>
      <c r="I1829" s="9"/>
      <c r="J1829" s="9"/>
      <c r="K1829" s="9"/>
      <c r="L1829" s="9"/>
      <c r="M1829" s="9"/>
      <c r="N1829" s="9"/>
      <c r="O1829" s="9"/>
    </row>
    <row r="1830" spans="3:15">
      <c r="C1830" s="9"/>
      <c r="D1830" s="9"/>
      <c r="E1830" s="9"/>
      <c r="F1830" s="9"/>
      <c r="G1830" s="9"/>
      <c r="H1830" s="9"/>
      <c r="I1830" s="9"/>
      <c r="J1830" s="9"/>
      <c r="K1830" s="9"/>
      <c r="L1830" s="9"/>
      <c r="M1830" s="9"/>
      <c r="N1830" s="9"/>
      <c r="O1830" s="9"/>
    </row>
    <row r="1831" spans="3:15">
      <c r="C1831" s="9"/>
      <c r="D1831" s="9"/>
      <c r="E1831" s="9"/>
      <c r="F1831" s="9"/>
      <c r="G1831" s="9"/>
      <c r="H1831" s="9"/>
      <c r="I1831" s="9"/>
      <c r="J1831" s="9"/>
      <c r="K1831" s="9"/>
      <c r="L1831" s="9"/>
      <c r="M1831" s="9"/>
      <c r="N1831" s="9"/>
      <c r="O1831" s="9"/>
    </row>
    <row r="1832" spans="3:15">
      <c r="C1832" s="9"/>
      <c r="D1832" s="9"/>
      <c r="E1832" s="9"/>
      <c r="F1832" s="9"/>
      <c r="G1832" s="9"/>
      <c r="H1832" s="9"/>
      <c r="I1832" s="9"/>
      <c r="J1832" s="9"/>
      <c r="K1832" s="9"/>
      <c r="L1832" s="9"/>
      <c r="M1832" s="9"/>
      <c r="N1832" s="9"/>
      <c r="O1832" s="9"/>
    </row>
    <row r="1833" spans="3:15">
      <c r="C1833" s="9"/>
      <c r="D1833" s="9"/>
      <c r="E1833" s="9"/>
      <c r="F1833" s="9"/>
      <c r="G1833" s="9"/>
      <c r="H1833" s="9"/>
      <c r="I1833" s="9"/>
      <c r="J1833" s="9"/>
      <c r="K1833" s="9"/>
      <c r="L1833" s="9"/>
      <c r="M1833" s="9"/>
      <c r="N1833" s="9"/>
      <c r="O1833" s="9"/>
    </row>
    <row r="1834" spans="3:15">
      <c r="C1834" s="9"/>
      <c r="D1834" s="9"/>
      <c r="E1834" s="9"/>
      <c r="F1834" s="9"/>
      <c r="G1834" s="9"/>
      <c r="H1834" s="9"/>
      <c r="I1834" s="9"/>
      <c r="J1834" s="9"/>
      <c r="K1834" s="9"/>
      <c r="L1834" s="9"/>
      <c r="M1834" s="9"/>
      <c r="N1834" s="9"/>
      <c r="O1834" s="9"/>
    </row>
    <row r="1835" spans="3:15">
      <c r="C1835" s="9"/>
      <c r="D1835" s="9"/>
      <c r="E1835" s="9"/>
      <c r="F1835" s="9"/>
      <c r="G1835" s="9"/>
      <c r="H1835" s="9"/>
      <c r="I1835" s="9"/>
      <c r="J1835" s="9"/>
      <c r="K1835" s="9"/>
      <c r="L1835" s="9"/>
      <c r="M1835" s="9"/>
      <c r="N1835" s="9"/>
      <c r="O1835" s="9"/>
    </row>
    <row r="1836" spans="3:15">
      <c r="C1836" s="9"/>
      <c r="D1836" s="9"/>
      <c r="E1836" s="9"/>
      <c r="F1836" s="9"/>
      <c r="G1836" s="9"/>
      <c r="H1836" s="9"/>
      <c r="I1836" s="9"/>
      <c r="J1836" s="9"/>
      <c r="K1836" s="9"/>
      <c r="L1836" s="9"/>
      <c r="M1836" s="9"/>
      <c r="N1836" s="9"/>
      <c r="O1836" s="9"/>
    </row>
    <row r="1837" spans="3:15">
      <c r="C1837" s="9"/>
      <c r="D1837" s="9"/>
      <c r="E1837" s="9"/>
      <c r="F1837" s="9"/>
      <c r="G1837" s="9"/>
      <c r="H1837" s="9"/>
      <c r="I1837" s="9"/>
      <c r="J1837" s="9"/>
      <c r="K1837" s="9"/>
      <c r="L1837" s="9"/>
      <c r="M1837" s="9"/>
      <c r="N1837" s="9"/>
      <c r="O1837" s="9"/>
    </row>
    <row r="1838" spans="3:15">
      <c r="C1838" s="9"/>
      <c r="D1838" s="9"/>
      <c r="E1838" s="9"/>
      <c r="F1838" s="9"/>
      <c r="G1838" s="9"/>
      <c r="H1838" s="9"/>
      <c r="I1838" s="9"/>
      <c r="J1838" s="9"/>
      <c r="K1838" s="9"/>
      <c r="L1838" s="9"/>
      <c r="M1838" s="9"/>
      <c r="N1838" s="9"/>
      <c r="O1838" s="9"/>
    </row>
    <row r="1839" spans="3:15">
      <c r="C1839" s="9"/>
      <c r="D1839" s="9"/>
      <c r="E1839" s="9"/>
      <c r="F1839" s="9"/>
      <c r="G1839" s="9"/>
      <c r="H1839" s="9"/>
      <c r="I1839" s="9"/>
      <c r="J1839" s="9"/>
      <c r="K1839" s="9"/>
      <c r="L1839" s="9"/>
      <c r="M1839" s="9"/>
      <c r="N1839" s="9"/>
      <c r="O1839" s="9"/>
    </row>
    <row r="1840" spans="3:15">
      <c r="C1840" s="9"/>
      <c r="D1840" s="9"/>
      <c r="E1840" s="9"/>
      <c r="F1840" s="9"/>
      <c r="G1840" s="9"/>
      <c r="H1840" s="9"/>
      <c r="I1840" s="9"/>
      <c r="J1840" s="9"/>
      <c r="K1840" s="9"/>
      <c r="L1840" s="9"/>
      <c r="M1840" s="9"/>
      <c r="N1840" s="9"/>
      <c r="O1840" s="9"/>
    </row>
    <row r="1841" spans="3:15">
      <c r="C1841" s="9"/>
      <c r="D1841" s="9"/>
      <c r="E1841" s="9"/>
      <c r="F1841" s="9"/>
      <c r="G1841" s="9"/>
      <c r="H1841" s="9"/>
      <c r="I1841" s="9"/>
      <c r="J1841" s="9"/>
      <c r="K1841" s="9"/>
      <c r="L1841" s="9"/>
      <c r="M1841" s="9"/>
      <c r="N1841" s="9"/>
      <c r="O1841" s="9"/>
    </row>
    <row r="1842" spans="3:15">
      <c r="C1842" s="9"/>
      <c r="D1842" s="9"/>
      <c r="E1842" s="9"/>
      <c r="F1842" s="9"/>
      <c r="G1842" s="9"/>
      <c r="H1842" s="9"/>
      <c r="I1842" s="9"/>
      <c r="J1842" s="9"/>
      <c r="K1842" s="9"/>
      <c r="L1842" s="9"/>
      <c r="M1842" s="9"/>
      <c r="N1842" s="9"/>
      <c r="O1842" s="9"/>
    </row>
    <row r="1843" spans="3:15">
      <c r="C1843" s="9"/>
      <c r="D1843" s="9"/>
      <c r="E1843" s="9"/>
      <c r="F1843" s="9"/>
      <c r="G1843" s="9"/>
      <c r="H1843" s="9"/>
      <c r="I1843" s="9"/>
      <c r="J1843" s="9"/>
      <c r="K1843" s="9"/>
      <c r="L1843" s="9"/>
      <c r="M1843" s="9"/>
      <c r="N1843" s="9"/>
      <c r="O1843" s="9"/>
    </row>
    <row r="1844" spans="3:15">
      <c r="C1844" s="9"/>
      <c r="D1844" s="9"/>
      <c r="E1844" s="9"/>
      <c r="F1844" s="9"/>
      <c r="G1844" s="9"/>
      <c r="H1844" s="9"/>
      <c r="I1844" s="9"/>
      <c r="J1844" s="9"/>
      <c r="K1844" s="9"/>
      <c r="L1844" s="9"/>
      <c r="M1844" s="9"/>
      <c r="N1844" s="9"/>
      <c r="O1844" s="9"/>
    </row>
    <row r="1845" spans="3:15">
      <c r="C1845" s="9"/>
      <c r="D1845" s="9"/>
      <c r="E1845" s="9"/>
      <c r="F1845" s="9"/>
      <c r="G1845" s="9"/>
      <c r="H1845" s="9"/>
      <c r="I1845" s="9"/>
      <c r="J1845" s="9"/>
      <c r="K1845" s="9"/>
      <c r="L1845" s="9"/>
      <c r="M1845" s="9"/>
      <c r="N1845" s="9"/>
      <c r="O1845" s="9"/>
    </row>
    <row r="1846" spans="3:15">
      <c r="C1846" s="9"/>
      <c r="D1846" s="9"/>
      <c r="E1846" s="9"/>
      <c r="F1846" s="9"/>
      <c r="G1846" s="9"/>
      <c r="H1846" s="9"/>
      <c r="I1846" s="9"/>
      <c r="J1846" s="9"/>
      <c r="K1846" s="9"/>
      <c r="L1846" s="9"/>
      <c r="M1846" s="9"/>
      <c r="N1846" s="9"/>
      <c r="O1846" s="9"/>
    </row>
    <row r="1847" spans="3:15">
      <c r="C1847" s="9"/>
      <c r="D1847" s="9"/>
      <c r="E1847" s="9"/>
      <c r="F1847" s="9"/>
      <c r="G1847" s="9"/>
      <c r="H1847" s="9"/>
      <c r="I1847" s="9"/>
      <c r="J1847" s="9"/>
      <c r="K1847" s="9"/>
      <c r="L1847" s="9"/>
      <c r="M1847" s="9"/>
      <c r="N1847" s="9"/>
      <c r="O1847" s="9"/>
    </row>
    <row r="1848" spans="3:15">
      <c r="C1848" s="9"/>
      <c r="D1848" s="9"/>
      <c r="E1848" s="9"/>
      <c r="F1848" s="9"/>
      <c r="G1848" s="9"/>
      <c r="H1848" s="9"/>
      <c r="I1848" s="9"/>
      <c r="J1848" s="9"/>
      <c r="K1848" s="9"/>
      <c r="L1848" s="9"/>
      <c r="M1848" s="9"/>
      <c r="N1848" s="9"/>
      <c r="O1848" s="9"/>
    </row>
    <row r="1849" spans="3:15">
      <c r="C1849" s="9"/>
      <c r="D1849" s="9"/>
      <c r="E1849" s="9"/>
      <c r="F1849" s="9"/>
      <c r="G1849" s="9"/>
      <c r="H1849" s="9"/>
      <c r="I1849" s="9"/>
      <c r="J1849" s="9"/>
      <c r="K1849" s="9"/>
      <c r="L1849" s="9"/>
      <c r="M1849" s="9"/>
      <c r="N1849" s="9"/>
      <c r="O1849" s="9"/>
    </row>
    <row r="1850" spans="3:15">
      <c r="C1850" s="9"/>
      <c r="D1850" s="9"/>
      <c r="E1850" s="9"/>
      <c r="F1850" s="9"/>
      <c r="G1850" s="9"/>
      <c r="H1850" s="9"/>
      <c r="I1850" s="9"/>
      <c r="J1850" s="9"/>
      <c r="K1850" s="9"/>
      <c r="L1850" s="9"/>
      <c r="M1850" s="9"/>
      <c r="N1850" s="9"/>
      <c r="O1850" s="9"/>
    </row>
    <row r="1851" spans="3:15">
      <c r="C1851" s="9"/>
      <c r="D1851" s="9"/>
      <c r="E1851" s="9"/>
      <c r="F1851" s="9"/>
      <c r="G1851" s="9"/>
      <c r="H1851" s="9"/>
      <c r="I1851" s="9"/>
      <c r="J1851" s="9"/>
      <c r="K1851" s="9"/>
      <c r="L1851" s="9"/>
      <c r="M1851" s="9"/>
      <c r="N1851" s="9"/>
      <c r="O1851" s="9"/>
    </row>
    <row r="1852" spans="3:15">
      <c r="C1852" s="9"/>
      <c r="D1852" s="9"/>
      <c r="E1852" s="9"/>
      <c r="F1852" s="9"/>
      <c r="G1852" s="9"/>
      <c r="H1852" s="9"/>
      <c r="I1852" s="9"/>
      <c r="J1852" s="9"/>
      <c r="K1852" s="9"/>
      <c r="L1852" s="9"/>
      <c r="M1852" s="9"/>
      <c r="N1852" s="9"/>
      <c r="O1852" s="9"/>
    </row>
    <row r="1853" spans="3:15">
      <c r="C1853" s="9"/>
      <c r="D1853" s="9"/>
      <c r="E1853" s="9"/>
      <c r="F1853" s="9"/>
      <c r="G1853" s="9"/>
      <c r="H1853" s="9"/>
      <c r="I1853" s="9"/>
      <c r="J1853" s="9"/>
      <c r="K1853" s="9"/>
      <c r="L1853" s="9"/>
      <c r="M1853" s="9"/>
      <c r="N1853" s="9"/>
      <c r="O1853" s="9"/>
    </row>
    <row r="1854" spans="3:15">
      <c r="C1854" s="9"/>
      <c r="D1854" s="9"/>
      <c r="E1854" s="9"/>
      <c r="F1854" s="9"/>
      <c r="G1854" s="9"/>
      <c r="H1854" s="9"/>
      <c r="I1854" s="9"/>
      <c r="J1854" s="9"/>
      <c r="K1854" s="9"/>
      <c r="L1854" s="9"/>
      <c r="M1854" s="9"/>
      <c r="N1854" s="9"/>
      <c r="O1854" s="9"/>
    </row>
    <row r="1855" spans="3:15">
      <c r="C1855" s="9"/>
      <c r="D1855" s="9"/>
      <c r="E1855" s="9"/>
      <c r="F1855" s="9"/>
      <c r="G1855" s="9"/>
      <c r="H1855" s="9"/>
      <c r="I1855" s="9"/>
      <c r="J1855" s="9"/>
      <c r="K1855" s="9"/>
      <c r="L1855" s="9"/>
      <c r="M1855" s="9"/>
      <c r="N1855" s="9"/>
      <c r="O1855" s="9"/>
    </row>
    <row r="1856" spans="3:15">
      <c r="C1856" s="9"/>
      <c r="D1856" s="9"/>
      <c r="E1856" s="9"/>
      <c r="F1856" s="9"/>
      <c r="G1856" s="9"/>
      <c r="H1856" s="9"/>
      <c r="I1856" s="9"/>
      <c r="J1856" s="9"/>
      <c r="K1856" s="9"/>
      <c r="L1856" s="9"/>
      <c r="M1856" s="9"/>
      <c r="N1856" s="9"/>
      <c r="O1856" s="9"/>
    </row>
    <row r="1857" spans="3:15">
      <c r="C1857" s="9"/>
      <c r="D1857" s="9"/>
      <c r="E1857" s="9"/>
      <c r="F1857" s="9"/>
      <c r="G1857" s="9"/>
      <c r="H1857" s="9"/>
      <c r="I1857" s="9"/>
      <c r="J1857" s="9"/>
      <c r="K1857" s="9"/>
      <c r="L1857" s="9"/>
      <c r="M1857" s="9"/>
      <c r="N1857" s="9"/>
      <c r="O1857" s="9"/>
    </row>
    <row r="1858" spans="3:15">
      <c r="C1858" s="9"/>
      <c r="D1858" s="9"/>
      <c r="E1858" s="9"/>
      <c r="F1858" s="9"/>
      <c r="G1858" s="9"/>
      <c r="H1858" s="9"/>
      <c r="I1858" s="9"/>
      <c r="J1858" s="9"/>
      <c r="K1858" s="9"/>
      <c r="L1858" s="9"/>
      <c r="M1858" s="9"/>
      <c r="N1858" s="9"/>
      <c r="O1858" s="9"/>
    </row>
    <row r="1859" spans="3:15">
      <c r="C1859" s="9"/>
      <c r="D1859" s="9"/>
      <c r="E1859" s="9"/>
      <c r="F1859" s="9"/>
      <c r="G1859" s="9"/>
      <c r="H1859" s="9"/>
      <c r="I1859" s="9"/>
      <c r="J1859" s="9"/>
      <c r="K1859" s="9"/>
      <c r="L1859" s="9"/>
      <c r="M1859" s="9"/>
      <c r="N1859" s="9"/>
      <c r="O1859" s="9"/>
    </row>
    <row r="1860" spans="3:15">
      <c r="C1860" s="9"/>
      <c r="D1860" s="9"/>
      <c r="E1860" s="9"/>
      <c r="F1860" s="9"/>
      <c r="G1860" s="9"/>
      <c r="H1860" s="9"/>
      <c r="I1860" s="9"/>
      <c r="J1860" s="9"/>
      <c r="K1860" s="9"/>
      <c r="L1860" s="9"/>
      <c r="M1860" s="9"/>
      <c r="N1860" s="9"/>
      <c r="O1860" s="9"/>
    </row>
    <row r="1861" spans="3:15">
      <c r="C1861" s="9"/>
      <c r="D1861" s="9"/>
      <c r="E1861" s="9"/>
      <c r="F1861" s="9"/>
      <c r="G1861" s="9"/>
      <c r="H1861" s="9"/>
      <c r="I1861" s="9"/>
      <c r="J1861" s="9"/>
      <c r="K1861" s="9"/>
      <c r="L1861" s="9"/>
      <c r="M1861" s="9"/>
      <c r="N1861" s="9"/>
      <c r="O1861" s="9"/>
    </row>
    <row r="1862" spans="3:15">
      <c r="C1862" s="9"/>
      <c r="D1862" s="9"/>
      <c r="E1862" s="9"/>
      <c r="F1862" s="9"/>
      <c r="G1862" s="9"/>
      <c r="H1862" s="9"/>
      <c r="I1862" s="9"/>
      <c r="J1862" s="9"/>
      <c r="K1862" s="9"/>
      <c r="L1862" s="9"/>
      <c r="M1862" s="9"/>
      <c r="N1862" s="9"/>
      <c r="O1862" s="9"/>
    </row>
    <row r="1863" spans="3:15">
      <c r="C1863" s="9"/>
      <c r="D1863" s="9"/>
      <c r="E1863" s="9"/>
      <c r="F1863" s="9"/>
      <c r="G1863" s="9"/>
      <c r="H1863" s="9"/>
      <c r="I1863" s="9"/>
      <c r="J1863" s="9"/>
      <c r="K1863" s="9"/>
      <c r="L1863" s="9"/>
      <c r="M1863" s="9"/>
      <c r="N1863" s="9"/>
      <c r="O1863" s="9"/>
    </row>
    <row r="1864" spans="3:15">
      <c r="C1864" s="9"/>
      <c r="D1864" s="9"/>
      <c r="E1864" s="9"/>
      <c r="F1864" s="9"/>
      <c r="G1864" s="9"/>
      <c r="H1864" s="9"/>
      <c r="I1864" s="9"/>
      <c r="J1864" s="9"/>
      <c r="K1864" s="9"/>
      <c r="L1864" s="9"/>
      <c r="M1864" s="9"/>
      <c r="N1864" s="9"/>
      <c r="O1864" s="9"/>
    </row>
    <row r="1865" spans="3:15">
      <c r="C1865" s="9"/>
      <c r="D1865" s="9"/>
      <c r="E1865" s="9"/>
      <c r="F1865" s="9"/>
      <c r="G1865" s="9"/>
      <c r="H1865" s="9"/>
      <c r="I1865" s="9"/>
      <c r="J1865" s="9"/>
      <c r="K1865" s="9"/>
      <c r="L1865" s="9"/>
      <c r="M1865" s="9"/>
      <c r="N1865" s="9"/>
      <c r="O1865" s="9"/>
    </row>
    <row r="1866" spans="3:15">
      <c r="C1866" s="9"/>
      <c r="D1866" s="9"/>
      <c r="E1866" s="9"/>
      <c r="F1866" s="9"/>
      <c r="G1866" s="9"/>
      <c r="H1866" s="9"/>
      <c r="I1866" s="9"/>
      <c r="J1866" s="9"/>
      <c r="K1866" s="9"/>
      <c r="L1866" s="9"/>
      <c r="M1866" s="9"/>
      <c r="N1866" s="9"/>
      <c r="O1866" s="9"/>
    </row>
    <row r="1867" spans="3:15">
      <c r="C1867" s="9"/>
      <c r="D1867" s="9"/>
      <c r="E1867" s="9"/>
      <c r="F1867" s="9"/>
      <c r="G1867" s="9"/>
      <c r="H1867" s="9"/>
      <c r="I1867" s="9"/>
      <c r="J1867" s="9"/>
      <c r="K1867" s="9"/>
      <c r="L1867" s="9"/>
      <c r="M1867" s="9"/>
      <c r="N1867" s="9"/>
      <c r="O1867" s="9"/>
    </row>
    <row r="1868" spans="3:15">
      <c r="C1868" s="9"/>
      <c r="D1868" s="9"/>
      <c r="E1868" s="9"/>
      <c r="F1868" s="9"/>
      <c r="G1868" s="9"/>
      <c r="H1868" s="9"/>
      <c r="I1868" s="9"/>
      <c r="J1868" s="9"/>
      <c r="K1868" s="9"/>
      <c r="L1868" s="9"/>
      <c r="M1868" s="9"/>
      <c r="N1868" s="9"/>
      <c r="O1868" s="9"/>
    </row>
    <row r="1869" spans="3:15">
      <c r="C1869" s="9"/>
      <c r="D1869" s="9"/>
      <c r="E1869" s="9"/>
      <c r="F1869" s="9"/>
      <c r="G1869" s="9"/>
      <c r="H1869" s="9"/>
      <c r="I1869" s="9"/>
      <c r="J1869" s="9"/>
      <c r="K1869" s="9"/>
      <c r="L1869" s="9"/>
      <c r="M1869" s="9"/>
      <c r="N1869" s="9"/>
      <c r="O1869" s="9"/>
    </row>
    <row r="1870" spans="3:15">
      <c r="C1870" s="9"/>
      <c r="D1870" s="9"/>
      <c r="E1870" s="9"/>
      <c r="F1870" s="9"/>
      <c r="G1870" s="9"/>
      <c r="H1870" s="9"/>
      <c r="I1870" s="9"/>
      <c r="J1870" s="9"/>
      <c r="K1870" s="9"/>
      <c r="L1870" s="9"/>
      <c r="M1870" s="9"/>
      <c r="N1870" s="9"/>
      <c r="O1870" s="9"/>
    </row>
    <row r="1871" spans="3:15">
      <c r="C1871" s="9"/>
      <c r="D1871" s="9"/>
      <c r="E1871" s="9"/>
      <c r="F1871" s="9"/>
      <c r="G1871" s="9"/>
      <c r="H1871" s="9"/>
      <c r="I1871" s="9"/>
      <c r="J1871" s="9"/>
      <c r="K1871" s="9"/>
      <c r="L1871" s="9"/>
      <c r="M1871" s="9"/>
      <c r="N1871" s="9"/>
      <c r="O1871" s="9"/>
    </row>
    <row r="1872" spans="3:15">
      <c r="C1872" s="9"/>
      <c r="D1872" s="9"/>
      <c r="E1872" s="9"/>
      <c r="F1872" s="9"/>
      <c r="G1872" s="9"/>
      <c r="H1872" s="9"/>
      <c r="I1872" s="9"/>
      <c r="J1872" s="9"/>
      <c r="K1872" s="9"/>
      <c r="L1872" s="9"/>
      <c r="M1872" s="9"/>
      <c r="N1872" s="9"/>
      <c r="O1872" s="9"/>
    </row>
    <row r="1873" spans="3:15">
      <c r="C1873" s="9"/>
      <c r="D1873" s="9"/>
      <c r="E1873" s="9"/>
      <c r="F1873" s="9"/>
      <c r="G1873" s="9"/>
      <c r="H1873" s="9"/>
      <c r="I1873" s="9"/>
      <c r="J1873" s="9"/>
      <c r="K1873" s="9"/>
      <c r="L1873" s="9"/>
      <c r="M1873" s="9"/>
      <c r="N1873" s="9"/>
      <c r="O1873" s="9"/>
    </row>
    <row r="1874" spans="3:15">
      <c r="C1874" s="9"/>
      <c r="D1874" s="9"/>
      <c r="E1874" s="9"/>
      <c r="F1874" s="9"/>
      <c r="G1874" s="9"/>
      <c r="H1874" s="9"/>
      <c r="I1874" s="9"/>
      <c r="J1874" s="9"/>
      <c r="K1874" s="9"/>
      <c r="L1874" s="9"/>
      <c r="M1874" s="9"/>
      <c r="N1874" s="9"/>
      <c r="O1874" s="9"/>
    </row>
    <row r="1875" spans="3:15">
      <c r="C1875" s="9"/>
      <c r="D1875" s="9"/>
      <c r="E1875" s="9"/>
      <c r="F1875" s="9"/>
      <c r="G1875" s="9"/>
      <c r="H1875" s="9"/>
      <c r="I1875" s="9"/>
      <c r="J1875" s="9"/>
      <c r="K1875" s="9"/>
      <c r="L1875" s="9"/>
      <c r="M1875" s="9"/>
      <c r="N1875" s="9"/>
      <c r="O1875" s="9"/>
    </row>
    <row r="1876" spans="3:15">
      <c r="C1876" s="9"/>
      <c r="D1876" s="9"/>
      <c r="E1876" s="9"/>
      <c r="F1876" s="9"/>
      <c r="G1876" s="9"/>
      <c r="H1876" s="9"/>
      <c r="I1876" s="9"/>
      <c r="J1876" s="9"/>
      <c r="K1876" s="9"/>
      <c r="L1876" s="9"/>
      <c r="M1876" s="9"/>
      <c r="N1876" s="9"/>
      <c r="O1876" s="9"/>
    </row>
    <row r="1877" spans="3:15">
      <c r="C1877" s="9"/>
      <c r="D1877" s="9"/>
      <c r="E1877" s="9"/>
      <c r="F1877" s="9"/>
      <c r="G1877" s="9"/>
      <c r="H1877" s="9"/>
      <c r="I1877" s="9"/>
      <c r="J1877" s="9"/>
      <c r="K1877" s="9"/>
      <c r="L1877" s="9"/>
      <c r="M1877" s="9"/>
      <c r="N1877" s="9"/>
      <c r="O1877" s="9"/>
    </row>
    <row r="1878" spans="3:15">
      <c r="C1878" s="9"/>
      <c r="D1878" s="9"/>
      <c r="E1878" s="9"/>
      <c r="F1878" s="9"/>
      <c r="G1878" s="9"/>
      <c r="H1878" s="9"/>
      <c r="I1878" s="9"/>
      <c r="J1878" s="9"/>
      <c r="K1878" s="9"/>
      <c r="L1878" s="9"/>
      <c r="M1878" s="9"/>
      <c r="N1878" s="9"/>
      <c r="O1878" s="9"/>
    </row>
    <row r="1879" spans="3:15">
      <c r="C1879" s="9"/>
      <c r="D1879" s="9"/>
      <c r="E1879" s="9"/>
      <c r="F1879" s="9"/>
      <c r="G1879" s="9"/>
      <c r="H1879" s="9"/>
      <c r="I1879" s="9"/>
      <c r="J1879" s="9"/>
      <c r="K1879" s="9"/>
      <c r="L1879" s="9"/>
      <c r="M1879" s="9"/>
      <c r="N1879" s="9"/>
      <c r="O1879" s="9"/>
    </row>
    <row r="1880" spans="3:15">
      <c r="C1880" s="9"/>
      <c r="D1880" s="9"/>
      <c r="E1880" s="9"/>
      <c r="F1880" s="9"/>
      <c r="G1880" s="9"/>
      <c r="H1880" s="9"/>
      <c r="I1880" s="9"/>
      <c r="J1880" s="9"/>
      <c r="K1880" s="9"/>
      <c r="L1880" s="9"/>
      <c r="M1880" s="9"/>
      <c r="N1880" s="9"/>
      <c r="O1880" s="9"/>
    </row>
    <row r="1881" spans="3:15">
      <c r="C1881" s="9"/>
      <c r="D1881" s="9"/>
      <c r="E1881" s="9"/>
      <c r="F1881" s="9"/>
      <c r="G1881" s="9"/>
      <c r="H1881" s="9"/>
      <c r="I1881" s="9"/>
      <c r="J1881" s="9"/>
      <c r="K1881" s="9"/>
      <c r="L1881" s="9"/>
      <c r="M1881" s="9"/>
      <c r="N1881" s="9"/>
      <c r="O1881" s="9"/>
    </row>
    <row r="1882" spans="3:15">
      <c r="C1882" s="9"/>
      <c r="D1882" s="9"/>
      <c r="E1882" s="9"/>
      <c r="F1882" s="9"/>
      <c r="G1882" s="9"/>
      <c r="H1882" s="9"/>
      <c r="I1882" s="9"/>
      <c r="J1882" s="9"/>
      <c r="K1882" s="9"/>
      <c r="L1882" s="9"/>
      <c r="M1882" s="9"/>
      <c r="N1882" s="9"/>
      <c r="O1882" s="9"/>
    </row>
    <row r="1883" spans="3:15">
      <c r="C1883" s="9"/>
      <c r="D1883" s="9"/>
      <c r="E1883" s="9"/>
      <c r="F1883" s="9"/>
      <c r="G1883" s="9"/>
      <c r="H1883" s="9"/>
      <c r="I1883" s="9"/>
      <c r="J1883" s="9"/>
      <c r="K1883" s="9"/>
      <c r="L1883" s="9"/>
      <c r="M1883" s="9"/>
      <c r="N1883" s="9"/>
      <c r="O1883" s="9"/>
    </row>
    <row r="1884" spans="3:15">
      <c r="C1884" s="9"/>
      <c r="D1884" s="9"/>
      <c r="E1884" s="9"/>
      <c r="F1884" s="9"/>
      <c r="G1884" s="9"/>
      <c r="H1884" s="9"/>
      <c r="I1884" s="9"/>
      <c r="J1884" s="9"/>
      <c r="K1884" s="9"/>
      <c r="L1884" s="9"/>
      <c r="M1884" s="9"/>
      <c r="N1884" s="9"/>
      <c r="O1884" s="9"/>
    </row>
    <row r="1885" spans="3:15">
      <c r="C1885" s="9"/>
      <c r="D1885" s="9"/>
      <c r="E1885" s="9"/>
      <c r="F1885" s="9"/>
      <c r="G1885" s="9"/>
      <c r="H1885" s="9"/>
      <c r="I1885" s="9"/>
      <c r="J1885" s="9"/>
      <c r="K1885" s="9"/>
      <c r="L1885" s="9"/>
      <c r="M1885" s="9"/>
      <c r="N1885" s="9"/>
      <c r="O1885" s="9"/>
    </row>
    <row r="1886" spans="3:15">
      <c r="C1886" s="9"/>
      <c r="D1886" s="9"/>
      <c r="E1886" s="9"/>
      <c r="F1886" s="9"/>
      <c r="G1886" s="9"/>
      <c r="H1886" s="9"/>
      <c r="I1886" s="9"/>
      <c r="J1886" s="9"/>
      <c r="K1886" s="9"/>
      <c r="L1886" s="9"/>
      <c r="M1886" s="9"/>
      <c r="N1886" s="9"/>
      <c r="O1886" s="9"/>
    </row>
    <row r="1887" spans="3:15">
      <c r="C1887" s="9"/>
      <c r="D1887" s="9"/>
      <c r="E1887" s="9"/>
      <c r="F1887" s="9"/>
      <c r="G1887" s="9"/>
      <c r="H1887" s="9"/>
      <c r="I1887" s="9"/>
      <c r="J1887" s="9"/>
      <c r="K1887" s="9"/>
      <c r="L1887" s="9"/>
      <c r="M1887" s="9"/>
      <c r="N1887" s="9"/>
      <c r="O1887" s="9"/>
    </row>
    <row r="1888" spans="3:15">
      <c r="C1888" s="9"/>
      <c r="D1888" s="9"/>
      <c r="E1888" s="9"/>
      <c r="F1888" s="9"/>
      <c r="G1888" s="9"/>
      <c r="H1888" s="9"/>
      <c r="I1888" s="9"/>
      <c r="J1888" s="9"/>
      <c r="K1888" s="9"/>
      <c r="L1888" s="9"/>
      <c r="M1888" s="9"/>
      <c r="N1888" s="9"/>
      <c r="O1888" s="9"/>
    </row>
    <row r="1889" spans="3:15">
      <c r="C1889" s="9"/>
      <c r="D1889" s="9"/>
      <c r="E1889" s="9"/>
      <c r="F1889" s="9"/>
      <c r="G1889" s="9"/>
      <c r="H1889" s="9"/>
      <c r="I1889" s="9"/>
      <c r="J1889" s="9"/>
      <c r="K1889" s="9"/>
      <c r="L1889" s="9"/>
      <c r="M1889" s="9"/>
      <c r="N1889" s="9"/>
      <c r="O1889" s="9"/>
    </row>
    <row r="1890" spans="3:15">
      <c r="C1890" s="9"/>
      <c r="D1890" s="9"/>
      <c r="E1890" s="9"/>
      <c r="F1890" s="9"/>
      <c r="G1890" s="9"/>
      <c r="H1890" s="9"/>
      <c r="I1890" s="9"/>
      <c r="J1890" s="9"/>
      <c r="K1890" s="9"/>
      <c r="L1890" s="9"/>
      <c r="M1890" s="9"/>
      <c r="N1890" s="9"/>
      <c r="O1890" s="9"/>
    </row>
    <row r="1891" spans="3:15">
      <c r="C1891" s="9"/>
      <c r="D1891" s="9"/>
      <c r="E1891" s="9"/>
      <c r="F1891" s="9"/>
      <c r="G1891" s="9"/>
      <c r="H1891" s="9"/>
      <c r="I1891" s="9"/>
      <c r="J1891" s="9"/>
      <c r="K1891" s="9"/>
      <c r="L1891" s="9"/>
      <c r="M1891" s="9"/>
      <c r="N1891" s="9"/>
      <c r="O1891" s="9"/>
    </row>
    <row r="1892" spans="3:15">
      <c r="C1892" s="9"/>
      <c r="D1892" s="9"/>
      <c r="E1892" s="9"/>
      <c r="F1892" s="9"/>
      <c r="G1892" s="9"/>
      <c r="H1892" s="9"/>
      <c r="I1892" s="9"/>
      <c r="J1892" s="9"/>
      <c r="K1892" s="9"/>
      <c r="L1892" s="9"/>
      <c r="M1892" s="9"/>
      <c r="N1892" s="9"/>
      <c r="O1892" s="9"/>
    </row>
    <row r="1893" spans="3:15">
      <c r="C1893" s="9"/>
      <c r="D1893" s="9"/>
      <c r="E1893" s="9"/>
      <c r="F1893" s="9"/>
      <c r="G1893" s="9"/>
      <c r="H1893" s="9"/>
      <c r="I1893" s="9"/>
      <c r="J1893" s="9"/>
      <c r="K1893" s="9"/>
      <c r="L1893" s="9"/>
      <c r="M1893" s="9"/>
      <c r="N1893" s="9"/>
      <c r="O1893" s="9"/>
    </row>
    <row r="1894" spans="3:15">
      <c r="C1894" s="9"/>
      <c r="D1894" s="9"/>
      <c r="E1894" s="9"/>
      <c r="F1894" s="9"/>
      <c r="G1894" s="9"/>
      <c r="H1894" s="9"/>
      <c r="I1894" s="9"/>
      <c r="J1894" s="9"/>
      <c r="K1894" s="9"/>
      <c r="L1894" s="9"/>
      <c r="M1894" s="9"/>
      <c r="N1894" s="9"/>
      <c r="O1894" s="9"/>
    </row>
    <row r="1895" spans="3:15">
      <c r="C1895" s="9"/>
      <c r="D1895" s="9"/>
      <c r="E1895" s="9"/>
      <c r="F1895" s="9"/>
      <c r="G1895" s="9"/>
      <c r="H1895" s="9"/>
      <c r="I1895" s="9"/>
      <c r="J1895" s="9"/>
      <c r="K1895" s="9"/>
      <c r="L1895" s="9"/>
      <c r="M1895" s="9"/>
      <c r="N1895" s="9"/>
      <c r="O1895" s="9"/>
    </row>
    <row r="1896" spans="3:15">
      <c r="C1896" s="9"/>
      <c r="D1896" s="9"/>
      <c r="E1896" s="9"/>
      <c r="F1896" s="9"/>
      <c r="G1896" s="9"/>
      <c r="H1896" s="9"/>
      <c r="I1896" s="9"/>
      <c r="J1896" s="9"/>
      <c r="K1896" s="9"/>
      <c r="L1896" s="9"/>
      <c r="M1896" s="9"/>
      <c r="N1896" s="9"/>
      <c r="O1896" s="9"/>
    </row>
    <row r="1897" spans="3:15">
      <c r="C1897" s="9"/>
      <c r="D1897" s="9"/>
      <c r="E1897" s="9"/>
      <c r="F1897" s="9"/>
      <c r="G1897" s="9"/>
      <c r="H1897" s="9"/>
      <c r="I1897" s="9"/>
      <c r="J1897" s="9"/>
      <c r="K1897" s="9"/>
      <c r="L1897" s="9"/>
      <c r="M1897" s="9"/>
      <c r="N1897" s="9"/>
      <c r="O1897" s="9"/>
    </row>
    <row r="1898" spans="3:15">
      <c r="C1898" s="9"/>
      <c r="D1898" s="9"/>
      <c r="E1898" s="9"/>
      <c r="F1898" s="9"/>
      <c r="G1898" s="9"/>
      <c r="H1898" s="9"/>
      <c r="I1898" s="9"/>
      <c r="J1898" s="9"/>
      <c r="K1898" s="9"/>
      <c r="L1898" s="9"/>
      <c r="M1898" s="9"/>
      <c r="N1898" s="9"/>
      <c r="O1898" s="9"/>
    </row>
    <row r="1899" spans="3:15">
      <c r="C1899" s="9"/>
      <c r="D1899" s="9"/>
      <c r="E1899" s="9"/>
      <c r="F1899" s="9"/>
      <c r="G1899" s="9"/>
      <c r="H1899" s="9"/>
      <c r="I1899" s="9"/>
      <c r="J1899" s="9"/>
      <c r="K1899" s="9"/>
      <c r="L1899" s="9"/>
      <c r="M1899" s="9"/>
      <c r="N1899" s="9"/>
      <c r="O1899" s="9"/>
    </row>
    <row r="1900" spans="3:15">
      <c r="C1900" s="9"/>
      <c r="D1900" s="9"/>
      <c r="E1900" s="9"/>
      <c r="F1900" s="9"/>
      <c r="G1900" s="9"/>
      <c r="H1900" s="9"/>
      <c r="I1900" s="9"/>
      <c r="J1900" s="9"/>
      <c r="K1900" s="9"/>
      <c r="L1900" s="9"/>
      <c r="M1900" s="9"/>
      <c r="N1900" s="9"/>
      <c r="O1900" s="9"/>
    </row>
    <row r="1901" spans="3:15">
      <c r="C1901" s="9"/>
      <c r="D1901" s="9"/>
      <c r="E1901" s="9"/>
      <c r="F1901" s="9"/>
      <c r="G1901" s="9"/>
      <c r="H1901" s="9"/>
      <c r="I1901" s="9"/>
      <c r="J1901" s="9"/>
      <c r="K1901" s="9"/>
      <c r="L1901" s="9"/>
      <c r="M1901" s="9"/>
      <c r="N1901" s="9"/>
      <c r="O1901" s="9"/>
    </row>
    <row r="1902" spans="3:15">
      <c r="C1902" s="9"/>
      <c r="D1902" s="9"/>
      <c r="E1902" s="9"/>
      <c r="F1902" s="9"/>
      <c r="G1902" s="9"/>
      <c r="H1902" s="9"/>
      <c r="I1902" s="9"/>
      <c r="J1902" s="9"/>
      <c r="K1902" s="9"/>
      <c r="L1902" s="9"/>
      <c r="M1902" s="9"/>
      <c r="N1902" s="9"/>
      <c r="O1902" s="9"/>
    </row>
    <row r="1903" spans="3:15">
      <c r="C1903" s="9"/>
      <c r="D1903" s="9"/>
      <c r="E1903" s="9"/>
      <c r="F1903" s="9"/>
      <c r="G1903" s="9"/>
      <c r="H1903" s="9"/>
      <c r="I1903" s="9"/>
      <c r="J1903" s="9"/>
      <c r="K1903" s="9"/>
      <c r="L1903" s="9"/>
      <c r="M1903" s="9"/>
      <c r="N1903" s="9"/>
      <c r="O1903" s="9"/>
    </row>
    <row r="1904" spans="3:15">
      <c r="C1904" s="9"/>
      <c r="D1904" s="9"/>
      <c r="E1904" s="9"/>
      <c r="F1904" s="9"/>
      <c r="G1904" s="9"/>
      <c r="H1904" s="9"/>
      <c r="I1904" s="9"/>
      <c r="J1904" s="9"/>
      <c r="K1904" s="9"/>
      <c r="L1904" s="9"/>
      <c r="M1904" s="9"/>
      <c r="N1904" s="9"/>
      <c r="O1904" s="9"/>
    </row>
    <row r="1905" spans="3:15">
      <c r="C1905" s="9"/>
      <c r="D1905" s="9"/>
      <c r="E1905" s="9"/>
      <c r="F1905" s="9"/>
      <c r="G1905" s="9"/>
      <c r="H1905" s="9"/>
      <c r="I1905" s="9"/>
      <c r="J1905" s="9"/>
      <c r="K1905" s="9"/>
      <c r="L1905" s="9"/>
      <c r="M1905" s="9"/>
      <c r="N1905" s="9"/>
      <c r="O1905" s="9"/>
    </row>
    <row r="1906" spans="3:15">
      <c r="C1906" s="9"/>
      <c r="D1906" s="9"/>
      <c r="E1906" s="9"/>
      <c r="F1906" s="9"/>
      <c r="G1906" s="9"/>
      <c r="H1906" s="9"/>
      <c r="I1906" s="9"/>
      <c r="J1906" s="9"/>
      <c r="K1906" s="9"/>
      <c r="L1906" s="9"/>
      <c r="M1906" s="9"/>
      <c r="N1906" s="9"/>
      <c r="O1906" s="9"/>
    </row>
    <row r="1907" spans="3:15">
      <c r="C1907" s="9"/>
      <c r="D1907" s="9"/>
      <c r="E1907" s="9"/>
      <c r="F1907" s="9"/>
      <c r="G1907" s="9"/>
      <c r="H1907" s="9"/>
      <c r="I1907" s="9"/>
      <c r="J1907" s="9"/>
      <c r="K1907" s="9"/>
      <c r="L1907" s="9"/>
      <c r="M1907" s="9"/>
      <c r="N1907" s="9"/>
      <c r="O1907" s="9"/>
    </row>
    <row r="1908" spans="3:15">
      <c r="C1908" s="9"/>
      <c r="D1908" s="9"/>
      <c r="E1908" s="9"/>
      <c r="F1908" s="9"/>
      <c r="G1908" s="9"/>
      <c r="H1908" s="9"/>
      <c r="I1908" s="9"/>
      <c r="J1908" s="9"/>
      <c r="K1908" s="9"/>
      <c r="L1908" s="9"/>
      <c r="M1908" s="9"/>
      <c r="N1908" s="9"/>
      <c r="O1908" s="9"/>
    </row>
    <row r="1909" spans="3:15">
      <c r="C1909" s="9"/>
      <c r="D1909" s="9"/>
      <c r="E1909" s="9"/>
      <c r="F1909" s="9"/>
      <c r="G1909" s="9"/>
      <c r="H1909" s="9"/>
      <c r="I1909" s="9"/>
      <c r="J1909" s="9"/>
      <c r="K1909" s="9"/>
      <c r="L1909" s="9"/>
      <c r="M1909" s="9"/>
      <c r="N1909" s="9"/>
      <c r="O1909" s="9"/>
    </row>
    <row r="1910" spans="3:15">
      <c r="C1910" s="9"/>
      <c r="D1910" s="9"/>
      <c r="E1910" s="9"/>
      <c r="F1910" s="9"/>
      <c r="G1910" s="9"/>
      <c r="H1910" s="9"/>
      <c r="I1910" s="9"/>
      <c r="J1910" s="9"/>
      <c r="K1910" s="9"/>
      <c r="L1910" s="9"/>
      <c r="M1910" s="9"/>
      <c r="N1910" s="9"/>
      <c r="O1910" s="9"/>
    </row>
    <row r="1911" spans="3:15">
      <c r="C1911" s="9"/>
      <c r="D1911" s="9"/>
      <c r="E1911" s="9"/>
      <c r="F1911" s="9"/>
      <c r="G1911" s="9"/>
      <c r="H1911" s="9"/>
      <c r="I1911" s="9"/>
      <c r="J1911" s="9"/>
      <c r="K1911" s="9"/>
      <c r="L1911" s="9"/>
      <c r="M1911" s="9"/>
      <c r="N1911" s="9"/>
      <c r="O1911" s="9"/>
    </row>
    <row r="1912" spans="3:15">
      <c r="C1912" s="9"/>
      <c r="D1912" s="9"/>
      <c r="E1912" s="9"/>
      <c r="F1912" s="9"/>
      <c r="G1912" s="9"/>
      <c r="H1912" s="9"/>
      <c r="I1912" s="9"/>
      <c r="J1912" s="9"/>
      <c r="K1912" s="9"/>
      <c r="L1912" s="9"/>
      <c r="M1912" s="9"/>
      <c r="N1912" s="9"/>
      <c r="O1912" s="9"/>
    </row>
    <row r="1913" spans="3:15">
      <c r="C1913" s="9"/>
      <c r="D1913" s="9"/>
      <c r="E1913" s="9"/>
      <c r="F1913" s="9"/>
      <c r="G1913" s="9"/>
      <c r="H1913" s="9"/>
      <c r="I1913" s="9"/>
      <c r="J1913" s="9"/>
      <c r="K1913" s="9"/>
      <c r="L1913" s="9"/>
      <c r="M1913" s="9"/>
      <c r="N1913" s="9"/>
      <c r="O1913" s="9"/>
    </row>
    <row r="1914" spans="3:15">
      <c r="C1914" s="9"/>
      <c r="D1914" s="9"/>
      <c r="E1914" s="9"/>
      <c r="F1914" s="9"/>
      <c r="G1914" s="9"/>
      <c r="H1914" s="9"/>
      <c r="I1914" s="9"/>
      <c r="J1914" s="9"/>
      <c r="K1914" s="9"/>
      <c r="L1914" s="9"/>
      <c r="M1914" s="9"/>
      <c r="N1914" s="9"/>
      <c r="O1914" s="9"/>
    </row>
    <row r="1915" spans="3:15">
      <c r="C1915" s="9"/>
      <c r="D1915" s="9"/>
      <c r="E1915" s="9"/>
      <c r="F1915" s="9"/>
      <c r="G1915" s="9"/>
      <c r="H1915" s="9"/>
      <c r="I1915" s="9"/>
      <c r="J1915" s="9"/>
      <c r="K1915" s="9"/>
      <c r="L1915" s="9"/>
      <c r="M1915" s="9"/>
      <c r="N1915" s="9"/>
      <c r="O1915" s="9"/>
    </row>
    <row r="1916" spans="3:15">
      <c r="C1916" s="9"/>
      <c r="D1916" s="9"/>
      <c r="E1916" s="9"/>
      <c r="F1916" s="9"/>
      <c r="G1916" s="9"/>
      <c r="H1916" s="9"/>
      <c r="I1916" s="9"/>
      <c r="J1916" s="9"/>
      <c r="K1916" s="9"/>
      <c r="L1916" s="9"/>
      <c r="M1916" s="9"/>
      <c r="N1916" s="9"/>
      <c r="O1916" s="9"/>
    </row>
    <row r="1917" spans="3:15">
      <c r="C1917" s="9"/>
      <c r="D1917" s="9"/>
      <c r="E1917" s="9"/>
      <c r="F1917" s="9"/>
      <c r="G1917" s="9"/>
      <c r="H1917" s="9"/>
      <c r="I1917" s="9"/>
      <c r="J1917" s="9"/>
      <c r="K1917" s="9"/>
      <c r="L1917" s="9"/>
      <c r="M1917" s="9"/>
      <c r="N1917" s="9"/>
      <c r="O1917" s="9"/>
    </row>
    <row r="1918" spans="3:15">
      <c r="C1918" s="9"/>
      <c r="D1918" s="9"/>
      <c r="E1918" s="9"/>
      <c r="F1918" s="9"/>
      <c r="G1918" s="9"/>
      <c r="H1918" s="9"/>
      <c r="I1918" s="9"/>
      <c r="J1918" s="9"/>
      <c r="K1918" s="9"/>
      <c r="L1918" s="9"/>
      <c r="M1918" s="9"/>
      <c r="N1918" s="9"/>
      <c r="O1918" s="9"/>
    </row>
    <row r="1919" spans="3:15">
      <c r="C1919" s="9"/>
      <c r="D1919" s="9"/>
      <c r="E1919" s="9"/>
      <c r="F1919" s="9"/>
      <c r="G1919" s="9"/>
      <c r="H1919" s="9"/>
      <c r="I1919" s="9"/>
      <c r="J1919" s="9"/>
      <c r="K1919" s="9"/>
      <c r="L1919" s="9"/>
      <c r="M1919" s="9"/>
      <c r="N1919" s="9"/>
      <c r="O1919" s="9"/>
    </row>
    <row r="1920" spans="3:15">
      <c r="C1920" s="9"/>
      <c r="D1920" s="9"/>
      <c r="E1920" s="9"/>
      <c r="F1920" s="9"/>
      <c r="G1920" s="9"/>
      <c r="H1920" s="9"/>
      <c r="I1920" s="9"/>
      <c r="J1920" s="9"/>
      <c r="K1920" s="9"/>
      <c r="L1920" s="9"/>
      <c r="M1920" s="9"/>
      <c r="N1920" s="9"/>
      <c r="O1920" s="9"/>
    </row>
    <row r="1921" spans="3:15">
      <c r="C1921" s="9"/>
      <c r="D1921" s="9"/>
      <c r="E1921" s="9"/>
      <c r="F1921" s="9"/>
      <c r="G1921" s="9"/>
      <c r="H1921" s="9"/>
      <c r="I1921" s="9"/>
      <c r="J1921" s="9"/>
      <c r="K1921" s="9"/>
      <c r="L1921" s="9"/>
      <c r="M1921" s="9"/>
      <c r="N1921" s="9"/>
      <c r="O1921" s="9"/>
    </row>
    <row r="1922" spans="3:15">
      <c r="C1922" s="9"/>
      <c r="D1922" s="9"/>
      <c r="E1922" s="9"/>
      <c r="F1922" s="9"/>
      <c r="G1922" s="9"/>
      <c r="H1922" s="9"/>
      <c r="I1922" s="9"/>
      <c r="J1922" s="9"/>
      <c r="K1922" s="9"/>
      <c r="L1922" s="9"/>
      <c r="M1922" s="9"/>
      <c r="N1922" s="9"/>
      <c r="O1922" s="9"/>
    </row>
    <row r="1923" spans="3:15">
      <c r="C1923" s="9"/>
      <c r="D1923" s="9"/>
      <c r="E1923" s="9"/>
      <c r="F1923" s="9"/>
      <c r="G1923" s="9"/>
      <c r="H1923" s="9"/>
      <c r="I1923" s="9"/>
      <c r="J1923" s="9"/>
      <c r="K1923" s="9"/>
      <c r="L1923" s="9"/>
      <c r="M1923" s="9"/>
      <c r="N1923" s="9"/>
      <c r="O1923" s="9"/>
    </row>
    <row r="1924" spans="3:15">
      <c r="C1924" s="9"/>
      <c r="D1924" s="9"/>
      <c r="E1924" s="9"/>
      <c r="F1924" s="9"/>
      <c r="G1924" s="9"/>
      <c r="H1924" s="9"/>
      <c r="I1924" s="9"/>
      <c r="J1924" s="9"/>
      <c r="K1924" s="9"/>
      <c r="L1924" s="9"/>
      <c r="M1924" s="9"/>
      <c r="N1924" s="9"/>
      <c r="O1924" s="9"/>
    </row>
    <row r="1925" spans="3:15">
      <c r="C1925" s="9"/>
      <c r="D1925" s="9"/>
      <c r="E1925" s="9"/>
      <c r="F1925" s="9"/>
      <c r="G1925" s="9"/>
      <c r="H1925" s="9"/>
      <c r="I1925" s="9"/>
      <c r="J1925" s="9"/>
      <c r="K1925" s="9"/>
      <c r="L1925" s="9"/>
      <c r="M1925" s="9"/>
      <c r="N1925" s="9"/>
      <c r="O1925" s="9"/>
    </row>
    <row r="1926" spans="3:15">
      <c r="C1926" s="9"/>
      <c r="D1926" s="9"/>
      <c r="E1926" s="9"/>
      <c r="F1926" s="9"/>
      <c r="G1926" s="9"/>
      <c r="H1926" s="9"/>
      <c r="I1926" s="9"/>
      <c r="J1926" s="9"/>
      <c r="K1926" s="9"/>
      <c r="L1926" s="9"/>
      <c r="M1926" s="9"/>
      <c r="N1926" s="9"/>
      <c r="O1926" s="9"/>
    </row>
    <row r="1927" spans="3:15">
      <c r="C1927" s="9"/>
      <c r="D1927" s="9"/>
      <c r="E1927" s="9"/>
      <c r="F1927" s="9"/>
      <c r="G1927" s="9"/>
      <c r="H1927" s="9"/>
      <c r="I1927" s="9"/>
      <c r="J1927" s="9"/>
      <c r="K1927" s="9"/>
      <c r="L1927" s="9"/>
      <c r="M1927" s="9"/>
      <c r="N1927" s="9"/>
      <c r="O1927" s="9"/>
    </row>
    <row r="1928" spans="3:15">
      <c r="C1928" s="9"/>
      <c r="D1928" s="9"/>
      <c r="E1928" s="9"/>
      <c r="F1928" s="9"/>
      <c r="G1928" s="9"/>
      <c r="H1928" s="9"/>
      <c r="I1928" s="9"/>
      <c r="J1928" s="9"/>
      <c r="K1928" s="9"/>
      <c r="L1928" s="9"/>
      <c r="M1928" s="9"/>
      <c r="N1928" s="9"/>
      <c r="O1928" s="9"/>
    </row>
    <row r="1929" spans="3:15">
      <c r="C1929" s="9"/>
      <c r="D1929" s="9"/>
      <c r="E1929" s="9"/>
      <c r="F1929" s="9"/>
      <c r="G1929" s="9"/>
      <c r="H1929" s="9"/>
      <c r="I1929" s="9"/>
      <c r="J1929" s="9"/>
      <c r="K1929" s="9"/>
      <c r="L1929" s="9"/>
      <c r="M1929" s="9"/>
      <c r="N1929" s="9"/>
      <c r="O1929" s="9"/>
    </row>
  </sheetData>
  <customSheetViews>
    <customSheetView guid="{9A2AE417-319A-45DC-B7BA-5FD1B08B2BEB}" showPageBreaks="1" showGridLines="0" printArea="1" hiddenColumns="1">
      <selection activeCell="E17" sqref="E17"/>
      <pageMargins left="0.75" right="0.75" top="1" bottom="1" header="0.5" footer="0.5"/>
      <pageSetup paperSize="9" scale="49" orientation="portrait" r:id="rId1"/>
      <headerFooter alignWithMargins="0"/>
    </customSheetView>
    <customSheetView guid="{B18342F2-8891-4EE0-BEFB-E5579426D0FA}" showPageBreaks="1" showGridLines="0" printArea="1" hiddenColumns="1">
      <selection activeCell="G25" sqref="G25"/>
      <pageMargins left="0.75" right="0.75" top="1" bottom="1" header="0.5" footer="0.5"/>
      <pageSetup paperSize="9" scale="47" orientation="portrait" r:id="rId2"/>
      <headerFooter alignWithMargins="0"/>
    </customSheetView>
    <customSheetView guid="{0CC85591-CE47-471A-BEF0-40A97F215D51}" showGridLines="0" hiddenRows="1" hiddenColumns="1" state="veryHidden">
      <selection activeCell="C14" sqref="C14"/>
      <pageMargins left="0.75" right="0.75" top="1" bottom="1" header="0.5" footer="0.5"/>
      <pageSetup paperSize="9" scale="47" orientation="portrait" r:id="rId3"/>
      <headerFooter alignWithMargins="0"/>
    </customSheetView>
  </customSheetViews>
  <mergeCells count="40">
    <mergeCell ref="AB54:AD54"/>
    <mergeCell ref="AC38:AE38"/>
    <mergeCell ref="AC39:AE39"/>
    <mergeCell ref="AC40:AE40"/>
    <mergeCell ref="AB52:AD52"/>
    <mergeCell ref="AB53:AD53"/>
    <mergeCell ref="D12:H12"/>
    <mergeCell ref="J14:K14"/>
    <mergeCell ref="J16:K16"/>
    <mergeCell ref="J6:M6"/>
    <mergeCell ref="L16:M16"/>
    <mergeCell ref="J9:M9"/>
    <mergeCell ref="J8:M8"/>
    <mergeCell ref="J3:K3"/>
    <mergeCell ref="J4:K4"/>
    <mergeCell ref="C1:M1"/>
    <mergeCell ref="C47:E47"/>
    <mergeCell ref="C23:E23"/>
    <mergeCell ref="C31:E31"/>
    <mergeCell ref="C27:E27"/>
    <mergeCell ref="C35:E35"/>
    <mergeCell ref="C39:E39"/>
    <mergeCell ref="G14:G15"/>
    <mergeCell ref="H14:H15"/>
    <mergeCell ref="D11:H11"/>
    <mergeCell ref="L14:M14"/>
    <mergeCell ref="K12:M12"/>
    <mergeCell ref="D9:E9"/>
    <mergeCell ref="D10:E10"/>
    <mergeCell ref="H23:I23"/>
    <mergeCell ref="J30:N30"/>
    <mergeCell ref="L18:M18"/>
    <mergeCell ref="J18:K18"/>
    <mergeCell ref="J15:K15"/>
    <mergeCell ref="L15:M15"/>
    <mergeCell ref="L17:M17"/>
    <mergeCell ref="L19:M19"/>
    <mergeCell ref="J23:N23"/>
    <mergeCell ref="J17:K17"/>
    <mergeCell ref="J19:K19"/>
  </mergeCells>
  <phoneticPr fontId="3" type="noConversion"/>
  <conditionalFormatting sqref="D49:E49">
    <cfRule type="iconSet" priority="1">
      <iconSet iconSet="4RedToBlack">
        <cfvo type="percent" val="0"/>
        <cfvo type="percent" val="25"/>
        <cfvo type="percent" val="50"/>
        <cfvo type="percent" val="75"/>
      </iconSet>
    </cfRule>
  </conditionalFormatting>
  <hyperlinks>
    <hyperlink ref="K21" r:id="rId4"/>
  </hyperlinks>
  <pageMargins left="0.75" right="0.75" top="1" bottom="1" header="0.5" footer="0.5"/>
  <pageSetup paperSize="9" scale="47" orientation="portrait"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037" r:id="rId8" name="Drop Down 13">
              <controlPr defaultSize="0" autoLine="0" autoPict="0">
                <anchor moveWithCells="1">
                  <from>
                    <xdr:col>9</xdr:col>
                    <xdr:colOff>9525</xdr:colOff>
                    <xdr:row>6</xdr:row>
                    <xdr:rowOff>9525</xdr:rowOff>
                  </from>
                  <to>
                    <xdr:col>13</xdr:col>
                    <xdr:colOff>0</xdr:colOff>
                    <xdr:row>7</xdr:row>
                    <xdr:rowOff>0</xdr:rowOff>
                  </to>
                </anchor>
              </controlPr>
            </control>
          </mc:Choice>
        </mc:AlternateContent>
        <mc:AlternateContent xmlns:mc="http://schemas.openxmlformats.org/markup-compatibility/2006">
          <mc:Choice Requires="x14">
            <control shapeId="1039" r:id="rId9" name="Drop Down 15">
              <controlPr defaultSize="0" autoLine="0" autoPict="0">
                <anchor moveWithCells="1">
                  <from>
                    <xdr:col>10</xdr:col>
                    <xdr:colOff>1095375</xdr:colOff>
                    <xdr:row>1</xdr:row>
                    <xdr:rowOff>190500</xdr:rowOff>
                  </from>
                  <to>
                    <xdr:col>12</xdr:col>
                    <xdr:colOff>409575</xdr:colOff>
                    <xdr:row>3</xdr:row>
                    <xdr:rowOff>19050</xdr:rowOff>
                  </to>
                </anchor>
              </controlPr>
            </control>
          </mc:Choice>
        </mc:AlternateContent>
        <mc:AlternateContent xmlns:mc="http://schemas.openxmlformats.org/markup-compatibility/2006">
          <mc:Choice Requires="x14">
            <control shapeId="1042" r:id="rId10" name="Drop Down 18">
              <controlPr defaultSize="0" autoLine="0" autoPict="0">
                <anchor moveWithCells="1">
                  <from>
                    <xdr:col>10</xdr:col>
                    <xdr:colOff>1095375</xdr:colOff>
                    <xdr:row>3</xdr:row>
                    <xdr:rowOff>9525</xdr:rowOff>
                  </from>
                  <to>
                    <xdr:col>12</xdr:col>
                    <xdr:colOff>409575</xdr:colOff>
                    <xdr:row>4</xdr:row>
                    <xdr:rowOff>0</xdr:rowOff>
                  </to>
                </anchor>
              </controlPr>
            </control>
          </mc:Choice>
        </mc:AlternateContent>
        <mc:AlternateContent xmlns:mc="http://schemas.openxmlformats.org/markup-compatibility/2006">
          <mc:Choice Requires="x14">
            <control shapeId="1043" r:id="rId11" name="Button 19">
              <controlPr defaultSize="0" print="0" autoFill="0" autoPict="0" macro="[0]!eobfobgobhobiobjobkoblobmobnob">
                <anchor moveWithCells="1" sizeWithCells="1">
                  <from>
                    <xdr:col>6</xdr:col>
                    <xdr:colOff>19050</xdr:colOff>
                    <xdr:row>2</xdr:row>
                    <xdr:rowOff>152400</xdr:rowOff>
                  </from>
                  <to>
                    <xdr:col>7</xdr:col>
                    <xdr:colOff>1076325</xdr:colOff>
                    <xdr:row>4</xdr:row>
                    <xdr:rowOff>28575</xdr:rowOff>
                  </to>
                </anchor>
              </controlPr>
            </control>
          </mc:Choice>
        </mc:AlternateContent>
        <mc:AlternateContent xmlns:mc="http://schemas.openxmlformats.org/markup-compatibility/2006">
          <mc:Choice Requires="x14">
            <control shapeId="1044" r:id="rId12" name="Button 20">
              <controlPr defaultSize="0" print="0" autoFill="0" autoPict="0" macro="[0]!cqbdqbeqbfqbgqbhqbiqbjqbkqblqb">
                <anchor moveWithCells="1" sizeWithCells="1">
                  <from>
                    <xdr:col>6</xdr:col>
                    <xdr:colOff>19050</xdr:colOff>
                    <xdr:row>6</xdr:row>
                    <xdr:rowOff>57150</xdr:rowOff>
                  </from>
                  <to>
                    <xdr:col>7</xdr:col>
                    <xdr:colOff>1085850</xdr:colOff>
                    <xdr:row>7</xdr:row>
                    <xdr:rowOff>104775</xdr:rowOff>
                  </to>
                </anchor>
              </controlPr>
            </control>
          </mc:Choice>
        </mc:AlternateContent>
        <mc:AlternateContent xmlns:mc="http://schemas.openxmlformats.org/markup-compatibility/2006">
          <mc:Choice Requires="x14">
            <control shapeId="1045" r:id="rId13" name="Drop Down 21">
              <controlPr defaultSize="0" autoLine="0" autoPict="0">
                <anchor moveWithCells="1">
                  <from>
                    <xdr:col>9</xdr:col>
                    <xdr:colOff>0</xdr:colOff>
                    <xdr:row>8</xdr:row>
                    <xdr:rowOff>190500</xdr:rowOff>
                  </from>
                  <to>
                    <xdr:col>13</xdr:col>
                    <xdr:colOff>9525</xdr:colOff>
                    <xdr:row>10</xdr:row>
                    <xdr:rowOff>0</xdr:rowOff>
                  </to>
                </anchor>
              </controlPr>
            </control>
          </mc:Choice>
        </mc:AlternateContent>
        <mc:AlternateContent xmlns:mc="http://schemas.openxmlformats.org/markup-compatibility/2006">
          <mc:Choice Requires="x14">
            <control shapeId="1047" r:id="rId14" name="Drop Down 23">
              <controlPr defaultSize="0" autoLine="0" autoPict="0">
                <anchor moveWithCells="1">
                  <from>
                    <xdr:col>3</xdr:col>
                    <xdr:colOff>0</xdr:colOff>
                    <xdr:row>18</xdr:row>
                    <xdr:rowOff>0</xdr:rowOff>
                  </from>
                  <to>
                    <xdr:col>4</xdr:col>
                    <xdr:colOff>0</xdr:colOff>
                    <xdr:row>19</xdr:row>
                    <xdr:rowOff>0</xdr:rowOff>
                  </to>
                </anchor>
              </controlPr>
            </control>
          </mc:Choice>
        </mc:AlternateContent>
        <mc:AlternateContent xmlns:mc="http://schemas.openxmlformats.org/markup-compatibility/2006">
          <mc:Choice Requires="x14">
            <control shapeId="1048" r:id="rId15" name="Drop Down 24">
              <controlPr defaultSize="0" autoLine="0" autoPict="0">
                <anchor moveWithCells="1">
                  <from>
                    <xdr:col>3</xdr:col>
                    <xdr:colOff>0</xdr:colOff>
                    <xdr:row>19</xdr:row>
                    <xdr:rowOff>0</xdr:rowOff>
                  </from>
                  <to>
                    <xdr:col>4</xdr:col>
                    <xdr:colOff>0</xdr:colOff>
                    <xdr:row>19</xdr:row>
                    <xdr:rowOff>190500</xdr:rowOff>
                  </to>
                </anchor>
              </controlPr>
            </control>
          </mc:Choice>
        </mc:AlternateContent>
        <mc:AlternateContent xmlns:mc="http://schemas.openxmlformats.org/markup-compatibility/2006">
          <mc:Choice Requires="x14">
            <control shapeId="1049" r:id="rId16" name="Drop Down 25">
              <controlPr defaultSize="0" autoLine="0" autoPict="0">
                <anchor moveWithCells="1">
                  <from>
                    <xdr:col>3</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1050" r:id="rId17" name="Drop Down 26">
              <controlPr defaultSize="0" autoLine="0" autoPict="0">
                <anchor moveWithCells="1">
                  <from>
                    <xdr:col>3</xdr:col>
                    <xdr:colOff>9525</xdr:colOff>
                    <xdr:row>3</xdr:row>
                    <xdr:rowOff>0</xdr:rowOff>
                  </from>
                  <to>
                    <xdr:col>4</xdr:col>
                    <xdr:colOff>1047750</xdr:colOff>
                    <xdr:row>3</xdr:row>
                    <xdr:rowOff>190500</xdr:rowOff>
                  </to>
                </anchor>
              </controlPr>
            </control>
          </mc:Choice>
        </mc:AlternateContent>
        <mc:AlternateContent xmlns:mc="http://schemas.openxmlformats.org/markup-compatibility/2006">
          <mc:Choice Requires="x14">
            <control shapeId="1051" r:id="rId18" name="Button 27">
              <controlPr defaultSize="0" print="0" autoFill="0" autoPict="0" macro="[0]!oobpobqobrobsobtobuobvobwobxob">
                <anchor moveWithCells="1" sizeWithCells="1">
                  <from>
                    <xdr:col>6</xdr:col>
                    <xdr:colOff>19050</xdr:colOff>
                    <xdr:row>1</xdr:row>
                    <xdr:rowOff>28575</xdr:rowOff>
                  </from>
                  <to>
                    <xdr:col>7</xdr:col>
                    <xdr:colOff>1085850</xdr:colOff>
                    <xdr:row>2</xdr:row>
                    <xdr:rowOff>76200</xdr:rowOff>
                  </to>
                </anchor>
              </controlPr>
            </control>
          </mc:Choice>
        </mc:AlternateContent>
        <mc:AlternateContent xmlns:mc="http://schemas.openxmlformats.org/markup-compatibility/2006">
          <mc:Choice Requires="x14">
            <control shapeId="1053" r:id="rId19" name="Button 29">
              <controlPr defaultSize="0" print="0" autoFill="0" autoPict="0" macro="[0]!spbtpbupbvpbwpbxpbypbzpbaqbbqb">
                <anchor moveWithCells="1" sizeWithCells="1">
                  <from>
                    <xdr:col>6</xdr:col>
                    <xdr:colOff>19050</xdr:colOff>
                    <xdr:row>4</xdr:row>
                    <xdr:rowOff>114300</xdr:rowOff>
                  </from>
                  <to>
                    <xdr:col>7</xdr:col>
                    <xdr:colOff>1085850</xdr:colOff>
                    <xdr:row>5</xdr:row>
                    <xdr:rowOff>161925</xdr:rowOff>
                  </to>
                </anchor>
              </controlPr>
            </control>
          </mc:Choice>
        </mc:AlternateContent>
        <mc:AlternateContent xmlns:mc="http://schemas.openxmlformats.org/markup-compatibility/2006">
          <mc:Choice Requires="x14">
            <control shapeId="1054" r:id="rId20" name="Button 30">
              <controlPr defaultSize="0" print="0" autoFill="0" autoPict="0" macro="[0]!lkjlkjfdsybnooiigdsdfghh">
                <anchor moveWithCells="1" sizeWithCells="1">
                  <from>
                    <xdr:col>11</xdr:col>
                    <xdr:colOff>9525</xdr:colOff>
                    <xdr:row>12</xdr:row>
                    <xdr:rowOff>38100</xdr:rowOff>
                  </from>
                  <to>
                    <xdr:col>13</xdr:col>
                    <xdr:colOff>0</xdr:colOff>
                    <xdr:row>13</xdr:row>
                    <xdr:rowOff>9525</xdr:rowOff>
                  </to>
                </anchor>
              </controlPr>
            </control>
          </mc:Choice>
        </mc:AlternateContent>
        <mc:AlternateContent xmlns:mc="http://schemas.openxmlformats.org/markup-compatibility/2006">
          <mc:Choice Requires="x14">
            <control shapeId="1055" r:id="rId21" name="Button 31">
              <controlPr defaultSize="0" print="0" autoFill="0" autoPict="0" macro="[0]!s0t0u0v0w0x0y0z0a1b1">
                <anchor moveWithCells="1" sizeWithCells="1">
                  <from>
                    <xdr:col>2</xdr:col>
                    <xdr:colOff>28575</xdr:colOff>
                    <xdr:row>14</xdr:row>
                    <xdr:rowOff>28575</xdr:rowOff>
                  </from>
                  <to>
                    <xdr:col>3</xdr:col>
                    <xdr:colOff>0</xdr:colOff>
                    <xdr:row>14</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BY34042"/>
  <sheetViews>
    <sheetView showGridLines="0" showZeros="0" topLeftCell="A5" zoomScaleNormal="100" workbookViewId="0">
      <selection activeCell="C10" sqref="C10:F12"/>
    </sheetView>
  </sheetViews>
  <sheetFormatPr defaultRowHeight="12.75"/>
  <cols>
    <col min="1" max="1" width="3.140625" style="17" customWidth="1"/>
    <col min="2" max="2" width="3.28515625" style="25" customWidth="1"/>
    <col min="3" max="3" width="63.7109375" style="21" customWidth="1"/>
    <col min="4" max="4" width="11.28515625" style="27" customWidth="1"/>
    <col min="5" max="5" width="9.85546875" style="27" customWidth="1"/>
    <col min="6" max="6" width="15.7109375" style="27" customWidth="1"/>
    <col min="7" max="7" width="10.5703125" style="27" customWidth="1"/>
    <col min="8" max="8" width="3.7109375" style="17" customWidth="1"/>
    <col min="9" max="9" width="11.5703125" style="17" customWidth="1"/>
    <col min="10" max="10" width="11.7109375" style="17" customWidth="1"/>
    <col min="11" max="11" width="10" style="17" customWidth="1"/>
    <col min="12" max="59" width="9.140625" style="17"/>
    <col min="60" max="256" width="9.140625" style="21"/>
    <col min="257" max="257" width="9.5703125" style="21" customWidth="1"/>
    <col min="258" max="258" width="3.28515625" style="21" customWidth="1"/>
    <col min="259" max="259" width="30" style="21" customWidth="1"/>
    <col min="260" max="260" width="15.85546875" style="21" customWidth="1"/>
    <col min="261" max="261" width="17.85546875" style="21" customWidth="1"/>
    <col min="262" max="262" width="15.42578125" style="21" customWidth="1"/>
    <col min="263" max="263" width="9.140625" style="21"/>
    <col min="264" max="264" width="12.140625" style="21" customWidth="1"/>
    <col min="265" max="265" width="11.5703125" style="21" customWidth="1"/>
    <col min="266" max="266" width="11.7109375" style="21" customWidth="1"/>
    <col min="267" max="267" width="10" style="21" customWidth="1"/>
    <col min="268" max="512" width="9.140625" style="21"/>
    <col min="513" max="513" width="9.5703125" style="21" customWidth="1"/>
    <col min="514" max="514" width="3.28515625" style="21" customWidth="1"/>
    <col min="515" max="515" width="30" style="21" customWidth="1"/>
    <col min="516" max="516" width="15.85546875" style="21" customWidth="1"/>
    <col min="517" max="517" width="17.85546875" style="21" customWidth="1"/>
    <col min="518" max="518" width="15.42578125" style="21" customWidth="1"/>
    <col min="519" max="519" width="9.140625" style="21"/>
    <col min="520" max="520" width="12.140625" style="21" customWidth="1"/>
    <col min="521" max="521" width="11.5703125" style="21" customWidth="1"/>
    <col min="522" max="522" width="11.7109375" style="21" customWidth="1"/>
    <col min="523" max="523" width="10" style="21" customWidth="1"/>
    <col min="524" max="768" width="9.140625" style="21"/>
    <col min="769" max="769" width="9.5703125" style="21" customWidth="1"/>
    <col min="770" max="770" width="3.28515625" style="21" customWidth="1"/>
    <col min="771" max="771" width="30" style="21" customWidth="1"/>
    <col min="772" max="772" width="15.85546875" style="21" customWidth="1"/>
    <col min="773" max="773" width="17.85546875" style="21" customWidth="1"/>
    <col min="774" max="774" width="15.42578125" style="21" customWidth="1"/>
    <col min="775" max="775" width="9.140625" style="21"/>
    <col min="776" max="776" width="12.140625" style="21" customWidth="1"/>
    <col min="777" max="777" width="11.5703125" style="21" customWidth="1"/>
    <col min="778" max="778" width="11.7109375" style="21" customWidth="1"/>
    <col min="779" max="779" width="10" style="21" customWidth="1"/>
    <col min="780" max="1024" width="9.140625" style="21"/>
    <col min="1025" max="1025" width="9.5703125" style="21" customWidth="1"/>
    <col min="1026" max="1026" width="3.28515625" style="21" customWidth="1"/>
    <col min="1027" max="1027" width="30" style="21" customWidth="1"/>
    <col min="1028" max="1028" width="15.85546875" style="21" customWidth="1"/>
    <col min="1029" max="1029" width="17.85546875" style="21" customWidth="1"/>
    <col min="1030" max="1030" width="15.42578125" style="21" customWidth="1"/>
    <col min="1031" max="1031" width="9.140625" style="21"/>
    <col min="1032" max="1032" width="12.140625" style="21" customWidth="1"/>
    <col min="1033" max="1033" width="11.5703125" style="21" customWidth="1"/>
    <col min="1034" max="1034" width="11.7109375" style="21" customWidth="1"/>
    <col min="1035" max="1035" width="10" style="21" customWidth="1"/>
    <col min="1036" max="1280" width="9.140625" style="21"/>
    <col min="1281" max="1281" width="9.5703125" style="21" customWidth="1"/>
    <col min="1282" max="1282" width="3.28515625" style="21" customWidth="1"/>
    <col min="1283" max="1283" width="30" style="21" customWidth="1"/>
    <col min="1284" max="1284" width="15.85546875" style="21" customWidth="1"/>
    <col min="1285" max="1285" width="17.85546875" style="21" customWidth="1"/>
    <col min="1286" max="1286" width="15.42578125" style="21" customWidth="1"/>
    <col min="1287" max="1287" width="9.140625" style="21"/>
    <col min="1288" max="1288" width="12.140625" style="21" customWidth="1"/>
    <col min="1289" max="1289" width="11.5703125" style="21" customWidth="1"/>
    <col min="1290" max="1290" width="11.7109375" style="21" customWidth="1"/>
    <col min="1291" max="1291" width="10" style="21" customWidth="1"/>
    <col min="1292" max="1536" width="9.140625" style="21"/>
    <col min="1537" max="1537" width="9.5703125" style="21" customWidth="1"/>
    <col min="1538" max="1538" width="3.28515625" style="21" customWidth="1"/>
    <col min="1539" max="1539" width="30" style="21" customWidth="1"/>
    <col min="1540" max="1540" width="15.85546875" style="21" customWidth="1"/>
    <col min="1541" max="1541" width="17.85546875" style="21" customWidth="1"/>
    <col min="1542" max="1542" width="15.42578125" style="21" customWidth="1"/>
    <col min="1543" max="1543" width="9.140625" style="21"/>
    <col min="1544" max="1544" width="12.140625" style="21" customWidth="1"/>
    <col min="1545" max="1545" width="11.5703125" style="21" customWidth="1"/>
    <col min="1546" max="1546" width="11.7109375" style="21" customWidth="1"/>
    <col min="1547" max="1547" width="10" style="21" customWidth="1"/>
    <col min="1548" max="1792" width="9.140625" style="21"/>
    <col min="1793" max="1793" width="9.5703125" style="21" customWidth="1"/>
    <col min="1794" max="1794" width="3.28515625" style="21" customWidth="1"/>
    <col min="1795" max="1795" width="30" style="21" customWidth="1"/>
    <col min="1796" max="1796" width="15.85546875" style="21" customWidth="1"/>
    <col min="1797" max="1797" width="17.85546875" style="21" customWidth="1"/>
    <col min="1798" max="1798" width="15.42578125" style="21" customWidth="1"/>
    <col min="1799" max="1799" width="9.140625" style="21"/>
    <col min="1800" max="1800" width="12.140625" style="21" customWidth="1"/>
    <col min="1801" max="1801" width="11.5703125" style="21" customWidth="1"/>
    <col min="1802" max="1802" width="11.7109375" style="21" customWidth="1"/>
    <col min="1803" max="1803" width="10" style="21" customWidth="1"/>
    <col min="1804" max="2048" width="9.140625" style="21"/>
    <col min="2049" max="2049" width="9.5703125" style="21" customWidth="1"/>
    <col min="2050" max="2050" width="3.28515625" style="21" customWidth="1"/>
    <col min="2051" max="2051" width="30" style="21" customWidth="1"/>
    <col min="2052" max="2052" width="15.85546875" style="21" customWidth="1"/>
    <col min="2053" max="2053" width="17.85546875" style="21" customWidth="1"/>
    <col min="2054" max="2054" width="15.42578125" style="21" customWidth="1"/>
    <col min="2055" max="2055" width="9.140625" style="21"/>
    <col min="2056" max="2056" width="12.140625" style="21" customWidth="1"/>
    <col min="2057" max="2057" width="11.5703125" style="21" customWidth="1"/>
    <col min="2058" max="2058" width="11.7109375" style="21" customWidth="1"/>
    <col min="2059" max="2059" width="10" style="21" customWidth="1"/>
    <col min="2060" max="2304" width="9.140625" style="21"/>
    <col min="2305" max="2305" width="9.5703125" style="21" customWidth="1"/>
    <col min="2306" max="2306" width="3.28515625" style="21" customWidth="1"/>
    <col min="2307" max="2307" width="30" style="21" customWidth="1"/>
    <col min="2308" max="2308" width="15.85546875" style="21" customWidth="1"/>
    <col min="2309" max="2309" width="17.85546875" style="21" customWidth="1"/>
    <col min="2310" max="2310" width="15.42578125" style="21" customWidth="1"/>
    <col min="2311" max="2311" width="9.140625" style="21"/>
    <col min="2312" max="2312" width="12.140625" style="21" customWidth="1"/>
    <col min="2313" max="2313" width="11.5703125" style="21" customWidth="1"/>
    <col min="2314" max="2314" width="11.7109375" style="21" customWidth="1"/>
    <col min="2315" max="2315" width="10" style="21" customWidth="1"/>
    <col min="2316" max="2560" width="9.140625" style="21"/>
    <col min="2561" max="2561" width="9.5703125" style="21" customWidth="1"/>
    <col min="2562" max="2562" width="3.28515625" style="21" customWidth="1"/>
    <col min="2563" max="2563" width="30" style="21" customWidth="1"/>
    <col min="2564" max="2564" width="15.85546875" style="21" customWidth="1"/>
    <col min="2565" max="2565" width="17.85546875" style="21" customWidth="1"/>
    <col min="2566" max="2566" width="15.42578125" style="21" customWidth="1"/>
    <col min="2567" max="2567" width="9.140625" style="21"/>
    <col min="2568" max="2568" width="12.140625" style="21" customWidth="1"/>
    <col min="2569" max="2569" width="11.5703125" style="21" customWidth="1"/>
    <col min="2570" max="2570" width="11.7109375" style="21" customWidth="1"/>
    <col min="2571" max="2571" width="10" style="21" customWidth="1"/>
    <col min="2572" max="2816" width="9.140625" style="21"/>
    <col min="2817" max="2817" width="9.5703125" style="21" customWidth="1"/>
    <col min="2818" max="2818" width="3.28515625" style="21" customWidth="1"/>
    <col min="2819" max="2819" width="30" style="21" customWidth="1"/>
    <col min="2820" max="2820" width="15.85546875" style="21" customWidth="1"/>
    <col min="2821" max="2821" width="17.85546875" style="21" customWidth="1"/>
    <col min="2822" max="2822" width="15.42578125" style="21" customWidth="1"/>
    <col min="2823" max="2823" width="9.140625" style="21"/>
    <col min="2824" max="2824" width="12.140625" style="21" customWidth="1"/>
    <col min="2825" max="2825" width="11.5703125" style="21" customWidth="1"/>
    <col min="2826" max="2826" width="11.7109375" style="21" customWidth="1"/>
    <col min="2827" max="2827" width="10" style="21" customWidth="1"/>
    <col min="2828" max="3072" width="9.140625" style="21"/>
    <col min="3073" max="3073" width="9.5703125" style="21" customWidth="1"/>
    <col min="3074" max="3074" width="3.28515625" style="21" customWidth="1"/>
    <col min="3075" max="3075" width="30" style="21" customWidth="1"/>
    <col min="3076" max="3076" width="15.85546875" style="21" customWidth="1"/>
    <col min="3077" max="3077" width="17.85546875" style="21" customWidth="1"/>
    <col min="3078" max="3078" width="15.42578125" style="21" customWidth="1"/>
    <col min="3079" max="3079" width="9.140625" style="21"/>
    <col min="3080" max="3080" width="12.140625" style="21" customWidth="1"/>
    <col min="3081" max="3081" width="11.5703125" style="21" customWidth="1"/>
    <col min="3082" max="3082" width="11.7109375" style="21" customWidth="1"/>
    <col min="3083" max="3083" width="10" style="21" customWidth="1"/>
    <col min="3084" max="3328" width="9.140625" style="21"/>
    <col min="3329" max="3329" width="9.5703125" style="21" customWidth="1"/>
    <col min="3330" max="3330" width="3.28515625" style="21" customWidth="1"/>
    <col min="3331" max="3331" width="30" style="21" customWidth="1"/>
    <col min="3332" max="3332" width="15.85546875" style="21" customWidth="1"/>
    <col min="3333" max="3333" width="17.85546875" style="21" customWidth="1"/>
    <col min="3334" max="3334" width="15.42578125" style="21" customWidth="1"/>
    <col min="3335" max="3335" width="9.140625" style="21"/>
    <col min="3336" max="3336" width="12.140625" style="21" customWidth="1"/>
    <col min="3337" max="3337" width="11.5703125" style="21" customWidth="1"/>
    <col min="3338" max="3338" width="11.7109375" style="21" customWidth="1"/>
    <col min="3339" max="3339" width="10" style="21" customWidth="1"/>
    <col min="3340" max="3584" width="9.140625" style="21"/>
    <col min="3585" max="3585" width="9.5703125" style="21" customWidth="1"/>
    <col min="3586" max="3586" width="3.28515625" style="21" customWidth="1"/>
    <col min="3587" max="3587" width="30" style="21" customWidth="1"/>
    <col min="3588" max="3588" width="15.85546875" style="21" customWidth="1"/>
    <col min="3589" max="3589" width="17.85546875" style="21" customWidth="1"/>
    <col min="3590" max="3590" width="15.42578125" style="21" customWidth="1"/>
    <col min="3591" max="3591" width="9.140625" style="21"/>
    <col min="3592" max="3592" width="12.140625" style="21" customWidth="1"/>
    <col min="3593" max="3593" width="11.5703125" style="21" customWidth="1"/>
    <col min="3594" max="3594" width="11.7109375" style="21" customWidth="1"/>
    <col min="3595" max="3595" width="10" style="21" customWidth="1"/>
    <col min="3596" max="3840" width="9.140625" style="21"/>
    <col min="3841" max="3841" width="9.5703125" style="21" customWidth="1"/>
    <col min="3842" max="3842" width="3.28515625" style="21" customWidth="1"/>
    <col min="3843" max="3843" width="30" style="21" customWidth="1"/>
    <col min="3844" max="3844" width="15.85546875" style="21" customWidth="1"/>
    <col min="3845" max="3845" width="17.85546875" style="21" customWidth="1"/>
    <col min="3846" max="3846" width="15.42578125" style="21" customWidth="1"/>
    <col min="3847" max="3847" width="9.140625" style="21"/>
    <col min="3848" max="3848" width="12.140625" style="21" customWidth="1"/>
    <col min="3849" max="3849" width="11.5703125" style="21" customWidth="1"/>
    <col min="3850" max="3850" width="11.7109375" style="21" customWidth="1"/>
    <col min="3851" max="3851" width="10" style="21" customWidth="1"/>
    <col min="3852" max="4096" width="9.140625" style="21"/>
    <col min="4097" max="4097" width="9.5703125" style="21" customWidth="1"/>
    <col min="4098" max="4098" width="3.28515625" style="21" customWidth="1"/>
    <col min="4099" max="4099" width="30" style="21" customWidth="1"/>
    <col min="4100" max="4100" width="15.85546875" style="21" customWidth="1"/>
    <col min="4101" max="4101" width="17.85546875" style="21" customWidth="1"/>
    <col min="4102" max="4102" width="15.42578125" style="21" customWidth="1"/>
    <col min="4103" max="4103" width="9.140625" style="21"/>
    <col min="4104" max="4104" width="12.140625" style="21" customWidth="1"/>
    <col min="4105" max="4105" width="11.5703125" style="21" customWidth="1"/>
    <col min="4106" max="4106" width="11.7109375" style="21" customWidth="1"/>
    <col min="4107" max="4107" width="10" style="21" customWidth="1"/>
    <col min="4108" max="4352" width="9.140625" style="21"/>
    <col min="4353" max="4353" width="9.5703125" style="21" customWidth="1"/>
    <col min="4354" max="4354" width="3.28515625" style="21" customWidth="1"/>
    <col min="4355" max="4355" width="30" style="21" customWidth="1"/>
    <col min="4356" max="4356" width="15.85546875" style="21" customWidth="1"/>
    <col min="4357" max="4357" width="17.85546875" style="21" customWidth="1"/>
    <col min="4358" max="4358" width="15.42578125" style="21" customWidth="1"/>
    <col min="4359" max="4359" width="9.140625" style="21"/>
    <col min="4360" max="4360" width="12.140625" style="21" customWidth="1"/>
    <col min="4361" max="4361" width="11.5703125" style="21" customWidth="1"/>
    <col min="4362" max="4362" width="11.7109375" style="21" customWidth="1"/>
    <col min="4363" max="4363" width="10" style="21" customWidth="1"/>
    <col min="4364" max="4608" width="9.140625" style="21"/>
    <col min="4609" max="4609" width="9.5703125" style="21" customWidth="1"/>
    <col min="4610" max="4610" width="3.28515625" style="21" customWidth="1"/>
    <col min="4611" max="4611" width="30" style="21" customWidth="1"/>
    <col min="4612" max="4612" width="15.85546875" style="21" customWidth="1"/>
    <col min="4613" max="4613" width="17.85546875" style="21" customWidth="1"/>
    <col min="4614" max="4614" width="15.42578125" style="21" customWidth="1"/>
    <col min="4615" max="4615" width="9.140625" style="21"/>
    <col min="4616" max="4616" width="12.140625" style="21" customWidth="1"/>
    <col min="4617" max="4617" width="11.5703125" style="21" customWidth="1"/>
    <col min="4618" max="4618" width="11.7109375" style="21" customWidth="1"/>
    <col min="4619" max="4619" width="10" style="21" customWidth="1"/>
    <col min="4620" max="4864" width="9.140625" style="21"/>
    <col min="4865" max="4865" width="9.5703125" style="21" customWidth="1"/>
    <col min="4866" max="4866" width="3.28515625" style="21" customWidth="1"/>
    <col min="4867" max="4867" width="30" style="21" customWidth="1"/>
    <col min="4868" max="4868" width="15.85546875" style="21" customWidth="1"/>
    <col min="4869" max="4869" width="17.85546875" style="21" customWidth="1"/>
    <col min="4870" max="4870" width="15.42578125" style="21" customWidth="1"/>
    <col min="4871" max="4871" width="9.140625" style="21"/>
    <col min="4872" max="4872" width="12.140625" style="21" customWidth="1"/>
    <col min="4873" max="4873" width="11.5703125" style="21" customWidth="1"/>
    <col min="4874" max="4874" width="11.7109375" style="21" customWidth="1"/>
    <col min="4875" max="4875" width="10" style="21" customWidth="1"/>
    <col min="4876" max="5120" width="9.140625" style="21"/>
    <col min="5121" max="5121" width="9.5703125" style="21" customWidth="1"/>
    <col min="5122" max="5122" width="3.28515625" style="21" customWidth="1"/>
    <col min="5123" max="5123" width="30" style="21" customWidth="1"/>
    <col min="5124" max="5124" width="15.85546875" style="21" customWidth="1"/>
    <col min="5125" max="5125" width="17.85546875" style="21" customWidth="1"/>
    <col min="5126" max="5126" width="15.42578125" style="21" customWidth="1"/>
    <col min="5127" max="5127" width="9.140625" style="21"/>
    <col min="5128" max="5128" width="12.140625" style="21" customWidth="1"/>
    <col min="5129" max="5129" width="11.5703125" style="21" customWidth="1"/>
    <col min="5130" max="5130" width="11.7109375" style="21" customWidth="1"/>
    <col min="5131" max="5131" width="10" style="21" customWidth="1"/>
    <col min="5132" max="5376" width="9.140625" style="21"/>
    <col min="5377" max="5377" width="9.5703125" style="21" customWidth="1"/>
    <col min="5378" max="5378" width="3.28515625" style="21" customWidth="1"/>
    <col min="5379" max="5379" width="30" style="21" customWidth="1"/>
    <col min="5380" max="5380" width="15.85546875" style="21" customWidth="1"/>
    <col min="5381" max="5381" width="17.85546875" style="21" customWidth="1"/>
    <col min="5382" max="5382" width="15.42578125" style="21" customWidth="1"/>
    <col min="5383" max="5383" width="9.140625" style="21"/>
    <col min="5384" max="5384" width="12.140625" style="21" customWidth="1"/>
    <col min="5385" max="5385" width="11.5703125" style="21" customWidth="1"/>
    <col min="5386" max="5386" width="11.7109375" style="21" customWidth="1"/>
    <col min="5387" max="5387" width="10" style="21" customWidth="1"/>
    <col min="5388" max="5632" width="9.140625" style="21"/>
    <col min="5633" max="5633" width="9.5703125" style="21" customWidth="1"/>
    <col min="5634" max="5634" width="3.28515625" style="21" customWidth="1"/>
    <col min="5635" max="5635" width="30" style="21" customWidth="1"/>
    <col min="5636" max="5636" width="15.85546875" style="21" customWidth="1"/>
    <col min="5637" max="5637" width="17.85546875" style="21" customWidth="1"/>
    <col min="5638" max="5638" width="15.42578125" style="21" customWidth="1"/>
    <col min="5639" max="5639" width="9.140625" style="21"/>
    <col min="5640" max="5640" width="12.140625" style="21" customWidth="1"/>
    <col min="5641" max="5641" width="11.5703125" style="21" customWidth="1"/>
    <col min="5642" max="5642" width="11.7109375" style="21" customWidth="1"/>
    <col min="5643" max="5643" width="10" style="21" customWidth="1"/>
    <col min="5644" max="5888" width="9.140625" style="21"/>
    <col min="5889" max="5889" width="9.5703125" style="21" customWidth="1"/>
    <col min="5890" max="5890" width="3.28515625" style="21" customWidth="1"/>
    <col min="5891" max="5891" width="30" style="21" customWidth="1"/>
    <col min="5892" max="5892" width="15.85546875" style="21" customWidth="1"/>
    <col min="5893" max="5893" width="17.85546875" style="21" customWidth="1"/>
    <col min="5894" max="5894" width="15.42578125" style="21" customWidth="1"/>
    <col min="5895" max="5895" width="9.140625" style="21"/>
    <col min="5896" max="5896" width="12.140625" style="21" customWidth="1"/>
    <col min="5897" max="5897" width="11.5703125" style="21" customWidth="1"/>
    <col min="5898" max="5898" width="11.7109375" style="21" customWidth="1"/>
    <col min="5899" max="5899" width="10" style="21" customWidth="1"/>
    <col min="5900" max="6144" width="9.140625" style="21"/>
    <col min="6145" max="6145" width="9.5703125" style="21" customWidth="1"/>
    <col min="6146" max="6146" width="3.28515625" style="21" customWidth="1"/>
    <col min="6147" max="6147" width="30" style="21" customWidth="1"/>
    <col min="6148" max="6148" width="15.85546875" style="21" customWidth="1"/>
    <col min="6149" max="6149" width="17.85546875" style="21" customWidth="1"/>
    <col min="6150" max="6150" width="15.42578125" style="21" customWidth="1"/>
    <col min="6151" max="6151" width="9.140625" style="21"/>
    <col min="6152" max="6152" width="12.140625" style="21" customWidth="1"/>
    <col min="6153" max="6153" width="11.5703125" style="21" customWidth="1"/>
    <col min="6154" max="6154" width="11.7109375" style="21" customWidth="1"/>
    <col min="6155" max="6155" width="10" style="21" customWidth="1"/>
    <col min="6156" max="6400" width="9.140625" style="21"/>
    <col min="6401" max="6401" width="9.5703125" style="21" customWidth="1"/>
    <col min="6402" max="6402" width="3.28515625" style="21" customWidth="1"/>
    <col min="6403" max="6403" width="30" style="21" customWidth="1"/>
    <col min="6404" max="6404" width="15.85546875" style="21" customWidth="1"/>
    <col min="6405" max="6405" width="17.85546875" style="21" customWidth="1"/>
    <col min="6406" max="6406" width="15.42578125" style="21" customWidth="1"/>
    <col min="6407" max="6407" width="9.140625" style="21"/>
    <col min="6408" max="6408" width="12.140625" style="21" customWidth="1"/>
    <col min="6409" max="6409" width="11.5703125" style="21" customWidth="1"/>
    <col min="6410" max="6410" width="11.7109375" style="21" customWidth="1"/>
    <col min="6411" max="6411" width="10" style="21" customWidth="1"/>
    <col min="6412" max="6656" width="9.140625" style="21"/>
    <col min="6657" max="6657" width="9.5703125" style="21" customWidth="1"/>
    <col min="6658" max="6658" width="3.28515625" style="21" customWidth="1"/>
    <col min="6659" max="6659" width="30" style="21" customWidth="1"/>
    <col min="6660" max="6660" width="15.85546875" style="21" customWidth="1"/>
    <col min="6661" max="6661" width="17.85546875" style="21" customWidth="1"/>
    <col min="6662" max="6662" width="15.42578125" style="21" customWidth="1"/>
    <col min="6663" max="6663" width="9.140625" style="21"/>
    <col min="6664" max="6664" width="12.140625" style="21" customWidth="1"/>
    <col min="6665" max="6665" width="11.5703125" style="21" customWidth="1"/>
    <col min="6666" max="6666" width="11.7109375" style="21" customWidth="1"/>
    <col min="6667" max="6667" width="10" style="21" customWidth="1"/>
    <col min="6668" max="6912" width="9.140625" style="21"/>
    <col min="6913" max="6913" width="9.5703125" style="21" customWidth="1"/>
    <col min="6914" max="6914" width="3.28515625" style="21" customWidth="1"/>
    <col min="6915" max="6915" width="30" style="21" customWidth="1"/>
    <col min="6916" max="6916" width="15.85546875" style="21" customWidth="1"/>
    <col min="6917" max="6917" width="17.85546875" style="21" customWidth="1"/>
    <col min="6918" max="6918" width="15.42578125" style="21" customWidth="1"/>
    <col min="6919" max="6919" width="9.140625" style="21"/>
    <col min="6920" max="6920" width="12.140625" style="21" customWidth="1"/>
    <col min="6921" max="6921" width="11.5703125" style="21" customWidth="1"/>
    <col min="6922" max="6922" width="11.7109375" style="21" customWidth="1"/>
    <col min="6923" max="6923" width="10" style="21" customWidth="1"/>
    <col min="6924" max="7168" width="9.140625" style="21"/>
    <col min="7169" max="7169" width="9.5703125" style="21" customWidth="1"/>
    <col min="7170" max="7170" width="3.28515625" style="21" customWidth="1"/>
    <col min="7171" max="7171" width="30" style="21" customWidth="1"/>
    <col min="7172" max="7172" width="15.85546875" style="21" customWidth="1"/>
    <col min="7173" max="7173" width="17.85546875" style="21" customWidth="1"/>
    <col min="7174" max="7174" width="15.42578125" style="21" customWidth="1"/>
    <col min="7175" max="7175" width="9.140625" style="21"/>
    <col min="7176" max="7176" width="12.140625" style="21" customWidth="1"/>
    <col min="7177" max="7177" width="11.5703125" style="21" customWidth="1"/>
    <col min="7178" max="7178" width="11.7109375" style="21" customWidth="1"/>
    <col min="7179" max="7179" width="10" style="21" customWidth="1"/>
    <col min="7180" max="7424" width="9.140625" style="21"/>
    <col min="7425" max="7425" width="9.5703125" style="21" customWidth="1"/>
    <col min="7426" max="7426" width="3.28515625" style="21" customWidth="1"/>
    <col min="7427" max="7427" width="30" style="21" customWidth="1"/>
    <col min="7428" max="7428" width="15.85546875" style="21" customWidth="1"/>
    <col min="7429" max="7429" width="17.85546875" style="21" customWidth="1"/>
    <col min="7430" max="7430" width="15.42578125" style="21" customWidth="1"/>
    <col min="7431" max="7431" width="9.140625" style="21"/>
    <col min="7432" max="7432" width="12.140625" style="21" customWidth="1"/>
    <col min="7433" max="7433" width="11.5703125" style="21" customWidth="1"/>
    <col min="7434" max="7434" width="11.7109375" style="21" customWidth="1"/>
    <col min="7435" max="7435" width="10" style="21" customWidth="1"/>
    <col min="7436" max="7680" width="9.140625" style="21"/>
    <col min="7681" max="7681" width="9.5703125" style="21" customWidth="1"/>
    <col min="7682" max="7682" width="3.28515625" style="21" customWidth="1"/>
    <col min="7683" max="7683" width="30" style="21" customWidth="1"/>
    <col min="7684" max="7684" width="15.85546875" style="21" customWidth="1"/>
    <col min="7685" max="7685" width="17.85546875" style="21" customWidth="1"/>
    <col min="7686" max="7686" width="15.42578125" style="21" customWidth="1"/>
    <col min="7687" max="7687" width="9.140625" style="21"/>
    <col min="7688" max="7688" width="12.140625" style="21" customWidth="1"/>
    <col min="7689" max="7689" width="11.5703125" style="21" customWidth="1"/>
    <col min="7690" max="7690" width="11.7109375" style="21" customWidth="1"/>
    <col min="7691" max="7691" width="10" style="21" customWidth="1"/>
    <col min="7692" max="7936" width="9.140625" style="21"/>
    <col min="7937" max="7937" width="9.5703125" style="21" customWidth="1"/>
    <col min="7938" max="7938" width="3.28515625" style="21" customWidth="1"/>
    <col min="7939" max="7939" width="30" style="21" customWidth="1"/>
    <col min="7940" max="7940" width="15.85546875" style="21" customWidth="1"/>
    <col min="7941" max="7941" width="17.85546875" style="21" customWidth="1"/>
    <col min="7942" max="7942" width="15.42578125" style="21" customWidth="1"/>
    <col min="7943" max="7943" width="9.140625" style="21"/>
    <col min="7944" max="7944" width="12.140625" style="21" customWidth="1"/>
    <col min="7945" max="7945" width="11.5703125" style="21" customWidth="1"/>
    <col min="7946" max="7946" width="11.7109375" style="21" customWidth="1"/>
    <col min="7947" max="7947" width="10" style="21" customWidth="1"/>
    <col min="7948" max="8192" width="9.140625" style="21"/>
    <col min="8193" max="8193" width="9.5703125" style="21" customWidth="1"/>
    <col min="8194" max="8194" width="3.28515625" style="21" customWidth="1"/>
    <col min="8195" max="8195" width="30" style="21" customWidth="1"/>
    <col min="8196" max="8196" width="15.85546875" style="21" customWidth="1"/>
    <col min="8197" max="8197" width="17.85546875" style="21" customWidth="1"/>
    <col min="8198" max="8198" width="15.42578125" style="21" customWidth="1"/>
    <col min="8199" max="8199" width="9.140625" style="21"/>
    <col min="8200" max="8200" width="12.140625" style="21" customWidth="1"/>
    <col min="8201" max="8201" width="11.5703125" style="21" customWidth="1"/>
    <col min="8202" max="8202" width="11.7109375" style="21" customWidth="1"/>
    <col min="8203" max="8203" width="10" style="21" customWidth="1"/>
    <col min="8204" max="8448" width="9.140625" style="21"/>
    <col min="8449" max="8449" width="9.5703125" style="21" customWidth="1"/>
    <col min="8450" max="8450" width="3.28515625" style="21" customWidth="1"/>
    <col min="8451" max="8451" width="30" style="21" customWidth="1"/>
    <col min="8452" max="8452" width="15.85546875" style="21" customWidth="1"/>
    <col min="8453" max="8453" width="17.85546875" style="21" customWidth="1"/>
    <col min="8454" max="8454" width="15.42578125" style="21" customWidth="1"/>
    <col min="8455" max="8455" width="9.140625" style="21"/>
    <col min="8456" max="8456" width="12.140625" style="21" customWidth="1"/>
    <col min="8457" max="8457" width="11.5703125" style="21" customWidth="1"/>
    <col min="8458" max="8458" width="11.7109375" style="21" customWidth="1"/>
    <col min="8459" max="8459" width="10" style="21" customWidth="1"/>
    <col min="8460" max="8704" width="9.140625" style="21"/>
    <col min="8705" max="8705" width="9.5703125" style="21" customWidth="1"/>
    <col min="8706" max="8706" width="3.28515625" style="21" customWidth="1"/>
    <col min="8707" max="8707" width="30" style="21" customWidth="1"/>
    <col min="8708" max="8708" width="15.85546875" style="21" customWidth="1"/>
    <col min="8709" max="8709" width="17.85546875" style="21" customWidth="1"/>
    <col min="8710" max="8710" width="15.42578125" style="21" customWidth="1"/>
    <col min="8711" max="8711" width="9.140625" style="21"/>
    <col min="8712" max="8712" width="12.140625" style="21" customWidth="1"/>
    <col min="8713" max="8713" width="11.5703125" style="21" customWidth="1"/>
    <col min="8714" max="8714" width="11.7109375" style="21" customWidth="1"/>
    <col min="8715" max="8715" width="10" style="21" customWidth="1"/>
    <col min="8716" max="8960" width="9.140625" style="21"/>
    <col min="8961" max="8961" width="9.5703125" style="21" customWidth="1"/>
    <col min="8962" max="8962" width="3.28515625" style="21" customWidth="1"/>
    <col min="8963" max="8963" width="30" style="21" customWidth="1"/>
    <col min="8964" max="8964" width="15.85546875" style="21" customWidth="1"/>
    <col min="8965" max="8965" width="17.85546875" style="21" customWidth="1"/>
    <col min="8966" max="8966" width="15.42578125" style="21" customWidth="1"/>
    <col min="8967" max="8967" width="9.140625" style="21"/>
    <col min="8968" max="8968" width="12.140625" style="21" customWidth="1"/>
    <col min="8969" max="8969" width="11.5703125" style="21" customWidth="1"/>
    <col min="8970" max="8970" width="11.7109375" style="21" customWidth="1"/>
    <col min="8971" max="8971" width="10" style="21" customWidth="1"/>
    <col min="8972" max="9216" width="9.140625" style="21"/>
    <col min="9217" max="9217" width="9.5703125" style="21" customWidth="1"/>
    <col min="9218" max="9218" width="3.28515625" style="21" customWidth="1"/>
    <col min="9219" max="9219" width="30" style="21" customWidth="1"/>
    <col min="9220" max="9220" width="15.85546875" style="21" customWidth="1"/>
    <col min="9221" max="9221" width="17.85546875" style="21" customWidth="1"/>
    <col min="9222" max="9222" width="15.42578125" style="21" customWidth="1"/>
    <col min="9223" max="9223" width="9.140625" style="21"/>
    <col min="9224" max="9224" width="12.140625" style="21" customWidth="1"/>
    <col min="9225" max="9225" width="11.5703125" style="21" customWidth="1"/>
    <col min="9226" max="9226" width="11.7109375" style="21" customWidth="1"/>
    <col min="9227" max="9227" width="10" style="21" customWidth="1"/>
    <col min="9228" max="9472" width="9.140625" style="21"/>
    <col min="9473" max="9473" width="9.5703125" style="21" customWidth="1"/>
    <col min="9474" max="9474" width="3.28515625" style="21" customWidth="1"/>
    <col min="9475" max="9475" width="30" style="21" customWidth="1"/>
    <col min="9476" max="9476" width="15.85546875" style="21" customWidth="1"/>
    <col min="9477" max="9477" width="17.85546875" style="21" customWidth="1"/>
    <col min="9478" max="9478" width="15.42578125" style="21" customWidth="1"/>
    <col min="9479" max="9479" width="9.140625" style="21"/>
    <col min="9480" max="9480" width="12.140625" style="21" customWidth="1"/>
    <col min="9481" max="9481" width="11.5703125" style="21" customWidth="1"/>
    <col min="9482" max="9482" width="11.7109375" style="21" customWidth="1"/>
    <col min="9483" max="9483" width="10" style="21" customWidth="1"/>
    <col min="9484" max="9728" width="9.140625" style="21"/>
    <col min="9729" max="9729" width="9.5703125" style="21" customWidth="1"/>
    <col min="9730" max="9730" width="3.28515625" style="21" customWidth="1"/>
    <col min="9731" max="9731" width="30" style="21" customWidth="1"/>
    <col min="9732" max="9732" width="15.85546875" style="21" customWidth="1"/>
    <col min="9733" max="9733" width="17.85546875" style="21" customWidth="1"/>
    <col min="9734" max="9734" width="15.42578125" style="21" customWidth="1"/>
    <col min="9735" max="9735" width="9.140625" style="21"/>
    <col min="9736" max="9736" width="12.140625" style="21" customWidth="1"/>
    <col min="9737" max="9737" width="11.5703125" style="21" customWidth="1"/>
    <col min="9738" max="9738" width="11.7109375" style="21" customWidth="1"/>
    <col min="9739" max="9739" width="10" style="21" customWidth="1"/>
    <col min="9740" max="9984" width="9.140625" style="21"/>
    <col min="9985" max="9985" width="9.5703125" style="21" customWidth="1"/>
    <col min="9986" max="9986" width="3.28515625" style="21" customWidth="1"/>
    <col min="9987" max="9987" width="30" style="21" customWidth="1"/>
    <col min="9988" max="9988" width="15.85546875" style="21" customWidth="1"/>
    <col min="9989" max="9989" width="17.85546875" style="21" customWidth="1"/>
    <col min="9990" max="9990" width="15.42578125" style="21" customWidth="1"/>
    <col min="9991" max="9991" width="9.140625" style="21"/>
    <col min="9992" max="9992" width="12.140625" style="21" customWidth="1"/>
    <col min="9993" max="9993" width="11.5703125" style="21" customWidth="1"/>
    <col min="9994" max="9994" width="11.7109375" style="21" customWidth="1"/>
    <col min="9995" max="9995" width="10" style="21" customWidth="1"/>
    <col min="9996" max="10240" width="9.140625" style="21"/>
    <col min="10241" max="10241" width="9.5703125" style="21" customWidth="1"/>
    <col min="10242" max="10242" width="3.28515625" style="21" customWidth="1"/>
    <col min="10243" max="10243" width="30" style="21" customWidth="1"/>
    <col min="10244" max="10244" width="15.85546875" style="21" customWidth="1"/>
    <col min="10245" max="10245" width="17.85546875" style="21" customWidth="1"/>
    <col min="10246" max="10246" width="15.42578125" style="21" customWidth="1"/>
    <col min="10247" max="10247" width="9.140625" style="21"/>
    <col min="10248" max="10248" width="12.140625" style="21" customWidth="1"/>
    <col min="10249" max="10249" width="11.5703125" style="21" customWidth="1"/>
    <col min="10250" max="10250" width="11.7109375" style="21" customWidth="1"/>
    <col min="10251" max="10251" width="10" style="21" customWidth="1"/>
    <col min="10252" max="10496" width="9.140625" style="21"/>
    <col min="10497" max="10497" width="9.5703125" style="21" customWidth="1"/>
    <col min="10498" max="10498" width="3.28515625" style="21" customWidth="1"/>
    <col min="10499" max="10499" width="30" style="21" customWidth="1"/>
    <col min="10500" max="10500" width="15.85546875" style="21" customWidth="1"/>
    <col min="10501" max="10501" width="17.85546875" style="21" customWidth="1"/>
    <col min="10502" max="10502" width="15.42578125" style="21" customWidth="1"/>
    <col min="10503" max="10503" width="9.140625" style="21"/>
    <col min="10504" max="10504" width="12.140625" style="21" customWidth="1"/>
    <col min="10505" max="10505" width="11.5703125" style="21" customWidth="1"/>
    <col min="10506" max="10506" width="11.7109375" style="21" customWidth="1"/>
    <col min="10507" max="10507" width="10" style="21" customWidth="1"/>
    <col min="10508" max="10752" width="9.140625" style="21"/>
    <col min="10753" max="10753" width="9.5703125" style="21" customWidth="1"/>
    <col min="10754" max="10754" width="3.28515625" style="21" customWidth="1"/>
    <col min="10755" max="10755" width="30" style="21" customWidth="1"/>
    <col min="10756" max="10756" width="15.85546875" style="21" customWidth="1"/>
    <col min="10757" max="10757" width="17.85546875" style="21" customWidth="1"/>
    <col min="10758" max="10758" width="15.42578125" style="21" customWidth="1"/>
    <col min="10759" max="10759" width="9.140625" style="21"/>
    <col min="10760" max="10760" width="12.140625" style="21" customWidth="1"/>
    <col min="10761" max="10761" width="11.5703125" style="21" customWidth="1"/>
    <col min="10762" max="10762" width="11.7109375" style="21" customWidth="1"/>
    <col min="10763" max="10763" width="10" style="21" customWidth="1"/>
    <col min="10764" max="11008" width="9.140625" style="21"/>
    <col min="11009" max="11009" width="9.5703125" style="21" customWidth="1"/>
    <col min="11010" max="11010" width="3.28515625" style="21" customWidth="1"/>
    <col min="11011" max="11011" width="30" style="21" customWidth="1"/>
    <col min="11012" max="11012" width="15.85546875" style="21" customWidth="1"/>
    <col min="11013" max="11013" width="17.85546875" style="21" customWidth="1"/>
    <col min="11014" max="11014" width="15.42578125" style="21" customWidth="1"/>
    <col min="11015" max="11015" width="9.140625" style="21"/>
    <col min="11016" max="11016" width="12.140625" style="21" customWidth="1"/>
    <col min="11017" max="11017" width="11.5703125" style="21" customWidth="1"/>
    <col min="11018" max="11018" width="11.7109375" style="21" customWidth="1"/>
    <col min="11019" max="11019" width="10" style="21" customWidth="1"/>
    <col min="11020" max="11264" width="9.140625" style="21"/>
    <col min="11265" max="11265" width="9.5703125" style="21" customWidth="1"/>
    <col min="11266" max="11266" width="3.28515625" style="21" customWidth="1"/>
    <col min="11267" max="11267" width="30" style="21" customWidth="1"/>
    <col min="11268" max="11268" width="15.85546875" style="21" customWidth="1"/>
    <col min="11269" max="11269" width="17.85546875" style="21" customWidth="1"/>
    <col min="11270" max="11270" width="15.42578125" style="21" customWidth="1"/>
    <col min="11271" max="11271" width="9.140625" style="21"/>
    <col min="11272" max="11272" width="12.140625" style="21" customWidth="1"/>
    <col min="11273" max="11273" width="11.5703125" style="21" customWidth="1"/>
    <col min="11274" max="11274" width="11.7109375" style="21" customWidth="1"/>
    <col min="11275" max="11275" width="10" style="21" customWidth="1"/>
    <col min="11276" max="11520" width="9.140625" style="21"/>
    <col min="11521" max="11521" width="9.5703125" style="21" customWidth="1"/>
    <col min="11522" max="11522" width="3.28515625" style="21" customWidth="1"/>
    <col min="11523" max="11523" width="30" style="21" customWidth="1"/>
    <col min="11524" max="11524" width="15.85546875" style="21" customWidth="1"/>
    <col min="11525" max="11525" width="17.85546875" style="21" customWidth="1"/>
    <col min="11526" max="11526" width="15.42578125" style="21" customWidth="1"/>
    <col min="11527" max="11527" width="9.140625" style="21"/>
    <col min="11528" max="11528" width="12.140625" style="21" customWidth="1"/>
    <col min="11529" max="11529" width="11.5703125" style="21" customWidth="1"/>
    <col min="11530" max="11530" width="11.7109375" style="21" customWidth="1"/>
    <col min="11531" max="11531" width="10" style="21" customWidth="1"/>
    <col min="11532" max="11776" width="9.140625" style="21"/>
    <col min="11777" max="11777" width="9.5703125" style="21" customWidth="1"/>
    <col min="11778" max="11778" width="3.28515625" style="21" customWidth="1"/>
    <col min="11779" max="11779" width="30" style="21" customWidth="1"/>
    <col min="11780" max="11780" width="15.85546875" style="21" customWidth="1"/>
    <col min="11781" max="11781" width="17.85546875" style="21" customWidth="1"/>
    <col min="11782" max="11782" width="15.42578125" style="21" customWidth="1"/>
    <col min="11783" max="11783" width="9.140625" style="21"/>
    <col min="11784" max="11784" width="12.140625" style="21" customWidth="1"/>
    <col min="11785" max="11785" width="11.5703125" style="21" customWidth="1"/>
    <col min="11786" max="11786" width="11.7109375" style="21" customWidth="1"/>
    <col min="11787" max="11787" width="10" style="21" customWidth="1"/>
    <col min="11788" max="12032" width="9.140625" style="21"/>
    <col min="12033" max="12033" width="9.5703125" style="21" customWidth="1"/>
    <col min="12034" max="12034" width="3.28515625" style="21" customWidth="1"/>
    <col min="12035" max="12035" width="30" style="21" customWidth="1"/>
    <col min="12036" max="12036" width="15.85546875" style="21" customWidth="1"/>
    <col min="12037" max="12037" width="17.85546875" style="21" customWidth="1"/>
    <col min="12038" max="12038" width="15.42578125" style="21" customWidth="1"/>
    <col min="12039" max="12039" width="9.140625" style="21"/>
    <col min="12040" max="12040" width="12.140625" style="21" customWidth="1"/>
    <col min="12041" max="12041" width="11.5703125" style="21" customWidth="1"/>
    <col min="12042" max="12042" width="11.7109375" style="21" customWidth="1"/>
    <col min="12043" max="12043" width="10" style="21" customWidth="1"/>
    <col min="12044" max="12288" width="9.140625" style="21"/>
    <col min="12289" max="12289" width="9.5703125" style="21" customWidth="1"/>
    <col min="12290" max="12290" width="3.28515625" style="21" customWidth="1"/>
    <col min="12291" max="12291" width="30" style="21" customWidth="1"/>
    <col min="12292" max="12292" width="15.85546875" style="21" customWidth="1"/>
    <col min="12293" max="12293" width="17.85546875" style="21" customWidth="1"/>
    <col min="12294" max="12294" width="15.42578125" style="21" customWidth="1"/>
    <col min="12295" max="12295" width="9.140625" style="21"/>
    <col min="12296" max="12296" width="12.140625" style="21" customWidth="1"/>
    <col min="12297" max="12297" width="11.5703125" style="21" customWidth="1"/>
    <col min="12298" max="12298" width="11.7109375" style="21" customWidth="1"/>
    <col min="12299" max="12299" width="10" style="21" customWidth="1"/>
    <col min="12300" max="12544" width="9.140625" style="21"/>
    <col min="12545" max="12545" width="9.5703125" style="21" customWidth="1"/>
    <col min="12546" max="12546" width="3.28515625" style="21" customWidth="1"/>
    <col min="12547" max="12547" width="30" style="21" customWidth="1"/>
    <col min="12548" max="12548" width="15.85546875" style="21" customWidth="1"/>
    <col min="12549" max="12549" width="17.85546875" style="21" customWidth="1"/>
    <col min="12550" max="12550" width="15.42578125" style="21" customWidth="1"/>
    <col min="12551" max="12551" width="9.140625" style="21"/>
    <col min="12552" max="12552" width="12.140625" style="21" customWidth="1"/>
    <col min="12553" max="12553" width="11.5703125" style="21" customWidth="1"/>
    <col min="12554" max="12554" width="11.7109375" style="21" customWidth="1"/>
    <col min="12555" max="12555" width="10" style="21" customWidth="1"/>
    <col min="12556" max="12800" width="9.140625" style="21"/>
    <col min="12801" max="12801" width="9.5703125" style="21" customWidth="1"/>
    <col min="12802" max="12802" width="3.28515625" style="21" customWidth="1"/>
    <col min="12803" max="12803" width="30" style="21" customWidth="1"/>
    <col min="12804" max="12804" width="15.85546875" style="21" customWidth="1"/>
    <col min="12805" max="12805" width="17.85546875" style="21" customWidth="1"/>
    <col min="12806" max="12806" width="15.42578125" style="21" customWidth="1"/>
    <col min="12807" max="12807" width="9.140625" style="21"/>
    <col min="12808" max="12808" width="12.140625" style="21" customWidth="1"/>
    <col min="12809" max="12809" width="11.5703125" style="21" customWidth="1"/>
    <col min="12810" max="12810" width="11.7109375" style="21" customWidth="1"/>
    <col min="12811" max="12811" width="10" style="21" customWidth="1"/>
    <col min="12812" max="13056" width="9.140625" style="21"/>
    <col min="13057" max="13057" width="9.5703125" style="21" customWidth="1"/>
    <col min="13058" max="13058" width="3.28515625" style="21" customWidth="1"/>
    <col min="13059" max="13059" width="30" style="21" customWidth="1"/>
    <col min="13060" max="13060" width="15.85546875" style="21" customWidth="1"/>
    <col min="13061" max="13061" width="17.85546875" style="21" customWidth="1"/>
    <col min="13062" max="13062" width="15.42578125" style="21" customWidth="1"/>
    <col min="13063" max="13063" width="9.140625" style="21"/>
    <col min="13064" max="13064" width="12.140625" style="21" customWidth="1"/>
    <col min="13065" max="13065" width="11.5703125" style="21" customWidth="1"/>
    <col min="13066" max="13066" width="11.7109375" style="21" customWidth="1"/>
    <col min="13067" max="13067" width="10" style="21" customWidth="1"/>
    <col min="13068" max="13312" width="9.140625" style="21"/>
    <col min="13313" max="13313" width="9.5703125" style="21" customWidth="1"/>
    <col min="13314" max="13314" width="3.28515625" style="21" customWidth="1"/>
    <col min="13315" max="13315" width="30" style="21" customWidth="1"/>
    <col min="13316" max="13316" width="15.85546875" style="21" customWidth="1"/>
    <col min="13317" max="13317" width="17.85546875" style="21" customWidth="1"/>
    <col min="13318" max="13318" width="15.42578125" style="21" customWidth="1"/>
    <col min="13319" max="13319" width="9.140625" style="21"/>
    <col min="13320" max="13320" width="12.140625" style="21" customWidth="1"/>
    <col min="13321" max="13321" width="11.5703125" style="21" customWidth="1"/>
    <col min="13322" max="13322" width="11.7109375" style="21" customWidth="1"/>
    <col min="13323" max="13323" width="10" style="21" customWidth="1"/>
    <col min="13324" max="13568" width="9.140625" style="21"/>
    <col min="13569" max="13569" width="9.5703125" style="21" customWidth="1"/>
    <col min="13570" max="13570" width="3.28515625" style="21" customWidth="1"/>
    <col min="13571" max="13571" width="30" style="21" customWidth="1"/>
    <col min="13572" max="13572" width="15.85546875" style="21" customWidth="1"/>
    <col min="13573" max="13573" width="17.85546875" style="21" customWidth="1"/>
    <col min="13574" max="13574" width="15.42578125" style="21" customWidth="1"/>
    <col min="13575" max="13575" width="9.140625" style="21"/>
    <col min="13576" max="13576" width="12.140625" style="21" customWidth="1"/>
    <col min="13577" max="13577" width="11.5703125" style="21" customWidth="1"/>
    <col min="13578" max="13578" width="11.7109375" style="21" customWidth="1"/>
    <col min="13579" max="13579" width="10" style="21" customWidth="1"/>
    <col min="13580" max="13824" width="9.140625" style="21"/>
    <col min="13825" max="13825" width="9.5703125" style="21" customWidth="1"/>
    <col min="13826" max="13826" width="3.28515625" style="21" customWidth="1"/>
    <col min="13827" max="13827" width="30" style="21" customWidth="1"/>
    <col min="13828" max="13828" width="15.85546875" style="21" customWidth="1"/>
    <col min="13829" max="13829" width="17.85546875" style="21" customWidth="1"/>
    <col min="13830" max="13830" width="15.42578125" style="21" customWidth="1"/>
    <col min="13831" max="13831" width="9.140625" style="21"/>
    <col min="13832" max="13832" width="12.140625" style="21" customWidth="1"/>
    <col min="13833" max="13833" width="11.5703125" style="21" customWidth="1"/>
    <col min="13834" max="13834" width="11.7109375" style="21" customWidth="1"/>
    <col min="13835" max="13835" width="10" style="21" customWidth="1"/>
    <col min="13836" max="14080" width="9.140625" style="21"/>
    <col min="14081" max="14081" width="9.5703125" style="21" customWidth="1"/>
    <col min="14082" max="14082" width="3.28515625" style="21" customWidth="1"/>
    <col min="14083" max="14083" width="30" style="21" customWidth="1"/>
    <col min="14084" max="14084" width="15.85546875" style="21" customWidth="1"/>
    <col min="14085" max="14085" width="17.85546875" style="21" customWidth="1"/>
    <col min="14086" max="14086" width="15.42578125" style="21" customWidth="1"/>
    <col min="14087" max="14087" width="9.140625" style="21"/>
    <col min="14088" max="14088" width="12.140625" style="21" customWidth="1"/>
    <col min="14089" max="14089" width="11.5703125" style="21" customWidth="1"/>
    <col min="14090" max="14090" width="11.7109375" style="21" customWidth="1"/>
    <col min="14091" max="14091" width="10" style="21" customWidth="1"/>
    <col min="14092" max="14336" width="9.140625" style="21"/>
    <col min="14337" max="14337" width="9.5703125" style="21" customWidth="1"/>
    <col min="14338" max="14338" width="3.28515625" style="21" customWidth="1"/>
    <col min="14339" max="14339" width="30" style="21" customWidth="1"/>
    <col min="14340" max="14340" width="15.85546875" style="21" customWidth="1"/>
    <col min="14341" max="14341" width="17.85546875" style="21" customWidth="1"/>
    <col min="14342" max="14342" width="15.42578125" style="21" customWidth="1"/>
    <col min="14343" max="14343" width="9.140625" style="21"/>
    <col min="14344" max="14344" width="12.140625" style="21" customWidth="1"/>
    <col min="14345" max="14345" width="11.5703125" style="21" customWidth="1"/>
    <col min="14346" max="14346" width="11.7109375" style="21" customWidth="1"/>
    <col min="14347" max="14347" width="10" style="21" customWidth="1"/>
    <col min="14348" max="14592" width="9.140625" style="21"/>
    <col min="14593" max="14593" width="9.5703125" style="21" customWidth="1"/>
    <col min="14594" max="14594" width="3.28515625" style="21" customWidth="1"/>
    <col min="14595" max="14595" width="30" style="21" customWidth="1"/>
    <col min="14596" max="14596" width="15.85546875" style="21" customWidth="1"/>
    <col min="14597" max="14597" width="17.85546875" style="21" customWidth="1"/>
    <col min="14598" max="14598" width="15.42578125" style="21" customWidth="1"/>
    <col min="14599" max="14599" width="9.140625" style="21"/>
    <col min="14600" max="14600" width="12.140625" style="21" customWidth="1"/>
    <col min="14601" max="14601" width="11.5703125" style="21" customWidth="1"/>
    <col min="14602" max="14602" width="11.7109375" style="21" customWidth="1"/>
    <col min="14603" max="14603" width="10" style="21" customWidth="1"/>
    <col min="14604" max="14848" width="9.140625" style="21"/>
    <col min="14849" max="14849" width="9.5703125" style="21" customWidth="1"/>
    <col min="14850" max="14850" width="3.28515625" style="21" customWidth="1"/>
    <col min="14851" max="14851" width="30" style="21" customWidth="1"/>
    <col min="14852" max="14852" width="15.85546875" style="21" customWidth="1"/>
    <col min="14853" max="14853" width="17.85546875" style="21" customWidth="1"/>
    <col min="14854" max="14854" width="15.42578125" style="21" customWidth="1"/>
    <col min="14855" max="14855" width="9.140625" style="21"/>
    <col min="14856" max="14856" width="12.140625" style="21" customWidth="1"/>
    <col min="14857" max="14857" width="11.5703125" style="21" customWidth="1"/>
    <col min="14858" max="14858" width="11.7109375" style="21" customWidth="1"/>
    <col min="14859" max="14859" width="10" style="21" customWidth="1"/>
    <col min="14860" max="15104" width="9.140625" style="21"/>
    <col min="15105" max="15105" width="9.5703125" style="21" customWidth="1"/>
    <col min="15106" max="15106" width="3.28515625" style="21" customWidth="1"/>
    <col min="15107" max="15107" width="30" style="21" customWidth="1"/>
    <col min="15108" max="15108" width="15.85546875" style="21" customWidth="1"/>
    <col min="15109" max="15109" width="17.85546875" style="21" customWidth="1"/>
    <col min="15110" max="15110" width="15.42578125" style="21" customWidth="1"/>
    <col min="15111" max="15111" width="9.140625" style="21"/>
    <col min="15112" max="15112" width="12.140625" style="21" customWidth="1"/>
    <col min="15113" max="15113" width="11.5703125" style="21" customWidth="1"/>
    <col min="15114" max="15114" width="11.7109375" style="21" customWidth="1"/>
    <col min="15115" max="15115" width="10" style="21" customWidth="1"/>
    <col min="15116" max="15360" width="9.140625" style="21"/>
    <col min="15361" max="15361" width="9.5703125" style="21" customWidth="1"/>
    <col min="15362" max="15362" width="3.28515625" style="21" customWidth="1"/>
    <col min="15363" max="15363" width="30" style="21" customWidth="1"/>
    <col min="15364" max="15364" width="15.85546875" style="21" customWidth="1"/>
    <col min="15365" max="15365" width="17.85546875" style="21" customWidth="1"/>
    <col min="15366" max="15366" width="15.42578125" style="21" customWidth="1"/>
    <col min="15367" max="15367" width="9.140625" style="21"/>
    <col min="15368" max="15368" width="12.140625" style="21" customWidth="1"/>
    <col min="15369" max="15369" width="11.5703125" style="21" customWidth="1"/>
    <col min="15370" max="15370" width="11.7109375" style="21" customWidth="1"/>
    <col min="15371" max="15371" width="10" style="21" customWidth="1"/>
    <col min="15372" max="15616" width="9.140625" style="21"/>
    <col min="15617" max="15617" width="9.5703125" style="21" customWidth="1"/>
    <col min="15618" max="15618" width="3.28515625" style="21" customWidth="1"/>
    <col min="15619" max="15619" width="30" style="21" customWidth="1"/>
    <col min="15620" max="15620" width="15.85546875" style="21" customWidth="1"/>
    <col min="15621" max="15621" width="17.85546875" style="21" customWidth="1"/>
    <col min="15622" max="15622" width="15.42578125" style="21" customWidth="1"/>
    <col min="15623" max="15623" width="9.140625" style="21"/>
    <col min="15624" max="15624" width="12.140625" style="21" customWidth="1"/>
    <col min="15625" max="15625" width="11.5703125" style="21" customWidth="1"/>
    <col min="15626" max="15626" width="11.7109375" style="21" customWidth="1"/>
    <col min="15627" max="15627" width="10" style="21" customWidth="1"/>
    <col min="15628" max="15872" width="9.140625" style="21"/>
    <col min="15873" max="15873" width="9.5703125" style="21" customWidth="1"/>
    <col min="15874" max="15874" width="3.28515625" style="21" customWidth="1"/>
    <col min="15875" max="15875" width="30" style="21" customWidth="1"/>
    <col min="15876" max="15876" width="15.85546875" style="21" customWidth="1"/>
    <col min="15877" max="15877" width="17.85546875" style="21" customWidth="1"/>
    <col min="15878" max="15878" width="15.42578125" style="21" customWidth="1"/>
    <col min="15879" max="15879" width="9.140625" style="21"/>
    <col min="15880" max="15880" width="12.140625" style="21" customWidth="1"/>
    <col min="15881" max="15881" width="11.5703125" style="21" customWidth="1"/>
    <col min="15882" max="15882" width="11.7109375" style="21" customWidth="1"/>
    <col min="15883" max="15883" width="10" style="21" customWidth="1"/>
    <col min="15884" max="16128" width="9.140625" style="21"/>
    <col min="16129" max="16129" width="9.5703125" style="21" customWidth="1"/>
    <col min="16130" max="16130" width="3.28515625" style="21" customWidth="1"/>
    <col min="16131" max="16131" width="30" style="21" customWidth="1"/>
    <col min="16132" max="16132" width="15.85546875" style="21" customWidth="1"/>
    <col min="16133" max="16133" width="17.85546875" style="21" customWidth="1"/>
    <col min="16134" max="16134" width="15.42578125" style="21" customWidth="1"/>
    <col min="16135" max="16135" width="9.140625" style="21"/>
    <col min="16136" max="16136" width="12.140625" style="21" customWidth="1"/>
    <col min="16137" max="16137" width="11.5703125" style="21" customWidth="1"/>
    <col min="16138" max="16138" width="11.7109375" style="21" customWidth="1"/>
    <col min="16139" max="16139" width="10" style="21" customWidth="1"/>
    <col min="16140" max="16384" width="9.140625" style="21"/>
  </cols>
  <sheetData>
    <row r="1" spans="1:77" ht="4.5" hidden="1" customHeight="1">
      <c r="C1" s="19"/>
      <c r="D1" s="20"/>
      <c r="E1" s="20"/>
      <c r="F1" s="20"/>
      <c r="G1" s="20"/>
    </row>
    <row r="2" spans="1:77" hidden="1">
      <c r="B2" s="18"/>
      <c r="C2" s="19"/>
      <c r="D2" s="20"/>
      <c r="E2" s="20"/>
      <c r="F2" s="20"/>
      <c r="G2" s="20"/>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row>
    <row r="3" spans="1:77" hidden="1">
      <c r="A3" s="19"/>
      <c r="B3" s="18" t="b">
        <v>1</v>
      </c>
      <c r="C3" s="19"/>
      <c r="D3" s="18"/>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row>
    <row r="4" spans="1:77" ht="2.25" hidden="1" customHeight="1">
      <c r="A4" s="19"/>
      <c r="B4" s="18"/>
      <c r="C4" s="19"/>
      <c r="D4" s="18"/>
      <c r="E4" s="19"/>
      <c r="F4" s="19"/>
      <c r="G4" s="19"/>
      <c r="H4" s="4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row>
    <row r="5" spans="1:77" ht="2.25" customHeight="1" thickBot="1">
      <c r="A5" s="19"/>
      <c r="B5" s="18"/>
      <c r="C5" s="19"/>
      <c r="D5" s="20"/>
      <c r="E5" s="20"/>
      <c r="F5" s="20"/>
      <c r="G5" s="20"/>
      <c r="H5" s="4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row>
    <row r="6" spans="1:77" ht="39" customHeight="1" thickBot="1">
      <c r="A6" s="78" t="s">
        <v>27</v>
      </c>
      <c r="B6" s="78" t="b">
        <v>0</v>
      </c>
      <c r="C6" s="79" t="s">
        <v>29</v>
      </c>
      <c r="D6" s="79" t="s">
        <v>16</v>
      </c>
      <c r="E6" s="79" t="s">
        <v>17</v>
      </c>
      <c r="F6" s="79" t="s">
        <v>133</v>
      </c>
      <c r="G6" s="386" t="s">
        <v>134</v>
      </c>
      <c r="H6" s="78" t="s">
        <v>132</v>
      </c>
    </row>
    <row r="7" spans="1:77" s="24" customFormat="1" ht="18.75" customHeight="1">
      <c r="A7" s="72">
        <v>1</v>
      </c>
      <c r="B7" s="73" t="b">
        <v>1</v>
      </c>
      <c r="C7" s="90" t="s">
        <v>139</v>
      </c>
      <c r="D7" s="91" t="s">
        <v>140</v>
      </c>
      <c r="E7" s="104">
        <v>1</v>
      </c>
      <c r="F7" s="104">
        <v>100</v>
      </c>
      <c r="G7" s="104">
        <v>0</v>
      </c>
      <c r="H7" s="74" t="b">
        <v>0</v>
      </c>
      <c r="I7" s="23"/>
      <c r="J7" s="23"/>
      <c r="K7" s="22"/>
      <c r="L7" s="22"/>
      <c r="M7" s="22"/>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row>
    <row r="8" spans="1:77" s="24" customFormat="1" ht="18.95" customHeight="1">
      <c r="A8" s="75">
        <f>A7+1</f>
        <v>2</v>
      </c>
      <c r="B8" s="69" t="b">
        <v>0</v>
      </c>
      <c r="C8" s="90" t="s">
        <v>141</v>
      </c>
      <c r="D8" s="91" t="s">
        <v>140</v>
      </c>
      <c r="E8" s="104">
        <v>1</v>
      </c>
      <c r="F8" s="104">
        <v>7654</v>
      </c>
      <c r="G8" s="104">
        <v>32</v>
      </c>
      <c r="H8" s="76" t="b">
        <v>0</v>
      </c>
      <c r="I8" s="23"/>
      <c r="J8" s="23"/>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row>
    <row r="9" spans="1:77" s="24" customFormat="1" ht="18.95" customHeight="1">
      <c r="A9" s="75">
        <f t="shared" ref="A9:A72" si="0">A8+1</f>
        <v>3</v>
      </c>
      <c r="B9" s="69" t="b">
        <v>0</v>
      </c>
      <c r="C9" s="90" t="s">
        <v>142</v>
      </c>
      <c r="D9" s="91" t="s">
        <v>140</v>
      </c>
      <c r="E9" s="104">
        <v>1</v>
      </c>
      <c r="F9" s="104">
        <v>876543</v>
      </c>
      <c r="G9" s="104">
        <v>56</v>
      </c>
      <c r="H9" s="76" t="b">
        <v>0</v>
      </c>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row>
    <row r="10" spans="1:77" s="24" customFormat="1" ht="18.95" customHeight="1">
      <c r="A10" s="75">
        <f t="shared" si="0"/>
        <v>4</v>
      </c>
      <c r="B10" s="69" t="b">
        <v>0</v>
      </c>
      <c r="C10" s="394" t="s">
        <v>143</v>
      </c>
      <c r="D10" s="395" t="s">
        <v>140</v>
      </c>
      <c r="E10" s="396">
        <v>1</v>
      </c>
      <c r="F10" s="104">
        <v>876543</v>
      </c>
      <c r="G10" s="104">
        <v>86</v>
      </c>
      <c r="H10" s="77" t="b">
        <v>0</v>
      </c>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row>
    <row r="11" spans="1:77" s="24" customFormat="1" ht="18.95" customHeight="1">
      <c r="A11" s="75">
        <f t="shared" si="0"/>
        <v>5</v>
      </c>
      <c r="B11" s="69" t="b">
        <v>0</v>
      </c>
      <c r="C11" s="90" t="s">
        <v>144</v>
      </c>
      <c r="D11" s="91" t="s">
        <v>140</v>
      </c>
      <c r="E11" s="104">
        <v>1</v>
      </c>
      <c r="F11" s="104">
        <v>76543</v>
      </c>
      <c r="G11" s="104">
        <v>32</v>
      </c>
      <c r="H11" s="77" t="b">
        <v>0</v>
      </c>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row>
    <row r="12" spans="1:77" s="24" customFormat="1" ht="18.95" customHeight="1">
      <c r="A12" s="75">
        <f t="shared" si="0"/>
        <v>6</v>
      </c>
      <c r="B12" s="69" t="b">
        <v>0</v>
      </c>
      <c r="C12" s="70" t="s">
        <v>145</v>
      </c>
      <c r="D12" s="71" t="s">
        <v>140</v>
      </c>
      <c r="E12" s="102">
        <v>200</v>
      </c>
      <c r="F12" s="104">
        <v>876543</v>
      </c>
      <c r="G12" s="104">
        <v>54</v>
      </c>
      <c r="H12" s="77" t="b">
        <v>0</v>
      </c>
      <c r="I12" s="22"/>
      <c r="J12" s="89"/>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row>
    <row r="13" spans="1:77" s="24" customFormat="1" ht="18.95" customHeight="1">
      <c r="A13" s="75">
        <f t="shared" si="0"/>
        <v>7</v>
      </c>
      <c r="B13" s="69" t="b">
        <v>0</v>
      </c>
      <c r="C13" s="70"/>
      <c r="D13" s="71"/>
      <c r="E13" s="102"/>
      <c r="F13" s="104"/>
      <c r="G13" s="104"/>
      <c r="H13" s="77" t="b">
        <v>0</v>
      </c>
      <c r="I13" s="22"/>
      <c r="J13" s="89"/>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Y13" s="24">
        <v>1</v>
      </c>
    </row>
    <row r="14" spans="1:77" s="24" customFormat="1" ht="18.95" customHeight="1">
      <c r="A14" s="75">
        <f t="shared" si="0"/>
        <v>8</v>
      </c>
      <c r="B14" s="69" t="b">
        <v>0</v>
      </c>
      <c r="C14" s="70"/>
      <c r="D14" s="71"/>
      <c r="E14" s="102"/>
      <c r="F14" s="104"/>
      <c r="G14" s="104"/>
      <c r="H14" s="77" t="b">
        <v>0</v>
      </c>
      <c r="I14" s="22"/>
      <c r="J14" s="22"/>
      <c r="K14" s="22"/>
      <c r="L14" s="22"/>
      <c r="M14" s="22"/>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row>
    <row r="15" spans="1:77" s="24" customFormat="1" ht="18.95" customHeight="1">
      <c r="A15" s="75">
        <f t="shared" si="0"/>
        <v>9</v>
      </c>
      <c r="B15" s="69" t="b">
        <v>0</v>
      </c>
      <c r="C15" s="70"/>
      <c r="D15" s="71"/>
      <c r="E15" s="102"/>
      <c r="F15" s="104"/>
      <c r="G15" s="104"/>
      <c r="H15" s="77" t="b">
        <v>0</v>
      </c>
      <c r="I15" s="22"/>
      <c r="J15" s="22"/>
      <c r="K15" s="22"/>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Y15" s="24">
        <v>1</v>
      </c>
    </row>
    <row r="16" spans="1:77" s="24" customFormat="1" ht="18.75" customHeight="1">
      <c r="A16" s="75">
        <f t="shared" si="0"/>
        <v>10</v>
      </c>
      <c r="B16" s="69" t="b">
        <v>0</v>
      </c>
      <c r="C16" s="70"/>
      <c r="D16" s="71"/>
      <c r="E16" s="102"/>
      <c r="F16" s="104"/>
      <c r="G16" s="104"/>
      <c r="H16" s="77" t="b">
        <v>0</v>
      </c>
      <c r="I16" s="22"/>
      <c r="J16" s="22"/>
      <c r="K16" s="22"/>
      <c r="L16" s="22"/>
      <c r="M16" s="22"/>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row>
    <row r="17" spans="1:59" s="24" customFormat="1" ht="18.95" customHeight="1">
      <c r="A17" s="75">
        <f t="shared" si="0"/>
        <v>11</v>
      </c>
      <c r="B17" s="69" t="b">
        <v>0</v>
      </c>
      <c r="C17" s="70"/>
      <c r="D17" s="71"/>
      <c r="E17" s="102"/>
      <c r="F17" s="104"/>
      <c r="G17" s="104"/>
      <c r="H17" s="77" t="b">
        <v>0</v>
      </c>
      <c r="I17" s="22"/>
      <c r="J17" s="22"/>
      <c r="K17" s="22"/>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row>
    <row r="18" spans="1:59" s="24" customFormat="1" ht="18.95" customHeight="1">
      <c r="A18" s="75">
        <f t="shared" si="0"/>
        <v>12</v>
      </c>
      <c r="B18" s="69" t="b">
        <v>0</v>
      </c>
      <c r="C18" s="103"/>
      <c r="D18" s="71"/>
      <c r="E18" s="102"/>
      <c r="F18" s="104"/>
      <c r="G18" s="104"/>
      <c r="H18" s="77" t="b">
        <v>0</v>
      </c>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row>
    <row r="19" spans="1:59" s="24" customFormat="1" ht="18.95" customHeight="1">
      <c r="A19" s="75">
        <f t="shared" si="0"/>
        <v>13</v>
      </c>
      <c r="B19" s="69" t="b">
        <v>0</v>
      </c>
      <c r="C19" s="103"/>
      <c r="D19" s="71"/>
      <c r="E19" s="102"/>
      <c r="F19" s="104"/>
      <c r="G19" s="104"/>
      <c r="H19" s="77" t="b">
        <v>0</v>
      </c>
      <c r="I19" s="22"/>
      <c r="J19" s="22"/>
      <c r="K19" s="22"/>
      <c r="L19" s="22"/>
      <c r="M19" s="22"/>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row>
    <row r="20" spans="1:59" s="24" customFormat="1" ht="18.75" customHeight="1">
      <c r="A20" s="75">
        <f t="shared" si="0"/>
        <v>14</v>
      </c>
      <c r="B20" s="69" t="b">
        <v>0</v>
      </c>
      <c r="C20" s="103"/>
      <c r="D20" s="71"/>
      <c r="E20" s="102"/>
      <c r="F20" s="104"/>
      <c r="G20" s="104"/>
      <c r="H20" s="77" t="b">
        <v>0</v>
      </c>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row>
    <row r="21" spans="1:59" s="24" customFormat="1" ht="18.95" customHeight="1">
      <c r="A21" s="75">
        <f>A20+1</f>
        <v>15</v>
      </c>
      <c r="B21" s="69" t="b">
        <v>0</v>
      </c>
      <c r="C21" s="397"/>
      <c r="D21" s="71"/>
      <c r="E21" s="102"/>
      <c r="F21" s="104"/>
      <c r="G21" s="104"/>
      <c r="H21" s="77" t="b">
        <v>0</v>
      </c>
      <c r="I21" s="22"/>
      <c r="J21" s="22"/>
      <c r="K21" s="22"/>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row>
    <row r="22" spans="1:59" s="24" customFormat="1" ht="18.95" customHeight="1">
      <c r="A22" s="75">
        <f t="shared" si="0"/>
        <v>16</v>
      </c>
      <c r="B22" s="69" t="b">
        <v>0</v>
      </c>
      <c r="C22" s="103"/>
      <c r="D22" s="71"/>
      <c r="E22" s="102"/>
      <c r="F22" s="104"/>
      <c r="G22" s="104"/>
      <c r="H22" s="77" t="b">
        <v>0</v>
      </c>
      <c r="I22" s="22"/>
      <c r="J22" s="22"/>
      <c r="K22" s="22"/>
      <c r="L22" s="22"/>
      <c r="M22" s="22"/>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row>
    <row r="23" spans="1:59" s="24" customFormat="1" ht="18.95" customHeight="1">
      <c r="A23" s="75">
        <f t="shared" si="0"/>
        <v>17</v>
      </c>
      <c r="B23" s="69" t="b">
        <v>0</v>
      </c>
      <c r="C23" s="103"/>
      <c r="D23" s="71"/>
      <c r="E23" s="102"/>
      <c r="F23" s="104"/>
      <c r="G23" s="104"/>
      <c r="H23" s="77" t="b">
        <v>0</v>
      </c>
      <c r="I23" s="22"/>
      <c r="J23" s="22"/>
      <c r="K23" s="22"/>
      <c r="L23" s="22"/>
      <c r="M23" s="22"/>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row>
    <row r="24" spans="1:59" s="24" customFormat="1" ht="18.95" customHeight="1">
      <c r="A24" s="75">
        <f t="shared" si="0"/>
        <v>18</v>
      </c>
      <c r="B24" s="69" t="b">
        <v>0</v>
      </c>
      <c r="C24" s="103"/>
      <c r="D24" s="71"/>
      <c r="E24" s="102"/>
      <c r="F24" s="104"/>
      <c r="G24" s="104"/>
      <c r="H24" s="77" t="b">
        <v>0</v>
      </c>
      <c r="I24" s="22"/>
      <c r="J24" s="22"/>
      <c r="K24" s="22"/>
      <c r="L24" s="22"/>
      <c r="M24" s="22"/>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row>
    <row r="25" spans="1:59" s="24" customFormat="1" ht="18.95" customHeight="1">
      <c r="A25" s="75">
        <f t="shared" si="0"/>
        <v>19</v>
      </c>
      <c r="B25" s="69" t="b">
        <v>0</v>
      </c>
      <c r="C25" s="397"/>
      <c r="D25" s="71"/>
      <c r="E25" s="102"/>
      <c r="F25" s="104"/>
      <c r="G25" s="104"/>
      <c r="H25" s="77" t="b">
        <v>0</v>
      </c>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row>
    <row r="26" spans="1:59" s="24" customFormat="1" ht="18.95" customHeight="1">
      <c r="A26" s="75">
        <f t="shared" si="0"/>
        <v>20</v>
      </c>
      <c r="B26" s="69" t="b">
        <v>0</v>
      </c>
      <c r="C26" s="103"/>
      <c r="D26" s="71"/>
      <c r="E26" s="102"/>
      <c r="F26" s="104"/>
      <c r="G26" s="104"/>
      <c r="H26" s="77" t="b">
        <v>0</v>
      </c>
      <c r="I26" s="22"/>
      <c r="J26" s="22"/>
      <c r="K26" s="22"/>
      <c r="L26" s="22"/>
      <c r="M26" s="22"/>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row>
    <row r="27" spans="1:59" s="24" customFormat="1" ht="18.95" customHeight="1">
      <c r="A27" s="75">
        <f t="shared" si="0"/>
        <v>21</v>
      </c>
      <c r="B27" s="69" t="b">
        <v>0</v>
      </c>
      <c r="C27" s="103"/>
      <c r="D27" s="71"/>
      <c r="E27" s="102"/>
      <c r="F27" s="104"/>
      <c r="G27" s="104"/>
      <c r="H27" s="77" t="b">
        <v>0</v>
      </c>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row>
    <row r="28" spans="1:59" s="24" customFormat="1" ht="18.95" customHeight="1">
      <c r="A28" s="75">
        <f t="shared" si="0"/>
        <v>22</v>
      </c>
      <c r="B28" s="69" t="b">
        <v>0</v>
      </c>
      <c r="C28" s="103"/>
      <c r="D28" s="71"/>
      <c r="E28" s="102"/>
      <c r="F28" s="104"/>
      <c r="G28" s="104"/>
      <c r="H28" s="77" t="b">
        <v>0</v>
      </c>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row>
    <row r="29" spans="1:59" s="24" customFormat="1" ht="18.95" customHeight="1">
      <c r="A29" s="75">
        <f t="shared" si="0"/>
        <v>23</v>
      </c>
      <c r="B29" s="69" t="b">
        <v>0</v>
      </c>
      <c r="C29" s="103"/>
      <c r="D29" s="71"/>
      <c r="E29" s="102"/>
      <c r="F29" s="104"/>
      <c r="G29" s="104"/>
      <c r="H29" s="77" t="b">
        <v>0</v>
      </c>
      <c r="I29" s="22"/>
      <c r="J29" s="22"/>
      <c r="K29" s="22"/>
      <c r="L29" s="22"/>
      <c r="M29" s="22"/>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row>
    <row r="30" spans="1:59" s="24" customFormat="1" ht="18.95" customHeight="1">
      <c r="A30" s="75">
        <f t="shared" si="0"/>
        <v>24</v>
      </c>
      <c r="B30" s="69" t="b">
        <v>0</v>
      </c>
      <c r="C30" s="103"/>
      <c r="D30" s="71"/>
      <c r="E30" s="102"/>
      <c r="F30" s="104"/>
      <c r="G30" s="104"/>
      <c r="H30" s="77" t="b">
        <v>0</v>
      </c>
      <c r="I30" s="22"/>
      <c r="J30" s="22"/>
      <c r="K30" s="22"/>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row>
    <row r="31" spans="1:59" s="24" customFormat="1" ht="18.95" customHeight="1">
      <c r="A31" s="75">
        <f t="shared" si="0"/>
        <v>25</v>
      </c>
      <c r="B31" s="69" t="b">
        <v>0</v>
      </c>
      <c r="C31" s="103"/>
      <c r="D31" s="71"/>
      <c r="E31" s="102"/>
      <c r="F31" s="104"/>
      <c r="G31" s="104"/>
      <c r="H31" s="77" t="b">
        <v>0</v>
      </c>
      <c r="I31" s="22"/>
      <c r="J31" s="22"/>
      <c r="K31" s="22"/>
      <c r="L31" s="22"/>
      <c r="M31" s="22"/>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row>
    <row r="32" spans="1:59" s="24" customFormat="1" ht="18.95" customHeight="1">
      <c r="A32" s="75">
        <f t="shared" si="0"/>
        <v>26</v>
      </c>
      <c r="B32" s="69" t="b">
        <v>0</v>
      </c>
      <c r="C32" s="70"/>
      <c r="D32" s="71"/>
      <c r="E32" s="102"/>
      <c r="F32" s="104"/>
      <c r="G32" s="104"/>
      <c r="H32" s="77" t="b">
        <v>0</v>
      </c>
      <c r="I32" s="22"/>
      <c r="J32" s="22"/>
      <c r="K32" s="22"/>
      <c r="L32" s="22"/>
      <c r="M32" s="22"/>
      <c r="N32" s="22"/>
      <c r="O32" s="22"/>
      <c r="P32" s="22"/>
      <c r="Q32" s="22"/>
      <c r="R32" s="22"/>
      <c r="S32" s="22"/>
      <c r="T32" s="22"/>
      <c r="U32" s="22"/>
      <c r="V32" s="22"/>
      <c r="W32" s="22"/>
      <c r="X32" s="22"/>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row>
    <row r="33" spans="1:59" s="24" customFormat="1" ht="18.95" customHeight="1">
      <c r="A33" s="75">
        <f t="shared" si="0"/>
        <v>27</v>
      </c>
      <c r="B33" s="69" t="b">
        <v>0</v>
      </c>
      <c r="C33" s="70"/>
      <c r="D33" s="71"/>
      <c r="E33" s="102"/>
      <c r="F33" s="104"/>
      <c r="G33" s="104"/>
      <c r="H33" s="77" t="b">
        <v>0</v>
      </c>
      <c r="I33" s="22"/>
      <c r="J33" s="22"/>
      <c r="K33" s="22"/>
      <c r="L33" s="22"/>
      <c r="M33" s="22"/>
      <c r="N33" s="22"/>
      <c r="O33" s="22"/>
      <c r="P33" s="22"/>
      <c r="Q33" s="22"/>
      <c r="R33" s="22"/>
      <c r="S33" s="22"/>
      <c r="T33" s="22"/>
      <c r="U33" s="22"/>
      <c r="V33" s="22"/>
      <c r="W33" s="22"/>
      <c r="X33" s="22"/>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row>
    <row r="34" spans="1:59" s="24" customFormat="1" ht="18.95" customHeight="1">
      <c r="A34" s="75">
        <f t="shared" si="0"/>
        <v>28</v>
      </c>
      <c r="B34" s="69" t="b">
        <v>0</v>
      </c>
      <c r="C34" s="70"/>
      <c r="D34" s="71"/>
      <c r="E34" s="102"/>
      <c r="F34" s="104"/>
      <c r="G34" s="104"/>
      <c r="H34" s="77" t="b">
        <v>0</v>
      </c>
      <c r="I34" s="22"/>
      <c r="J34" s="22"/>
      <c r="K34" s="22"/>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row>
    <row r="35" spans="1:59" s="24" customFormat="1" ht="18.95" customHeight="1">
      <c r="A35" s="75">
        <f t="shared" si="0"/>
        <v>29</v>
      </c>
      <c r="B35" s="69" t="b">
        <v>0</v>
      </c>
      <c r="C35" s="70"/>
      <c r="D35" s="71"/>
      <c r="E35" s="102"/>
      <c r="F35" s="104"/>
      <c r="G35" s="104"/>
      <c r="H35" s="77" t="b">
        <v>0</v>
      </c>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row>
    <row r="36" spans="1:59" s="24" customFormat="1" ht="18.95" customHeight="1">
      <c r="A36" s="75">
        <f t="shared" si="0"/>
        <v>30</v>
      </c>
      <c r="B36" s="69" t="b">
        <v>0</v>
      </c>
      <c r="C36" s="70"/>
      <c r="D36" s="71"/>
      <c r="E36" s="102"/>
      <c r="F36" s="104"/>
      <c r="G36" s="104"/>
      <c r="H36" s="77" t="b">
        <v>0</v>
      </c>
      <c r="I36" s="22"/>
      <c r="J36" s="22"/>
      <c r="K36" s="22"/>
      <c r="L36" s="22"/>
      <c r="M36" s="22"/>
      <c r="N36" s="22"/>
      <c r="O36" s="22"/>
      <c r="P36" s="22"/>
      <c r="Q36" s="22"/>
      <c r="R36" s="22"/>
      <c r="S36" s="22"/>
      <c r="T36" s="22"/>
      <c r="U36" s="22"/>
      <c r="V36" s="22"/>
      <c r="W36" s="22"/>
      <c r="X36" s="22"/>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row>
    <row r="37" spans="1:59" s="24" customFormat="1" ht="18.95" customHeight="1">
      <c r="A37" s="75">
        <f t="shared" si="0"/>
        <v>31</v>
      </c>
      <c r="B37" s="69" t="b">
        <v>0</v>
      </c>
      <c r="C37" s="70"/>
      <c r="D37" s="71"/>
      <c r="E37" s="102"/>
      <c r="F37" s="104"/>
      <c r="G37" s="104"/>
      <c r="H37" s="77" t="b">
        <v>0</v>
      </c>
      <c r="I37" s="22"/>
      <c r="J37" s="22"/>
      <c r="K37" s="22"/>
      <c r="L37" s="22"/>
      <c r="M37" s="22"/>
      <c r="N37" s="22"/>
      <c r="O37" s="22"/>
      <c r="P37" s="22"/>
      <c r="Q37" s="22"/>
      <c r="R37" s="22"/>
      <c r="S37" s="22"/>
      <c r="T37" s="22"/>
      <c r="U37" s="22"/>
      <c r="V37" s="22"/>
      <c r="W37" s="22"/>
      <c r="X37" s="22"/>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row>
    <row r="38" spans="1:59" s="24" customFormat="1" ht="18.95" customHeight="1">
      <c r="A38" s="75">
        <f t="shared" si="0"/>
        <v>32</v>
      </c>
      <c r="B38" s="69" t="b">
        <v>0</v>
      </c>
      <c r="C38" s="70"/>
      <c r="D38" s="71"/>
      <c r="E38" s="102"/>
      <c r="F38" s="104"/>
      <c r="G38" s="104"/>
      <c r="H38" s="77" t="b">
        <v>0</v>
      </c>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row>
    <row r="39" spans="1:59" s="24" customFormat="1" ht="18.95" customHeight="1">
      <c r="A39" s="75">
        <f t="shared" si="0"/>
        <v>33</v>
      </c>
      <c r="B39" s="69" t="b">
        <v>0</v>
      </c>
      <c r="C39" s="70"/>
      <c r="D39" s="71"/>
      <c r="E39" s="102"/>
      <c r="F39" s="104"/>
      <c r="G39" s="104"/>
      <c r="H39" s="77" t="b">
        <v>0</v>
      </c>
      <c r="I39" s="22"/>
      <c r="J39" s="22"/>
      <c r="K39" s="22"/>
      <c r="L39" s="22"/>
      <c r="M39" s="22"/>
      <c r="N39" s="22"/>
      <c r="O39" s="22"/>
      <c r="P39" s="22"/>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row>
    <row r="40" spans="1:59" s="24" customFormat="1" ht="18.95" customHeight="1">
      <c r="A40" s="75">
        <f t="shared" si="0"/>
        <v>34</v>
      </c>
      <c r="B40" s="69" t="b">
        <v>0</v>
      </c>
      <c r="D40" s="71"/>
      <c r="E40" s="102"/>
      <c r="F40" s="104"/>
      <c r="G40" s="104"/>
      <c r="H40" s="77" t="b">
        <v>0</v>
      </c>
      <c r="I40" s="22"/>
      <c r="J40" s="22"/>
      <c r="K40" s="22"/>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row>
    <row r="41" spans="1:59" s="24" customFormat="1" ht="18.95" customHeight="1">
      <c r="A41" s="75">
        <f t="shared" si="0"/>
        <v>35</v>
      </c>
      <c r="B41" s="69" t="b">
        <v>0</v>
      </c>
      <c r="C41" s="70"/>
      <c r="D41" s="71"/>
      <c r="E41" s="102"/>
      <c r="F41" s="104"/>
      <c r="G41" s="104"/>
      <c r="H41" s="77" t="b">
        <v>0</v>
      </c>
      <c r="I41" s="22"/>
      <c r="J41" s="22"/>
      <c r="K41" s="22"/>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row>
    <row r="42" spans="1:59" s="24" customFormat="1" ht="18.95" customHeight="1">
      <c r="A42" s="75">
        <f t="shared" si="0"/>
        <v>36</v>
      </c>
      <c r="B42" s="69" t="b">
        <v>0</v>
      </c>
      <c r="C42" s="70"/>
      <c r="D42" s="71"/>
      <c r="E42" s="102"/>
      <c r="F42" s="104"/>
      <c r="G42" s="104"/>
      <c r="H42" s="77" t="b">
        <v>0</v>
      </c>
      <c r="I42" s="22"/>
      <c r="J42" s="22"/>
      <c r="K42" s="22"/>
      <c r="L42" s="22"/>
      <c r="M42" s="22"/>
      <c r="N42" s="22"/>
      <c r="O42" s="22"/>
      <c r="P42" s="22"/>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row>
    <row r="43" spans="1:59" s="24" customFormat="1" ht="18.95" customHeight="1">
      <c r="A43" s="75">
        <f t="shared" si="0"/>
        <v>37</v>
      </c>
      <c r="B43" s="69" t="b">
        <v>0</v>
      </c>
      <c r="C43" s="70"/>
      <c r="D43" s="71"/>
      <c r="E43" s="102"/>
      <c r="F43" s="104"/>
      <c r="G43" s="104"/>
      <c r="H43" s="77" t="b">
        <v>0</v>
      </c>
      <c r="I43" s="22"/>
      <c r="J43" s="22"/>
      <c r="K43" s="22"/>
      <c r="L43" s="22"/>
      <c r="M43" s="22"/>
      <c r="N43" s="22"/>
      <c r="O43" s="22"/>
      <c r="P43" s="22"/>
      <c r="Q43" s="22"/>
      <c r="R43" s="22"/>
      <c r="S43" s="22"/>
      <c r="T43" s="22"/>
      <c r="U43" s="22"/>
      <c r="V43" s="22"/>
      <c r="W43" s="22"/>
      <c r="X43" s="22"/>
      <c r="Y43" s="22"/>
      <c r="Z43" s="22"/>
      <c r="AA43" s="22"/>
      <c r="AB43" s="22"/>
      <c r="AC43" s="22"/>
      <c r="AD43" s="22"/>
      <c r="AE43" s="22"/>
      <c r="AF43" s="22"/>
      <c r="AG43" s="22"/>
      <c r="AH43" s="22"/>
      <c r="AI43" s="22"/>
      <c r="AJ43" s="22"/>
      <c r="AK43" s="22"/>
      <c r="AL43" s="22"/>
      <c r="AM43" s="22"/>
      <c r="AN43" s="22"/>
      <c r="AO43" s="22"/>
      <c r="AP43" s="22"/>
      <c r="AQ43" s="22"/>
      <c r="AR43" s="22"/>
      <c r="AS43" s="22"/>
      <c r="AT43" s="22"/>
      <c r="AU43" s="22"/>
      <c r="AV43" s="22"/>
      <c r="AW43" s="22"/>
      <c r="AX43" s="22"/>
      <c r="AY43" s="22"/>
      <c r="AZ43" s="22"/>
      <c r="BA43" s="22"/>
      <c r="BB43" s="22"/>
      <c r="BC43" s="22"/>
      <c r="BD43" s="22"/>
      <c r="BE43" s="22"/>
      <c r="BF43" s="22"/>
      <c r="BG43" s="22"/>
    </row>
    <row r="44" spans="1:59" s="24" customFormat="1" ht="18.95" customHeight="1">
      <c r="A44" s="75">
        <f t="shared" si="0"/>
        <v>38</v>
      </c>
      <c r="B44" s="69" t="b">
        <v>0</v>
      </c>
      <c r="C44" s="70"/>
      <c r="D44" s="71"/>
      <c r="E44" s="102"/>
      <c r="F44" s="104"/>
      <c r="G44" s="104"/>
      <c r="H44" s="77" t="b">
        <v>0</v>
      </c>
      <c r="I44" s="22"/>
      <c r="J44" s="22"/>
      <c r="K44" s="22"/>
      <c r="L44" s="22"/>
      <c r="M44" s="22"/>
      <c r="N44" s="22"/>
      <c r="O44" s="22"/>
      <c r="P44" s="22"/>
      <c r="Q44" s="22"/>
      <c r="R44" s="22"/>
      <c r="S44" s="22"/>
      <c r="T44" s="22"/>
      <c r="U44" s="22"/>
      <c r="V44" s="22"/>
      <c r="W44" s="22"/>
      <c r="X44" s="22"/>
      <c r="Y44" s="22"/>
      <c r="Z44" s="22"/>
      <c r="AA44" s="22"/>
      <c r="AB44" s="22"/>
      <c r="AC44" s="22"/>
      <c r="AD44" s="22"/>
      <c r="AE44" s="22"/>
      <c r="AF44" s="22"/>
      <c r="AG44" s="22"/>
      <c r="AH44" s="22"/>
      <c r="AI44" s="22"/>
      <c r="AJ44" s="22"/>
      <c r="AK44" s="22"/>
      <c r="AL44" s="22"/>
      <c r="AM44" s="22"/>
      <c r="AN44" s="22"/>
      <c r="AO44" s="22"/>
      <c r="AP44" s="22"/>
      <c r="AQ44" s="22"/>
      <c r="AR44" s="22"/>
      <c r="AS44" s="22"/>
      <c r="AT44" s="22"/>
      <c r="AU44" s="22"/>
      <c r="AV44" s="22"/>
      <c r="AW44" s="22"/>
      <c r="AX44" s="22"/>
      <c r="AY44" s="22"/>
      <c r="AZ44" s="22"/>
      <c r="BA44" s="22"/>
      <c r="BB44" s="22"/>
      <c r="BC44" s="22"/>
      <c r="BD44" s="22"/>
      <c r="BE44" s="22"/>
      <c r="BF44" s="22"/>
      <c r="BG44" s="22"/>
    </row>
    <row r="45" spans="1:59" s="24" customFormat="1" ht="18.95" customHeight="1">
      <c r="A45" s="75">
        <f t="shared" si="0"/>
        <v>39</v>
      </c>
      <c r="B45" s="69" t="b">
        <v>0</v>
      </c>
      <c r="C45" s="70"/>
      <c r="D45" s="71"/>
      <c r="E45" s="102"/>
      <c r="F45" s="104"/>
      <c r="G45" s="104"/>
      <c r="H45" s="77" t="b">
        <v>0</v>
      </c>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2"/>
      <c r="AT45" s="22"/>
      <c r="AU45" s="22"/>
      <c r="AV45" s="22"/>
      <c r="AW45" s="22"/>
      <c r="AX45" s="22"/>
      <c r="AY45" s="22"/>
      <c r="AZ45" s="22"/>
      <c r="BA45" s="22"/>
      <c r="BB45" s="22"/>
      <c r="BC45" s="22"/>
      <c r="BD45" s="22"/>
      <c r="BE45" s="22"/>
      <c r="BF45" s="22"/>
      <c r="BG45" s="22"/>
    </row>
    <row r="46" spans="1:59" s="24" customFormat="1" ht="18.95" customHeight="1">
      <c r="A46" s="75">
        <f t="shared" si="0"/>
        <v>40</v>
      </c>
      <c r="B46" s="69" t="b">
        <v>0</v>
      </c>
      <c r="C46" s="70"/>
      <c r="D46" s="71"/>
      <c r="E46" s="102"/>
      <c r="F46" s="104"/>
      <c r="G46" s="104"/>
      <c r="H46" s="77" t="b">
        <v>0</v>
      </c>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c r="AW46" s="22"/>
      <c r="AX46" s="22"/>
      <c r="AY46" s="22"/>
      <c r="AZ46" s="22"/>
      <c r="BA46" s="22"/>
      <c r="BB46" s="22"/>
      <c r="BC46" s="22"/>
      <c r="BD46" s="22"/>
      <c r="BE46" s="22"/>
      <c r="BF46" s="22"/>
      <c r="BG46" s="22"/>
    </row>
    <row r="47" spans="1:59" s="24" customFormat="1" ht="18.95" customHeight="1">
      <c r="A47" s="75">
        <f t="shared" si="0"/>
        <v>41</v>
      </c>
      <c r="B47" s="69" t="b">
        <v>0</v>
      </c>
      <c r="C47" s="70"/>
      <c r="D47" s="71"/>
      <c r="E47" s="102"/>
      <c r="F47" s="104"/>
      <c r="G47" s="104"/>
      <c r="H47" s="77" t="b">
        <v>0</v>
      </c>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c r="AU47" s="22"/>
      <c r="AV47" s="22"/>
      <c r="AW47" s="22"/>
      <c r="AX47" s="22"/>
      <c r="AY47" s="22"/>
      <c r="AZ47" s="22"/>
      <c r="BA47" s="22"/>
      <c r="BB47" s="22"/>
      <c r="BC47" s="22"/>
      <c r="BD47" s="22"/>
      <c r="BE47" s="22"/>
      <c r="BF47" s="22"/>
      <c r="BG47" s="22"/>
    </row>
    <row r="48" spans="1:59" s="24" customFormat="1" ht="18.95" customHeight="1">
      <c r="A48" s="75">
        <f t="shared" si="0"/>
        <v>42</v>
      </c>
      <c r="B48" s="69" t="b">
        <v>0</v>
      </c>
      <c r="C48" s="70"/>
      <c r="D48" s="71"/>
      <c r="E48" s="102"/>
      <c r="F48" s="104"/>
      <c r="G48" s="104"/>
      <c r="H48" s="77" t="b">
        <v>0</v>
      </c>
      <c r="I48" s="22"/>
      <c r="J48" s="22"/>
      <c r="K48" s="22"/>
      <c r="L48" s="22"/>
      <c r="M48" s="22"/>
      <c r="N48" s="22"/>
      <c r="O48" s="22"/>
      <c r="P48" s="22"/>
      <c r="Q48" s="22"/>
      <c r="R48" s="22"/>
      <c r="S48" s="22"/>
      <c r="T48" s="22"/>
      <c r="U48" s="22"/>
      <c r="V48" s="22"/>
      <c r="W48" s="22"/>
      <c r="X48" s="22"/>
      <c r="Y48" s="22"/>
      <c r="Z48" s="22"/>
      <c r="AA48" s="22"/>
      <c r="AB48" s="22"/>
      <c r="AC48" s="22"/>
      <c r="AD48" s="22"/>
      <c r="AE48" s="22"/>
      <c r="AF48" s="22"/>
      <c r="AG48" s="22"/>
      <c r="AH48" s="22"/>
      <c r="AI48" s="22"/>
      <c r="AJ48" s="22"/>
      <c r="AK48" s="22"/>
      <c r="AL48" s="22"/>
      <c r="AM48" s="22"/>
      <c r="AN48" s="22"/>
      <c r="AO48" s="22"/>
      <c r="AP48" s="22"/>
      <c r="AQ48" s="22"/>
      <c r="AR48" s="22"/>
      <c r="AS48" s="22"/>
      <c r="AT48" s="22"/>
      <c r="AU48" s="22"/>
      <c r="AV48" s="22"/>
      <c r="AW48" s="22"/>
      <c r="AX48" s="22"/>
      <c r="AY48" s="22"/>
      <c r="AZ48" s="22"/>
      <c r="BA48" s="22"/>
      <c r="BB48" s="22"/>
      <c r="BC48" s="22"/>
      <c r="BD48" s="22"/>
      <c r="BE48" s="22"/>
      <c r="BF48" s="22"/>
      <c r="BG48" s="22"/>
    </row>
    <row r="49" spans="1:59" s="24" customFormat="1" ht="18.95" customHeight="1">
      <c r="A49" s="75">
        <f t="shared" si="0"/>
        <v>43</v>
      </c>
      <c r="B49" s="69" t="b">
        <v>0</v>
      </c>
      <c r="C49" s="70"/>
      <c r="D49" s="71"/>
      <c r="E49" s="102"/>
      <c r="F49" s="104"/>
      <c r="G49" s="104"/>
      <c r="H49" s="77" t="b">
        <v>0</v>
      </c>
      <c r="I49" s="22"/>
      <c r="J49" s="22"/>
      <c r="K49" s="22"/>
      <c r="L49" s="22"/>
      <c r="M49" s="22"/>
      <c r="N49" s="22"/>
      <c r="O49" s="22"/>
      <c r="P49" s="22"/>
      <c r="Q49" s="22"/>
      <c r="R49" s="22"/>
      <c r="S49" s="22"/>
      <c r="T49" s="22"/>
      <c r="U49" s="22"/>
      <c r="V49" s="22"/>
      <c r="W49" s="22"/>
      <c r="X49" s="22"/>
      <c r="Y49" s="22"/>
      <c r="Z49" s="22"/>
      <c r="AA49" s="22"/>
      <c r="AB49" s="22"/>
      <c r="AC49" s="22"/>
      <c r="AD49" s="22"/>
      <c r="AE49" s="22"/>
      <c r="AF49" s="22"/>
      <c r="AG49" s="22"/>
      <c r="AH49" s="22"/>
      <c r="AI49" s="22"/>
      <c r="AJ49" s="22"/>
      <c r="AK49" s="22"/>
      <c r="AL49" s="22"/>
      <c r="AM49" s="22"/>
      <c r="AN49" s="22"/>
      <c r="AO49" s="22"/>
      <c r="AP49" s="22"/>
      <c r="AQ49" s="22"/>
      <c r="AR49" s="22"/>
      <c r="AS49" s="22"/>
      <c r="AT49" s="22"/>
      <c r="AU49" s="22"/>
      <c r="AV49" s="22"/>
      <c r="AW49" s="22"/>
      <c r="AX49" s="22"/>
      <c r="AY49" s="22"/>
      <c r="AZ49" s="22"/>
      <c r="BA49" s="22"/>
      <c r="BB49" s="22"/>
      <c r="BC49" s="22"/>
      <c r="BD49" s="22"/>
      <c r="BE49" s="22"/>
      <c r="BF49" s="22"/>
      <c r="BG49" s="22"/>
    </row>
    <row r="50" spans="1:59" s="24" customFormat="1" ht="18.95" customHeight="1">
      <c r="A50" s="75">
        <f t="shared" si="0"/>
        <v>44</v>
      </c>
      <c r="B50" s="69" t="b">
        <v>0</v>
      </c>
      <c r="C50" s="70"/>
      <c r="D50" s="71"/>
      <c r="E50" s="102"/>
      <c r="F50" s="104"/>
      <c r="G50" s="104"/>
      <c r="H50" s="77" t="b">
        <v>0</v>
      </c>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22"/>
      <c r="AH50" s="22"/>
      <c r="AI50" s="22"/>
      <c r="AJ50" s="22"/>
      <c r="AK50" s="22"/>
      <c r="AL50" s="22"/>
      <c r="AM50" s="22"/>
      <c r="AN50" s="22"/>
      <c r="AO50" s="22"/>
      <c r="AP50" s="22"/>
      <c r="AQ50" s="22"/>
      <c r="AR50" s="22"/>
      <c r="AS50" s="22"/>
      <c r="AT50" s="22"/>
      <c r="AU50" s="22"/>
      <c r="AV50" s="22"/>
      <c r="AW50" s="22"/>
      <c r="AX50" s="22"/>
      <c r="AY50" s="22"/>
      <c r="AZ50" s="22"/>
      <c r="BA50" s="22"/>
      <c r="BB50" s="22"/>
      <c r="BC50" s="22"/>
      <c r="BD50" s="22"/>
      <c r="BE50" s="22"/>
      <c r="BF50" s="22"/>
      <c r="BG50" s="22"/>
    </row>
    <row r="51" spans="1:59" s="24" customFormat="1" ht="18.95" customHeight="1">
      <c r="A51" s="75">
        <f t="shared" si="0"/>
        <v>45</v>
      </c>
      <c r="B51" s="69" t="b">
        <v>0</v>
      </c>
      <c r="C51" s="70"/>
      <c r="D51" s="71"/>
      <c r="E51" s="102"/>
      <c r="F51" s="104"/>
      <c r="G51" s="104"/>
      <c r="H51" s="77" t="b">
        <v>0</v>
      </c>
      <c r="I51" s="22"/>
      <c r="J51" s="22"/>
      <c r="K51" s="22"/>
      <c r="L51" s="22"/>
      <c r="M51" s="22"/>
      <c r="N51" s="22"/>
      <c r="O51" s="22"/>
      <c r="P51" s="22"/>
      <c r="Q51" s="22"/>
      <c r="R51" s="22"/>
      <c r="S51" s="22"/>
      <c r="T51" s="22"/>
      <c r="U51" s="22"/>
      <c r="V51" s="22"/>
      <c r="W51" s="22"/>
      <c r="X51" s="22"/>
      <c r="Y51" s="22"/>
      <c r="Z51" s="22"/>
      <c r="AA51" s="22"/>
      <c r="AB51" s="22"/>
      <c r="AC51" s="22"/>
      <c r="AD51" s="22"/>
      <c r="AE51" s="22"/>
      <c r="AF51" s="22"/>
      <c r="AG51" s="22"/>
      <c r="AH51" s="22"/>
      <c r="AI51" s="22"/>
      <c r="AJ51" s="22"/>
      <c r="AK51" s="22"/>
      <c r="AL51" s="22"/>
      <c r="AM51" s="22"/>
      <c r="AN51" s="22"/>
      <c r="AO51" s="22"/>
      <c r="AP51" s="22"/>
      <c r="AQ51" s="22"/>
      <c r="AR51" s="22"/>
      <c r="AS51" s="22"/>
      <c r="AT51" s="22"/>
      <c r="AU51" s="22"/>
      <c r="AV51" s="22"/>
      <c r="AW51" s="22"/>
      <c r="AX51" s="22"/>
      <c r="AY51" s="22"/>
      <c r="AZ51" s="22"/>
      <c r="BA51" s="22"/>
      <c r="BB51" s="22"/>
      <c r="BC51" s="22"/>
      <c r="BD51" s="22"/>
      <c r="BE51" s="22"/>
      <c r="BF51" s="22"/>
      <c r="BG51" s="22"/>
    </row>
    <row r="52" spans="1:59" s="24" customFormat="1" ht="18.95" customHeight="1">
      <c r="A52" s="75">
        <f t="shared" si="0"/>
        <v>46</v>
      </c>
      <c r="B52" s="69" t="b">
        <v>0</v>
      </c>
      <c r="C52" s="70"/>
      <c r="D52" s="71"/>
      <c r="E52" s="102"/>
      <c r="F52" s="104"/>
      <c r="G52" s="104"/>
      <c r="H52" s="77" t="b">
        <v>0</v>
      </c>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2"/>
      <c r="AU52" s="22"/>
      <c r="AV52" s="22"/>
      <c r="AW52" s="22"/>
      <c r="AX52" s="22"/>
      <c r="AY52" s="22"/>
      <c r="AZ52" s="22"/>
      <c r="BA52" s="22"/>
      <c r="BB52" s="22"/>
      <c r="BC52" s="22"/>
      <c r="BD52" s="22"/>
      <c r="BE52" s="22"/>
      <c r="BF52" s="22"/>
      <c r="BG52" s="22"/>
    </row>
    <row r="53" spans="1:59" s="24" customFormat="1" ht="18.95" customHeight="1">
      <c r="A53" s="75">
        <f t="shared" si="0"/>
        <v>47</v>
      </c>
      <c r="B53" s="69" t="b">
        <v>0</v>
      </c>
      <c r="C53" s="70"/>
      <c r="D53" s="71"/>
      <c r="E53" s="102"/>
      <c r="F53" s="104"/>
      <c r="G53" s="104"/>
      <c r="H53" s="77" t="b">
        <v>0</v>
      </c>
      <c r="I53" s="22"/>
      <c r="J53" s="22"/>
      <c r="K53" s="22"/>
      <c r="L53" s="22"/>
      <c r="M53" s="22"/>
      <c r="N53" s="22"/>
      <c r="O53" s="22"/>
      <c r="P53" s="22"/>
      <c r="Q53" s="22"/>
      <c r="R53" s="22"/>
      <c r="S53" s="22"/>
      <c r="T53" s="22"/>
      <c r="U53" s="22"/>
      <c r="V53" s="22"/>
      <c r="W53" s="22"/>
      <c r="X53" s="22"/>
      <c r="Y53" s="22"/>
      <c r="Z53" s="22"/>
      <c r="AA53" s="22"/>
      <c r="AB53" s="22"/>
      <c r="AC53" s="22"/>
      <c r="AD53" s="22"/>
      <c r="AE53" s="22"/>
      <c r="AF53" s="22"/>
      <c r="AG53" s="22"/>
      <c r="AH53" s="22"/>
      <c r="AI53" s="22"/>
      <c r="AJ53" s="22"/>
      <c r="AK53" s="22"/>
      <c r="AL53" s="22"/>
      <c r="AM53" s="22"/>
      <c r="AN53" s="22"/>
      <c r="AO53" s="22"/>
      <c r="AP53" s="22"/>
      <c r="AQ53" s="22"/>
      <c r="AR53" s="22"/>
      <c r="AS53" s="22"/>
      <c r="AT53" s="22"/>
      <c r="AU53" s="22"/>
      <c r="AV53" s="22"/>
      <c r="AW53" s="22"/>
      <c r="AX53" s="22"/>
      <c r="AY53" s="22"/>
      <c r="AZ53" s="22"/>
      <c r="BA53" s="22"/>
      <c r="BB53" s="22"/>
      <c r="BC53" s="22"/>
      <c r="BD53" s="22"/>
      <c r="BE53" s="22"/>
      <c r="BF53" s="22"/>
      <c r="BG53" s="22"/>
    </row>
    <row r="54" spans="1:59" s="24" customFormat="1" ht="18.95" customHeight="1">
      <c r="A54" s="75">
        <f t="shared" si="0"/>
        <v>48</v>
      </c>
      <c r="B54" s="69" t="b">
        <v>0</v>
      </c>
      <c r="C54" s="70"/>
      <c r="D54" s="71"/>
      <c r="E54" s="102"/>
      <c r="F54" s="104"/>
      <c r="G54" s="104"/>
      <c r="H54" s="77" t="b">
        <v>0</v>
      </c>
      <c r="I54" s="22"/>
      <c r="J54" s="22"/>
      <c r="K54" s="22"/>
      <c r="L54" s="22"/>
      <c r="M54" s="22"/>
      <c r="N54" s="22"/>
      <c r="O54" s="22"/>
      <c r="P54" s="22"/>
      <c r="Q54" s="22"/>
      <c r="R54" s="22"/>
      <c r="S54" s="22"/>
      <c r="T54" s="22"/>
      <c r="U54" s="22"/>
      <c r="V54" s="22"/>
      <c r="W54" s="22"/>
      <c r="X54" s="22"/>
      <c r="Y54" s="22"/>
      <c r="Z54" s="22"/>
      <c r="AA54" s="22"/>
      <c r="AB54" s="22"/>
      <c r="AC54" s="22"/>
      <c r="AD54" s="22"/>
      <c r="AE54" s="22"/>
      <c r="AF54" s="22"/>
      <c r="AG54" s="22"/>
      <c r="AH54" s="22"/>
      <c r="AI54" s="22"/>
      <c r="AJ54" s="22"/>
      <c r="AK54" s="22"/>
      <c r="AL54" s="22"/>
      <c r="AM54" s="22"/>
      <c r="AN54" s="22"/>
      <c r="AO54" s="22"/>
      <c r="AP54" s="22"/>
      <c r="AQ54" s="22"/>
      <c r="AR54" s="22"/>
      <c r="AS54" s="22"/>
      <c r="AT54" s="22"/>
      <c r="AU54" s="22"/>
      <c r="AV54" s="22"/>
      <c r="AW54" s="22"/>
      <c r="AX54" s="22"/>
      <c r="AY54" s="22"/>
      <c r="AZ54" s="22"/>
      <c r="BA54" s="22"/>
      <c r="BB54" s="22"/>
      <c r="BC54" s="22"/>
      <c r="BD54" s="22"/>
      <c r="BE54" s="22"/>
      <c r="BF54" s="22"/>
      <c r="BG54" s="22"/>
    </row>
    <row r="55" spans="1:59" s="24" customFormat="1" ht="18.95" customHeight="1">
      <c r="A55" s="75">
        <f t="shared" si="0"/>
        <v>49</v>
      </c>
      <c r="B55" s="69" t="b">
        <v>0</v>
      </c>
      <c r="C55" s="70"/>
      <c r="D55" s="71"/>
      <c r="E55" s="102"/>
      <c r="F55" s="104"/>
      <c r="G55" s="104"/>
      <c r="H55" s="77" t="b">
        <v>0</v>
      </c>
      <c r="I55" s="22"/>
      <c r="J55" s="22"/>
      <c r="K55" s="22"/>
      <c r="L55" s="22"/>
      <c r="M55" s="22"/>
      <c r="N55" s="22"/>
      <c r="O55" s="22"/>
      <c r="P55" s="22"/>
      <c r="Q55" s="22"/>
      <c r="R55" s="22"/>
      <c r="S55" s="22"/>
      <c r="T55" s="22"/>
      <c r="U55" s="22"/>
      <c r="V55" s="22"/>
      <c r="W55" s="22"/>
      <c r="X55" s="22"/>
      <c r="Y55" s="22"/>
      <c r="Z55" s="22"/>
      <c r="AA55" s="22"/>
      <c r="AB55" s="22"/>
      <c r="AC55" s="22"/>
      <c r="AD55" s="22"/>
      <c r="AE55" s="22"/>
      <c r="AF55" s="22"/>
      <c r="AG55" s="22"/>
      <c r="AH55" s="22"/>
      <c r="AI55" s="22"/>
      <c r="AJ55" s="22"/>
      <c r="AK55" s="22"/>
      <c r="AL55" s="22"/>
      <c r="AM55" s="22"/>
      <c r="AN55" s="22"/>
      <c r="AO55" s="22"/>
      <c r="AP55" s="22"/>
      <c r="AQ55" s="22"/>
      <c r="AR55" s="22"/>
      <c r="AS55" s="22"/>
      <c r="AT55" s="22"/>
      <c r="AU55" s="22"/>
      <c r="AV55" s="22"/>
      <c r="AW55" s="22"/>
      <c r="AX55" s="22"/>
      <c r="AY55" s="22"/>
      <c r="AZ55" s="22"/>
      <c r="BA55" s="22"/>
      <c r="BB55" s="22"/>
      <c r="BC55" s="22"/>
      <c r="BD55" s="22"/>
      <c r="BE55" s="22"/>
      <c r="BF55" s="22"/>
      <c r="BG55" s="22"/>
    </row>
    <row r="56" spans="1:59" s="24" customFormat="1" ht="18.95" customHeight="1">
      <c r="A56" s="75">
        <f t="shared" si="0"/>
        <v>50</v>
      </c>
      <c r="B56" s="69" t="b">
        <v>0</v>
      </c>
      <c r="C56" s="70"/>
      <c r="D56" s="71"/>
      <c r="E56" s="102"/>
      <c r="F56" s="104"/>
      <c r="G56" s="104"/>
      <c r="H56" s="77" t="b">
        <v>0</v>
      </c>
      <c r="I56" s="22"/>
      <c r="J56" s="22"/>
      <c r="K56" s="22"/>
      <c r="L56" s="22"/>
      <c r="M56" s="22"/>
      <c r="N56" s="22"/>
      <c r="O56" s="22"/>
      <c r="P56" s="22"/>
      <c r="Q56" s="22"/>
      <c r="R56" s="22"/>
      <c r="S56" s="22"/>
      <c r="T56" s="22"/>
      <c r="U56" s="22"/>
      <c r="V56" s="22"/>
      <c r="W56" s="22"/>
      <c r="X56" s="22"/>
      <c r="Y56" s="22"/>
      <c r="Z56" s="22"/>
      <c r="AA56" s="22"/>
      <c r="AB56" s="22"/>
      <c r="AC56" s="22"/>
      <c r="AD56" s="22"/>
      <c r="AE56" s="22"/>
      <c r="AF56" s="22"/>
      <c r="AG56" s="22"/>
      <c r="AH56" s="22"/>
      <c r="AI56" s="22"/>
      <c r="AJ56" s="22"/>
      <c r="AK56" s="22"/>
      <c r="AL56" s="22"/>
      <c r="AM56" s="22"/>
      <c r="AN56" s="22"/>
      <c r="AO56" s="22"/>
      <c r="AP56" s="22"/>
      <c r="AQ56" s="22"/>
      <c r="AR56" s="22"/>
      <c r="AS56" s="22"/>
      <c r="AT56" s="22"/>
      <c r="AU56" s="22"/>
      <c r="AV56" s="22"/>
      <c r="AW56" s="22"/>
      <c r="AX56" s="22"/>
      <c r="AY56" s="22"/>
      <c r="AZ56" s="22"/>
      <c r="BA56" s="22"/>
      <c r="BB56" s="22"/>
      <c r="BC56" s="22"/>
      <c r="BD56" s="22"/>
      <c r="BE56" s="22"/>
      <c r="BF56" s="22"/>
      <c r="BG56" s="22"/>
    </row>
    <row r="57" spans="1:59" s="24" customFormat="1" ht="18.95" customHeight="1">
      <c r="A57" s="75">
        <f t="shared" si="0"/>
        <v>51</v>
      </c>
      <c r="B57" s="69" t="b">
        <v>0</v>
      </c>
      <c r="C57" s="70"/>
      <c r="D57" s="71"/>
      <c r="E57" s="102"/>
      <c r="F57" s="104"/>
      <c r="G57" s="104"/>
      <c r="H57" s="77" t="b">
        <v>0</v>
      </c>
      <c r="I57" s="22"/>
      <c r="J57" s="22"/>
      <c r="K57" s="22"/>
      <c r="L57" s="22"/>
      <c r="M57" s="22"/>
      <c r="N57" s="22"/>
      <c r="O57" s="22"/>
      <c r="P57" s="22"/>
      <c r="Q57" s="22"/>
      <c r="R57" s="22"/>
      <c r="S57" s="22"/>
      <c r="T57" s="22"/>
      <c r="U57" s="22"/>
      <c r="V57" s="22"/>
      <c r="W57" s="22"/>
      <c r="X57" s="22"/>
      <c r="Y57" s="22"/>
      <c r="Z57" s="22"/>
      <c r="AA57" s="22"/>
      <c r="AB57" s="22"/>
      <c r="AC57" s="22"/>
      <c r="AD57" s="22"/>
      <c r="AE57" s="22"/>
      <c r="AF57" s="22"/>
      <c r="AG57" s="22"/>
      <c r="AH57" s="22"/>
      <c r="AI57" s="22"/>
      <c r="AJ57" s="22"/>
      <c r="AK57" s="22"/>
      <c r="AL57" s="22"/>
      <c r="AM57" s="22"/>
      <c r="AN57" s="22"/>
      <c r="AO57" s="22"/>
      <c r="AP57" s="22"/>
      <c r="AQ57" s="22"/>
      <c r="AR57" s="22"/>
      <c r="AS57" s="22"/>
      <c r="AT57" s="22"/>
      <c r="AU57" s="22"/>
      <c r="AV57" s="22"/>
      <c r="AW57" s="22"/>
      <c r="AX57" s="22"/>
      <c r="AY57" s="22"/>
      <c r="AZ57" s="22"/>
      <c r="BA57" s="22"/>
      <c r="BB57" s="22"/>
      <c r="BC57" s="22"/>
      <c r="BD57" s="22"/>
      <c r="BE57" s="22"/>
      <c r="BF57" s="22"/>
      <c r="BG57" s="22"/>
    </row>
    <row r="58" spans="1:59" s="24" customFormat="1" ht="18.95" customHeight="1">
      <c r="A58" s="75">
        <f t="shared" si="0"/>
        <v>52</v>
      </c>
      <c r="B58" s="69" t="b">
        <v>0</v>
      </c>
      <c r="C58" s="70"/>
      <c r="D58" s="71"/>
      <c r="E58" s="102"/>
      <c r="F58" s="104"/>
      <c r="G58" s="104"/>
      <c r="H58" s="77" t="b">
        <v>0</v>
      </c>
      <c r="I58" s="22"/>
      <c r="J58" s="22"/>
      <c r="K58" s="22"/>
      <c r="L58" s="22"/>
      <c r="M58" s="22"/>
      <c r="N58" s="22"/>
      <c r="O58" s="22"/>
      <c r="P58" s="22"/>
      <c r="Q58" s="22"/>
      <c r="R58" s="22"/>
      <c r="S58" s="22"/>
      <c r="T58" s="22"/>
      <c r="U58" s="22"/>
      <c r="V58" s="22"/>
      <c r="W58" s="22"/>
      <c r="X58" s="22"/>
      <c r="Y58" s="22"/>
      <c r="Z58" s="22"/>
      <c r="AA58" s="22"/>
      <c r="AB58" s="22"/>
      <c r="AC58" s="22"/>
      <c r="AD58" s="22"/>
      <c r="AE58" s="22"/>
      <c r="AF58" s="22"/>
      <c r="AG58" s="22"/>
      <c r="AH58" s="22"/>
      <c r="AI58" s="22"/>
      <c r="AJ58" s="22"/>
      <c r="AK58" s="22"/>
      <c r="AL58" s="22"/>
      <c r="AM58" s="22"/>
      <c r="AN58" s="22"/>
      <c r="AO58" s="22"/>
      <c r="AP58" s="22"/>
      <c r="AQ58" s="22"/>
      <c r="AR58" s="22"/>
      <c r="AS58" s="22"/>
      <c r="AT58" s="22"/>
      <c r="AU58" s="22"/>
      <c r="AV58" s="22"/>
      <c r="AW58" s="22"/>
      <c r="AX58" s="22"/>
      <c r="AY58" s="22"/>
      <c r="AZ58" s="22"/>
      <c r="BA58" s="22"/>
      <c r="BB58" s="22"/>
      <c r="BC58" s="22"/>
      <c r="BD58" s="22"/>
      <c r="BE58" s="22"/>
      <c r="BF58" s="22"/>
      <c r="BG58" s="22"/>
    </row>
    <row r="59" spans="1:59" s="24" customFormat="1" ht="18.95" customHeight="1">
      <c r="A59" s="75">
        <f t="shared" si="0"/>
        <v>53</v>
      </c>
      <c r="B59" s="69" t="b">
        <v>0</v>
      </c>
      <c r="C59" s="70"/>
      <c r="D59" s="71"/>
      <c r="E59" s="102"/>
      <c r="F59" s="104"/>
      <c r="G59" s="104"/>
      <c r="H59" s="77" t="b">
        <v>0</v>
      </c>
      <c r="I59" s="22"/>
      <c r="J59" s="22"/>
      <c r="K59" s="22"/>
      <c r="L59" s="22"/>
      <c r="M59" s="22"/>
      <c r="N59" s="22"/>
      <c r="O59" s="22"/>
      <c r="P59" s="22"/>
      <c r="Q59" s="22"/>
      <c r="R59" s="22"/>
      <c r="S59" s="22"/>
      <c r="T59" s="22"/>
      <c r="U59" s="22"/>
      <c r="V59" s="22"/>
      <c r="W59" s="22"/>
      <c r="X59" s="22"/>
      <c r="Y59" s="22"/>
      <c r="Z59" s="22"/>
      <c r="AA59" s="22"/>
      <c r="AB59" s="22"/>
      <c r="AC59" s="22"/>
      <c r="AD59" s="22"/>
      <c r="AE59" s="22"/>
      <c r="AF59" s="22"/>
      <c r="AG59" s="22"/>
      <c r="AH59" s="22"/>
      <c r="AI59" s="22"/>
      <c r="AJ59" s="22"/>
      <c r="AK59" s="22"/>
      <c r="AL59" s="22"/>
      <c r="AM59" s="22"/>
      <c r="AN59" s="22"/>
      <c r="AO59" s="22"/>
      <c r="AP59" s="22"/>
      <c r="AQ59" s="22"/>
      <c r="AR59" s="22"/>
      <c r="AS59" s="22"/>
      <c r="AT59" s="22"/>
      <c r="AU59" s="22"/>
      <c r="AV59" s="22"/>
      <c r="AW59" s="22"/>
      <c r="AX59" s="22"/>
      <c r="AY59" s="22"/>
      <c r="AZ59" s="22"/>
      <c r="BA59" s="22"/>
      <c r="BB59" s="22"/>
      <c r="BC59" s="22"/>
      <c r="BD59" s="22"/>
      <c r="BE59" s="22"/>
      <c r="BF59" s="22"/>
      <c r="BG59" s="22"/>
    </row>
    <row r="60" spans="1:59" s="24" customFormat="1" ht="18.95" customHeight="1">
      <c r="A60" s="75">
        <f t="shared" si="0"/>
        <v>54</v>
      </c>
      <c r="B60" s="69" t="b">
        <v>0</v>
      </c>
      <c r="C60" s="70"/>
      <c r="D60" s="71"/>
      <c r="E60" s="102"/>
      <c r="F60" s="104"/>
      <c r="G60" s="104"/>
      <c r="H60" s="77" t="b">
        <v>0</v>
      </c>
      <c r="I60" s="22"/>
      <c r="J60" s="22"/>
      <c r="K60" s="22"/>
      <c r="L60" s="22"/>
      <c r="M60" s="22"/>
      <c r="N60" s="22"/>
      <c r="O60" s="22"/>
      <c r="P60" s="22"/>
      <c r="Q60" s="22"/>
      <c r="R60" s="22"/>
      <c r="S60" s="22"/>
      <c r="T60" s="22"/>
      <c r="U60" s="22"/>
      <c r="V60" s="22"/>
      <c r="W60" s="22"/>
      <c r="X60" s="22"/>
      <c r="Y60" s="22"/>
      <c r="Z60" s="22"/>
      <c r="AA60" s="22"/>
      <c r="AB60" s="22"/>
      <c r="AC60" s="22"/>
      <c r="AD60" s="22"/>
      <c r="AE60" s="22"/>
      <c r="AF60" s="22"/>
      <c r="AG60" s="22"/>
      <c r="AH60" s="22"/>
      <c r="AI60" s="22"/>
      <c r="AJ60" s="22"/>
      <c r="AK60" s="22"/>
      <c r="AL60" s="22"/>
      <c r="AM60" s="22"/>
      <c r="AN60" s="22"/>
      <c r="AO60" s="22"/>
      <c r="AP60" s="22"/>
      <c r="AQ60" s="22"/>
      <c r="AR60" s="22"/>
      <c r="AS60" s="22"/>
      <c r="AT60" s="22"/>
      <c r="AU60" s="22"/>
      <c r="AV60" s="22"/>
      <c r="AW60" s="22"/>
      <c r="AX60" s="22"/>
      <c r="AY60" s="22"/>
      <c r="AZ60" s="22"/>
      <c r="BA60" s="22"/>
      <c r="BB60" s="22"/>
      <c r="BC60" s="22"/>
      <c r="BD60" s="22"/>
      <c r="BE60" s="22"/>
      <c r="BF60" s="22"/>
      <c r="BG60" s="22"/>
    </row>
    <row r="61" spans="1:59" s="24" customFormat="1" ht="18.95" customHeight="1">
      <c r="A61" s="75">
        <f t="shared" si="0"/>
        <v>55</v>
      </c>
      <c r="B61" s="69" t="b">
        <v>0</v>
      </c>
      <c r="C61" s="70"/>
      <c r="D61" s="71"/>
      <c r="E61" s="102"/>
      <c r="F61" s="104"/>
      <c r="G61" s="104"/>
      <c r="H61" s="77" t="b">
        <v>0</v>
      </c>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2"/>
      <c r="AK61" s="22"/>
      <c r="AL61" s="22"/>
      <c r="AM61" s="22"/>
      <c r="AN61" s="22"/>
      <c r="AO61" s="22"/>
      <c r="AP61" s="22"/>
      <c r="AQ61" s="22"/>
      <c r="AR61" s="22"/>
      <c r="AS61" s="22"/>
      <c r="AT61" s="22"/>
      <c r="AU61" s="22"/>
      <c r="AV61" s="22"/>
      <c r="AW61" s="22"/>
      <c r="AX61" s="22"/>
      <c r="AY61" s="22"/>
      <c r="AZ61" s="22"/>
      <c r="BA61" s="22"/>
      <c r="BB61" s="22"/>
      <c r="BC61" s="22"/>
      <c r="BD61" s="22"/>
      <c r="BE61" s="22"/>
      <c r="BF61" s="22"/>
      <c r="BG61" s="22"/>
    </row>
    <row r="62" spans="1:59" s="24" customFormat="1" ht="18.95" customHeight="1">
      <c r="A62" s="75">
        <f t="shared" si="0"/>
        <v>56</v>
      </c>
      <c r="B62" s="69" t="b">
        <v>0</v>
      </c>
      <c r="C62" s="70"/>
      <c r="D62" s="71"/>
      <c r="E62" s="102"/>
      <c r="F62" s="104"/>
      <c r="G62" s="104"/>
      <c r="H62" s="77" t="b">
        <v>0</v>
      </c>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2"/>
      <c r="AT62" s="22"/>
      <c r="AU62" s="22"/>
      <c r="AV62" s="22"/>
      <c r="AW62" s="22"/>
      <c r="AX62" s="22"/>
      <c r="AY62" s="22"/>
      <c r="AZ62" s="22"/>
      <c r="BA62" s="22"/>
      <c r="BB62" s="22"/>
      <c r="BC62" s="22"/>
      <c r="BD62" s="22"/>
      <c r="BE62" s="22"/>
      <c r="BF62" s="22"/>
      <c r="BG62" s="22"/>
    </row>
    <row r="63" spans="1:59" s="24" customFormat="1" ht="18.95" customHeight="1">
      <c r="A63" s="75">
        <f t="shared" si="0"/>
        <v>57</v>
      </c>
      <c r="B63" s="69" t="b">
        <v>0</v>
      </c>
      <c r="C63" s="70"/>
      <c r="D63" s="71"/>
      <c r="E63" s="102"/>
      <c r="F63" s="104"/>
      <c r="G63" s="104"/>
      <c r="H63" s="77" t="b">
        <v>0</v>
      </c>
      <c r="I63" s="22"/>
      <c r="J63" s="22"/>
      <c r="K63" s="22"/>
      <c r="L63" s="22"/>
      <c r="M63" s="22"/>
      <c r="N63" s="22"/>
      <c r="O63" s="22"/>
      <c r="P63" s="22"/>
      <c r="Q63" s="22"/>
      <c r="R63" s="22"/>
      <c r="S63" s="22"/>
      <c r="T63" s="22"/>
      <c r="U63" s="22"/>
      <c r="V63" s="22"/>
      <c r="W63" s="22"/>
      <c r="X63" s="22"/>
      <c r="Y63" s="22"/>
      <c r="Z63" s="22"/>
      <c r="AA63" s="22"/>
      <c r="AB63" s="22"/>
      <c r="AC63" s="22"/>
      <c r="AD63" s="22"/>
      <c r="AE63" s="22"/>
      <c r="AF63" s="22"/>
      <c r="AG63" s="22"/>
      <c r="AH63" s="22"/>
      <c r="AI63" s="22"/>
      <c r="AJ63" s="22"/>
      <c r="AK63" s="22"/>
      <c r="AL63" s="22"/>
      <c r="AM63" s="22"/>
      <c r="AN63" s="22"/>
      <c r="AO63" s="22"/>
      <c r="AP63" s="22"/>
      <c r="AQ63" s="22"/>
      <c r="AR63" s="22"/>
      <c r="AS63" s="22"/>
      <c r="AT63" s="22"/>
      <c r="AU63" s="22"/>
      <c r="AV63" s="22"/>
      <c r="AW63" s="22"/>
      <c r="AX63" s="22"/>
      <c r="AY63" s="22"/>
      <c r="AZ63" s="22"/>
      <c r="BA63" s="22"/>
      <c r="BB63" s="22"/>
      <c r="BC63" s="22"/>
      <c r="BD63" s="22"/>
      <c r="BE63" s="22"/>
      <c r="BF63" s="22"/>
      <c r="BG63" s="22"/>
    </row>
    <row r="64" spans="1:59" s="24" customFormat="1" ht="18.95" customHeight="1">
      <c r="A64" s="75">
        <f t="shared" si="0"/>
        <v>58</v>
      </c>
      <c r="B64" s="69" t="b">
        <v>0</v>
      </c>
      <c r="C64" s="70"/>
      <c r="D64" s="71"/>
      <c r="E64" s="102"/>
      <c r="F64" s="104"/>
      <c r="G64" s="104"/>
      <c r="H64" s="77" t="b">
        <v>0</v>
      </c>
      <c r="I64" s="22"/>
      <c r="J64" s="22"/>
      <c r="K64" s="22"/>
      <c r="L64" s="22"/>
      <c r="M64" s="22"/>
      <c r="N64" s="22"/>
      <c r="O64" s="22"/>
      <c r="P64" s="22"/>
      <c r="Q64" s="22"/>
      <c r="R64" s="22"/>
      <c r="S64" s="22"/>
      <c r="T64" s="22"/>
      <c r="U64" s="22"/>
      <c r="V64" s="22"/>
      <c r="W64" s="22"/>
      <c r="X64" s="22"/>
      <c r="Y64" s="22"/>
      <c r="Z64" s="22"/>
      <c r="AA64" s="22"/>
      <c r="AB64" s="22"/>
      <c r="AC64" s="22"/>
      <c r="AD64" s="22"/>
      <c r="AE64" s="22"/>
      <c r="AF64" s="22"/>
      <c r="AG64" s="22"/>
      <c r="AH64" s="22"/>
      <c r="AI64" s="22"/>
      <c r="AJ64" s="22"/>
      <c r="AK64" s="22"/>
      <c r="AL64" s="22"/>
      <c r="AM64" s="22"/>
      <c r="AN64" s="22"/>
      <c r="AO64" s="22"/>
      <c r="AP64" s="22"/>
      <c r="AQ64" s="22"/>
      <c r="AR64" s="22"/>
      <c r="AS64" s="22"/>
      <c r="AT64" s="22"/>
      <c r="AU64" s="22"/>
      <c r="AV64" s="22"/>
      <c r="AW64" s="22"/>
      <c r="AX64" s="22"/>
      <c r="AY64" s="22"/>
      <c r="AZ64" s="22"/>
      <c r="BA64" s="22"/>
      <c r="BB64" s="22"/>
      <c r="BC64" s="22"/>
      <c r="BD64" s="22"/>
      <c r="BE64" s="22"/>
      <c r="BF64" s="22"/>
      <c r="BG64" s="22"/>
    </row>
    <row r="65" spans="1:59" s="24" customFormat="1" ht="18.95" customHeight="1">
      <c r="A65" s="75">
        <f t="shared" si="0"/>
        <v>59</v>
      </c>
      <c r="B65" s="69" t="b">
        <v>0</v>
      </c>
      <c r="C65" s="70"/>
      <c r="D65" s="71"/>
      <c r="E65" s="102"/>
      <c r="F65" s="104"/>
      <c r="G65" s="104"/>
      <c r="H65" s="77" t="b">
        <v>0</v>
      </c>
      <c r="I65" s="22"/>
      <c r="J65" s="22"/>
      <c r="K65" s="22"/>
      <c r="L65" s="22"/>
      <c r="M65" s="22"/>
      <c r="N65" s="22"/>
      <c r="O65" s="22"/>
      <c r="P65" s="22"/>
      <c r="Q65" s="22"/>
      <c r="R65" s="22"/>
      <c r="S65" s="22"/>
      <c r="T65" s="22"/>
      <c r="U65" s="22"/>
      <c r="V65" s="22"/>
      <c r="W65" s="22"/>
      <c r="X65" s="22"/>
      <c r="Y65" s="22"/>
      <c r="Z65" s="22"/>
      <c r="AA65" s="22"/>
      <c r="AB65" s="22"/>
      <c r="AC65" s="22"/>
      <c r="AD65" s="22"/>
      <c r="AE65" s="22"/>
      <c r="AF65" s="22"/>
      <c r="AG65" s="22"/>
      <c r="AH65" s="22"/>
      <c r="AI65" s="22"/>
      <c r="AJ65" s="22"/>
      <c r="AK65" s="22"/>
      <c r="AL65" s="22"/>
      <c r="AM65" s="22"/>
      <c r="AN65" s="22"/>
      <c r="AO65" s="22"/>
      <c r="AP65" s="22"/>
      <c r="AQ65" s="22"/>
      <c r="AR65" s="22"/>
      <c r="AS65" s="22"/>
      <c r="AT65" s="22"/>
      <c r="AU65" s="22"/>
      <c r="AV65" s="22"/>
      <c r="AW65" s="22"/>
      <c r="AX65" s="22"/>
      <c r="AY65" s="22"/>
      <c r="AZ65" s="22"/>
      <c r="BA65" s="22"/>
      <c r="BB65" s="22"/>
      <c r="BC65" s="22"/>
      <c r="BD65" s="22"/>
      <c r="BE65" s="22"/>
      <c r="BF65" s="22"/>
      <c r="BG65" s="22"/>
    </row>
    <row r="66" spans="1:59" s="24" customFormat="1" ht="18.95" customHeight="1">
      <c r="A66" s="75">
        <f t="shared" si="0"/>
        <v>60</v>
      </c>
      <c r="B66" s="69" t="b">
        <v>0</v>
      </c>
      <c r="C66" s="70"/>
      <c r="D66" s="71"/>
      <c r="E66" s="102"/>
      <c r="F66" s="104"/>
      <c r="G66" s="104"/>
      <c r="H66" s="77" t="b">
        <v>0</v>
      </c>
      <c r="I66" s="22"/>
      <c r="J66" s="22"/>
      <c r="K66" s="22"/>
      <c r="L66" s="22"/>
      <c r="M66" s="22"/>
      <c r="N66" s="22"/>
      <c r="O66" s="22"/>
      <c r="P66" s="22"/>
      <c r="Q66" s="22"/>
      <c r="R66" s="22"/>
      <c r="S66" s="22"/>
      <c r="T66" s="22"/>
      <c r="U66" s="22"/>
      <c r="V66" s="22"/>
      <c r="W66" s="22"/>
      <c r="X66" s="22"/>
      <c r="Y66" s="22"/>
      <c r="Z66" s="22"/>
      <c r="AA66" s="22"/>
      <c r="AB66" s="22"/>
      <c r="AC66" s="22"/>
      <c r="AD66" s="22"/>
      <c r="AE66" s="22"/>
      <c r="AF66" s="22"/>
      <c r="AG66" s="22"/>
      <c r="AH66" s="22"/>
      <c r="AI66" s="22"/>
      <c r="AJ66" s="22"/>
      <c r="AK66" s="22"/>
      <c r="AL66" s="22"/>
      <c r="AM66" s="22"/>
      <c r="AN66" s="22"/>
      <c r="AO66" s="22"/>
      <c r="AP66" s="22"/>
      <c r="AQ66" s="22"/>
      <c r="AR66" s="22"/>
      <c r="AS66" s="22"/>
      <c r="AT66" s="22"/>
      <c r="AU66" s="22"/>
      <c r="AV66" s="22"/>
      <c r="AW66" s="22"/>
      <c r="AX66" s="22"/>
      <c r="AY66" s="22"/>
      <c r="AZ66" s="22"/>
      <c r="BA66" s="22"/>
      <c r="BB66" s="22"/>
      <c r="BC66" s="22"/>
      <c r="BD66" s="22"/>
      <c r="BE66" s="22"/>
      <c r="BF66" s="22"/>
      <c r="BG66" s="22"/>
    </row>
    <row r="67" spans="1:59" s="24" customFormat="1" ht="18.95" customHeight="1">
      <c r="A67" s="75">
        <f t="shared" si="0"/>
        <v>61</v>
      </c>
      <c r="B67" s="69" t="b">
        <v>0</v>
      </c>
      <c r="C67" s="70"/>
      <c r="D67" s="71"/>
      <c r="E67" s="102"/>
      <c r="F67" s="104"/>
      <c r="G67" s="104"/>
      <c r="H67" s="77" t="b">
        <v>0</v>
      </c>
      <c r="I67" s="22"/>
      <c r="J67" s="22"/>
      <c r="K67" s="22"/>
      <c r="L67" s="22"/>
      <c r="M67" s="22"/>
      <c r="N67" s="22"/>
      <c r="O67" s="22"/>
      <c r="P67" s="22"/>
      <c r="Q67" s="22"/>
      <c r="R67" s="22"/>
      <c r="S67" s="22"/>
      <c r="T67" s="22"/>
      <c r="U67" s="22"/>
      <c r="V67" s="22"/>
      <c r="W67" s="22"/>
      <c r="X67" s="22"/>
      <c r="Y67" s="22"/>
      <c r="Z67" s="22"/>
      <c r="AA67" s="22"/>
      <c r="AB67" s="22"/>
      <c r="AC67" s="22"/>
      <c r="AD67" s="22"/>
      <c r="AE67" s="22"/>
      <c r="AF67" s="22"/>
      <c r="AG67" s="22"/>
      <c r="AH67" s="22"/>
      <c r="AI67" s="22"/>
      <c r="AJ67" s="22"/>
      <c r="AK67" s="22"/>
      <c r="AL67" s="22"/>
      <c r="AM67" s="22"/>
      <c r="AN67" s="22"/>
      <c r="AO67" s="22"/>
      <c r="AP67" s="22"/>
      <c r="AQ67" s="22"/>
      <c r="AR67" s="22"/>
      <c r="AS67" s="22"/>
      <c r="AT67" s="22"/>
      <c r="AU67" s="22"/>
      <c r="AV67" s="22"/>
      <c r="AW67" s="22"/>
      <c r="AX67" s="22"/>
      <c r="AY67" s="22"/>
      <c r="AZ67" s="22"/>
      <c r="BA67" s="22"/>
      <c r="BB67" s="22"/>
      <c r="BC67" s="22"/>
      <c r="BD67" s="22"/>
      <c r="BE67" s="22"/>
      <c r="BF67" s="22"/>
      <c r="BG67" s="22"/>
    </row>
    <row r="68" spans="1:59" s="24" customFormat="1" ht="18.95" customHeight="1">
      <c r="A68" s="75">
        <f t="shared" si="0"/>
        <v>62</v>
      </c>
      <c r="B68" s="69" t="b">
        <v>0</v>
      </c>
      <c r="C68" s="70"/>
      <c r="D68" s="71"/>
      <c r="E68" s="102"/>
      <c r="F68" s="104"/>
      <c r="G68" s="104"/>
      <c r="H68" s="77" t="b">
        <v>0</v>
      </c>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c r="AT68" s="22"/>
      <c r="AU68" s="22"/>
      <c r="AV68" s="22"/>
      <c r="AW68" s="22"/>
      <c r="AX68" s="22"/>
      <c r="AY68" s="22"/>
      <c r="AZ68" s="22"/>
      <c r="BA68" s="22"/>
      <c r="BB68" s="22"/>
      <c r="BC68" s="22"/>
      <c r="BD68" s="22"/>
      <c r="BE68" s="22"/>
      <c r="BF68" s="22"/>
      <c r="BG68" s="22"/>
    </row>
    <row r="69" spans="1:59" s="24" customFormat="1" ht="18.95" customHeight="1">
      <c r="A69" s="75">
        <f t="shared" si="0"/>
        <v>63</v>
      </c>
      <c r="B69" s="69" t="b">
        <v>0</v>
      </c>
      <c r="C69" s="70"/>
      <c r="D69" s="71"/>
      <c r="E69" s="102"/>
      <c r="F69" s="104"/>
      <c r="G69" s="104"/>
      <c r="H69" s="77" t="b">
        <v>0</v>
      </c>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2"/>
      <c r="AU69" s="22"/>
      <c r="AV69" s="22"/>
      <c r="AW69" s="22"/>
      <c r="AX69" s="22"/>
      <c r="AY69" s="22"/>
      <c r="AZ69" s="22"/>
      <c r="BA69" s="22"/>
      <c r="BB69" s="22"/>
      <c r="BC69" s="22"/>
      <c r="BD69" s="22"/>
      <c r="BE69" s="22"/>
      <c r="BF69" s="22"/>
      <c r="BG69" s="22"/>
    </row>
    <row r="70" spans="1:59" s="24" customFormat="1" ht="18.95" customHeight="1">
      <c r="A70" s="75">
        <f t="shared" si="0"/>
        <v>64</v>
      </c>
      <c r="B70" s="69" t="b">
        <v>0</v>
      </c>
      <c r="C70" s="70"/>
      <c r="D70" s="71"/>
      <c r="E70" s="102"/>
      <c r="F70" s="104"/>
      <c r="G70" s="104"/>
      <c r="H70" s="77" t="b">
        <v>0</v>
      </c>
      <c r="I70" s="22"/>
      <c r="J70" s="22"/>
      <c r="K70" s="22"/>
      <c r="L70" s="22"/>
      <c r="M70" s="22"/>
      <c r="N70" s="22"/>
      <c r="O70" s="22"/>
      <c r="P70" s="22"/>
      <c r="Q70" s="22"/>
      <c r="R70" s="22"/>
      <c r="S70" s="22"/>
      <c r="T70" s="22"/>
      <c r="U70" s="22"/>
      <c r="V70" s="22"/>
      <c r="W70" s="22"/>
      <c r="X70" s="22"/>
      <c r="Y70" s="22"/>
      <c r="Z70" s="22"/>
      <c r="AA70" s="22"/>
      <c r="AB70" s="22"/>
      <c r="AC70" s="22"/>
      <c r="AD70" s="22"/>
      <c r="AE70" s="22"/>
      <c r="AF70" s="22"/>
      <c r="AG70" s="22"/>
      <c r="AH70" s="22"/>
      <c r="AI70" s="22"/>
      <c r="AJ70" s="22"/>
      <c r="AK70" s="22"/>
      <c r="AL70" s="22"/>
      <c r="AM70" s="22"/>
      <c r="AN70" s="22"/>
      <c r="AO70" s="22"/>
      <c r="AP70" s="22"/>
      <c r="AQ70" s="22"/>
      <c r="AR70" s="22"/>
      <c r="AS70" s="22"/>
      <c r="AT70" s="22"/>
      <c r="AU70" s="22"/>
      <c r="AV70" s="22"/>
      <c r="AW70" s="22"/>
      <c r="AX70" s="22"/>
      <c r="AY70" s="22"/>
      <c r="AZ70" s="22"/>
      <c r="BA70" s="22"/>
      <c r="BB70" s="22"/>
      <c r="BC70" s="22"/>
      <c r="BD70" s="22"/>
      <c r="BE70" s="22"/>
      <c r="BF70" s="22"/>
      <c r="BG70" s="22"/>
    </row>
    <row r="71" spans="1:59" s="24" customFormat="1" ht="18.95" customHeight="1">
      <c r="A71" s="75">
        <f t="shared" si="0"/>
        <v>65</v>
      </c>
      <c r="B71" s="69" t="b">
        <v>0</v>
      </c>
      <c r="C71" s="70"/>
      <c r="D71" s="71"/>
      <c r="E71" s="102"/>
      <c r="F71" s="104"/>
      <c r="G71" s="104"/>
      <c r="H71" s="77" t="b">
        <v>0</v>
      </c>
      <c r="I71" s="22"/>
      <c r="J71" s="22"/>
      <c r="K71" s="22"/>
      <c r="L71" s="22"/>
      <c r="M71" s="22"/>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c r="AO71" s="22"/>
      <c r="AP71" s="22"/>
      <c r="AQ71" s="22"/>
      <c r="AR71" s="22"/>
      <c r="AS71" s="22"/>
      <c r="AT71" s="22"/>
      <c r="AU71" s="22"/>
      <c r="AV71" s="22"/>
      <c r="AW71" s="22"/>
      <c r="AX71" s="22"/>
      <c r="AY71" s="22"/>
      <c r="AZ71" s="22"/>
      <c r="BA71" s="22"/>
      <c r="BB71" s="22"/>
      <c r="BC71" s="22"/>
      <c r="BD71" s="22"/>
      <c r="BE71" s="22"/>
      <c r="BF71" s="22"/>
      <c r="BG71" s="22"/>
    </row>
    <row r="72" spans="1:59" s="24" customFormat="1" ht="18.95" customHeight="1">
      <c r="A72" s="75">
        <f t="shared" si="0"/>
        <v>66</v>
      </c>
      <c r="B72" s="69" t="b">
        <v>0</v>
      </c>
      <c r="C72" s="70"/>
      <c r="D72" s="71"/>
      <c r="E72" s="102"/>
      <c r="F72" s="104"/>
      <c r="G72" s="104"/>
      <c r="H72" s="77" t="b">
        <v>0</v>
      </c>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2"/>
      <c r="AT72" s="22"/>
      <c r="AU72" s="22"/>
      <c r="AV72" s="22"/>
      <c r="AW72" s="22"/>
      <c r="AX72" s="22"/>
      <c r="AY72" s="22"/>
      <c r="AZ72" s="22"/>
      <c r="BA72" s="22"/>
      <c r="BB72" s="22"/>
      <c r="BC72" s="22"/>
      <c r="BD72" s="22"/>
      <c r="BE72" s="22"/>
      <c r="BF72" s="22"/>
      <c r="BG72" s="22"/>
    </row>
    <row r="73" spans="1:59" s="24" customFormat="1" ht="18.95" customHeight="1">
      <c r="A73" s="75">
        <f t="shared" ref="A73:A136" si="1">A72+1</f>
        <v>67</v>
      </c>
      <c r="B73" s="69" t="b">
        <v>0</v>
      </c>
      <c r="C73" s="70"/>
      <c r="D73" s="71"/>
      <c r="E73" s="102"/>
      <c r="F73" s="104"/>
      <c r="G73" s="104"/>
      <c r="H73" s="77" t="b">
        <v>0</v>
      </c>
      <c r="I73" s="22"/>
      <c r="J73" s="22"/>
      <c r="K73" s="22"/>
      <c r="L73" s="22"/>
      <c r="M73" s="22"/>
      <c r="N73" s="22"/>
      <c r="O73" s="22"/>
      <c r="P73" s="22"/>
      <c r="Q73" s="22"/>
      <c r="R73" s="22"/>
      <c r="S73" s="22"/>
      <c r="T73" s="22"/>
      <c r="U73" s="22"/>
      <c r="V73" s="22"/>
      <c r="W73" s="22"/>
      <c r="X73" s="22"/>
      <c r="Y73" s="22"/>
      <c r="Z73" s="22"/>
      <c r="AA73" s="22"/>
      <c r="AB73" s="22"/>
      <c r="AC73" s="22"/>
      <c r="AD73" s="22"/>
      <c r="AE73" s="22"/>
      <c r="AF73" s="22"/>
      <c r="AG73" s="22"/>
      <c r="AH73" s="22"/>
      <c r="AI73" s="22"/>
      <c r="AJ73" s="22"/>
      <c r="AK73" s="22"/>
      <c r="AL73" s="22"/>
      <c r="AM73" s="22"/>
      <c r="AN73" s="22"/>
      <c r="AO73" s="22"/>
      <c r="AP73" s="22"/>
      <c r="AQ73" s="22"/>
      <c r="AR73" s="22"/>
      <c r="AS73" s="22"/>
      <c r="AT73" s="22"/>
      <c r="AU73" s="22"/>
      <c r="AV73" s="22"/>
      <c r="AW73" s="22"/>
      <c r="AX73" s="22"/>
      <c r="AY73" s="22"/>
      <c r="AZ73" s="22"/>
      <c r="BA73" s="22"/>
      <c r="BB73" s="22"/>
      <c r="BC73" s="22"/>
      <c r="BD73" s="22"/>
      <c r="BE73" s="22"/>
      <c r="BF73" s="22"/>
      <c r="BG73" s="22"/>
    </row>
    <row r="74" spans="1:59" s="24" customFormat="1" ht="18.95" customHeight="1">
      <c r="A74" s="75">
        <f t="shared" si="1"/>
        <v>68</v>
      </c>
      <c r="B74" s="69" t="b">
        <v>0</v>
      </c>
      <c r="C74" s="70"/>
      <c r="D74" s="71"/>
      <c r="E74" s="102"/>
      <c r="F74" s="104"/>
      <c r="G74" s="104"/>
      <c r="H74" s="77" t="b">
        <v>0</v>
      </c>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2"/>
      <c r="AJ74" s="22"/>
      <c r="AK74" s="22"/>
      <c r="AL74" s="22"/>
      <c r="AM74" s="22"/>
      <c r="AN74" s="22"/>
      <c r="AO74" s="22"/>
      <c r="AP74" s="22"/>
      <c r="AQ74" s="22"/>
      <c r="AR74" s="22"/>
      <c r="AS74" s="22"/>
      <c r="AT74" s="22"/>
      <c r="AU74" s="22"/>
      <c r="AV74" s="22"/>
      <c r="AW74" s="22"/>
      <c r="AX74" s="22"/>
      <c r="AY74" s="22"/>
      <c r="AZ74" s="22"/>
      <c r="BA74" s="22"/>
      <c r="BB74" s="22"/>
      <c r="BC74" s="22"/>
      <c r="BD74" s="22"/>
      <c r="BE74" s="22"/>
      <c r="BF74" s="22"/>
      <c r="BG74" s="22"/>
    </row>
    <row r="75" spans="1:59" s="24" customFormat="1" ht="18.95" customHeight="1">
      <c r="A75" s="75">
        <f t="shared" si="1"/>
        <v>69</v>
      </c>
      <c r="B75" s="69" t="b">
        <v>0</v>
      </c>
      <c r="C75" s="70"/>
      <c r="D75" s="71"/>
      <c r="E75" s="102"/>
      <c r="F75" s="104"/>
      <c r="G75" s="104"/>
      <c r="H75" s="77" t="b">
        <v>0</v>
      </c>
      <c r="I75" s="22"/>
      <c r="J75" s="22"/>
      <c r="K75" s="22"/>
      <c r="L75" s="22"/>
      <c r="M75" s="22"/>
      <c r="N75" s="22"/>
      <c r="O75" s="22"/>
      <c r="P75" s="22"/>
      <c r="Q75" s="22"/>
      <c r="R75" s="22"/>
      <c r="S75" s="22"/>
      <c r="T75" s="22"/>
      <c r="U75" s="22"/>
      <c r="V75" s="22"/>
      <c r="W75" s="22"/>
      <c r="X75" s="22"/>
      <c r="Y75" s="22"/>
      <c r="Z75" s="22"/>
      <c r="AA75" s="22"/>
      <c r="AB75" s="22"/>
      <c r="AC75" s="22"/>
      <c r="AD75" s="22"/>
      <c r="AE75" s="22"/>
      <c r="AF75" s="22"/>
      <c r="AG75" s="22"/>
      <c r="AH75" s="22"/>
      <c r="AI75" s="22"/>
      <c r="AJ75" s="22"/>
      <c r="AK75" s="22"/>
      <c r="AL75" s="22"/>
      <c r="AM75" s="22"/>
      <c r="AN75" s="22"/>
      <c r="AO75" s="22"/>
      <c r="AP75" s="22"/>
      <c r="AQ75" s="22"/>
      <c r="AR75" s="22"/>
      <c r="AS75" s="22"/>
      <c r="AT75" s="22"/>
      <c r="AU75" s="22"/>
      <c r="AV75" s="22"/>
      <c r="AW75" s="22"/>
      <c r="AX75" s="22"/>
      <c r="AY75" s="22"/>
      <c r="AZ75" s="22"/>
      <c r="BA75" s="22"/>
      <c r="BB75" s="22"/>
      <c r="BC75" s="22"/>
      <c r="BD75" s="22"/>
      <c r="BE75" s="22"/>
      <c r="BF75" s="22"/>
      <c r="BG75" s="22"/>
    </row>
    <row r="76" spans="1:59" s="24" customFormat="1" ht="18.95" customHeight="1">
      <c r="A76" s="75">
        <f t="shared" si="1"/>
        <v>70</v>
      </c>
      <c r="B76" s="69" t="b">
        <v>0</v>
      </c>
      <c r="C76" s="70"/>
      <c r="D76" s="71"/>
      <c r="E76" s="102"/>
      <c r="F76" s="104"/>
      <c r="G76" s="104"/>
      <c r="H76" s="77" t="b">
        <v>0</v>
      </c>
      <c r="I76" s="22"/>
      <c r="J76" s="22"/>
      <c r="K76" s="22"/>
      <c r="L76" s="22"/>
      <c r="M76" s="22"/>
      <c r="N76" s="22"/>
      <c r="O76" s="22"/>
      <c r="P76" s="22"/>
      <c r="Q76" s="22"/>
      <c r="R76" s="22"/>
      <c r="S76" s="22"/>
      <c r="T76" s="22"/>
      <c r="U76" s="22"/>
      <c r="V76" s="22"/>
      <c r="W76" s="22"/>
      <c r="X76" s="22"/>
      <c r="Y76" s="22"/>
      <c r="Z76" s="22"/>
      <c r="AA76" s="22"/>
      <c r="AB76" s="22"/>
      <c r="AC76" s="22"/>
      <c r="AD76" s="22"/>
      <c r="AE76" s="22"/>
      <c r="AF76" s="22"/>
      <c r="AG76" s="22"/>
      <c r="AH76" s="22"/>
      <c r="AI76" s="22"/>
      <c r="AJ76" s="22"/>
      <c r="AK76" s="22"/>
      <c r="AL76" s="22"/>
      <c r="AM76" s="22"/>
      <c r="AN76" s="22"/>
      <c r="AO76" s="22"/>
      <c r="AP76" s="22"/>
      <c r="AQ76" s="22"/>
      <c r="AR76" s="22"/>
      <c r="AS76" s="22"/>
      <c r="AT76" s="22"/>
      <c r="AU76" s="22"/>
      <c r="AV76" s="22"/>
      <c r="AW76" s="22"/>
      <c r="AX76" s="22"/>
      <c r="AY76" s="22"/>
      <c r="AZ76" s="22"/>
      <c r="BA76" s="22"/>
      <c r="BB76" s="22"/>
      <c r="BC76" s="22"/>
      <c r="BD76" s="22"/>
      <c r="BE76" s="22"/>
      <c r="BF76" s="22"/>
      <c r="BG76" s="22"/>
    </row>
    <row r="77" spans="1:59" s="24" customFormat="1" ht="18.95" customHeight="1">
      <c r="A77" s="75">
        <f t="shared" si="1"/>
        <v>71</v>
      </c>
      <c r="B77" s="69" t="b">
        <v>0</v>
      </c>
      <c r="C77" s="70"/>
      <c r="D77" s="71"/>
      <c r="E77" s="102"/>
      <c r="F77" s="104"/>
      <c r="G77" s="104"/>
      <c r="H77" s="77" t="b">
        <v>0</v>
      </c>
      <c r="I77" s="22"/>
      <c r="J77" s="22"/>
      <c r="K77" s="22"/>
      <c r="L77" s="22"/>
      <c r="M77" s="22"/>
      <c r="N77" s="22"/>
      <c r="O77" s="22"/>
      <c r="P77" s="22"/>
      <c r="Q77" s="22"/>
      <c r="R77" s="22"/>
      <c r="S77" s="22"/>
      <c r="T77" s="22"/>
      <c r="U77" s="22"/>
      <c r="V77" s="22"/>
      <c r="W77" s="22"/>
      <c r="X77" s="22"/>
      <c r="Y77" s="22"/>
      <c r="Z77" s="22"/>
      <c r="AA77" s="22"/>
      <c r="AB77" s="22"/>
      <c r="AC77" s="22"/>
      <c r="AD77" s="22"/>
      <c r="AE77" s="22"/>
      <c r="AF77" s="22"/>
      <c r="AG77" s="22"/>
      <c r="AH77" s="22"/>
      <c r="AI77" s="22"/>
      <c r="AJ77" s="22"/>
      <c r="AK77" s="22"/>
      <c r="AL77" s="22"/>
      <c r="AM77" s="22"/>
      <c r="AN77" s="22"/>
      <c r="AO77" s="22"/>
      <c r="AP77" s="22"/>
      <c r="AQ77" s="22"/>
      <c r="AR77" s="22"/>
      <c r="AS77" s="22"/>
      <c r="AT77" s="22"/>
      <c r="AU77" s="22"/>
      <c r="AV77" s="22"/>
      <c r="AW77" s="22"/>
      <c r="AX77" s="22"/>
      <c r="AY77" s="22"/>
      <c r="AZ77" s="22"/>
      <c r="BA77" s="22"/>
      <c r="BB77" s="22"/>
      <c r="BC77" s="22"/>
      <c r="BD77" s="22"/>
      <c r="BE77" s="22"/>
      <c r="BF77" s="22"/>
      <c r="BG77" s="22"/>
    </row>
    <row r="78" spans="1:59" s="24" customFormat="1" ht="18.95" customHeight="1">
      <c r="A78" s="75">
        <f t="shared" si="1"/>
        <v>72</v>
      </c>
      <c r="B78" s="69" t="b">
        <v>0</v>
      </c>
      <c r="C78" s="70"/>
      <c r="D78" s="71"/>
      <c r="E78" s="102"/>
      <c r="F78" s="104"/>
      <c r="G78" s="104"/>
      <c r="H78" s="77" t="b">
        <v>0</v>
      </c>
      <c r="I78" s="22"/>
      <c r="J78" s="22"/>
      <c r="K78" s="22"/>
      <c r="L78" s="22"/>
      <c r="M78" s="22"/>
      <c r="N78" s="22"/>
      <c r="O78" s="22"/>
      <c r="P78" s="22"/>
      <c r="Q78" s="22"/>
      <c r="R78" s="22"/>
      <c r="S78" s="22"/>
      <c r="T78" s="22"/>
      <c r="U78" s="22"/>
      <c r="V78" s="22"/>
      <c r="W78" s="22"/>
      <c r="X78" s="22"/>
      <c r="Y78" s="22"/>
      <c r="Z78" s="22"/>
      <c r="AA78" s="22"/>
      <c r="AB78" s="22"/>
      <c r="AC78" s="22"/>
      <c r="AD78" s="22"/>
      <c r="AE78" s="22"/>
      <c r="AF78" s="22"/>
      <c r="AG78" s="22"/>
      <c r="AH78" s="22"/>
      <c r="AI78" s="22"/>
      <c r="AJ78" s="22"/>
      <c r="AK78" s="22"/>
      <c r="AL78" s="22"/>
      <c r="AM78" s="22"/>
      <c r="AN78" s="22"/>
      <c r="AO78" s="22"/>
      <c r="AP78" s="22"/>
      <c r="AQ78" s="22"/>
      <c r="AR78" s="22"/>
      <c r="AS78" s="22"/>
      <c r="AT78" s="22"/>
      <c r="AU78" s="22"/>
      <c r="AV78" s="22"/>
      <c r="AW78" s="22"/>
      <c r="AX78" s="22"/>
      <c r="AY78" s="22"/>
      <c r="AZ78" s="22"/>
      <c r="BA78" s="22"/>
      <c r="BB78" s="22"/>
      <c r="BC78" s="22"/>
      <c r="BD78" s="22"/>
      <c r="BE78" s="22"/>
      <c r="BF78" s="22"/>
      <c r="BG78" s="22"/>
    </row>
    <row r="79" spans="1:59" s="24" customFormat="1" ht="18.95" customHeight="1">
      <c r="A79" s="75">
        <f t="shared" si="1"/>
        <v>73</v>
      </c>
      <c r="B79" s="69" t="b">
        <v>0</v>
      </c>
      <c r="C79" s="70"/>
      <c r="D79" s="71"/>
      <c r="E79" s="102"/>
      <c r="F79" s="104"/>
      <c r="G79" s="104"/>
      <c r="H79" s="77" t="b">
        <v>0</v>
      </c>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2"/>
      <c r="AT79" s="22"/>
      <c r="AU79" s="22"/>
      <c r="AV79" s="22"/>
      <c r="AW79" s="22"/>
      <c r="AX79" s="22"/>
      <c r="AY79" s="22"/>
      <c r="AZ79" s="22"/>
      <c r="BA79" s="22"/>
      <c r="BB79" s="22"/>
      <c r="BC79" s="22"/>
      <c r="BD79" s="22"/>
      <c r="BE79" s="22"/>
      <c r="BF79" s="22"/>
      <c r="BG79" s="22"/>
    </row>
    <row r="80" spans="1:59" s="24" customFormat="1" ht="18.95" customHeight="1">
      <c r="A80" s="75">
        <f t="shared" si="1"/>
        <v>74</v>
      </c>
      <c r="B80" s="69" t="b">
        <v>0</v>
      </c>
      <c r="C80" s="70"/>
      <c r="D80" s="71"/>
      <c r="E80" s="102"/>
      <c r="F80" s="104"/>
      <c r="G80" s="104"/>
      <c r="H80" s="77" t="b">
        <v>0</v>
      </c>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c r="AZ80" s="22"/>
      <c r="BA80" s="22"/>
      <c r="BB80" s="22"/>
      <c r="BC80" s="22"/>
      <c r="BD80" s="22"/>
      <c r="BE80" s="22"/>
      <c r="BF80" s="22"/>
      <c r="BG80" s="22"/>
    </row>
    <row r="81" spans="1:59" s="24" customFormat="1" ht="18.95" customHeight="1">
      <c r="A81" s="75">
        <f t="shared" si="1"/>
        <v>75</v>
      </c>
      <c r="B81" s="69" t="b">
        <v>0</v>
      </c>
      <c r="C81" s="70"/>
      <c r="D81" s="71"/>
      <c r="E81" s="102"/>
      <c r="F81" s="104"/>
      <c r="G81" s="104"/>
      <c r="H81" s="77" t="b">
        <v>0</v>
      </c>
      <c r="I81" s="22"/>
      <c r="J81" s="22"/>
      <c r="K81" s="22"/>
      <c r="L81" s="22"/>
      <c r="M81" s="22"/>
      <c r="N81" s="22"/>
      <c r="O81" s="22"/>
      <c r="P81" s="22"/>
      <c r="Q81" s="22"/>
      <c r="R81" s="22"/>
      <c r="S81" s="22"/>
      <c r="T81" s="22"/>
      <c r="U81" s="22"/>
      <c r="V81" s="22"/>
      <c r="W81" s="22"/>
      <c r="X81" s="22"/>
      <c r="Y81" s="22"/>
      <c r="Z81" s="22"/>
      <c r="AA81" s="22"/>
      <c r="AB81" s="22"/>
      <c r="AC81" s="22"/>
      <c r="AD81" s="22"/>
      <c r="AE81" s="22"/>
      <c r="AF81" s="22"/>
      <c r="AG81" s="22"/>
      <c r="AH81" s="22"/>
      <c r="AI81" s="22"/>
      <c r="AJ81" s="22"/>
      <c r="AK81" s="22"/>
      <c r="AL81" s="22"/>
      <c r="AM81" s="22"/>
      <c r="AN81" s="22"/>
      <c r="AO81" s="22"/>
      <c r="AP81" s="22"/>
      <c r="AQ81" s="22"/>
      <c r="AR81" s="22"/>
      <c r="AS81" s="22"/>
      <c r="AT81" s="22"/>
      <c r="AU81" s="22"/>
      <c r="AV81" s="22"/>
      <c r="AW81" s="22"/>
      <c r="AX81" s="22"/>
      <c r="AY81" s="22"/>
      <c r="AZ81" s="22"/>
      <c r="BA81" s="22"/>
      <c r="BB81" s="22"/>
      <c r="BC81" s="22"/>
      <c r="BD81" s="22"/>
      <c r="BE81" s="22"/>
      <c r="BF81" s="22"/>
      <c r="BG81" s="22"/>
    </row>
    <row r="82" spans="1:59" s="24" customFormat="1" ht="18.95" customHeight="1">
      <c r="A82" s="75">
        <f t="shared" si="1"/>
        <v>76</v>
      </c>
      <c r="B82" s="69" t="b">
        <v>0</v>
      </c>
      <c r="C82" s="70"/>
      <c r="D82" s="71"/>
      <c r="E82" s="102"/>
      <c r="F82" s="104"/>
      <c r="G82" s="104"/>
      <c r="H82" s="77" t="b">
        <v>0</v>
      </c>
      <c r="I82" s="22"/>
      <c r="J82" s="22"/>
      <c r="K82" s="22"/>
      <c r="L82" s="22"/>
      <c r="M82" s="22"/>
      <c r="N82" s="22"/>
      <c r="O82" s="22"/>
      <c r="P82" s="22"/>
      <c r="Q82" s="22"/>
      <c r="R82" s="22"/>
      <c r="S82" s="22"/>
      <c r="T82" s="22"/>
      <c r="U82" s="22"/>
      <c r="V82" s="22"/>
      <c r="W82" s="22"/>
      <c r="X82" s="22"/>
      <c r="Y82" s="22"/>
      <c r="Z82" s="22"/>
      <c r="AA82" s="22"/>
      <c r="AB82" s="22"/>
      <c r="AC82" s="22"/>
      <c r="AD82" s="22"/>
      <c r="AE82" s="22"/>
      <c r="AF82" s="22"/>
      <c r="AG82" s="22"/>
      <c r="AH82" s="22"/>
      <c r="AI82" s="22"/>
      <c r="AJ82" s="22"/>
      <c r="AK82" s="22"/>
      <c r="AL82" s="22"/>
      <c r="AM82" s="22"/>
      <c r="AN82" s="22"/>
      <c r="AO82" s="22"/>
      <c r="AP82" s="22"/>
      <c r="AQ82" s="22"/>
      <c r="AR82" s="22"/>
      <c r="AS82" s="22"/>
      <c r="AT82" s="22"/>
      <c r="AU82" s="22"/>
      <c r="AV82" s="22"/>
      <c r="AW82" s="22"/>
      <c r="AX82" s="22"/>
      <c r="AY82" s="22"/>
      <c r="AZ82" s="22"/>
      <c r="BA82" s="22"/>
      <c r="BB82" s="22"/>
      <c r="BC82" s="22"/>
      <c r="BD82" s="22"/>
      <c r="BE82" s="22"/>
      <c r="BF82" s="22"/>
      <c r="BG82" s="22"/>
    </row>
    <row r="83" spans="1:59" s="24" customFormat="1" ht="18.95" customHeight="1">
      <c r="A83" s="75">
        <f t="shared" si="1"/>
        <v>77</v>
      </c>
      <c r="B83" s="69" t="b">
        <v>0</v>
      </c>
      <c r="C83" s="70"/>
      <c r="D83" s="71"/>
      <c r="E83" s="102"/>
      <c r="F83" s="104"/>
      <c r="G83" s="104"/>
      <c r="H83" s="77" t="b">
        <v>0</v>
      </c>
      <c r="I83" s="22"/>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c r="AO83" s="22"/>
      <c r="AP83" s="22"/>
      <c r="AQ83" s="22"/>
      <c r="AR83" s="22"/>
      <c r="AS83" s="22"/>
      <c r="AT83" s="22"/>
      <c r="AU83" s="22"/>
      <c r="AV83" s="22"/>
      <c r="AW83" s="22"/>
      <c r="AX83" s="22"/>
      <c r="AY83" s="22"/>
      <c r="AZ83" s="22"/>
      <c r="BA83" s="22"/>
      <c r="BB83" s="22"/>
      <c r="BC83" s="22"/>
      <c r="BD83" s="22"/>
      <c r="BE83" s="22"/>
      <c r="BF83" s="22"/>
      <c r="BG83" s="22"/>
    </row>
    <row r="84" spans="1:59" s="24" customFormat="1" ht="18.95" customHeight="1">
      <c r="A84" s="75">
        <f t="shared" si="1"/>
        <v>78</v>
      </c>
      <c r="B84" s="69" t="b">
        <v>0</v>
      </c>
      <c r="C84" s="70"/>
      <c r="D84" s="71"/>
      <c r="E84" s="102"/>
      <c r="F84" s="104"/>
      <c r="G84" s="104"/>
      <c r="H84" s="77" t="b">
        <v>0</v>
      </c>
      <c r="I84" s="22"/>
      <c r="J84" s="22"/>
      <c r="K84" s="22"/>
      <c r="L84" s="22"/>
      <c r="M84" s="22"/>
      <c r="N84" s="22"/>
      <c r="O84" s="22"/>
      <c r="P84" s="22"/>
      <c r="Q84" s="22"/>
      <c r="R84" s="22"/>
      <c r="S84" s="22"/>
      <c r="T84" s="22"/>
      <c r="U84" s="22"/>
      <c r="V84" s="22"/>
      <c r="W84" s="22"/>
      <c r="X84" s="22"/>
      <c r="Y84" s="22"/>
      <c r="Z84" s="22"/>
      <c r="AA84" s="22"/>
      <c r="AB84" s="22"/>
      <c r="AC84" s="22"/>
      <c r="AD84" s="22"/>
      <c r="AE84" s="22"/>
      <c r="AF84" s="22"/>
      <c r="AG84" s="22"/>
      <c r="AH84" s="22"/>
      <c r="AI84" s="22"/>
      <c r="AJ84" s="22"/>
      <c r="AK84" s="22"/>
      <c r="AL84" s="22"/>
      <c r="AM84" s="22"/>
      <c r="AN84" s="22"/>
      <c r="AO84" s="22"/>
      <c r="AP84" s="22"/>
      <c r="AQ84" s="22"/>
      <c r="AR84" s="22"/>
      <c r="AS84" s="22"/>
      <c r="AT84" s="22"/>
      <c r="AU84" s="22"/>
      <c r="AV84" s="22"/>
      <c r="AW84" s="22"/>
      <c r="AX84" s="22"/>
      <c r="AY84" s="22"/>
      <c r="AZ84" s="22"/>
      <c r="BA84" s="22"/>
      <c r="BB84" s="22"/>
      <c r="BC84" s="22"/>
      <c r="BD84" s="22"/>
      <c r="BE84" s="22"/>
      <c r="BF84" s="22"/>
      <c r="BG84" s="22"/>
    </row>
    <row r="85" spans="1:59" s="24" customFormat="1" ht="18.95" customHeight="1">
      <c r="A85" s="75">
        <f t="shared" si="1"/>
        <v>79</v>
      </c>
      <c r="B85" s="69" t="b">
        <v>0</v>
      </c>
      <c r="C85" s="70"/>
      <c r="D85" s="71"/>
      <c r="E85" s="102"/>
      <c r="F85" s="104"/>
      <c r="G85" s="104"/>
      <c r="H85" s="77" t="b">
        <v>0</v>
      </c>
      <c r="I85" s="22"/>
      <c r="J85" s="22"/>
      <c r="K85" s="22"/>
      <c r="L85" s="22"/>
      <c r="M85" s="22"/>
      <c r="N85" s="22"/>
      <c r="O85" s="22"/>
      <c r="P85" s="22"/>
      <c r="Q85" s="22"/>
      <c r="R85" s="22"/>
      <c r="S85" s="22"/>
      <c r="T85" s="22"/>
      <c r="U85" s="22"/>
      <c r="V85" s="22"/>
      <c r="W85" s="22"/>
      <c r="X85" s="22"/>
      <c r="Y85" s="22"/>
      <c r="Z85" s="22"/>
      <c r="AA85" s="22"/>
      <c r="AB85" s="22"/>
      <c r="AC85" s="22"/>
      <c r="AD85" s="22"/>
      <c r="AE85" s="22"/>
      <c r="AF85" s="22"/>
      <c r="AG85" s="22"/>
      <c r="AH85" s="22"/>
      <c r="AI85" s="22"/>
      <c r="AJ85" s="22"/>
      <c r="AK85" s="22"/>
      <c r="AL85" s="22"/>
      <c r="AM85" s="22"/>
      <c r="AN85" s="22"/>
      <c r="AO85" s="22"/>
      <c r="AP85" s="22"/>
      <c r="AQ85" s="22"/>
      <c r="AR85" s="22"/>
      <c r="AS85" s="22"/>
      <c r="AT85" s="22"/>
      <c r="AU85" s="22"/>
      <c r="AV85" s="22"/>
      <c r="AW85" s="22"/>
      <c r="AX85" s="22"/>
      <c r="AY85" s="22"/>
      <c r="AZ85" s="22"/>
      <c r="BA85" s="22"/>
      <c r="BB85" s="22"/>
      <c r="BC85" s="22"/>
      <c r="BD85" s="22"/>
      <c r="BE85" s="22"/>
      <c r="BF85" s="22"/>
      <c r="BG85" s="22"/>
    </row>
    <row r="86" spans="1:59" s="24" customFormat="1" ht="18.95" customHeight="1">
      <c r="A86" s="75">
        <f t="shared" si="1"/>
        <v>80</v>
      </c>
      <c r="B86" s="69" t="b">
        <v>0</v>
      </c>
      <c r="C86" s="70"/>
      <c r="D86" s="71"/>
      <c r="E86" s="102"/>
      <c r="F86" s="104"/>
      <c r="G86" s="104"/>
      <c r="H86" s="77" t="b">
        <v>0</v>
      </c>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2"/>
      <c r="AU86" s="22"/>
      <c r="AV86" s="22"/>
      <c r="AW86" s="22"/>
      <c r="AX86" s="22"/>
      <c r="AY86" s="22"/>
      <c r="AZ86" s="22"/>
      <c r="BA86" s="22"/>
      <c r="BB86" s="22"/>
      <c r="BC86" s="22"/>
      <c r="BD86" s="22"/>
      <c r="BE86" s="22"/>
      <c r="BF86" s="22"/>
      <c r="BG86" s="22"/>
    </row>
    <row r="87" spans="1:59" s="24" customFormat="1" ht="18.95" customHeight="1">
      <c r="A87" s="75">
        <f t="shared" si="1"/>
        <v>81</v>
      </c>
      <c r="B87" s="69" t="b">
        <v>0</v>
      </c>
      <c r="C87" s="70"/>
      <c r="D87" s="71"/>
      <c r="E87" s="102"/>
      <c r="F87" s="104"/>
      <c r="G87" s="104"/>
      <c r="H87" s="77" t="b">
        <v>0</v>
      </c>
      <c r="I87" s="22"/>
      <c r="J87" s="22"/>
      <c r="K87" s="22"/>
      <c r="L87" s="22"/>
      <c r="M87" s="22"/>
      <c r="N87" s="22"/>
      <c r="O87" s="22"/>
      <c r="P87" s="22"/>
      <c r="Q87" s="22"/>
      <c r="R87" s="22"/>
      <c r="S87" s="22"/>
      <c r="T87" s="22"/>
      <c r="U87" s="22"/>
      <c r="V87" s="22"/>
      <c r="W87" s="22"/>
      <c r="X87" s="22"/>
      <c r="Y87" s="22"/>
      <c r="Z87" s="22"/>
      <c r="AA87" s="22"/>
      <c r="AB87" s="22"/>
      <c r="AC87" s="22"/>
      <c r="AD87" s="22"/>
      <c r="AE87" s="22"/>
      <c r="AF87" s="22"/>
      <c r="AG87" s="22"/>
      <c r="AH87" s="22"/>
      <c r="AI87" s="22"/>
      <c r="AJ87" s="22"/>
      <c r="AK87" s="22"/>
      <c r="AL87" s="22"/>
      <c r="AM87" s="22"/>
      <c r="AN87" s="22"/>
      <c r="AO87" s="22"/>
      <c r="AP87" s="22"/>
      <c r="AQ87" s="22"/>
      <c r="AR87" s="22"/>
      <c r="AS87" s="22"/>
      <c r="AT87" s="22"/>
      <c r="AU87" s="22"/>
      <c r="AV87" s="22"/>
      <c r="AW87" s="22"/>
      <c r="AX87" s="22"/>
      <c r="AY87" s="22"/>
      <c r="AZ87" s="22"/>
      <c r="BA87" s="22"/>
      <c r="BB87" s="22"/>
      <c r="BC87" s="22"/>
      <c r="BD87" s="22"/>
      <c r="BE87" s="22"/>
      <c r="BF87" s="22"/>
      <c r="BG87" s="22"/>
    </row>
    <row r="88" spans="1:59" s="24" customFormat="1" ht="18.95" customHeight="1">
      <c r="A88" s="75">
        <f t="shared" si="1"/>
        <v>82</v>
      </c>
      <c r="B88" s="69" t="b">
        <v>0</v>
      </c>
      <c r="C88" s="70"/>
      <c r="D88" s="71"/>
      <c r="E88" s="102"/>
      <c r="F88" s="104"/>
      <c r="G88" s="104"/>
      <c r="H88" s="77" t="b">
        <v>0</v>
      </c>
      <c r="I88" s="22"/>
      <c r="J88" s="22"/>
      <c r="K88" s="22"/>
      <c r="L88" s="22"/>
      <c r="M88" s="22"/>
      <c r="N88" s="22"/>
      <c r="O88" s="22"/>
      <c r="P88" s="22"/>
      <c r="Q88" s="22"/>
      <c r="R88" s="22"/>
      <c r="S88" s="22"/>
      <c r="T88" s="22"/>
      <c r="U88" s="22"/>
      <c r="V88" s="22"/>
      <c r="W88" s="22"/>
      <c r="X88" s="22"/>
      <c r="Y88" s="22"/>
      <c r="Z88" s="22"/>
      <c r="AA88" s="22"/>
      <c r="AB88" s="22"/>
      <c r="AC88" s="22"/>
      <c r="AD88" s="22"/>
      <c r="AE88" s="22"/>
      <c r="AF88" s="22"/>
      <c r="AG88" s="22"/>
      <c r="AH88" s="22"/>
      <c r="AI88" s="22"/>
      <c r="AJ88" s="22"/>
      <c r="AK88" s="22"/>
      <c r="AL88" s="22"/>
      <c r="AM88" s="22"/>
      <c r="AN88" s="22"/>
      <c r="AO88" s="22"/>
      <c r="AP88" s="22"/>
      <c r="AQ88" s="22"/>
      <c r="AR88" s="22"/>
      <c r="AS88" s="22"/>
      <c r="AT88" s="22"/>
      <c r="AU88" s="22"/>
      <c r="AV88" s="22"/>
      <c r="AW88" s="22"/>
      <c r="AX88" s="22"/>
      <c r="AY88" s="22"/>
      <c r="AZ88" s="22"/>
      <c r="BA88" s="22"/>
      <c r="BB88" s="22"/>
      <c r="BC88" s="22"/>
      <c r="BD88" s="22"/>
      <c r="BE88" s="22"/>
      <c r="BF88" s="22"/>
      <c r="BG88" s="22"/>
    </row>
    <row r="89" spans="1:59" s="24" customFormat="1" ht="18.95" customHeight="1">
      <c r="A89" s="75">
        <f t="shared" si="1"/>
        <v>83</v>
      </c>
      <c r="B89" s="69" t="b">
        <v>0</v>
      </c>
      <c r="C89" s="70"/>
      <c r="D89" s="71"/>
      <c r="E89" s="102"/>
      <c r="F89" s="104"/>
      <c r="G89" s="104"/>
      <c r="H89" s="77" t="b">
        <v>0</v>
      </c>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2"/>
      <c r="AT89" s="22"/>
      <c r="AU89" s="22"/>
      <c r="AV89" s="22"/>
      <c r="AW89" s="22"/>
      <c r="AX89" s="22"/>
      <c r="AY89" s="22"/>
      <c r="AZ89" s="22"/>
      <c r="BA89" s="22"/>
      <c r="BB89" s="22"/>
      <c r="BC89" s="22"/>
      <c r="BD89" s="22"/>
      <c r="BE89" s="22"/>
      <c r="BF89" s="22"/>
      <c r="BG89" s="22"/>
    </row>
    <row r="90" spans="1:59" s="24" customFormat="1" ht="18.95" customHeight="1">
      <c r="A90" s="75">
        <f t="shared" si="1"/>
        <v>84</v>
      </c>
      <c r="B90" s="69" t="b">
        <v>0</v>
      </c>
      <c r="C90" s="70"/>
      <c r="D90" s="71"/>
      <c r="E90" s="102"/>
      <c r="F90" s="104"/>
      <c r="G90" s="104"/>
      <c r="H90" s="77" t="b">
        <v>0</v>
      </c>
      <c r="I90" s="22"/>
      <c r="J90" s="22"/>
      <c r="K90" s="22"/>
      <c r="L90" s="22"/>
      <c r="M90" s="22"/>
      <c r="N90" s="22"/>
      <c r="O90" s="22"/>
      <c r="P90" s="22"/>
      <c r="Q90" s="22"/>
      <c r="R90" s="22"/>
      <c r="S90" s="22"/>
      <c r="T90" s="22"/>
      <c r="U90" s="22"/>
      <c r="V90" s="22"/>
      <c r="W90" s="22"/>
      <c r="X90" s="22"/>
      <c r="Y90" s="22"/>
      <c r="Z90" s="22"/>
      <c r="AA90" s="22"/>
      <c r="AB90" s="22"/>
      <c r="AC90" s="22"/>
      <c r="AD90" s="22"/>
      <c r="AE90" s="22"/>
      <c r="AF90" s="22"/>
      <c r="AG90" s="22"/>
      <c r="AH90" s="22"/>
      <c r="AI90" s="22"/>
      <c r="AJ90" s="22"/>
      <c r="AK90" s="22"/>
      <c r="AL90" s="22"/>
      <c r="AM90" s="22"/>
      <c r="AN90" s="22"/>
      <c r="AO90" s="22"/>
      <c r="AP90" s="22"/>
      <c r="AQ90" s="22"/>
      <c r="AR90" s="22"/>
      <c r="AS90" s="22"/>
      <c r="AT90" s="22"/>
      <c r="AU90" s="22"/>
      <c r="AV90" s="22"/>
      <c r="AW90" s="22"/>
      <c r="AX90" s="22"/>
      <c r="AY90" s="22"/>
      <c r="AZ90" s="22"/>
      <c r="BA90" s="22"/>
      <c r="BB90" s="22"/>
      <c r="BC90" s="22"/>
      <c r="BD90" s="22"/>
      <c r="BE90" s="22"/>
      <c r="BF90" s="22"/>
      <c r="BG90" s="22"/>
    </row>
    <row r="91" spans="1:59" s="24" customFormat="1" ht="18.95" customHeight="1">
      <c r="A91" s="75">
        <f t="shared" si="1"/>
        <v>85</v>
      </c>
      <c r="B91" s="69" t="b">
        <v>0</v>
      </c>
      <c r="C91" s="70"/>
      <c r="D91" s="71"/>
      <c r="E91" s="102"/>
      <c r="F91" s="104"/>
      <c r="G91" s="104"/>
      <c r="H91" s="77" t="b">
        <v>0</v>
      </c>
      <c r="I91" s="22"/>
      <c r="J91" s="22"/>
      <c r="K91" s="22"/>
      <c r="L91" s="22"/>
      <c r="M91" s="22"/>
      <c r="N91" s="22"/>
      <c r="O91" s="22"/>
      <c r="P91" s="22"/>
      <c r="Q91" s="22"/>
      <c r="R91" s="22"/>
      <c r="S91" s="22"/>
      <c r="T91" s="22"/>
      <c r="U91" s="22"/>
      <c r="V91" s="22"/>
      <c r="W91" s="22"/>
      <c r="X91" s="22"/>
      <c r="Y91" s="22"/>
      <c r="Z91" s="22"/>
      <c r="AA91" s="22"/>
      <c r="AB91" s="22"/>
      <c r="AC91" s="22"/>
      <c r="AD91" s="22"/>
      <c r="AE91" s="22"/>
      <c r="AF91" s="22"/>
      <c r="AG91" s="22"/>
      <c r="AH91" s="22"/>
      <c r="AI91" s="22"/>
      <c r="AJ91" s="22"/>
      <c r="AK91" s="22"/>
      <c r="AL91" s="22"/>
      <c r="AM91" s="22"/>
      <c r="AN91" s="22"/>
      <c r="AO91" s="22"/>
      <c r="AP91" s="22"/>
      <c r="AQ91" s="22"/>
      <c r="AR91" s="22"/>
      <c r="AS91" s="22"/>
      <c r="AT91" s="22"/>
      <c r="AU91" s="22"/>
      <c r="AV91" s="22"/>
      <c r="AW91" s="22"/>
      <c r="AX91" s="22"/>
      <c r="AY91" s="22"/>
      <c r="AZ91" s="22"/>
      <c r="BA91" s="22"/>
      <c r="BB91" s="22"/>
      <c r="BC91" s="22"/>
      <c r="BD91" s="22"/>
      <c r="BE91" s="22"/>
      <c r="BF91" s="22"/>
      <c r="BG91" s="22"/>
    </row>
    <row r="92" spans="1:59" s="24" customFormat="1" ht="18.95" customHeight="1">
      <c r="A92" s="75">
        <f t="shared" si="1"/>
        <v>86</v>
      </c>
      <c r="B92" s="69" t="b">
        <v>0</v>
      </c>
      <c r="C92" s="70"/>
      <c r="D92" s="71"/>
      <c r="E92" s="102"/>
      <c r="F92" s="104"/>
      <c r="G92" s="104"/>
      <c r="H92" s="77" t="b">
        <v>0</v>
      </c>
      <c r="I92" s="22"/>
      <c r="J92" s="22"/>
      <c r="K92" s="22"/>
      <c r="L92" s="22"/>
      <c r="M92" s="22"/>
      <c r="N92" s="22"/>
      <c r="O92" s="22"/>
      <c r="P92" s="22"/>
      <c r="Q92" s="22"/>
      <c r="R92" s="22"/>
      <c r="S92" s="22"/>
      <c r="T92" s="22"/>
      <c r="U92" s="22"/>
      <c r="V92" s="22"/>
      <c r="W92" s="22"/>
      <c r="X92" s="22"/>
      <c r="Y92" s="22"/>
      <c r="Z92" s="22"/>
      <c r="AA92" s="22"/>
      <c r="AB92" s="22"/>
      <c r="AC92" s="22"/>
      <c r="AD92" s="22"/>
      <c r="AE92" s="22"/>
      <c r="AF92" s="22"/>
      <c r="AG92" s="22"/>
      <c r="AH92" s="22"/>
      <c r="AI92" s="22"/>
      <c r="AJ92" s="22"/>
      <c r="AK92" s="22"/>
      <c r="AL92" s="22"/>
      <c r="AM92" s="22"/>
      <c r="AN92" s="22"/>
      <c r="AO92" s="22"/>
      <c r="AP92" s="22"/>
      <c r="AQ92" s="22"/>
      <c r="AR92" s="22"/>
      <c r="AS92" s="22"/>
      <c r="AT92" s="22"/>
      <c r="AU92" s="22"/>
      <c r="AV92" s="22"/>
      <c r="AW92" s="22"/>
      <c r="AX92" s="22"/>
      <c r="AY92" s="22"/>
      <c r="AZ92" s="22"/>
      <c r="BA92" s="22"/>
      <c r="BB92" s="22"/>
      <c r="BC92" s="22"/>
      <c r="BD92" s="22"/>
      <c r="BE92" s="22"/>
      <c r="BF92" s="22"/>
      <c r="BG92" s="22"/>
    </row>
    <row r="93" spans="1:59" s="24" customFormat="1" ht="18.95" customHeight="1">
      <c r="A93" s="75">
        <f t="shared" si="1"/>
        <v>87</v>
      </c>
      <c r="B93" s="69" t="b">
        <v>0</v>
      </c>
      <c r="C93" s="70"/>
      <c r="D93" s="71"/>
      <c r="E93" s="102"/>
      <c r="F93" s="104"/>
      <c r="G93" s="104"/>
      <c r="H93" s="77" t="b">
        <v>0</v>
      </c>
      <c r="I93" s="22"/>
      <c r="J93" s="22"/>
      <c r="K93" s="22"/>
      <c r="L93" s="22"/>
      <c r="M93" s="22"/>
      <c r="N93" s="22"/>
      <c r="O93" s="22"/>
      <c r="P93" s="22"/>
      <c r="Q93" s="22"/>
      <c r="R93" s="22"/>
      <c r="S93" s="22"/>
      <c r="T93" s="22"/>
      <c r="U93" s="22"/>
      <c r="V93" s="22"/>
      <c r="W93" s="22"/>
      <c r="X93" s="22"/>
      <c r="Y93" s="22"/>
      <c r="Z93" s="22"/>
      <c r="AA93" s="22"/>
      <c r="AB93" s="22"/>
      <c r="AC93" s="22"/>
      <c r="AD93" s="22"/>
      <c r="AE93" s="22"/>
      <c r="AF93" s="22"/>
      <c r="AG93" s="22"/>
      <c r="AH93" s="22"/>
      <c r="AI93" s="22"/>
      <c r="AJ93" s="22"/>
      <c r="AK93" s="22"/>
      <c r="AL93" s="22"/>
      <c r="AM93" s="22"/>
      <c r="AN93" s="22"/>
      <c r="AO93" s="22"/>
      <c r="AP93" s="22"/>
      <c r="AQ93" s="22"/>
      <c r="AR93" s="22"/>
      <c r="AS93" s="22"/>
      <c r="AT93" s="22"/>
      <c r="AU93" s="22"/>
      <c r="AV93" s="22"/>
      <c r="AW93" s="22"/>
      <c r="AX93" s="22"/>
      <c r="AY93" s="22"/>
      <c r="AZ93" s="22"/>
      <c r="BA93" s="22"/>
      <c r="BB93" s="22"/>
      <c r="BC93" s="22"/>
      <c r="BD93" s="22"/>
      <c r="BE93" s="22"/>
      <c r="BF93" s="22"/>
      <c r="BG93" s="22"/>
    </row>
    <row r="94" spans="1:59" s="24" customFormat="1" ht="18.95" customHeight="1">
      <c r="A94" s="75">
        <f t="shared" si="1"/>
        <v>88</v>
      </c>
      <c r="B94" s="69" t="b">
        <v>0</v>
      </c>
      <c r="C94" s="70"/>
      <c r="D94" s="71"/>
      <c r="E94" s="102"/>
      <c r="F94" s="104"/>
      <c r="G94" s="104"/>
      <c r="H94" s="77" t="b">
        <v>0</v>
      </c>
      <c r="I94" s="22"/>
      <c r="J94" s="22"/>
      <c r="K94" s="22"/>
      <c r="L94" s="22"/>
      <c r="M94" s="22"/>
      <c r="N94" s="22"/>
      <c r="O94" s="22"/>
      <c r="P94" s="22"/>
      <c r="Q94" s="22"/>
      <c r="R94" s="22"/>
      <c r="S94" s="22"/>
      <c r="T94" s="22"/>
      <c r="U94" s="22"/>
      <c r="V94" s="22"/>
      <c r="W94" s="22"/>
      <c r="X94" s="22"/>
      <c r="Y94" s="22"/>
      <c r="Z94" s="22"/>
      <c r="AA94" s="22"/>
      <c r="AB94" s="22"/>
      <c r="AC94" s="22"/>
      <c r="AD94" s="22"/>
      <c r="AE94" s="22"/>
      <c r="AF94" s="22"/>
      <c r="AG94" s="22"/>
      <c r="AH94" s="22"/>
      <c r="AI94" s="22"/>
      <c r="AJ94" s="22"/>
      <c r="AK94" s="22"/>
      <c r="AL94" s="22"/>
      <c r="AM94" s="22"/>
      <c r="AN94" s="22"/>
      <c r="AO94" s="22"/>
      <c r="AP94" s="22"/>
      <c r="AQ94" s="22"/>
      <c r="AR94" s="22"/>
      <c r="AS94" s="22"/>
      <c r="AT94" s="22"/>
      <c r="AU94" s="22"/>
      <c r="AV94" s="22"/>
      <c r="AW94" s="22"/>
      <c r="AX94" s="22"/>
      <c r="AY94" s="22"/>
      <c r="AZ94" s="22"/>
      <c r="BA94" s="22"/>
      <c r="BB94" s="22"/>
      <c r="BC94" s="22"/>
      <c r="BD94" s="22"/>
      <c r="BE94" s="22"/>
      <c r="BF94" s="22"/>
      <c r="BG94" s="22"/>
    </row>
    <row r="95" spans="1:59" s="24" customFormat="1" ht="18.95" customHeight="1">
      <c r="A95" s="75">
        <f t="shared" si="1"/>
        <v>89</v>
      </c>
      <c r="B95" s="69" t="b">
        <v>0</v>
      </c>
      <c r="C95" s="70"/>
      <c r="D95" s="71"/>
      <c r="E95" s="102"/>
      <c r="F95" s="104"/>
      <c r="G95" s="104"/>
      <c r="H95" s="77" t="b">
        <v>0</v>
      </c>
      <c r="I95" s="22"/>
      <c r="J95" s="22"/>
      <c r="K95" s="22"/>
      <c r="L95" s="22"/>
      <c r="M95" s="22"/>
      <c r="N95" s="22"/>
      <c r="O95" s="22"/>
      <c r="P95" s="22"/>
      <c r="Q95" s="22"/>
      <c r="R95" s="22"/>
      <c r="S95" s="22"/>
      <c r="T95" s="22"/>
      <c r="U95" s="22"/>
      <c r="V95" s="22"/>
      <c r="W95" s="22"/>
      <c r="X95" s="22"/>
      <c r="Y95" s="22"/>
      <c r="Z95" s="22"/>
      <c r="AA95" s="22"/>
      <c r="AB95" s="22"/>
      <c r="AC95" s="22"/>
      <c r="AD95" s="22"/>
      <c r="AE95" s="22"/>
      <c r="AF95" s="22"/>
      <c r="AG95" s="22"/>
      <c r="AH95" s="22"/>
      <c r="AI95" s="22"/>
      <c r="AJ95" s="22"/>
      <c r="AK95" s="22"/>
      <c r="AL95" s="22"/>
      <c r="AM95" s="22"/>
      <c r="AN95" s="22"/>
      <c r="AO95" s="22"/>
      <c r="AP95" s="22"/>
      <c r="AQ95" s="22"/>
      <c r="AR95" s="22"/>
      <c r="AS95" s="22"/>
      <c r="AT95" s="22"/>
      <c r="AU95" s="22"/>
      <c r="AV95" s="22"/>
      <c r="AW95" s="22"/>
      <c r="AX95" s="22"/>
      <c r="AY95" s="22"/>
      <c r="AZ95" s="22"/>
      <c r="BA95" s="22"/>
      <c r="BB95" s="22"/>
      <c r="BC95" s="22"/>
      <c r="BD95" s="22"/>
      <c r="BE95" s="22"/>
      <c r="BF95" s="22"/>
      <c r="BG95" s="22"/>
    </row>
    <row r="96" spans="1:59" s="24" customFormat="1" ht="18.95" customHeight="1">
      <c r="A96" s="75">
        <f t="shared" si="1"/>
        <v>90</v>
      </c>
      <c r="B96" s="69" t="b">
        <v>0</v>
      </c>
      <c r="C96" s="70"/>
      <c r="D96" s="71"/>
      <c r="E96" s="102"/>
      <c r="F96" s="104"/>
      <c r="G96" s="104"/>
      <c r="H96" s="77" t="b">
        <v>0</v>
      </c>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2"/>
      <c r="AP96" s="22"/>
      <c r="AQ96" s="22"/>
      <c r="AR96" s="22"/>
      <c r="AS96" s="22"/>
      <c r="AT96" s="22"/>
      <c r="AU96" s="22"/>
      <c r="AV96" s="22"/>
      <c r="AW96" s="22"/>
      <c r="AX96" s="22"/>
      <c r="AY96" s="22"/>
      <c r="AZ96" s="22"/>
      <c r="BA96" s="22"/>
      <c r="BB96" s="22"/>
      <c r="BC96" s="22"/>
      <c r="BD96" s="22"/>
      <c r="BE96" s="22"/>
      <c r="BF96" s="22"/>
      <c r="BG96" s="22"/>
    </row>
    <row r="97" spans="1:59" s="24" customFormat="1" ht="18.95" customHeight="1">
      <c r="A97" s="75">
        <f t="shared" si="1"/>
        <v>91</v>
      </c>
      <c r="B97" s="69" t="b">
        <v>0</v>
      </c>
      <c r="C97" s="70"/>
      <c r="D97" s="71"/>
      <c r="E97" s="102"/>
      <c r="F97" s="104"/>
      <c r="G97" s="104"/>
      <c r="H97" s="77" t="b">
        <v>0</v>
      </c>
      <c r="I97" s="22"/>
      <c r="J97" s="22"/>
      <c r="K97" s="22"/>
      <c r="L97" s="22"/>
      <c r="M97" s="22"/>
      <c r="N97" s="22"/>
      <c r="O97" s="22"/>
      <c r="P97" s="22"/>
      <c r="Q97" s="22"/>
      <c r="R97" s="22"/>
      <c r="S97" s="22"/>
      <c r="T97" s="22"/>
      <c r="U97" s="22"/>
      <c r="V97" s="22"/>
      <c r="W97" s="22"/>
      <c r="X97" s="22"/>
      <c r="Y97" s="22"/>
      <c r="Z97" s="22"/>
      <c r="AA97" s="22"/>
      <c r="AB97" s="22"/>
      <c r="AC97" s="22"/>
      <c r="AD97" s="22"/>
      <c r="AE97" s="22"/>
      <c r="AF97" s="22"/>
      <c r="AG97" s="22"/>
      <c r="AH97" s="22"/>
      <c r="AI97" s="22"/>
      <c r="AJ97" s="22"/>
      <c r="AK97" s="22"/>
      <c r="AL97" s="22"/>
      <c r="AM97" s="22"/>
      <c r="AN97" s="22"/>
      <c r="AO97" s="22"/>
      <c r="AP97" s="22"/>
      <c r="AQ97" s="22"/>
      <c r="AR97" s="22"/>
      <c r="AS97" s="22"/>
      <c r="AT97" s="22"/>
      <c r="AU97" s="22"/>
      <c r="AV97" s="22"/>
      <c r="AW97" s="22"/>
      <c r="AX97" s="22"/>
      <c r="AY97" s="22"/>
      <c r="AZ97" s="22"/>
      <c r="BA97" s="22"/>
      <c r="BB97" s="22"/>
      <c r="BC97" s="22"/>
      <c r="BD97" s="22"/>
      <c r="BE97" s="22"/>
      <c r="BF97" s="22"/>
      <c r="BG97" s="22"/>
    </row>
    <row r="98" spans="1:59" s="24" customFormat="1" ht="18.95" customHeight="1">
      <c r="A98" s="75">
        <f t="shared" si="1"/>
        <v>92</v>
      </c>
      <c r="B98" s="69" t="b">
        <v>0</v>
      </c>
      <c r="C98" s="70"/>
      <c r="D98" s="71"/>
      <c r="E98" s="102"/>
      <c r="F98" s="104"/>
      <c r="G98" s="104"/>
      <c r="H98" s="77" t="b">
        <v>0</v>
      </c>
      <c r="I98" s="22"/>
      <c r="J98" s="22"/>
      <c r="K98" s="22"/>
      <c r="L98" s="22"/>
      <c r="M98" s="22"/>
      <c r="N98" s="22"/>
      <c r="O98" s="22"/>
      <c r="P98" s="22"/>
      <c r="Q98" s="22"/>
      <c r="R98" s="22"/>
      <c r="S98" s="22"/>
      <c r="T98" s="22"/>
      <c r="U98" s="22"/>
      <c r="V98" s="22"/>
      <c r="W98" s="22"/>
      <c r="X98" s="22"/>
      <c r="Y98" s="22"/>
      <c r="Z98" s="22"/>
      <c r="AA98" s="22"/>
      <c r="AB98" s="22"/>
      <c r="AC98" s="22"/>
      <c r="AD98" s="22"/>
      <c r="AE98" s="22"/>
      <c r="AF98" s="22"/>
      <c r="AG98" s="22"/>
      <c r="AH98" s="22"/>
      <c r="AI98" s="22"/>
      <c r="AJ98" s="22"/>
      <c r="AK98" s="22"/>
      <c r="AL98" s="22"/>
      <c r="AM98" s="22"/>
      <c r="AN98" s="22"/>
      <c r="AO98" s="22"/>
      <c r="AP98" s="22"/>
      <c r="AQ98" s="22"/>
      <c r="AR98" s="22"/>
      <c r="AS98" s="22"/>
      <c r="AT98" s="22"/>
      <c r="AU98" s="22"/>
      <c r="AV98" s="22"/>
      <c r="AW98" s="22"/>
      <c r="AX98" s="22"/>
      <c r="AY98" s="22"/>
      <c r="AZ98" s="22"/>
      <c r="BA98" s="22"/>
      <c r="BB98" s="22"/>
      <c r="BC98" s="22"/>
      <c r="BD98" s="22"/>
      <c r="BE98" s="22"/>
      <c r="BF98" s="22"/>
      <c r="BG98" s="22"/>
    </row>
    <row r="99" spans="1:59" s="24" customFormat="1" ht="18.95" customHeight="1">
      <c r="A99" s="75">
        <f t="shared" si="1"/>
        <v>93</v>
      </c>
      <c r="B99" s="69" t="b">
        <v>0</v>
      </c>
      <c r="C99" s="70"/>
      <c r="D99" s="71"/>
      <c r="E99" s="102"/>
      <c r="F99" s="104"/>
      <c r="G99" s="104"/>
      <c r="H99" s="77" t="b">
        <v>0</v>
      </c>
      <c r="I99" s="22"/>
      <c r="J99" s="22"/>
      <c r="K99" s="22"/>
      <c r="L99" s="22"/>
      <c r="M99" s="22"/>
      <c r="N99" s="22"/>
      <c r="O99" s="22"/>
      <c r="P99" s="22"/>
      <c r="Q99" s="22"/>
      <c r="R99" s="22"/>
      <c r="S99" s="22"/>
      <c r="T99" s="22"/>
      <c r="U99" s="22"/>
      <c r="V99" s="22"/>
      <c r="W99" s="22"/>
      <c r="X99" s="22"/>
      <c r="Y99" s="22"/>
      <c r="Z99" s="22"/>
      <c r="AA99" s="22"/>
      <c r="AB99" s="22"/>
      <c r="AC99" s="22"/>
      <c r="AD99" s="22"/>
      <c r="AE99" s="22"/>
      <c r="AF99" s="22"/>
      <c r="AG99" s="22"/>
      <c r="AH99" s="22"/>
      <c r="AI99" s="22"/>
      <c r="AJ99" s="22"/>
      <c r="AK99" s="22"/>
      <c r="AL99" s="22"/>
      <c r="AM99" s="22"/>
      <c r="AN99" s="22"/>
      <c r="AO99" s="22"/>
      <c r="AP99" s="22"/>
      <c r="AQ99" s="22"/>
      <c r="AR99" s="22"/>
      <c r="AS99" s="22"/>
      <c r="AT99" s="22"/>
      <c r="AU99" s="22"/>
      <c r="AV99" s="22"/>
      <c r="AW99" s="22"/>
      <c r="AX99" s="22"/>
      <c r="AY99" s="22"/>
      <c r="AZ99" s="22"/>
      <c r="BA99" s="22"/>
      <c r="BB99" s="22"/>
      <c r="BC99" s="22"/>
      <c r="BD99" s="22"/>
      <c r="BE99" s="22"/>
      <c r="BF99" s="22"/>
      <c r="BG99" s="22"/>
    </row>
    <row r="100" spans="1:59" s="24" customFormat="1" ht="18.95" customHeight="1">
      <c r="A100" s="75">
        <f t="shared" si="1"/>
        <v>94</v>
      </c>
      <c r="B100" s="69" t="b">
        <v>0</v>
      </c>
      <c r="C100" s="70"/>
      <c r="D100" s="71"/>
      <c r="E100" s="102"/>
      <c r="F100" s="104"/>
      <c r="G100" s="104"/>
      <c r="H100" s="77" t="b">
        <v>0</v>
      </c>
      <c r="I100" s="22"/>
      <c r="J100" s="22"/>
      <c r="K100" s="2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c r="AI100" s="22"/>
      <c r="AJ100" s="22"/>
      <c r="AK100" s="22"/>
      <c r="AL100" s="22"/>
      <c r="AM100" s="22"/>
      <c r="AN100" s="22"/>
      <c r="AO100" s="22"/>
      <c r="AP100" s="22"/>
      <c r="AQ100" s="22"/>
      <c r="AR100" s="22"/>
      <c r="AS100" s="22"/>
      <c r="AT100" s="22"/>
      <c r="AU100" s="22"/>
      <c r="AV100" s="22"/>
      <c r="AW100" s="22"/>
      <c r="AX100" s="22"/>
      <c r="AY100" s="22"/>
      <c r="AZ100" s="22"/>
      <c r="BA100" s="22"/>
      <c r="BB100" s="22"/>
      <c r="BC100" s="22"/>
      <c r="BD100" s="22"/>
      <c r="BE100" s="22"/>
      <c r="BF100" s="22"/>
      <c r="BG100" s="22"/>
    </row>
    <row r="101" spans="1:59" s="24" customFormat="1" ht="18.95" customHeight="1">
      <c r="A101" s="75">
        <f t="shared" si="1"/>
        <v>95</v>
      </c>
      <c r="B101" s="69" t="b">
        <v>0</v>
      </c>
      <c r="C101" s="70"/>
      <c r="D101" s="71"/>
      <c r="E101" s="102"/>
      <c r="F101" s="104"/>
      <c r="G101" s="104"/>
      <c r="H101" s="77" t="b">
        <v>0</v>
      </c>
      <c r="I101" s="22"/>
      <c r="J101" s="22"/>
      <c r="K101" s="2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c r="AI101" s="22"/>
      <c r="AJ101" s="22"/>
      <c r="AK101" s="22"/>
      <c r="AL101" s="22"/>
      <c r="AM101" s="22"/>
      <c r="AN101" s="22"/>
      <c r="AO101" s="22"/>
      <c r="AP101" s="22"/>
      <c r="AQ101" s="22"/>
      <c r="AR101" s="22"/>
      <c r="AS101" s="22"/>
      <c r="AT101" s="22"/>
      <c r="AU101" s="22"/>
      <c r="AV101" s="22"/>
      <c r="AW101" s="22"/>
      <c r="AX101" s="22"/>
      <c r="AY101" s="22"/>
      <c r="AZ101" s="22"/>
      <c r="BA101" s="22"/>
      <c r="BB101" s="22"/>
      <c r="BC101" s="22"/>
      <c r="BD101" s="22"/>
      <c r="BE101" s="22"/>
      <c r="BF101" s="22"/>
      <c r="BG101" s="22"/>
    </row>
    <row r="102" spans="1:59" s="24" customFormat="1" ht="18.95" customHeight="1">
      <c r="A102" s="75">
        <f t="shared" si="1"/>
        <v>96</v>
      </c>
      <c r="B102" s="69" t="b">
        <v>0</v>
      </c>
      <c r="C102" s="70"/>
      <c r="D102" s="71"/>
      <c r="E102" s="102"/>
      <c r="F102" s="104"/>
      <c r="G102" s="104"/>
      <c r="H102" s="77" t="b">
        <v>0</v>
      </c>
      <c r="I102" s="22"/>
      <c r="J102" s="22"/>
      <c r="K102" s="2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c r="BE102" s="22"/>
      <c r="BF102" s="22"/>
      <c r="BG102" s="22"/>
    </row>
    <row r="103" spans="1:59" s="24" customFormat="1" ht="18.95" customHeight="1">
      <c r="A103" s="75">
        <f t="shared" si="1"/>
        <v>97</v>
      </c>
      <c r="B103" s="69" t="b">
        <v>0</v>
      </c>
      <c r="C103" s="70"/>
      <c r="D103" s="71"/>
      <c r="E103" s="102"/>
      <c r="F103" s="104"/>
      <c r="G103" s="104"/>
      <c r="H103" s="77" t="b">
        <v>0</v>
      </c>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2"/>
      <c r="AU103" s="22"/>
      <c r="AV103" s="22"/>
      <c r="AW103" s="22"/>
      <c r="AX103" s="22"/>
      <c r="AY103" s="22"/>
      <c r="AZ103" s="22"/>
      <c r="BA103" s="22"/>
      <c r="BB103" s="22"/>
      <c r="BC103" s="22"/>
      <c r="BD103" s="22"/>
      <c r="BE103" s="22"/>
      <c r="BF103" s="22"/>
      <c r="BG103" s="22"/>
    </row>
    <row r="104" spans="1:59" s="24" customFormat="1" ht="18.95" customHeight="1">
      <c r="A104" s="75">
        <f t="shared" si="1"/>
        <v>98</v>
      </c>
      <c r="B104" s="69" t="b">
        <v>0</v>
      </c>
      <c r="C104" s="70"/>
      <c r="D104" s="71"/>
      <c r="E104" s="102"/>
      <c r="F104" s="104"/>
      <c r="G104" s="104"/>
      <c r="H104" s="77" t="b">
        <v>0</v>
      </c>
      <c r="I104" s="22"/>
      <c r="J104" s="22"/>
      <c r="K104" s="2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c r="AI104" s="22"/>
      <c r="AJ104" s="22"/>
      <c r="AK104" s="22"/>
      <c r="AL104" s="22"/>
      <c r="AM104" s="22"/>
      <c r="AN104" s="22"/>
      <c r="AO104" s="22"/>
      <c r="AP104" s="22"/>
      <c r="AQ104" s="22"/>
      <c r="AR104" s="22"/>
      <c r="AS104" s="22"/>
      <c r="AT104" s="22"/>
      <c r="AU104" s="22"/>
      <c r="AV104" s="22"/>
      <c r="AW104" s="22"/>
      <c r="AX104" s="22"/>
      <c r="AY104" s="22"/>
      <c r="AZ104" s="22"/>
      <c r="BA104" s="22"/>
      <c r="BB104" s="22"/>
      <c r="BC104" s="22"/>
      <c r="BD104" s="22"/>
      <c r="BE104" s="22"/>
      <c r="BF104" s="22"/>
      <c r="BG104" s="22"/>
    </row>
    <row r="105" spans="1:59" s="24" customFormat="1" ht="18.95" customHeight="1">
      <c r="A105" s="75">
        <f t="shared" si="1"/>
        <v>99</v>
      </c>
      <c r="B105" s="69" t="b">
        <v>0</v>
      </c>
      <c r="C105" s="70"/>
      <c r="D105" s="71"/>
      <c r="E105" s="102"/>
      <c r="F105" s="104"/>
      <c r="G105" s="104"/>
      <c r="H105" s="77" t="b">
        <v>0</v>
      </c>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22"/>
      <c r="AJ105" s="22"/>
      <c r="AK105" s="22"/>
      <c r="AL105" s="22"/>
      <c r="AM105" s="22"/>
      <c r="AN105" s="22"/>
      <c r="AO105" s="22"/>
      <c r="AP105" s="22"/>
      <c r="AQ105" s="22"/>
      <c r="AR105" s="22"/>
      <c r="AS105" s="22"/>
      <c r="AT105" s="22"/>
      <c r="AU105" s="22"/>
      <c r="AV105" s="22"/>
      <c r="AW105" s="22"/>
      <c r="AX105" s="22"/>
      <c r="AY105" s="22"/>
      <c r="AZ105" s="22"/>
      <c r="BA105" s="22"/>
      <c r="BB105" s="22"/>
      <c r="BC105" s="22"/>
      <c r="BD105" s="22"/>
      <c r="BE105" s="22"/>
      <c r="BF105" s="22"/>
      <c r="BG105" s="22"/>
    </row>
    <row r="106" spans="1:59" s="24" customFormat="1" ht="18.95" customHeight="1">
      <c r="A106" s="398">
        <f t="shared" si="1"/>
        <v>100</v>
      </c>
      <c r="B106" s="69" t="b">
        <v>0</v>
      </c>
      <c r="C106" s="70"/>
      <c r="D106" s="71"/>
      <c r="E106" s="102"/>
      <c r="F106" s="104"/>
      <c r="G106" s="104"/>
      <c r="H106" s="77" t="b">
        <v>0</v>
      </c>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2"/>
      <c r="AP106" s="22"/>
      <c r="AQ106" s="22"/>
      <c r="AR106" s="22"/>
      <c r="AS106" s="22"/>
      <c r="AT106" s="22"/>
      <c r="AU106" s="22"/>
      <c r="AV106" s="22"/>
      <c r="AW106" s="22"/>
      <c r="AX106" s="22"/>
      <c r="AY106" s="22"/>
      <c r="AZ106" s="22"/>
      <c r="BA106" s="22"/>
      <c r="BB106" s="22"/>
      <c r="BC106" s="22"/>
      <c r="BD106" s="22"/>
      <c r="BE106" s="22"/>
      <c r="BF106" s="22"/>
      <c r="BG106" s="22"/>
    </row>
    <row r="107" spans="1:59" s="24" customFormat="1" ht="18.95" customHeight="1">
      <c r="A107" s="398">
        <f t="shared" si="1"/>
        <v>101</v>
      </c>
      <c r="B107" s="69" t="b">
        <v>0</v>
      </c>
      <c r="C107" s="70"/>
      <c r="D107" s="71"/>
      <c r="E107" s="102"/>
      <c r="F107" s="104"/>
      <c r="G107" s="104"/>
      <c r="H107" s="77" t="b">
        <v>0</v>
      </c>
      <c r="I107" s="22"/>
      <c r="J107" s="22"/>
      <c r="K107" s="2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2"/>
      <c r="AL107" s="22"/>
      <c r="AM107" s="22"/>
      <c r="AN107" s="22"/>
      <c r="AO107" s="22"/>
      <c r="AP107" s="22"/>
      <c r="AQ107" s="22"/>
      <c r="AR107" s="22"/>
      <c r="AS107" s="22"/>
      <c r="AT107" s="22"/>
      <c r="AU107" s="22"/>
      <c r="AV107" s="22"/>
      <c r="AW107" s="22"/>
      <c r="AX107" s="22"/>
      <c r="AY107" s="22"/>
      <c r="AZ107" s="22"/>
      <c r="BA107" s="22"/>
      <c r="BB107" s="22"/>
      <c r="BC107" s="22"/>
      <c r="BD107" s="22"/>
      <c r="BE107" s="22"/>
      <c r="BF107" s="22"/>
      <c r="BG107" s="22"/>
    </row>
    <row r="108" spans="1:59" s="24" customFormat="1" ht="18.95" customHeight="1">
      <c r="A108" s="398">
        <f t="shared" si="1"/>
        <v>102</v>
      </c>
      <c r="B108" s="69" t="b">
        <v>0</v>
      </c>
      <c r="C108" s="70"/>
      <c r="D108" s="71"/>
      <c r="E108" s="102"/>
      <c r="F108" s="104"/>
      <c r="G108" s="104"/>
      <c r="H108" s="77" t="b">
        <v>0</v>
      </c>
      <c r="I108" s="22"/>
      <c r="J108" s="22"/>
      <c r="K108" s="2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22"/>
      <c r="AJ108" s="22"/>
      <c r="AK108" s="22"/>
      <c r="AL108" s="22"/>
      <c r="AM108" s="22"/>
      <c r="AN108" s="22"/>
      <c r="AO108" s="22"/>
      <c r="AP108" s="22"/>
      <c r="AQ108" s="22"/>
      <c r="AR108" s="22"/>
      <c r="AS108" s="22"/>
      <c r="AT108" s="22"/>
      <c r="AU108" s="22"/>
      <c r="AV108" s="22"/>
      <c r="AW108" s="22"/>
      <c r="AX108" s="22"/>
      <c r="AY108" s="22"/>
      <c r="AZ108" s="22"/>
      <c r="BA108" s="22"/>
      <c r="BB108" s="22"/>
      <c r="BC108" s="22"/>
      <c r="BD108" s="22"/>
      <c r="BE108" s="22"/>
      <c r="BF108" s="22"/>
      <c r="BG108" s="22"/>
    </row>
    <row r="109" spans="1:59" s="24" customFormat="1" ht="18.95" customHeight="1">
      <c r="A109" s="398">
        <f t="shared" si="1"/>
        <v>103</v>
      </c>
      <c r="B109" s="69" t="b">
        <v>0</v>
      </c>
      <c r="C109" s="70"/>
      <c r="D109" s="71"/>
      <c r="E109" s="102"/>
      <c r="F109" s="104"/>
      <c r="G109" s="104"/>
      <c r="H109" s="77" t="b">
        <v>0</v>
      </c>
      <c r="I109" s="22"/>
      <c r="J109" s="22"/>
      <c r="K109" s="2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c r="AI109" s="22"/>
      <c r="AJ109" s="22"/>
      <c r="AK109" s="22"/>
      <c r="AL109" s="22"/>
      <c r="AM109" s="22"/>
      <c r="AN109" s="22"/>
      <c r="AO109" s="22"/>
      <c r="AP109" s="22"/>
      <c r="AQ109" s="22"/>
      <c r="AR109" s="22"/>
      <c r="AS109" s="22"/>
      <c r="AT109" s="22"/>
      <c r="AU109" s="22"/>
      <c r="AV109" s="22"/>
      <c r="AW109" s="22"/>
      <c r="AX109" s="22"/>
      <c r="AY109" s="22"/>
      <c r="AZ109" s="22"/>
      <c r="BA109" s="22"/>
      <c r="BB109" s="22"/>
      <c r="BC109" s="22"/>
      <c r="BD109" s="22"/>
      <c r="BE109" s="22"/>
      <c r="BF109" s="22"/>
      <c r="BG109" s="22"/>
    </row>
    <row r="110" spans="1:59" s="24" customFormat="1" ht="18.95" customHeight="1">
      <c r="A110" s="398">
        <f t="shared" si="1"/>
        <v>104</v>
      </c>
      <c r="B110" s="69" t="b">
        <v>0</v>
      </c>
      <c r="C110" s="70"/>
      <c r="D110" s="71"/>
      <c r="E110" s="102"/>
      <c r="F110" s="104"/>
      <c r="G110" s="104"/>
      <c r="H110" s="77" t="b">
        <v>0</v>
      </c>
      <c r="I110" s="22"/>
      <c r="J110" s="22"/>
      <c r="K110" s="2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c r="AI110" s="22"/>
      <c r="AJ110" s="22"/>
      <c r="AK110" s="22"/>
      <c r="AL110" s="22"/>
      <c r="AM110" s="22"/>
      <c r="AN110" s="22"/>
      <c r="AO110" s="22"/>
      <c r="AP110" s="22"/>
      <c r="AQ110" s="22"/>
      <c r="AR110" s="22"/>
      <c r="AS110" s="22"/>
      <c r="AT110" s="22"/>
      <c r="AU110" s="22"/>
      <c r="AV110" s="22"/>
      <c r="AW110" s="22"/>
      <c r="AX110" s="22"/>
      <c r="AY110" s="22"/>
      <c r="AZ110" s="22"/>
      <c r="BA110" s="22"/>
      <c r="BB110" s="22"/>
      <c r="BC110" s="22"/>
      <c r="BD110" s="22"/>
      <c r="BE110" s="22"/>
      <c r="BF110" s="22"/>
      <c r="BG110" s="22"/>
    </row>
    <row r="111" spans="1:59" s="24" customFormat="1" ht="18.95" customHeight="1">
      <c r="A111" s="398">
        <f t="shared" si="1"/>
        <v>105</v>
      </c>
      <c r="B111" s="69" t="b">
        <v>0</v>
      </c>
      <c r="C111" s="70"/>
      <c r="D111" s="71"/>
      <c r="E111" s="102"/>
      <c r="F111" s="104"/>
      <c r="G111" s="104"/>
      <c r="H111" s="77" t="b">
        <v>0</v>
      </c>
      <c r="I111" s="22"/>
      <c r="J111" s="22"/>
      <c r="K111" s="2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c r="AI111" s="22"/>
      <c r="AJ111" s="22"/>
      <c r="AK111" s="22"/>
      <c r="AL111" s="22"/>
      <c r="AM111" s="22"/>
      <c r="AN111" s="22"/>
      <c r="AO111" s="22"/>
      <c r="AP111" s="22"/>
      <c r="AQ111" s="22"/>
      <c r="AR111" s="22"/>
      <c r="AS111" s="22"/>
      <c r="AT111" s="22"/>
      <c r="AU111" s="22"/>
      <c r="AV111" s="22"/>
      <c r="AW111" s="22"/>
      <c r="AX111" s="22"/>
      <c r="AY111" s="22"/>
      <c r="AZ111" s="22"/>
      <c r="BA111" s="22"/>
      <c r="BB111" s="22"/>
      <c r="BC111" s="22"/>
      <c r="BD111" s="22"/>
      <c r="BE111" s="22"/>
      <c r="BF111" s="22"/>
      <c r="BG111" s="22"/>
    </row>
    <row r="112" spans="1:59" s="24" customFormat="1" ht="18.95" customHeight="1">
      <c r="A112" s="398">
        <f t="shared" si="1"/>
        <v>106</v>
      </c>
      <c r="B112" s="69" t="b">
        <v>0</v>
      </c>
      <c r="C112" s="70"/>
      <c r="D112" s="71"/>
      <c r="E112" s="102"/>
      <c r="F112" s="104"/>
      <c r="G112" s="104"/>
      <c r="H112" s="77" t="b">
        <v>0</v>
      </c>
      <c r="I112" s="22"/>
      <c r="J112" s="22"/>
      <c r="K112" s="2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c r="AI112" s="22"/>
      <c r="AJ112" s="22"/>
      <c r="AK112" s="22"/>
      <c r="AL112" s="22"/>
      <c r="AM112" s="22"/>
      <c r="AN112" s="22"/>
      <c r="AO112" s="22"/>
      <c r="AP112" s="22"/>
      <c r="AQ112" s="22"/>
      <c r="AR112" s="22"/>
      <c r="AS112" s="22"/>
      <c r="AT112" s="22"/>
      <c r="AU112" s="22"/>
      <c r="AV112" s="22"/>
      <c r="AW112" s="22"/>
      <c r="AX112" s="22"/>
      <c r="AY112" s="22"/>
      <c r="AZ112" s="22"/>
      <c r="BA112" s="22"/>
      <c r="BB112" s="22"/>
      <c r="BC112" s="22"/>
      <c r="BD112" s="22"/>
      <c r="BE112" s="22"/>
      <c r="BF112" s="22"/>
      <c r="BG112" s="22"/>
    </row>
    <row r="113" spans="1:59" s="24" customFormat="1" ht="18.95" customHeight="1">
      <c r="A113" s="398">
        <f t="shared" si="1"/>
        <v>107</v>
      </c>
      <c r="B113" s="69" t="b">
        <v>0</v>
      </c>
      <c r="C113" s="70"/>
      <c r="D113" s="71"/>
      <c r="E113" s="102"/>
      <c r="F113" s="104"/>
      <c r="G113" s="104"/>
      <c r="H113" s="77" t="b">
        <v>0</v>
      </c>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2"/>
      <c r="AP113" s="22"/>
      <c r="AQ113" s="22"/>
      <c r="AR113" s="22"/>
      <c r="AS113" s="22"/>
      <c r="AT113" s="22"/>
      <c r="AU113" s="22"/>
      <c r="AV113" s="22"/>
      <c r="AW113" s="22"/>
      <c r="AX113" s="22"/>
      <c r="AY113" s="22"/>
      <c r="AZ113" s="22"/>
      <c r="BA113" s="22"/>
      <c r="BB113" s="22"/>
      <c r="BC113" s="22"/>
      <c r="BD113" s="22"/>
      <c r="BE113" s="22"/>
      <c r="BF113" s="22"/>
      <c r="BG113" s="22"/>
    </row>
    <row r="114" spans="1:59" s="24" customFormat="1" ht="18.95" customHeight="1">
      <c r="A114" s="398">
        <f t="shared" si="1"/>
        <v>108</v>
      </c>
      <c r="B114" s="69" t="b">
        <v>0</v>
      </c>
      <c r="C114" s="70"/>
      <c r="D114" s="71"/>
      <c r="E114" s="102"/>
      <c r="F114" s="104"/>
      <c r="G114" s="104"/>
      <c r="H114" s="77" t="b">
        <v>0</v>
      </c>
      <c r="I114" s="22"/>
      <c r="J114" s="22"/>
      <c r="K114" s="2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c r="AI114" s="22"/>
      <c r="AJ114" s="22"/>
      <c r="AK114" s="22"/>
      <c r="AL114" s="22"/>
      <c r="AM114" s="22"/>
      <c r="AN114" s="22"/>
      <c r="AO114" s="22"/>
      <c r="AP114" s="22"/>
      <c r="AQ114" s="22"/>
      <c r="AR114" s="22"/>
      <c r="AS114" s="22"/>
      <c r="AT114" s="22"/>
      <c r="AU114" s="22"/>
      <c r="AV114" s="22"/>
      <c r="AW114" s="22"/>
      <c r="AX114" s="22"/>
      <c r="AY114" s="22"/>
      <c r="AZ114" s="22"/>
      <c r="BA114" s="22"/>
      <c r="BB114" s="22"/>
      <c r="BC114" s="22"/>
      <c r="BD114" s="22"/>
      <c r="BE114" s="22"/>
      <c r="BF114" s="22"/>
      <c r="BG114" s="22"/>
    </row>
    <row r="115" spans="1:59" s="24" customFormat="1" ht="18.95" customHeight="1">
      <c r="A115" s="398">
        <f t="shared" si="1"/>
        <v>109</v>
      </c>
      <c r="B115" s="69" t="b">
        <v>0</v>
      </c>
      <c r="C115" s="70"/>
      <c r="D115" s="71"/>
      <c r="E115" s="102"/>
      <c r="F115" s="104"/>
      <c r="G115" s="104"/>
      <c r="H115" s="77" t="b">
        <v>0</v>
      </c>
      <c r="I115" s="22"/>
      <c r="J115" s="22"/>
      <c r="K115" s="2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c r="AI115" s="22"/>
      <c r="AJ115" s="22"/>
      <c r="AK115" s="22"/>
      <c r="AL115" s="22"/>
      <c r="AM115" s="22"/>
      <c r="AN115" s="22"/>
      <c r="AO115" s="22"/>
      <c r="AP115" s="22"/>
      <c r="AQ115" s="22"/>
      <c r="AR115" s="22"/>
      <c r="AS115" s="22"/>
      <c r="AT115" s="22"/>
      <c r="AU115" s="22"/>
      <c r="AV115" s="22"/>
      <c r="AW115" s="22"/>
      <c r="AX115" s="22"/>
      <c r="AY115" s="22"/>
      <c r="AZ115" s="22"/>
      <c r="BA115" s="22"/>
      <c r="BB115" s="22"/>
      <c r="BC115" s="22"/>
      <c r="BD115" s="22"/>
      <c r="BE115" s="22"/>
      <c r="BF115" s="22"/>
      <c r="BG115" s="22"/>
    </row>
    <row r="116" spans="1:59" s="24" customFormat="1" ht="18.95" customHeight="1">
      <c r="A116" s="398">
        <f t="shared" si="1"/>
        <v>110</v>
      </c>
      <c r="B116" s="69" t="b">
        <v>0</v>
      </c>
      <c r="C116" s="70"/>
      <c r="D116" s="71"/>
      <c r="E116" s="102"/>
      <c r="F116" s="104"/>
      <c r="G116" s="104"/>
      <c r="H116" s="77" t="b">
        <v>0</v>
      </c>
      <c r="I116" s="22"/>
      <c r="J116" s="22"/>
      <c r="K116" s="2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c r="AZ116" s="22"/>
      <c r="BA116" s="22"/>
      <c r="BB116" s="22"/>
      <c r="BC116" s="22"/>
      <c r="BD116" s="22"/>
      <c r="BE116" s="22"/>
      <c r="BF116" s="22"/>
      <c r="BG116" s="22"/>
    </row>
    <row r="117" spans="1:59" s="24" customFormat="1" ht="18.95" customHeight="1">
      <c r="A117" s="398">
        <f t="shared" si="1"/>
        <v>111</v>
      </c>
      <c r="B117" s="69" t="b">
        <v>0</v>
      </c>
      <c r="C117" s="70"/>
      <c r="D117" s="71"/>
      <c r="E117" s="102"/>
      <c r="F117" s="104"/>
      <c r="G117" s="104"/>
      <c r="H117" s="77" t="b">
        <v>0</v>
      </c>
      <c r="I117" s="22"/>
      <c r="J117" s="22"/>
      <c r="K117" s="2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c r="AI117" s="22"/>
      <c r="AJ117" s="22"/>
      <c r="AK117" s="22"/>
      <c r="AL117" s="22"/>
      <c r="AM117" s="22"/>
      <c r="AN117" s="22"/>
      <c r="AO117" s="22"/>
      <c r="AP117" s="22"/>
      <c r="AQ117" s="22"/>
      <c r="AR117" s="22"/>
      <c r="AS117" s="22"/>
      <c r="AT117" s="22"/>
      <c r="AU117" s="22"/>
      <c r="AV117" s="22"/>
      <c r="AW117" s="22"/>
      <c r="AX117" s="22"/>
      <c r="AY117" s="22"/>
      <c r="AZ117" s="22"/>
      <c r="BA117" s="22"/>
      <c r="BB117" s="22"/>
      <c r="BC117" s="22"/>
      <c r="BD117" s="22"/>
      <c r="BE117" s="22"/>
      <c r="BF117" s="22"/>
      <c r="BG117" s="22"/>
    </row>
    <row r="118" spans="1:59" s="24" customFormat="1" ht="18.95" customHeight="1">
      <c r="A118" s="398">
        <f t="shared" si="1"/>
        <v>112</v>
      </c>
      <c r="B118" s="69" t="b">
        <v>0</v>
      </c>
      <c r="C118" s="70"/>
      <c r="D118" s="71"/>
      <c r="E118" s="102"/>
      <c r="F118" s="104"/>
      <c r="G118" s="104"/>
      <c r="H118" s="77" t="b">
        <v>0</v>
      </c>
      <c r="I118" s="22"/>
      <c r="J118" s="22"/>
      <c r="K118" s="2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c r="AI118" s="22"/>
      <c r="AJ118" s="22"/>
      <c r="AK118" s="22"/>
      <c r="AL118" s="22"/>
      <c r="AM118" s="22"/>
      <c r="AN118" s="22"/>
      <c r="AO118" s="22"/>
      <c r="AP118" s="22"/>
      <c r="AQ118" s="22"/>
      <c r="AR118" s="22"/>
      <c r="AS118" s="22"/>
      <c r="AT118" s="22"/>
      <c r="AU118" s="22"/>
      <c r="AV118" s="22"/>
      <c r="AW118" s="22"/>
      <c r="AX118" s="22"/>
      <c r="AY118" s="22"/>
      <c r="AZ118" s="22"/>
      <c r="BA118" s="22"/>
      <c r="BB118" s="22"/>
      <c r="BC118" s="22"/>
      <c r="BD118" s="22"/>
      <c r="BE118" s="22"/>
      <c r="BF118" s="22"/>
      <c r="BG118" s="22"/>
    </row>
    <row r="119" spans="1:59" s="24" customFormat="1" ht="18.95" customHeight="1">
      <c r="A119" s="398">
        <f t="shared" si="1"/>
        <v>113</v>
      </c>
      <c r="B119" s="69" t="b">
        <v>0</v>
      </c>
      <c r="C119" s="70"/>
      <c r="D119" s="71"/>
      <c r="E119" s="102"/>
      <c r="F119" s="104"/>
      <c r="G119" s="104"/>
      <c r="H119" s="77" t="b">
        <v>0</v>
      </c>
      <c r="I119" s="22"/>
      <c r="J119" s="22"/>
      <c r="K119" s="2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c r="AI119" s="22"/>
      <c r="AJ119" s="22"/>
      <c r="AK119" s="22"/>
      <c r="AL119" s="22"/>
      <c r="AM119" s="22"/>
      <c r="AN119" s="22"/>
      <c r="AO119" s="22"/>
      <c r="AP119" s="22"/>
      <c r="AQ119" s="22"/>
      <c r="AR119" s="22"/>
      <c r="AS119" s="22"/>
      <c r="AT119" s="22"/>
      <c r="AU119" s="22"/>
      <c r="AV119" s="22"/>
      <c r="AW119" s="22"/>
      <c r="AX119" s="22"/>
      <c r="AY119" s="22"/>
      <c r="AZ119" s="22"/>
      <c r="BA119" s="22"/>
      <c r="BB119" s="22"/>
      <c r="BC119" s="22"/>
      <c r="BD119" s="22"/>
      <c r="BE119" s="22"/>
      <c r="BF119" s="22"/>
      <c r="BG119" s="22"/>
    </row>
    <row r="120" spans="1:59" s="24" customFormat="1" ht="18.95" customHeight="1">
      <c r="A120" s="398">
        <f t="shared" si="1"/>
        <v>114</v>
      </c>
      <c r="B120" s="69" t="b">
        <v>0</v>
      </c>
      <c r="C120" s="70"/>
      <c r="D120" s="71"/>
      <c r="E120" s="102"/>
      <c r="F120" s="104"/>
      <c r="G120" s="104"/>
      <c r="H120" s="77" t="b">
        <v>0</v>
      </c>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2"/>
      <c r="AU120" s="22"/>
      <c r="AV120" s="22"/>
      <c r="AW120" s="22"/>
      <c r="AX120" s="22"/>
      <c r="AY120" s="22"/>
      <c r="AZ120" s="22"/>
      <c r="BA120" s="22"/>
      <c r="BB120" s="22"/>
      <c r="BC120" s="22"/>
      <c r="BD120" s="22"/>
      <c r="BE120" s="22"/>
      <c r="BF120" s="22"/>
      <c r="BG120" s="22"/>
    </row>
    <row r="121" spans="1:59" s="24" customFormat="1" ht="18.95" customHeight="1">
      <c r="A121" s="398">
        <f t="shared" si="1"/>
        <v>115</v>
      </c>
      <c r="B121" s="69" t="b">
        <v>0</v>
      </c>
      <c r="C121" s="70"/>
      <c r="D121" s="71"/>
      <c r="E121" s="102"/>
      <c r="F121" s="104"/>
      <c r="G121" s="104"/>
      <c r="H121" s="77" t="b">
        <v>0</v>
      </c>
      <c r="I121" s="22"/>
      <c r="J121" s="22"/>
      <c r="K121" s="2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c r="AI121" s="22"/>
      <c r="AJ121" s="22"/>
      <c r="AK121" s="22"/>
      <c r="AL121" s="22"/>
      <c r="AM121" s="22"/>
      <c r="AN121" s="22"/>
      <c r="AO121" s="22"/>
      <c r="AP121" s="22"/>
      <c r="AQ121" s="22"/>
      <c r="AR121" s="22"/>
      <c r="AS121" s="22"/>
      <c r="AT121" s="22"/>
      <c r="AU121" s="22"/>
      <c r="AV121" s="22"/>
      <c r="AW121" s="22"/>
      <c r="AX121" s="22"/>
      <c r="AY121" s="22"/>
      <c r="AZ121" s="22"/>
      <c r="BA121" s="22"/>
      <c r="BB121" s="22"/>
      <c r="BC121" s="22"/>
      <c r="BD121" s="22"/>
      <c r="BE121" s="22"/>
      <c r="BF121" s="22"/>
      <c r="BG121" s="22"/>
    </row>
    <row r="122" spans="1:59" s="24" customFormat="1" ht="18.95" customHeight="1">
      <c r="A122" s="398">
        <f t="shared" si="1"/>
        <v>116</v>
      </c>
      <c r="B122" s="69" t="b">
        <v>0</v>
      </c>
      <c r="C122" s="70"/>
      <c r="D122" s="71"/>
      <c r="E122" s="102"/>
      <c r="F122" s="104"/>
      <c r="G122" s="104"/>
      <c r="H122" s="77" t="b">
        <v>0</v>
      </c>
      <c r="I122" s="22"/>
      <c r="J122" s="22"/>
      <c r="K122" s="2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c r="AI122" s="22"/>
      <c r="AJ122" s="22"/>
      <c r="AK122" s="22"/>
      <c r="AL122" s="22"/>
      <c r="AM122" s="22"/>
      <c r="AN122" s="22"/>
      <c r="AO122" s="22"/>
      <c r="AP122" s="22"/>
      <c r="AQ122" s="22"/>
      <c r="AR122" s="22"/>
      <c r="AS122" s="22"/>
      <c r="AT122" s="22"/>
      <c r="AU122" s="22"/>
      <c r="AV122" s="22"/>
      <c r="AW122" s="22"/>
      <c r="AX122" s="22"/>
      <c r="AY122" s="22"/>
      <c r="AZ122" s="22"/>
      <c r="BA122" s="22"/>
      <c r="BB122" s="22"/>
      <c r="BC122" s="22"/>
      <c r="BD122" s="22"/>
      <c r="BE122" s="22"/>
      <c r="BF122" s="22"/>
      <c r="BG122" s="22"/>
    </row>
    <row r="123" spans="1:59" s="24" customFormat="1" ht="18.95" customHeight="1">
      <c r="A123" s="398">
        <f t="shared" si="1"/>
        <v>117</v>
      </c>
      <c r="B123" s="69" t="b">
        <v>0</v>
      </c>
      <c r="C123" s="70"/>
      <c r="D123" s="71"/>
      <c r="E123" s="102"/>
      <c r="F123" s="104"/>
      <c r="G123" s="104"/>
      <c r="H123" s="77" t="b">
        <v>0</v>
      </c>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2"/>
      <c r="AP123" s="22"/>
      <c r="AQ123" s="22"/>
      <c r="AR123" s="22"/>
      <c r="AS123" s="22"/>
      <c r="AT123" s="22"/>
      <c r="AU123" s="22"/>
      <c r="AV123" s="22"/>
      <c r="AW123" s="22"/>
      <c r="AX123" s="22"/>
      <c r="AY123" s="22"/>
      <c r="AZ123" s="22"/>
      <c r="BA123" s="22"/>
      <c r="BB123" s="22"/>
      <c r="BC123" s="22"/>
      <c r="BD123" s="22"/>
      <c r="BE123" s="22"/>
      <c r="BF123" s="22"/>
      <c r="BG123" s="22"/>
    </row>
    <row r="124" spans="1:59" s="24" customFormat="1" ht="18.95" customHeight="1">
      <c r="A124" s="398">
        <f t="shared" si="1"/>
        <v>118</v>
      </c>
      <c r="B124" s="69" t="b">
        <v>0</v>
      </c>
      <c r="C124" s="70"/>
      <c r="D124" s="71"/>
      <c r="E124" s="102"/>
      <c r="F124" s="104"/>
      <c r="G124" s="104"/>
      <c r="H124" s="77" t="b">
        <v>0</v>
      </c>
      <c r="I124" s="22"/>
      <c r="J124" s="22"/>
      <c r="K124" s="2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2"/>
      <c r="AP124" s="22"/>
      <c r="AQ124" s="22"/>
      <c r="AR124" s="22"/>
      <c r="AS124" s="22"/>
      <c r="AT124" s="22"/>
      <c r="AU124" s="22"/>
      <c r="AV124" s="22"/>
      <c r="AW124" s="22"/>
      <c r="AX124" s="22"/>
      <c r="AY124" s="22"/>
      <c r="AZ124" s="22"/>
      <c r="BA124" s="22"/>
      <c r="BB124" s="22"/>
      <c r="BC124" s="22"/>
      <c r="BD124" s="22"/>
      <c r="BE124" s="22"/>
      <c r="BF124" s="22"/>
      <c r="BG124" s="22"/>
    </row>
    <row r="125" spans="1:59" s="24" customFormat="1" ht="18.95" customHeight="1">
      <c r="A125" s="398">
        <f t="shared" si="1"/>
        <v>119</v>
      </c>
      <c r="B125" s="69" t="b">
        <v>0</v>
      </c>
      <c r="C125" s="70"/>
      <c r="D125" s="71"/>
      <c r="E125" s="102"/>
      <c r="F125" s="104"/>
      <c r="G125" s="104"/>
      <c r="H125" s="77" t="b">
        <v>0</v>
      </c>
      <c r="I125" s="22"/>
      <c r="J125" s="22"/>
      <c r="K125" s="2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c r="AI125" s="22"/>
      <c r="AJ125" s="22"/>
      <c r="AK125" s="22"/>
      <c r="AL125" s="22"/>
      <c r="AM125" s="22"/>
      <c r="AN125" s="22"/>
      <c r="AO125" s="22"/>
      <c r="AP125" s="22"/>
      <c r="AQ125" s="22"/>
      <c r="AR125" s="22"/>
      <c r="AS125" s="22"/>
      <c r="AT125" s="22"/>
      <c r="AU125" s="22"/>
      <c r="AV125" s="22"/>
      <c r="AW125" s="22"/>
      <c r="AX125" s="22"/>
      <c r="AY125" s="22"/>
      <c r="AZ125" s="22"/>
      <c r="BA125" s="22"/>
      <c r="BB125" s="22"/>
      <c r="BC125" s="22"/>
      <c r="BD125" s="22"/>
      <c r="BE125" s="22"/>
      <c r="BF125" s="22"/>
      <c r="BG125" s="22"/>
    </row>
    <row r="126" spans="1:59" s="24" customFormat="1" ht="18.95" customHeight="1">
      <c r="A126" s="398">
        <f t="shared" si="1"/>
        <v>120</v>
      </c>
      <c r="B126" s="69" t="b">
        <v>0</v>
      </c>
      <c r="C126" s="70"/>
      <c r="D126" s="71"/>
      <c r="E126" s="102"/>
      <c r="F126" s="104"/>
      <c r="G126" s="104"/>
      <c r="H126" s="77" t="b">
        <v>0</v>
      </c>
      <c r="I126" s="22"/>
      <c r="J126" s="22"/>
      <c r="K126" s="2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c r="AI126" s="22"/>
      <c r="AJ126" s="22"/>
      <c r="AK126" s="22"/>
      <c r="AL126" s="22"/>
      <c r="AM126" s="22"/>
      <c r="AN126" s="22"/>
      <c r="AO126" s="22"/>
      <c r="AP126" s="22"/>
      <c r="AQ126" s="22"/>
      <c r="AR126" s="22"/>
      <c r="AS126" s="22"/>
      <c r="AT126" s="22"/>
      <c r="AU126" s="22"/>
      <c r="AV126" s="22"/>
      <c r="AW126" s="22"/>
      <c r="AX126" s="22"/>
      <c r="AY126" s="22"/>
      <c r="AZ126" s="22"/>
      <c r="BA126" s="22"/>
      <c r="BB126" s="22"/>
      <c r="BC126" s="22"/>
      <c r="BD126" s="22"/>
      <c r="BE126" s="22"/>
      <c r="BF126" s="22"/>
      <c r="BG126" s="22"/>
    </row>
    <row r="127" spans="1:59" s="24" customFormat="1" ht="18.95" customHeight="1">
      <c r="A127" s="398">
        <f t="shared" si="1"/>
        <v>121</v>
      </c>
      <c r="B127" s="69" t="b">
        <v>0</v>
      </c>
      <c r="C127" s="70"/>
      <c r="D127" s="71"/>
      <c r="E127" s="102"/>
      <c r="F127" s="104"/>
      <c r="G127" s="104"/>
      <c r="H127" s="77" t="b">
        <v>0</v>
      </c>
      <c r="I127" s="22"/>
      <c r="J127" s="22"/>
      <c r="K127" s="2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c r="AI127" s="22"/>
      <c r="AJ127" s="22"/>
      <c r="AK127" s="22"/>
      <c r="AL127" s="22"/>
      <c r="AM127" s="22"/>
      <c r="AN127" s="22"/>
      <c r="AO127" s="22"/>
      <c r="AP127" s="22"/>
      <c r="AQ127" s="22"/>
      <c r="AR127" s="22"/>
      <c r="AS127" s="22"/>
      <c r="AT127" s="22"/>
      <c r="AU127" s="22"/>
      <c r="AV127" s="22"/>
      <c r="AW127" s="22"/>
      <c r="AX127" s="22"/>
      <c r="AY127" s="22"/>
      <c r="AZ127" s="22"/>
      <c r="BA127" s="22"/>
      <c r="BB127" s="22"/>
      <c r="BC127" s="22"/>
      <c r="BD127" s="22"/>
      <c r="BE127" s="22"/>
      <c r="BF127" s="22"/>
      <c r="BG127" s="22"/>
    </row>
    <row r="128" spans="1:59" s="24" customFormat="1" ht="18.95" customHeight="1">
      <c r="A128" s="398">
        <f t="shared" si="1"/>
        <v>122</v>
      </c>
      <c r="B128" s="69" t="b">
        <v>0</v>
      </c>
      <c r="C128" s="70"/>
      <c r="D128" s="71"/>
      <c r="E128" s="102"/>
      <c r="F128" s="104"/>
      <c r="G128" s="104"/>
      <c r="H128" s="77" t="b">
        <v>0</v>
      </c>
      <c r="I128" s="22"/>
      <c r="J128" s="22"/>
      <c r="K128" s="2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c r="AI128" s="22"/>
      <c r="AJ128" s="22"/>
      <c r="AK128" s="22"/>
      <c r="AL128" s="22"/>
      <c r="AM128" s="22"/>
      <c r="AN128" s="22"/>
      <c r="AO128" s="22"/>
      <c r="AP128" s="22"/>
      <c r="AQ128" s="22"/>
      <c r="AR128" s="22"/>
      <c r="AS128" s="22"/>
      <c r="AT128" s="22"/>
      <c r="AU128" s="22"/>
      <c r="AV128" s="22"/>
      <c r="AW128" s="22"/>
      <c r="AX128" s="22"/>
      <c r="AY128" s="22"/>
      <c r="AZ128" s="22"/>
      <c r="BA128" s="22"/>
      <c r="BB128" s="22"/>
      <c r="BC128" s="22"/>
      <c r="BD128" s="22"/>
      <c r="BE128" s="22"/>
      <c r="BF128" s="22"/>
      <c r="BG128" s="22"/>
    </row>
    <row r="129" spans="1:61" s="24" customFormat="1" ht="18.95" customHeight="1">
      <c r="A129" s="398">
        <f t="shared" si="1"/>
        <v>123</v>
      </c>
      <c r="B129" s="69" t="b">
        <v>0</v>
      </c>
      <c r="C129" s="70"/>
      <c r="D129" s="71"/>
      <c r="E129" s="102"/>
      <c r="F129" s="104"/>
      <c r="G129" s="104"/>
      <c r="H129" s="77" t="b">
        <v>0</v>
      </c>
      <c r="I129" s="22"/>
      <c r="J129" s="22"/>
      <c r="K129" s="2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c r="AI129" s="22"/>
      <c r="AJ129" s="22"/>
      <c r="AK129" s="22"/>
      <c r="AL129" s="22"/>
      <c r="AM129" s="22"/>
      <c r="AN129" s="22"/>
      <c r="AO129" s="22"/>
      <c r="AP129" s="22"/>
      <c r="AQ129" s="22"/>
      <c r="AR129" s="22"/>
      <c r="AS129" s="22"/>
      <c r="AT129" s="22"/>
      <c r="AU129" s="22"/>
      <c r="AV129" s="22"/>
      <c r="AW129" s="22"/>
      <c r="AX129" s="22"/>
      <c r="AY129" s="22"/>
      <c r="AZ129" s="22"/>
      <c r="BA129" s="22"/>
      <c r="BB129" s="22"/>
      <c r="BC129" s="22"/>
      <c r="BD129" s="22"/>
      <c r="BE129" s="22"/>
      <c r="BF129" s="22"/>
      <c r="BG129" s="22"/>
    </row>
    <row r="130" spans="1:61" s="24" customFormat="1" ht="18.95" customHeight="1">
      <c r="A130" s="398">
        <f t="shared" si="1"/>
        <v>124</v>
      </c>
      <c r="B130" s="69" t="b">
        <v>0</v>
      </c>
      <c r="C130" s="70"/>
      <c r="D130" s="71"/>
      <c r="E130" s="102"/>
      <c r="F130" s="104"/>
      <c r="G130" s="104"/>
      <c r="H130" s="77" t="b">
        <v>0</v>
      </c>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2"/>
      <c r="AP130" s="22"/>
      <c r="AQ130" s="22"/>
      <c r="AR130" s="22"/>
      <c r="AS130" s="22"/>
      <c r="AT130" s="22"/>
      <c r="AU130" s="22"/>
      <c r="AV130" s="22"/>
      <c r="AW130" s="22"/>
      <c r="AX130" s="22"/>
      <c r="AY130" s="22"/>
      <c r="AZ130" s="22"/>
      <c r="BA130" s="22"/>
      <c r="BB130" s="22"/>
      <c r="BC130" s="22"/>
      <c r="BD130" s="22"/>
      <c r="BE130" s="22"/>
      <c r="BF130" s="22"/>
      <c r="BG130" s="22"/>
    </row>
    <row r="131" spans="1:61" s="24" customFormat="1" ht="18.95" customHeight="1">
      <c r="A131" s="398">
        <f t="shared" si="1"/>
        <v>125</v>
      </c>
      <c r="B131" s="69" t="b">
        <v>0</v>
      </c>
      <c r="C131" s="70"/>
      <c r="D131" s="71"/>
      <c r="E131" s="102"/>
      <c r="F131" s="104"/>
      <c r="G131" s="104"/>
      <c r="H131" s="77" t="b">
        <v>0</v>
      </c>
      <c r="I131" s="22"/>
      <c r="J131" s="22"/>
      <c r="K131" s="2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c r="AI131" s="22"/>
      <c r="AJ131" s="22"/>
      <c r="AK131" s="22"/>
      <c r="AL131" s="22"/>
      <c r="AM131" s="22"/>
      <c r="AN131" s="22"/>
      <c r="AO131" s="22"/>
      <c r="AP131" s="22"/>
      <c r="AQ131" s="22"/>
      <c r="AR131" s="22"/>
      <c r="AS131" s="22"/>
      <c r="AT131" s="22"/>
      <c r="AU131" s="22"/>
      <c r="AV131" s="22"/>
      <c r="AW131" s="22"/>
      <c r="AX131" s="22"/>
      <c r="AY131" s="22"/>
      <c r="AZ131" s="22"/>
      <c r="BA131" s="22"/>
      <c r="BB131" s="22"/>
      <c r="BC131" s="22"/>
      <c r="BD131" s="22"/>
      <c r="BE131" s="22"/>
      <c r="BF131" s="22"/>
      <c r="BG131" s="22"/>
    </row>
    <row r="132" spans="1:61" s="24" customFormat="1" ht="18.75" customHeight="1">
      <c r="A132" s="398">
        <f t="shared" si="1"/>
        <v>126</v>
      </c>
      <c r="B132" s="69" t="b">
        <v>0</v>
      </c>
      <c r="C132" s="70"/>
      <c r="D132" s="71"/>
      <c r="E132" s="102"/>
      <c r="F132" s="104"/>
      <c r="G132" s="104"/>
      <c r="H132" s="77" t="b">
        <v>0</v>
      </c>
      <c r="I132" s="22"/>
      <c r="J132" s="22"/>
      <c r="K132" s="2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c r="AI132" s="22"/>
      <c r="AJ132" s="22"/>
      <c r="AK132" s="22"/>
      <c r="AL132" s="22"/>
      <c r="AM132" s="22"/>
      <c r="AN132" s="22"/>
      <c r="AO132" s="22"/>
      <c r="AP132" s="22"/>
      <c r="AQ132" s="22"/>
      <c r="AR132" s="22"/>
      <c r="AS132" s="22"/>
      <c r="AT132" s="22"/>
      <c r="AU132" s="22"/>
      <c r="AV132" s="22"/>
      <c r="AW132" s="22"/>
      <c r="AX132" s="22"/>
      <c r="AY132" s="22"/>
      <c r="AZ132" s="22"/>
      <c r="BA132" s="22"/>
      <c r="BB132" s="22"/>
      <c r="BC132" s="22"/>
      <c r="BD132" s="22"/>
      <c r="BE132" s="22"/>
      <c r="BF132" s="22"/>
      <c r="BG132" s="22"/>
    </row>
    <row r="133" spans="1:61" s="24" customFormat="1" ht="18.75" customHeight="1">
      <c r="A133" s="398">
        <f t="shared" si="1"/>
        <v>127</v>
      </c>
      <c r="B133" s="69" t="b">
        <v>0</v>
      </c>
      <c r="C133" s="70"/>
      <c r="D133" s="71"/>
      <c r="E133" s="102"/>
      <c r="F133" s="104"/>
      <c r="G133" s="104"/>
      <c r="H133" s="77" t="b">
        <v>0</v>
      </c>
      <c r="I133" s="22"/>
      <c r="J133" s="22"/>
      <c r="K133" s="2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c r="AI133" s="22"/>
      <c r="AJ133" s="22"/>
      <c r="AK133" s="22"/>
      <c r="AL133" s="22"/>
      <c r="AM133" s="22"/>
      <c r="AN133" s="22"/>
      <c r="AO133" s="22"/>
      <c r="AP133" s="22"/>
      <c r="AQ133" s="22"/>
      <c r="AR133" s="22"/>
      <c r="AS133" s="22"/>
      <c r="AT133" s="22"/>
      <c r="AU133" s="22"/>
      <c r="AV133" s="22"/>
      <c r="AW133" s="22"/>
      <c r="AX133" s="22"/>
      <c r="AY133" s="22"/>
      <c r="AZ133" s="22"/>
      <c r="BA133" s="22"/>
      <c r="BB133" s="22"/>
      <c r="BC133" s="22"/>
      <c r="BD133" s="22"/>
      <c r="BE133" s="22"/>
      <c r="BF133" s="22"/>
      <c r="BG133" s="22"/>
    </row>
    <row r="134" spans="1:61" s="24" customFormat="1" ht="18.75" customHeight="1">
      <c r="A134" s="398">
        <f t="shared" si="1"/>
        <v>128</v>
      </c>
      <c r="B134" s="69" t="b">
        <v>0</v>
      </c>
      <c r="C134" s="70"/>
      <c r="D134" s="71"/>
      <c r="E134" s="102"/>
      <c r="F134" s="104"/>
      <c r="G134" s="104"/>
      <c r="H134" s="77" t="b">
        <v>0</v>
      </c>
      <c r="I134" s="22"/>
      <c r="J134" s="22"/>
      <c r="K134" s="2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c r="AI134" s="22"/>
      <c r="AJ134" s="22"/>
      <c r="AK134" s="22"/>
      <c r="AL134" s="22"/>
      <c r="AM134" s="22"/>
      <c r="AN134" s="22"/>
      <c r="AO134" s="22"/>
      <c r="AP134" s="22"/>
      <c r="AQ134" s="22"/>
      <c r="AR134" s="22"/>
      <c r="AS134" s="22"/>
      <c r="AT134" s="22"/>
      <c r="AU134" s="22"/>
      <c r="AV134" s="22"/>
      <c r="AW134" s="22"/>
      <c r="AX134" s="22"/>
      <c r="AY134" s="22"/>
      <c r="AZ134" s="22"/>
      <c r="BA134" s="22"/>
      <c r="BB134" s="22"/>
      <c r="BC134" s="22"/>
      <c r="BD134" s="22"/>
      <c r="BE134" s="22"/>
      <c r="BF134" s="22"/>
      <c r="BG134" s="22"/>
    </row>
    <row r="135" spans="1:61" s="24" customFormat="1" ht="18.75" customHeight="1">
      <c r="A135" s="398">
        <f t="shared" si="1"/>
        <v>129</v>
      </c>
      <c r="B135" s="69" t="b">
        <v>0</v>
      </c>
      <c r="C135" s="70"/>
      <c r="D135" s="71"/>
      <c r="E135" s="102"/>
      <c r="F135" s="104"/>
      <c r="G135" s="104"/>
      <c r="H135" s="77" t="b">
        <v>0</v>
      </c>
      <c r="I135" s="22"/>
      <c r="J135" s="22"/>
      <c r="K135" s="2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c r="AI135" s="22"/>
      <c r="AJ135" s="22"/>
      <c r="AK135" s="22"/>
      <c r="AL135" s="22"/>
      <c r="AM135" s="22"/>
      <c r="AN135" s="22"/>
      <c r="AO135" s="22"/>
      <c r="AP135" s="22"/>
      <c r="AQ135" s="22"/>
      <c r="AR135" s="22"/>
      <c r="AS135" s="22"/>
      <c r="AT135" s="22"/>
      <c r="AU135" s="22"/>
      <c r="AV135" s="22"/>
      <c r="AW135" s="22"/>
      <c r="AX135" s="22"/>
      <c r="AY135" s="22"/>
      <c r="AZ135" s="22"/>
      <c r="BA135" s="22"/>
      <c r="BB135" s="22"/>
      <c r="BC135" s="22"/>
      <c r="BD135" s="22"/>
      <c r="BE135" s="22"/>
      <c r="BF135" s="22"/>
      <c r="BG135" s="22"/>
    </row>
    <row r="136" spans="1:61" s="24" customFormat="1" ht="18.75" customHeight="1">
      <c r="A136" s="398">
        <f t="shared" si="1"/>
        <v>130</v>
      </c>
      <c r="B136" s="69" t="b">
        <v>0</v>
      </c>
      <c r="C136" s="70"/>
      <c r="D136" s="71"/>
      <c r="E136" s="102"/>
      <c r="F136" s="104"/>
      <c r="G136" s="104"/>
      <c r="H136" s="77" t="b">
        <v>0</v>
      </c>
      <c r="I136" s="22"/>
      <c r="J136" s="22"/>
      <c r="K136" s="2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c r="AI136" s="22"/>
      <c r="AJ136" s="22"/>
      <c r="AK136" s="22"/>
      <c r="AL136" s="22"/>
      <c r="AM136" s="22"/>
      <c r="AN136" s="22"/>
      <c r="AO136" s="22"/>
      <c r="AP136" s="22"/>
      <c r="AQ136" s="22"/>
      <c r="AR136" s="22"/>
      <c r="AS136" s="22"/>
      <c r="AT136" s="22"/>
      <c r="AU136" s="22"/>
      <c r="AV136" s="22"/>
      <c r="AW136" s="22"/>
      <c r="AX136" s="22"/>
      <c r="AY136" s="22"/>
      <c r="AZ136" s="22"/>
      <c r="BA136" s="22"/>
      <c r="BB136" s="22"/>
      <c r="BC136" s="22"/>
      <c r="BD136" s="22"/>
      <c r="BE136" s="22"/>
      <c r="BF136" s="22"/>
      <c r="BG136" s="22"/>
    </row>
    <row r="137" spans="1:61" s="24" customFormat="1" ht="18.75" customHeight="1">
      <c r="A137" s="17"/>
      <c r="B137" s="25"/>
      <c r="C137" s="80"/>
      <c r="D137" s="81"/>
      <c r="E137" s="43"/>
      <c r="F137" s="43"/>
      <c r="G137" s="43"/>
      <c r="H137" s="17"/>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2"/>
      <c r="AU137" s="22"/>
      <c r="AV137" s="22"/>
      <c r="AW137" s="22"/>
      <c r="AX137" s="22"/>
      <c r="AY137" s="22"/>
      <c r="AZ137" s="22"/>
      <c r="BA137" s="22"/>
      <c r="BB137" s="22"/>
      <c r="BC137" s="22"/>
      <c r="BD137" s="22"/>
      <c r="BE137" s="22"/>
      <c r="BF137" s="22"/>
      <c r="BG137" s="22"/>
    </row>
    <row r="138" spans="1:61" s="24" customFormat="1" ht="18.75" customHeight="1">
      <c r="A138" s="17"/>
      <c r="B138" s="25"/>
      <c r="C138" s="80"/>
      <c r="D138" s="81"/>
      <c r="E138" s="43"/>
      <c r="F138" s="43"/>
      <c r="G138" s="43"/>
      <c r="H138" s="17"/>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2"/>
      <c r="AP138" s="22"/>
      <c r="AQ138" s="22"/>
      <c r="AR138" s="22"/>
      <c r="AS138" s="22"/>
      <c r="AT138" s="22"/>
      <c r="AU138" s="22"/>
      <c r="AV138" s="22"/>
      <c r="AW138" s="22"/>
      <c r="AX138" s="22"/>
      <c r="AY138" s="22"/>
      <c r="AZ138" s="22"/>
      <c r="BA138" s="22"/>
      <c r="BB138" s="22"/>
      <c r="BC138" s="22"/>
      <c r="BD138" s="22"/>
      <c r="BE138" s="22"/>
      <c r="BF138" s="22"/>
      <c r="BG138" s="22"/>
    </row>
    <row r="139" spans="1:61" s="24" customFormat="1" ht="18.75" customHeight="1">
      <c r="A139" s="17"/>
      <c r="B139" s="25"/>
      <c r="C139" s="80"/>
      <c r="D139" s="81"/>
      <c r="E139" s="43"/>
      <c r="F139" s="43"/>
      <c r="G139" s="43"/>
      <c r="H139" s="17"/>
      <c r="I139" s="22"/>
      <c r="J139" s="22"/>
      <c r="K139" s="2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2"/>
      <c r="AP139" s="22"/>
      <c r="AQ139" s="22"/>
      <c r="AR139" s="22"/>
      <c r="AS139" s="22"/>
      <c r="AT139" s="22"/>
      <c r="AU139" s="22"/>
      <c r="AV139" s="22"/>
      <c r="AW139" s="22"/>
      <c r="AX139" s="22"/>
      <c r="AY139" s="22"/>
      <c r="AZ139" s="22"/>
      <c r="BA139" s="22"/>
      <c r="BB139" s="22"/>
      <c r="BC139" s="22"/>
      <c r="BD139" s="22"/>
      <c r="BE139" s="22"/>
      <c r="BF139" s="22"/>
      <c r="BG139" s="22"/>
    </row>
    <row r="140" spans="1:61" s="24" customFormat="1" ht="18.75" customHeight="1">
      <c r="A140" s="17"/>
      <c r="B140" s="25"/>
      <c r="C140" s="80"/>
      <c r="D140" s="81"/>
      <c r="E140" s="43"/>
      <c r="F140" s="43"/>
      <c r="G140" s="43"/>
      <c r="H140" s="17"/>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2"/>
      <c r="AP140" s="22"/>
      <c r="AQ140" s="22"/>
      <c r="AR140" s="22"/>
      <c r="AS140" s="22"/>
      <c r="AT140" s="22"/>
      <c r="AU140" s="22"/>
      <c r="AV140" s="22"/>
      <c r="AW140" s="22"/>
      <c r="AX140" s="22"/>
      <c r="AY140" s="22"/>
      <c r="AZ140" s="22"/>
      <c r="BA140" s="22"/>
      <c r="BB140" s="22"/>
      <c r="BC140" s="22"/>
      <c r="BD140" s="22"/>
      <c r="BE140" s="22"/>
      <c r="BF140" s="22"/>
      <c r="BG140" s="22"/>
    </row>
    <row r="141" spans="1:61" s="17" customFormat="1">
      <c r="B141" s="25"/>
      <c r="C141" s="80"/>
      <c r="D141" s="81"/>
      <c r="E141" s="43"/>
      <c r="F141" s="43"/>
      <c r="G141" s="43"/>
      <c r="BH141" s="21"/>
      <c r="BI141" s="21"/>
    </row>
    <row r="142" spans="1:61" s="17" customFormat="1">
      <c r="B142" s="25"/>
      <c r="C142" s="82"/>
      <c r="D142" s="81"/>
      <c r="E142" s="43"/>
      <c r="F142" s="43"/>
      <c r="G142" s="43"/>
      <c r="BH142" s="21"/>
      <c r="BI142" s="21"/>
    </row>
    <row r="143" spans="1:61" s="17" customFormat="1">
      <c r="B143" s="25"/>
      <c r="C143" s="80"/>
      <c r="D143" s="81"/>
      <c r="E143" s="43"/>
      <c r="F143" s="43"/>
      <c r="G143" s="43"/>
      <c r="BH143" s="21"/>
      <c r="BI143" s="21"/>
    </row>
    <row r="144" spans="1:61" s="17" customFormat="1">
      <c r="B144" s="25"/>
      <c r="C144" s="83"/>
      <c r="D144" s="84"/>
      <c r="E144" s="43"/>
      <c r="F144" s="43"/>
      <c r="G144" s="43"/>
      <c r="BH144" s="21"/>
      <c r="BI144" s="21"/>
    </row>
    <row r="145" spans="2:61" s="17" customFormat="1">
      <c r="B145" s="25"/>
      <c r="C145" s="80"/>
      <c r="D145" s="81"/>
      <c r="E145" s="43"/>
      <c r="F145" s="43"/>
      <c r="G145" s="43"/>
      <c r="BH145" s="21"/>
      <c r="BI145" s="21"/>
    </row>
    <row r="146" spans="2:61" s="17" customFormat="1">
      <c r="B146" s="25"/>
      <c r="C146" s="80"/>
      <c r="D146" s="81"/>
      <c r="E146" s="43"/>
      <c r="F146" s="43"/>
      <c r="G146" s="43"/>
      <c r="BH146" s="21"/>
      <c r="BI146" s="21"/>
    </row>
    <row r="147" spans="2:61">
      <c r="C147" s="80"/>
      <c r="D147" s="81"/>
      <c r="E147" s="43"/>
      <c r="F147" s="43"/>
      <c r="G147" s="43"/>
    </row>
    <row r="148" spans="2:61">
      <c r="C148" s="80"/>
      <c r="D148" s="81"/>
      <c r="E148" s="43"/>
      <c r="F148" s="43"/>
      <c r="G148" s="43"/>
    </row>
    <row r="149" spans="2:61">
      <c r="C149" s="80"/>
      <c r="D149" s="80"/>
      <c r="E149" s="43"/>
      <c r="F149" s="43"/>
      <c r="G149" s="43"/>
    </row>
    <row r="150" spans="2:61">
      <c r="C150" s="85"/>
      <c r="D150" s="86"/>
      <c r="E150" s="43"/>
      <c r="F150" s="43"/>
      <c r="G150" s="43"/>
    </row>
    <row r="151" spans="2:61">
      <c r="C151" s="83"/>
      <c r="D151" s="86"/>
      <c r="E151" s="43"/>
      <c r="F151" s="43"/>
      <c r="G151" s="43"/>
    </row>
    <row r="152" spans="2:61">
      <c r="C152" s="44"/>
      <c r="D152" s="42"/>
      <c r="E152" s="43"/>
      <c r="F152" s="43"/>
      <c r="G152" s="43"/>
    </row>
    <row r="153" spans="2:61">
      <c r="C153" s="44"/>
      <c r="D153" s="42"/>
      <c r="E153" s="43"/>
      <c r="F153" s="43"/>
      <c r="G153" s="43"/>
    </row>
    <row r="154" spans="2:61">
      <c r="C154" s="44"/>
      <c r="D154" s="42"/>
      <c r="E154" s="43"/>
      <c r="F154" s="43"/>
      <c r="G154" s="43"/>
    </row>
    <row r="155" spans="2:61">
      <c r="C155" s="45"/>
      <c r="D155" s="43"/>
      <c r="E155" s="43"/>
      <c r="F155" s="43"/>
      <c r="G155" s="43"/>
    </row>
    <row r="156" spans="2:61">
      <c r="C156" s="17"/>
      <c r="D156" s="26"/>
      <c r="E156" s="26"/>
      <c r="F156" s="26"/>
      <c r="G156" s="26"/>
    </row>
    <row r="157" spans="2:61">
      <c r="C157" s="17"/>
      <c r="D157" s="26"/>
      <c r="E157" s="26"/>
      <c r="F157" s="26"/>
      <c r="G157" s="26"/>
    </row>
    <row r="158" spans="2:61">
      <c r="C158" s="17"/>
      <c r="D158" s="26"/>
      <c r="E158" s="26"/>
      <c r="F158" s="26"/>
      <c r="G158" s="26"/>
    </row>
    <row r="159" spans="2:61">
      <c r="C159" s="17"/>
      <c r="D159" s="26"/>
      <c r="E159" s="26"/>
      <c r="F159" s="26"/>
      <c r="G159" s="26"/>
    </row>
    <row r="160" spans="2:61">
      <c r="C160" s="17"/>
      <c r="D160" s="26"/>
      <c r="E160" s="26"/>
      <c r="F160" s="26"/>
      <c r="G160" s="26"/>
    </row>
    <row r="161" spans="3:7">
      <c r="C161" s="17"/>
      <c r="D161" s="26"/>
      <c r="E161" s="26"/>
      <c r="F161" s="26"/>
      <c r="G161" s="26"/>
    </row>
    <row r="162" spans="3:7">
      <c r="C162" s="17"/>
      <c r="D162" s="26"/>
      <c r="E162" s="26"/>
      <c r="F162" s="26"/>
      <c r="G162" s="26"/>
    </row>
    <row r="163" spans="3:7">
      <c r="C163" s="17"/>
      <c r="D163" s="26"/>
      <c r="E163" s="26"/>
      <c r="F163" s="26"/>
      <c r="G163" s="26"/>
    </row>
    <row r="164" spans="3:7">
      <c r="C164" s="17"/>
      <c r="D164" s="26"/>
      <c r="E164" s="26"/>
      <c r="F164" s="26"/>
      <c r="G164" s="26"/>
    </row>
    <row r="165" spans="3:7">
      <c r="C165" s="17"/>
      <c r="D165" s="26"/>
      <c r="E165" s="26"/>
      <c r="F165" s="26"/>
      <c r="G165" s="26"/>
    </row>
    <row r="166" spans="3:7">
      <c r="C166" s="17"/>
      <c r="D166" s="26"/>
      <c r="E166" s="26"/>
      <c r="F166" s="26"/>
      <c r="G166" s="26"/>
    </row>
    <row r="167" spans="3:7">
      <c r="C167" s="17"/>
      <c r="D167" s="26"/>
      <c r="E167" s="26"/>
      <c r="F167" s="26"/>
      <c r="G167" s="26"/>
    </row>
    <row r="168" spans="3:7">
      <c r="C168" s="17"/>
      <c r="D168" s="26"/>
      <c r="E168" s="26"/>
      <c r="F168" s="26"/>
      <c r="G168" s="26"/>
    </row>
    <row r="169" spans="3:7">
      <c r="C169" s="17"/>
      <c r="D169" s="26"/>
      <c r="E169" s="26"/>
      <c r="F169" s="26"/>
      <c r="G169" s="26"/>
    </row>
    <row r="170" spans="3:7">
      <c r="C170" s="17"/>
      <c r="D170" s="26"/>
      <c r="E170" s="26"/>
      <c r="F170" s="26"/>
      <c r="G170" s="26"/>
    </row>
    <row r="171" spans="3:7">
      <c r="C171" s="17"/>
      <c r="D171" s="26"/>
      <c r="E171" s="26"/>
      <c r="F171" s="26"/>
      <c r="G171" s="26"/>
    </row>
    <row r="172" spans="3:7">
      <c r="C172" s="17"/>
      <c r="D172" s="26"/>
      <c r="E172" s="26"/>
      <c r="F172" s="26"/>
      <c r="G172" s="26"/>
    </row>
    <row r="173" spans="3:7">
      <c r="C173" s="17"/>
      <c r="D173" s="26"/>
      <c r="E173" s="26"/>
      <c r="F173" s="26"/>
      <c r="G173" s="26"/>
    </row>
    <row r="174" spans="3:7">
      <c r="C174" s="17"/>
      <c r="D174" s="26"/>
      <c r="E174" s="26"/>
      <c r="F174" s="26"/>
      <c r="G174" s="26"/>
    </row>
    <row r="175" spans="3:7">
      <c r="C175" s="17"/>
      <c r="D175" s="26"/>
      <c r="E175" s="26"/>
      <c r="F175" s="26"/>
      <c r="G175" s="26"/>
    </row>
    <row r="176" spans="3:7">
      <c r="C176" s="17"/>
      <c r="D176" s="26"/>
      <c r="E176" s="26"/>
      <c r="F176" s="26"/>
      <c r="G176" s="26"/>
    </row>
    <row r="177" spans="3:7">
      <c r="C177" s="17"/>
      <c r="D177" s="26"/>
      <c r="E177" s="26"/>
      <c r="F177" s="26"/>
      <c r="G177" s="26"/>
    </row>
    <row r="178" spans="3:7">
      <c r="C178" s="17"/>
      <c r="D178" s="26"/>
      <c r="E178" s="26"/>
      <c r="F178" s="26"/>
      <c r="G178" s="26"/>
    </row>
    <row r="179" spans="3:7">
      <c r="C179" s="17"/>
      <c r="D179" s="26"/>
      <c r="E179" s="26"/>
      <c r="F179" s="26"/>
      <c r="G179" s="26"/>
    </row>
    <row r="180" spans="3:7">
      <c r="C180" s="17"/>
      <c r="D180" s="26"/>
      <c r="E180" s="26"/>
      <c r="F180" s="26"/>
      <c r="G180" s="26"/>
    </row>
    <row r="181" spans="3:7">
      <c r="C181" s="17"/>
      <c r="D181" s="26"/>
      <c r="E181" s="26"/>
      <c r="F181" s="26"/>
      <c r="G181" s="26"/>
    </row>
    <row r="182" spans="3:7">
      <c r="C182" s="17"/>
      <c r="D182" s="26"/>
      <c r="E182" s="26"/>
      <c r="F182" s="26"/>
      <c r="G182" s="26"/>
    </row>
    <row r="183" spans="3:7">
      <c r="C183" s="17"/>
      <c r="D183" s="26"/>
      <c r="E183" s="26"/>
      <c r="F183" s="26"/>
      <c r="G183" s="26"/>
    </row>
    <row r="184" spans="3:7">
      <c r="C184" s="17"/>
      <c r="D184" s="26"/>
      <c r="E184" s="26"/>
      <c r="F184" s="26"/>
      <c r="G184" s="26"/>
    </row>
    <row r="185" spans="3:7">
      <c r="C185" s="17"/>
      <c r="D185" s="26"/>
      <c r="E185" s="26"/>
      <c r="F185" s="26"/>
      <c r="G185" s="26"/>
    </row>
    <row r="186" spans="3:7">
      <c r="C186" s="17"/>
      <c r="D186" s="26"/>
      <c r="E186" s="26"/>
      <c r="F186" s="26"/>
      <c r="G186" s="26"/>
    </row>
    <row r="187" spans="3:7">
      <c r="C187" s="17"/>
      <c r="D187" s="26"/>
      <c r="E187" s="26"/>
      <c r="F187" s="26"/>
      <c r="G187" s="26"/>
    </row>
    <row r="188" spans="3:7">
      <c r="C188" s="17"/>
      <c r="D188" s="26"/>
      <c r="E188" s="26"/>
      <c r="F188" s="26"/>
      <c r="G188" s="26"/>
    </row>
    <row r="189" spans="3:7">
      <c r="C189" s="17"/>
      <c r="D189" s="26"/>
      <c r="E189" s="26"/>
      <c r="F189" s="26"/>
      <c r="G189" s="26"/>
    </row>
    <row r="190" spans="3:7">
      <c r="C190" s="17"/>
      <c r="D190" s="26"/>
      <c r="E190" s="26"/>
      <c r="F190" s="26"/>
      <c r="G190" s="26"/>
    </row>
    <row r="191" spans="3:7">
      <c r="C191" s="17"/>
      <c r="D191" s="26"/>
      <c r="E191" s="26"/>
      <c r="F191" s="26"/>
      <c r="G191" s="26"/>
    </row>
    <row r="192" spans="3:7">
      <c r="C192" s="17"/>
      <c r="D192" s="26"/>
      <c r="E192" s="26"/>
      <c r="F192" s="26"/>
      <c r="G192" s="26"/>
    </row>
    <row r="193" spans="3:7">
      <c r="C193" s="17"/>
      <c r="D193" s="26"/>
      <c r="E193" s="26"/>
      <c r="F193" s="26"/>
      <c r="G193" s="26"/>
    </row>
    <row r="194" spans="3:7">
      <c r="C194" s="17"/>
      <c r="D194" s="26"/>
      <c r="E194" s="26"/>
      <c r="F194" s="26"/>
      <c r="G194" s="26"/>
    </row>
    <row r="195" spans="3:7">
      <c r="C195" s="17"/>
      <c r="D195" s="26"/>
      <c r="E195" s="26"/>
      <c r="F195" s="26"/>
      <c r="G195" s="26"/>
    </row>
    <row r="196" spans="3:7">
      <c r="C196" s="17"/>
      <c r="D196" s="26"/>
      <c r="E196" s="26"/>
      <c r="F196" s="26"/>
      <c r="G196" s="26"/>
    </row>
    <row r="197" spans="3:7">
      <c r="C197" s="17"/>
      <c r="D197" s="26"/>
      <c r="E197" s="26"/>
      <c r="F197" s="26"/>
      <c r="G197" s="26"/>
    </row>
    <row r="198" spans="3:7">
      <c r="C198" s="17"/>
      <c r="D198" s="26"/>
      <c r="E198" s="26"/>
      <c r="F198" s="26"/>
      <c r="G198" s="26"/>
    </row>
    <row r="199" spans="3:7">
      <c r="C199" s="17"/>
      <c r="D199" s="26"/>
      <c r="E199" s="26"/>
      <c r="F199" s="26"/>
      <c r="G199" s="26"/>
    </row>
    <row r="200" spans="3:7">
      <c r="C200" s="17"/>
      <c r="D200" s="26"/>
      <c r="E200" s="26"/>
      <c r="F200" s="26"/>
      <c r="G200" s="26"/>
    </row>
    <row r="201" spans="3:7">
      <c r="C201" s="17"/>
      <c r="D201" s="26"/>
      <c r="E201" s="26"/>
      <c r="F201" s="26"/>
      <c r="G201" s="26"/>
    </row>
    <row r="202" spans="3:7">
      <c r="C202" s="17"/>
      <c r="D202" s="26"/>
      <c r="E202" s="26"/>
      <c r="F202" s="26"/>
      <c r="G202" s="26"/>
    </row>
    <row r="203" spans="3:7">
      <c r="C203" s="17"/>
      <c r="D203" s="26"/>
      <c r="E203" s="26"/>
      <c r="F203" s="26"/>
      <c r="G203" s="26"/>
    </row>
    <row r="204" spans="3:7">
      <c r="C204" s="17"/>
      <c r="D204" s="26"/>
      <c r="E204" s="26"/>
      <c r="F204" s="26"/>
      <c r="G204" s="26"/>
    </row>
    <row r="205" spans="3:7">
      <c r="C205" s="17"/>
      <c r="D205" s="26"/>
      <c r="E205" s="26"/>
      <c r="F205" s="26"/>
      <c r="G205" s="26"/>
    </row>
    <row r="206" spans="3:7">
      <c r="C206" s="17"/>
      <c r="D206" s="26"/>
      <c r="E206" s="26"/>
      <c r="F206" s="26"/>
      <c r="G206" s="26"/>
    </row>
    <row r="207" spans="3:7">
      <c r="C207" s="17"/>
      <c r="D207" s="26"/>
      <c r="E207" s="26"/>
      <c r="F207" s="26"/>
      <c r="G207" s="26"/>
    </row>
    <row r="208" spans="3:7">
      <c r="C208" s="17"/>
      <c r="D208" s="26"/>
      <c r="E208" s="26"/>
      <c r="F208" s="26"/>
      <c r="G208" s="26"/>
    </row>
    <row r="209" spans="3:7">
      <c r="C209" s="17"/>
      <c r="D209" s="26"/>
      <c r="E209" s="26"/>
      <c r="F209" s="26"/>
      <c r="G209" s="26"/>
    </row>
    <row r="210" spans="3:7">
      <c r="C210" s="17"/>
      <c r="D210" s="26"/>
      <c r="E210" s="26"/>
      <c r="F210" s="26"/>
      <c r="G210" s="26"/>
    </row>
    <row r="211" spans="3:7">
      <c r="C211" s="17"/>
      <c r="D211" s="26"/>
      <c r="E211" s="26"/>
      <c r="F211" s="26"/>
      <c r="G211" s="26"/>
    </row>
    <row r="212" spans="3:7">
      <c r="C212" s="17"/>
      <c r="D212" s="26"/>
      <c r="E212" s="26"/>
      <c r="F212" s="26"/>
      <c r="G212" s="26"/>
    </row>
    <row r="213" spans="3:7">
      <c r="C213" s="17"/>
      <c r="D213" s="26"/>
      <c r="E213" s="26"/>
      <c r="F213" s="26"/>
      <c r="G213" s="26"/>
    </row>
    <row r="214" spans="3:7">
      <c r="C214" s="17"/>
      <c r="D214" s="26"/>
      <c r="E214" s="26"/>
      <c r="F214" s="26"/>
      <c r="G214" s="26"/>
    </row>
    <row r="215" spans="3:7">
      <c r="C215" s="17"/>
      <c r="D215" s="26"/>
      <c r="E215" s="26"/>
      <c r="F215" s="26"/>
      <c r="G215" s="26"/>
    </row>
    <row r="216" spans="3:7">
      <c r="C216" s="17"/>
      <c r="D216" s="26"/>
      <c r="E216" s="26"/>
      <c r="F216" s="26"/>
      <c r="G216" s="26"/>
    </row>
    <row r="217" spans="3:7">
      <c r="C217" s="17"/>
      <c r="D217" s="26"/>
      <c r="E217" s="26"/>
      <c r="F217" s="26"/>
      <c r="G217" s="26"/>
    </row>
    <row r="218" spans="3:7">
      <c r="C218" s="17"/>
      <c r="D218" s="26"/>
      <c r="E218" s="26"/>
      <c r="F218" s="26"/>
      <c r="G218" s="26"/>
    </row>
    <row r="219" spans="3:7">
      <c r="C219" s="17"/>
      <c r="D219" s="26"/>
      <c r="E219" s="26"/>
      <c r="F219" s="26"/>
      <c r="G219" s="26"/>
    </row>
    <row r="220" spans="3:7">
      <c r="C220" s="17"/>
      <c r="D220" s="26"/>
      <c r="E220" s="26"/>
      <c r="F220" s="26"/>
      <c r="G220" s="26"/>
    </row>
    <row r="221" spans="3:7">
      <c r="C221" s="17"/>
      <c r="D221" s="26"/>
      <c r="E221" s="26"/>
      <c r="F221" s="26"/>
      <c r="G221" s="26"/>
    </row>
    <row r="222" spans="3:7">
      <c r="C222" s="17"/>
      <c r="D222" s="26"/>
      <c r="E222" s="26"/>
      <c r="F222" s="26"/>
      <c r="G222" s="26"/>
    </row>
    <row r="223" spans="3:7">
      <c r="C223" s="17"/>
      <c r="D223" s="26"/>
      <c r="E223" s="26"/>
      <c r="F223" s="26"/>
      <c r="G223" s="26"/>
    </row>
    <row r="224" spans="3:7">
      <c r="C224" s="17"/>
      <c r="D224" s="26"/>
      <c r="E224" s="26"/>
      <c r="F224" s="26"/>
      <c r="G224" s="26"/>
    </row>
    <row r="225" spans="3:7">
      <c r="C225" s="17"/>
      <c r="D225" s="26"/>
      <c r="E225" s="26"/>
      <c r="F225" s="26"/>
      <c r="G225" s="26"/>
    </row>
    <row r="226" spans="3:7">
      <c r="C226" s="17"/>
      <c r="D226" s="26"/>
      <c r="E226" s="26"/>
      <c r="F226" s="26"/>
      <c r="G226" s="26"/>
    </row>
    <row r="227" spans="3:7">
      <c r="C227" s="17"/>
      <c r="D227" s="26"/>
      <c r="E227" s="26"/>
      <c r="F227" s="26"/>
      <c r="G227" s="26"/>
    </row>
    <row r="228" spans="3:7">
      <c r="C228" s="17"/>
      <c r="D228" s="26"/>
      <c r="E228" s="26"/>
      <c r="F228" s="26"/>
      <c r="G228" s="26"/>
    </row>
    <row r="229" spans="3:7">
      <c r="C229" s="17"/>
      <c r="D229" s="26"/>
      <c r="E229" s="26"/>
      <c r="F229" s="26"/>
      <c r="G229" s="26"/>
    </row>
    <row r="230" spans="3:7">
      <c r="C230" s="17"/>
      <c r="D230" s="26"/>
      <c r="E230" s="26"/>
      <c r="F230" s="26"/>
      <c r="G230" s="26"/>
    </row>
    <row r="231" spans="3:7">
      <c r="C231" s="17"/>
      <c r="D231" s="26"/>
      <c r="E231" s="26"/>
      <c r="F231" s="26"/>
      <c r="G231" s="26"/>
    </row>
    <row r="232" spans="3:7">
      <c r="C232" s="17"/>
      <c r="D232" s="26"/>
      <c r="E232" s="26"/>
      <c r="F232" s="26"/>
      <c r="G232" s="26"/>
    </row>
    <row r="233" spans="3:7">
      <c r="C233" s="17"/>
      <c r="D233" s="26"/>
      <c r="E233" s="26"/>
      <c r="F233" s="26"/>
      <c r="G233" s="26"/>
    </row>
    <row r="234" spans="3:7">
      <c r="C234" s="17"/>
      <c r="D234" s="26"/>
      <c r="E234" s="26"/>
      <c r="F234" s="26"/>
      <c r="G234" s="26"/>
    </row>
    <row r="235" spans="3:7">
      <c r="C235" s="17"/>
      <c r="D235" s="26"/>
      <c r="E235" s="26"/>
      <c r="F235" s="26"/>
      <c r="G235" s="26"/>
    </row>
    <row r="236" spans="3:7">
      <c r="C236" s="17"/>
      <c r="D236" s="26"/>
      <c r="E236" s="26"/>
      <c r="F236" s="26"/>
      <c r="G236" s="26"/>
    </row>
    <row r="237" spans="3:7">
      <c r="C237" s="17"/>
      <c r="D237" s="26"/>
      <c r="E237" s="26"/>
      <c r="F237" s="26"/>
      <c r="G237" s="26"/>
    </row>
    <row r="238" spans="3:7">
      <c r="C238" s="17"/>
      <c r="D238" s="26"/>
      <c r="E238" s="26"/>
      <c r="F238" s="26"/>
      <c r="G238" s="26"/>
    </row>
    <row r="239" spans="3:7">
      <c r="C239" s="17"/>
      <c r="D239" s="26"/>
      <c r="E239" s="26"/>
      <c r="F239" s="26"/>
      <c r="G239" s="26"/>
    </row>
    <row r="240" spans="3:7">
      <c r="C240" s="17"/>
      <c r="D240" s="26"/>
      <c r="E240" s="26"/>
      <c r="F240" s="26"/>
      <c r="G240" s="26"/>
    </row>
    <row r="241" spans="3:7">
      <c r="C241" s="17"/>
      <c r="D241" s="26"/>
      <c r="E241" s="26"/>
      <c r="F241" s="26"/>
      <c r="G241" s="26"/>
    </row>
    <row r="242" spans="3:7">
      <c r="C242" s="17"/>
      <c r="D242" s="26"/>
      <c r="E242" s="26"/>
      <c r="F242" s="26"/>
      <c r="G242" s="26"/>
    </row>
    <row r="243" spans="3:7">
      <c r="C243" s="17"/>
      <c r="D243" s="26"/>
      <c r="E243" s="26"/>
      <c r="F243" s="26"/>
      <c r="G243" s="26"/>
    </row>
    <row r="244" spans="3:7">
      <c r="C244" s="17"/>
      <c r="D244" s="26"/>
      <c r="E244" s="26"/>
      <c r="F244" s="26"/>
      <c r="G244" s="26"/>
    </row>
    <row r="245" spans="3:7">
      <c r="C245" s="17"/>
      <c r="D245" s="26"/>
      <c r="E245" s="26"/>
      <c r="F245" s="26"/>
      <c r="G245" s="26"/>
    </row>
    <row r="246" spans="3:7">
      <c r="C246" s="17"/>
      <c r="D246" s="26"/>
      <c r="E246" s="26"/>
      <c r="F246" s="26"/>
      <c r="G246" s="26"/>
    </row>
    <row r="247" spans="3:7">
      <c r="C247" s="17"/>
      <c r="D247" s="26"/>
      <c r="E247" s="26"/>
      <c r="F247" s="26"/>
      <c r="G247" s="26"/>
    </row>
    <row r="248" spans="3:7">
      <c r="C248" s="17"/>
      <c r="D248" s="26"/>
      <c r="E248" s="26"/>
      <c r="F248" s="26"/>
      <c r="G248" s="26"/>
    </row>
    <row r="249" spans="3:7">
      <c r="C249" s="17"/>
      <c r="D249" s="26"/>
      <c r="E249" s="26"/>
      <c r="F249" s="26"/>
      <c r="G249" s="26"/>
    </row>
    <row r="250" spans="3:7">
      <c r="C250" s="17"/>
      <c r="D250" s="26"/>
      <c r="E250" s="26"/>
      <c r="F250" s="26"/>
      <c r="G250" s="26"/>
    </row>
    <row r="251" spans="3:7">
      <c r="C251" s="17"/>
      <c r="D251" s="26"/>
      <c r="E251" s="26"/>
      <c r="F251" s="26"/>
      <c r="G251" s="26"/>
    </row>
    <row r="252" spans="3:7">
      <c r="C252" s="17"/>
      <c r="D252" s="26"/>
      <c r="E252" s="26"/>
      <c r="F252" s="26"/>
      <c r="G252" s="26"/>
    </row>
    <row r="253" spans="3:7">
      <c r="C253" s="17"/>
      <c r="D253" s="26"/>
      <c r="E253" s="26"/>
      <c r="F253" s="26"/>
      <c r="G253" s="26"/>
    </row>
    <row r="254" spans="3:7">
      <c r="C254" s="17"/>
      <c r="D254" s="26"/>
      <c r="E254" s="26"/>
      <c r="F254" s="26"/>
      <c r="G254" s="26"/>
    </row>
    <row r="255" spans="3:7">
      <c r="C255" s="17"/>
      <c r="D255" s="26"/>
      <c r="E255" s="26"/>
      <c r="F255" s="26"/>
      <c r="G255" s="26"/>
    </row>
    <row r="256" spans="3:7">
      <c r="C256" s="17"/>
      <c r="D256" s="26"/>
      <c r="E256" s="26"/>
      <c r="F256" s="26"/>
      <c r="G256" s="26"/>
    </row>
    <row r="257" spans="3:7">
      <c r="C257" s="17"/>
      <c r="D257" s="26"/>
      <c r="E257" s="26"/>
      <c r="F257" s="26"/>
      <c r="G257" s="26"/>
    </row>
    <row r="258" spans="3:7">
      <c r="C258" s="17"/>
      <c r="D258" s="26"/>
      <c r="E258" s="26"/>
      <c r="F258" s="26"/>
      <c r="G258" s="26"/>
    </row>
    <row r="259" spans="3:7">
      <c r="C259" s="17"/>
      <c r="D259" s="26"/>
      <c r="E259" s="26"/>
      <c r="F259" s="26"/>
      <c r="G259" s="26"/>
    </row>
    <row r="260" spans="3:7">
      <c r="C260" s="17"/>
      <c r="D260" s="26"/>
      <c r="E260" s="26"/>
      <c r="F260" s="26"/>
      <c r="G260" s="26"/>
    </row>
    <row r="261" spans="3:7">
      <c r="C261" s="17"/>
      <c r="D261" s="26"/>
      <c r="E261" s="26"/>
      <c r="F261" s="26"/>
      <c r="G261" s="26"/>
    </row>
    <row r="262" spans="3:7">
      <c r="C262" s="17"/>
      <c r="D262" s="26"/>
      <c r="E262" s="26"/>
      <c r="F262" s="26"/>
      <c r="G262" s="26"/>
    </row>
    <row r="263" spans="3:7">
      <c r="C263" s="17"/>
      <c r="D263" s="26"/>
      <c r="E263" s="26"/>
      <c r="F263" s="26"/>
      <c r="G263" s="26"/>
    </row>
    <row r="264" spans="3:7">
      <c r="C264" s="17"/>
      <c r="D264" s="26"/>
      <c r="E264" s="26"/>
      <c r="F264" s="26"/>
      <c r="G264" s="26"/>
    </row>
    <row r="265" spans="3:7">
      <c r="C265" s="17"/>
      <c r="D265" s="26"/>
      <c r="E265" s="26"/>
      <c r="F265" s="26"/>
      <c r="G265" s="26"/>
    </row>
    <row r="266" spans="3:7">
      <c r="C266" s="17"/>
      <c r="D266" s="26"/>
      <c r="E266" s="26"/>
      <c r="F266" s="26"/>
      <c r="G266" s="26"/>
    </row>
    <row r="267" spans="3:7">
      <c r="C267" s="17"/>
      <c r="D267" s="26"/>
      <c r="E267" s="26"/>
      <c r="F267" s="26"/>
      <c r="G267" s="26"/>
    </row>
    <row r="268" spans="3:7">
      <c r="C268" s="17"/>
      <c r="D268" s="26"/>
      <c r="E268" s="26"/>
      <c r="F268" s="26"/>
      <c r="G268" s="26"/>
    </row>
    <row r="269" spans="3:7">
      <c r="C269" s="17"/>
      <c r="D269" s="26"/>
      <c r="E269" s="26"/>
      <c r="F269" s="26"/>
      <c r="G269" s="26"/>
    </row>
    <row r="270" spans="3:7">
      <c r="C270" s="17"/>
      <c r="D270" s="26"/>
      <c r="E270" s="26"/>
      <c r="F270" s="26"/>
      <c r="G270" s="26"/>
    </row>
    <row r="271" spans="3:7">
      <c r="C271" s="17"/>
      <c r="D271" s="26"/>
      <c r="E271" s="26"/>
      <c r="F271" s="26"/>
      <c r="G271" s="26"/>
    </row>
    <row r="272" spans="3:7">
      <c r="C272" s="17"/>
      <c r="D272" s="26"/>
      <c r="E272" s="26"/>
      <c r="F272" s="26"/>
      <c r="G272" s="26"/>
    </row>
    <row r="273" spans="3:7">
      <c r="C273" s="17"/>
      <c r="D273" s="26"/>
      <c r="E273" s="26"/>
      <c r="F273" s="26"/>
      <c r="G273" s="26"/>
    </row>
    <row r="274" spans="3:7">
      <c r="C274" s="17"/>
      <c r="D274" s="26"/>
      <c r="E274" s="26"/>
      <c r="F274" s="26"/>
      <c r="G274" s="26"/>
    </row>
    <row r="275" spans="3:7">
      <c r="C275" s="17"/>
      <c r="D275" s="26"/>
      <c r="E275" s="26"/>
      <c r="F275" s="26"/>
      <c r="G275" s="26"/>
    </row>
    <row r="276" spans="3:7">
      <c r="C276" s="17"/>
      <c r="D276" s="26"/>
      <c r="E276" s="26"/>
      <c r="F276" s="26"/>
      <c r="G276" s="26"/>
    </row>
    <row r="277" spans="3:7">
      <c r="C277" s="17"/>
      <c r="D277" s="26"/>
      <c r="E277" s="26"/>
      <c r="F277" s="26"/>
      <c r="G277" s="26"/>
    </row>
    <row r="278" spans="3:7">
      <c r="C278" s="17"/>
      <c r="D278" s="26"/>
      <c r="E278" s="26"/>
      <c r="F278" s="26"/>
      <c r="G278" s="26"/>
    </row>
    <row r="279" spans="3:7">
      <c r="C279" s="17"/>
      <c r="D279" s="26"/>
      <c r="E279" s="26"/>
      <c r="F279" s="26"/>
      <c r="G279" s="26"/>
    </row>
    <row r="280" spans="3:7">
      <c r="C280" s="17"/>
      <c r="D280" s="26"/>
      <c r="E280" s="26"/>
      <c r="F280" s="26"/>
      <c r="G280" s="26"/>
    </row>
    <row r="281" spans="3:7">
      <c r="C281" s="17"/>
      <c r="D281" s="26"/>
      <c r="E281" s="26"/>
      <c r="F281" s="26"/>
      <c r="G281" s="26"/>
    </row>
    <row r="282" spans="3:7">
      <c r="C282" s="17"/>
      <c r="D282" s="26"/>
      <c r="E282" s="26"/>
      <c r="F282" s="26"/>
      <c r="G282" s="26"/>
    </row>
    <row r="283" spans="3:7">
      <c r="C283" s="17"/>
      <c r="D283" s="26"/>
      <c r="E283" s="26"/>
      <c r="F283" s="26"/>
      <c r="G283" s="26"/>
    </row>
    <row r="284" spans="3:7">
      <c r="C284" s="17"/>
      <c r="D284" s="26"/>
      <c r="E284" s="26"/>
      <c r="F284" s="26"/>
      <c r="G284" s="26"/>
    </row>
    <row r="285" spans="3:7">
      <c r="C285" s="17"/>
      <c r="D285" s="26"/>
      <c r="E285" s="26"/>
      <c r="F285" s="26"/>
      <c r="G285" s="26"/>
    </row>
    <row r="286" spans="3:7">
      <c r="C286" s="17"/>
      <c r="D286" s="26"/>
      <c r="E286" s="26"/>
      <c r="F286" s="26"/>
      <c r="G286" s="26"/>
    </row>
    <row r="287" spans="3:7">
      <c r="C287" s="17"/>
      <c r="D287" s="26"/>
      <c r="E287" s="26"/>
      <c r="F287" s="26"/>
      <c r="G287" s="26"/>
    </row>
    <row r="288" spans="3:7">
      <c r="C288" s="17"/>
      <c r="D288" s="26"/>
      <c r="E288" s="26"/>
      <c r="F288" s="26"/>
      <c r="G288" s="26"/>
    </row>
    <row r="289" spans="3:7">
      <c r="C289" s="17"/>
      <c r="D289" s="26"/>
      <c r="E289" s="26"/>
      <c r="F289" s="26"/>
      <c r="G289" s="26"/>
    </row>
    <row r="290" spans="3:7">
      <c r="C290" s="17"/>
      <c r="D290" s="26"/>
      <c r="E290" s="26"/>
      <c r="F290" s="26"/>
      <c r="G290" s="26"/>
    </row>
    <row r="291" spans="3:7">
      <c r="C291" s="17"/>
      <c r="D291" s="26"/>
      <c r="E291" s="26"/>
      <c r="F291" s="26"/>
      <c r="G291" s="26"/>
    </row>
    <row r="292" spans="3:7">
      <c r="C292" s="17"/>
      <c r="D292" s="26"/>
      <c r="E292" s="26"/>
      <c r="F292" s="26"/>
      <c r="G292" s="26"/>
    </row>
    <row r="293" spans="3:7">
      <c r="C293" s="17"/>
      <c r="D293" s="26"/>
      <c r="E293" s="26"/>
      <c r="F293" s="26"/>
      <c r="G293" s="26"/>
    </row>
    <row r="294" spans="3:7">
      <c r="C294" s="17"/>
      <c r="D294" s="26"/>
      <c r="E294" s="26"/>
      <c r="F294" s="26"/>
      <c r="G294" s="26"/>
    </row>
    <row r="295" spans="3:7">
      <c r="C295" s="17"/>
      <c r="D295" s="26"/>
      <c r="E295" s="26"/>
      <c r="F295" s="26"/>
      <c r="G295" s="26"/>
    </row>
    <row r="296" spans="3:7">
      <c r="C296" s="17"/>
      <c r="D296" s="26"/>
      <c r="E296" s="26"/>
      <c r="F296" s="26"/>
      <c r="G296" s="26"/>
    </row>
    <row r="297" spans="3:7">
      <c r="C297" s="17"/>
      <c r="D297" s="26"/>
      <c r="E297" s="26"/>
      <c r="F297" s="26"/>
      <c r="G297" s="26"/>
    </row>
    <row r="298" spans="3:7">
      <c r="C298" s="17"/>
      <c r="D298" s="26"/>
      <c r="E298" s="26"/>
      <c r="F298" s="26"/>
      <c r="G298" s="26"/>
    </row>
    <row r="299" spans="3:7">
      <c r="C299" s="17"/>
      <c r="D299" s="26"/>
      <c r="E299" s="26"/>
      <c r="F299" s="26"/>
      <c r="G299" s="26"/>
    </row>
    <row r="300" spans="3:7">
      <c r="C300" s="17"/>
      <c r="D300" s="26"/>
      <c r="E300" s="26"/>
      <c r="F300" s="26"/>
      <c r="G300" s="26"/>
    </row>
    <row r="301" spans="3:7">
      <c r="C301" s="17"/>
      <c r="D301" s="26"/>
      <c r="E301" s="26"/>
      <c r="F301" s="26"/>
      <c r="G301" s="26"/>
    </row>
    <row r="302" spans="3:7">
      <c r="C302" s="17"/>
      <c r="D302" s="26"/>
      <c r="E302" s="26"/>
      <c r="F302" s="26"/>
      <c r="G302" s="26"/>
    </row>
    <row r="303" spans="3:7">
      <c r="C303" s="17"/>
      <c r="D303" s="26"/>
      <c r="E303" s="26"/>
      <c r="F303" s="26"/>
      <c r="G303" s="26"/>
    </row>
    <row r="304" spans="3:7">
      <c r="C304" s="17"/>
      <c r="D304" s="26"/>
      <c r="E304" s="26"/>
      <c r="F304" s="26"/>
      <c r="G304" s="26"/>
    </row>
    <row r="305" spans="3:7">
      <c r="C305" s="17"/>
      <c r="D305" s="26"/>
      <c r="E305" s="26"/>
      <c r="F305" s="26"/>
      <c r="G305" s="26"/>
    </row>
    <row r="306" spans="3:7">
      <c r="C306" s="17"/>
      <c r="D306" s="26"/>
      <c r="E306" s="26"/>
      <c r="F306" s="26"/>
      <c r="G306" s="26"/>
    </row>
    <row r="307" spans="3:7">
      <c r="C307" s="17"/>
      <c r="D307" s="26"/>
      <c r="E307" s="26"/>
      <c r="F307" s="26"/>
      <c r="G307" s="26"/>
    </row>
    <row r="308" spans="3:7">
      <c r="C308" s="17"/>
      <c r="D308" s="26"/>
      <c r="E308" s="26"/>
      <c r="F308" s="26"/>
      <c r="G308" s="26"/>
    </row>
    <row r="309" spans="3:7">
      <c r="C309" s="17"/>
      <c r="D309" s="26"/>
      <c r="E309" s="26"/>
      <c r="F309" s="26"/>
      <c r="G309" s="26"/>
    </row>
    <row r="310" spans="3:7">
      <c r="C310" s="17"/>
      <c r="D310" s="26"/>
      <c r="E310" s="26"/>
      <c r="F310" s="26"/>
      <c r="G310" s="26"/>
    </row>
    <row r="311" spans="3:7">
      <c r="C311" s="17"/>
      <c r="D311" s="26"/>
      <c r="E311" s="26"/>
      <c r="F311" s="26"/>
      <c r="G311" s="26"/>
    </row>
    <row r="312" spans="3:7">
      <c r="C312" s="17"/>
      <c r="D312" s="26"/>
      <c r="E312" s="26"/>
      <c r="F312" s="26"/>
      <c r="G312" s="26"/>
    </row>
    <row r="313" spans="3:7">
      <c r="C313" s="17"/>
      <c r="D313" s="26"/>
      <c r="E313" s="26"/>
      <c r="F313" s="26"/>
      <c r="G313" s="26"/>
    </row>
    <row r="314" spans="3:7">
      <c r="C314" s="17"/>
      <c r="D314" s="26"/>
      <c r="E314" s="26"/>
      <c r="F314" s="26"/>
      <c r="G314" s="26"/>
    </row>
    <row r="315" spans="3:7">
      <c r="C315" s="17"/>
      <c r="D315" s="26"/>
      <c r="E315" s="26"/>
      <c r="F315" s="26"/>
      <c r="G315" s="26"/>
    </row>
    <row r="316" spans="3:7">
      <c r="C316" s="17"/>
      <c r="D316" s="26"/>
      <c r="E316" s="26"/>
      <c r="F316" s="26"/>
      <c r="G316" s="26"/>
    </row>
    <row r="317" spans="3:7">
      <c r="C317" s="17"/>
      <c r="D317" s="26"/>
      <c r="E317" s="26"/>
      <c r="F317" s="26"/>
      <c r="G317" s="26"/>
    </row>
    <row r="318" spans="3:7">
      <c r="C318" s="17"/>
      <c r="D318" s="26"/>
      <c r="E318" s="26"/>
      <c r="F318" s="26"/>
      <c r="G318" s="26"/>
    </row>
    <row r="319" spans="3:7">
      <c r="C319" s="17"/>
      <c r="D319" s="26"/>
      <c r="E319" s="26"/>
      <c r="F319" s="26"/>
      <c r="G319" s="26"/>
    </row>
    <row r="320" spans="3:7">
      <c r="C320" s="17"/>
      <c r="D320" s="26"/>
      <c r="E320" s="26"/>
      <c r="F320" s="26"/>
      <c r="G320" s="26"/>
    </row>
    <row r="321" spans="3:7">
      <c r="C321" s="17"/>
      <c r="D321" s="26"/>
      <c r="E321" s="26"/>
      <c r="F321" s="26"/>
      <c r="G321" s="26"/>
    </row>
    <row r="322" spans="3:7">
      <c r="C322" s="17"/>
      <c r="D322" s="26"/>
      <c r="E322" s="26"/>
      <c r="F322" s="26"/>
      <c r="G322" s="26"/>
    </row>
    <row r="323" spans="3:7">
      <c r="C323" s="17"/>
      <c r="D323" s="26"/>
      <c r="E323" s="26"/>
      <c r="F323" s="26"/>
      <c r="G323" s="26"/>
    </row>
    <row r="324" spans="3:7">
      <c r="C324" s="17"/>
      <c r="D324" s="26"/>
      <c r="E324" s="26"/>
      <c r="F324" s="26"/>
      <c r="G324" s="26"/>
    </row>
    <row r="325" spans="3:7">
      <c r="C325" s="17"/>
      <c r="D325" s="26"/>
      <c r="E325" s="26"/>
      <c r="F325" s="26"/>
      <c r="G325" s="26"/>
    </row>
    <row r="326" spans="3:7">
      <c r="C326" s="17"/>
      <c r="D326" s="26"/>
      <c r="E326" s="26"/>
      <c r="F326" s="26"/>
      <c r="G326" s="26"/>
    </row>
    <row r="327" spans="3:7">
      <c r="C327" s="17"/>
      <c r="D327" s="26"/>
      <c r="E327" s="26"/>
      <c r="F327" s="26"/>
      <c r="G327" s="26"/>
    </row>
    <row r="328" spans="3:7">
      <c r="C328" s="17"/>
      <c r="D328" s="26"/>
      <c r="E328" s="26"/>
      <c r="F328" s="26"/>
      <c r="G328" s="26"/>
    </row>
    <row r="329" spans="3:7">
      <c r="C329" s="17"/>
      <c r="D329" s="26"/>
      <c r="E329" s="26"/>
      <c r="F329" s="26"/>
      <c r="G329" s="26"/>
    </row>
    <row r="330" spans="3:7">
      <c r="C330" s="17"/>
      <c r="D330" s="26"/>
      <c r="E330" s="26"/>
      <c r="F330" s="26"/>
      <c r="G330" s="26"/>
    </row>
    <row r="331" spans="3:7">
      <c r="C331" s="17"/>
      <c r="D331" s="26"/>
      <c r="E331" s="26"/>
      <c r="F331" s="26"/>
      <c r="G331" s="26"/>
    </row>
    <row r="332" spans="3:7">
      <c r="C332" s="17"/>
      <c r="D332" s="26"/>
      <c r="E332" s="26"/>
      <c r="F332" s="26"/>
      <c r="G332" s="26"/>
    </row>
    <row r="333" spans="3:7">
      <c r="C333" s="17"/>
      <c r="D333" s="26"/>
      <c r="E333" s="26"/>
      <c r="F333" s="26"/>
      <c r="G333" s="26"/>
    </row>
    <row r="334" spans="3:7">
      <c r="C334" s="17"/>
      <c r="D334" s="26"/>
      <c r="E334" s="26"/>
      <c r="F334" s="26"/>
      <c r="G334" s="26"/>
    </row>
    <row r="335" spans="3:7">
      <c r="C335" s="17"/>
      <c r="D335" s="26"/>
      <c r="E335" s="26"/>
      <c r="F335" s="26"/>
      <c r="G335" s="26"/>
    </row>
    <row r="336" spans="3:7">
      <c r="C336" s="17"/>
      <c r="D336" s="26"/>
      <c r="E336" s="26"/>
      <c r="F336" s="26"/>
      <c r="G336" s="26"/>
    </row>
    <row r="337" spans="3:7">
      <c r="C337" s="17"/>
      <c r="D337" s="26"/>
      <c r="E337" s="26"/>
      <c r="F337" s="26"/>
      <c r="G337" s="26"/>
    </row>
    <row r="338" spans="3:7">
      <c r="C338" s="17"/>
      <c r="D338" s="26"/>
      <c r="E338" s="26"/>
      <c r="F338" s="26"/>
      <c r="G338" s="26"/>
    </row>
    <row r="339" spans="3:7">
      <c r="C339" s="17"/>
      <c r="D339" s="26"/>
      <c r="E339" s="26"/>
      <c r="F339" s="26"/>
      <c r="G339" s="26"/>
    </row>
    <row r="340" spans="3:7">
      <c r="C340" s="17"/>
      <c r="D340" s="26"/>
      <c r="E340" s="26"/>
      <c r="F340" s="26"/>
      <c r="G340" s="26"/>
    </row>
    <row r="341" spans="3:7">
      <c r="C341" s="17"/>
      <c r="D341" s="26"/>
      <c r="E341" s="26"/>
      <c r="F341" s="26"/>
      <c r="G341" s="26"/>
    </row>
    <row r="342" spans="3:7">
      <c r="C342" s="17"/>
      <c r="D342" s="26"/>
      <c r="E342" s="26"/>
      <c r="F342" s="26"/>
      <c r="G342" s="26"/>
    </row>
    <row r="343" spans="3:7">
      <c r="C343" s="17"/>
      <c r="D343" s="26"/>
      <c r="E343" s="26"/>
      <c r="F343" s="26"/>
      <c r="G343" s="26"/>
    </row>
    <row r="344" spans="3:7">
      <c r="C344" s="17"/>
      <c r="D344" s="26"/>
      <c r="E344" s="26"/>
      <c r="F344" s="26"/>
      <c r="G344" s="26"/>
    </row>
    <row r="345" spans="3:7">
      <c r="C345" s="17"/>
      <c r="D345" s="26"/>
      <c r="E345" s="26"/>
      <c r="F345" s="26"/>
      <c r="G345" s="26"/>
    </row>
    <row r="346" spans="3:7">
      <c r="C346" s="17"/>
      <c r="D346" s="26"/>
      <c r="E346" s="26"/>
      <c r="F346" s="26"/>
      <c r="G346" s="26"/>
    </row>
    <row r="347" spans="3:7">
      <c r="C347" s="17"/>
      <c r="D347" s="26"/>
      <c r="E347" s="26"/>
      <c r="F347" s="26"/>
      <c r="G347" s="26"/>
    </row>
    <row r="348" spans="3:7">
      <c r="C348" s="17"/>
      <c r="D348" s="26"/>
      <c r="E348" s="26"/>
      <c r="F348" s="26"/>
      <c r="G348" s="26"/>
    </row>
    <row r="349" spans="3:7">
      <c r="C349" s="17"/>
      <c r="D349" s="26"/>
      <c r="E349" s="26"/>
      <c r="F349" s="26"/>
      <c r="G349" s="26"/>
    </row>
    <row r="350" spans="3:7">
      <c r="C350" s="17"/>
      <c r="D350" s="26"/>
      <c r="E350" s="26"/>
      <c r="F350" s="26"/>
      <c r="G350" s="26"/>
    </row>
    <row r="351" spans="3:7">
      <c r="C351" s="17"/>
      <c r="D351" s="26"/>
      <c r="E351" s="26"/>
      <c r="F351" s="26"/>
      <c r="G351" s="26"/>
    </row>
    <row r="352" spans="3:7">
      <c r="C352" s="17"/>
      <c r="D352" s="26"/>
      <c r="E352" s="26"/>
      <c r="F352" s="26"/>
      <c r="G352" s="26"/>
    </row>
    <row r="353" spans="3:7">
      <c r="C353" s="17"/>
      <c r="D353" s="26"/>
      <c r="E353" s="26"/>
      <c r="F353" s="26"/>
      <c r="G353" s="26"/>
    </row>
    <row r="354" spans="3:7">
      <c r="C354" s="17"/>
      <c r="D354" s="26"/>
      <c r="E354" s="26"/>
      <c r="F354" s="26"/>
      <c r="G354" s="26"/>
    </row>
    <row r="355" spans="3:7">
      <c r="C355" s="17"/>
      <c r="D355" s="26"/>
      <c r="E355" s="26"/>
      <c r="F355" s="26"/>
      <c r="G355" s="26"/>
    </row>
    <row r="356" spans="3:7">
      <c r="C356" s="17"/>
      <c r="D356" s="26"/>
      <c r="E356" s="26"/>
      <c r="F356" s="26"/>
      <c r="G356" s="26"/>
    </row>
    <row r="357" spans="3:7">
      <c r="C357" s="17"/>
      <c r="D357" s="26"/>
      <c r="E357" s="26"/>
      <c r="F357" s="26"/>
      <c r="G357" s="26"/>
    </row>
    <row r="358" spans="3:7">
      <c r="C358" s="17"/>
      <c r="D358" s="26"/>
      <c r="E358" s="26"/>
      <c r="F358" s="26"/>
      <c r="G358" s="26"/>
    </row>
    <row r="359" spans="3:7">
      <c r="C359" s="17"/>
      <c r="D359" s="26"/>
      <c r="E359" s="26"/>
      <c r="F359" s="26"/>
      <c r="G359" s="26"/>
    </row>
    <row r="360" spans="3:7">
      <c r="C360" s="17"/>
      <c r="D360" s="26"/>
      <c r="E360" s="26"/>
      <c r="F360" s="26"/>
      <c r="G360" s="26"/>
    </row>
    <row r="361" spans="3:7">
      <c r="C361" s="17"/>
      <c r="D361" s="26"/>
      <c r="E361" s="26"/>
      <c r="F361" s="26"/>
      <c r="G361" s="26"/>
    </row>
    <row r="362" spans="3:7">
      <c r="C362" s="17"/>
      <c r="D362" s="26"/>
      <c r="E362" s="26"/>
      <c r="F362" s="26"/>
      <c r="G362" s="26"/>
    </row>
    <row r="363" spans="3:7">
      <c r="C363" s="17"/>
      <c r="D363" s="26"/>
      <c r="E363" s="26"/>
      <c r="F363" s="26"/>
      <c r="G363" s="26"/>
    </row>
    <row r="364" spans="3:7">
      <c r="C364" s="17"/>
      <c r="D364" s="26"/>
      <c r="E364" s="26"/>
      <c r="F364" s="26"/>
      <c r="G364" s="26"/>
    </row>
    <row r="365" spans="3:7">
      <c r="C365" s="17"/>
      <c r="D365" s="26"/>
      <c r="E365" s="26"/>
      <c r="F365" s="26"/>
      <c r="G365" s="26"/>
    </row>
    <row r="366" spans="3:7">
      <c r="C366" s="17"/>
      <c r="D366" s="26"/>
      <c r="E366" s="26"/>
      <c r="F366" s="26"/>
      <c r="G366" s="26"/>
    </row>
    <row r="367" spans="3:7">
      <c r="C367" s="17"/>
      <c r="D367" s="26"/>
      <c r="E367" s="26"/>
      <c r="F367" s="26"/>
      <c r="G367" s="26"/>
    </row>
    <row r="368" spans="3:7">
      <c r="C368" s="17"/>
      <c r="D368" s="26"/>
      <c r="E368" s="26"/>
      <c r="F368" s="26"/>
      <c r="G368" s="26"/>
    </row>
    <row r="369" spans="3:7">
      <c r="C369" s="17"/>
      <c r="D369" s="26"/>
      <c r="E369" s="26"/>
      <c r="F369" s="26"/>
      <c r="G369" s="26"/>
    </row>
    <row r="370" spans="3:7">
      <c r="C370" s="17"/>
      <c r="D370" s="26"/>
      <c r="E370" s="26"/>
      <c r="F370" s="26"/>
      <c r="G370" s="26"/>
    </row>
    <row r="371" spans="3:7">
      <c r="C371" s="17"/>
      <c r="D371" s="26"/>
      <c r="E371" s="26"/>
      <c r="F371" s="26"/>
      <c r="G371" s="26"/>
    </row>
    <row r="372" spans="3:7">
      <c r="C372" s="17"/>
      <c r="D372" s="26"/>
      <c r="E372" s="26"/>
      <c r="F372" s="26"/>
      <c r="G372" s="26"/>
    </row>
    <row r="373" spans="3:7">
      <c r="C373" s="17"/>
      <c r="D373" s="26"/>
      <c r="E373" s="26"/>
      <c r="F373" s="26"/>
      <c r="G373" s="26"/>
    </row>
    <row r="374" spans="3:7">
      <c r="C374" s="17"/>
      <c r="D374" s="26"/>
      <c r="E374" s="26"/>
      <c r="F374" s="26"/>
      <c r="G374" s="26"/>
    </row>
    <row r="375" spans="3:7">
      <c r="C375" s="17"/>
      <c r="D375" s="26"/>
      <c r="E375" s="26"/>
      <c r="F375" s="26"/>
      <c r="G375" s="26"/>
    </row>
    <row r="376" spans="3:7">
      <c r="C376" s="17"/>
      <c r="D376" s="26"/>
      <c r="E376" s="26"/>
      <c r="F376" s="26"/>
      <c r="G376" s="26"/>
    </row>
    <row r="377" spans="3:7">
      <c r="C377" s="17"/>
      <c r="D377" s="26"/>
      <c r="E377" s="26"/>
      <c r="F377" s="26"/>
      <c r="G377" s="26"/>
    </row>
    <row r="378" spans="3:7">
      <c r="C378" s="17"/>
      <c r="D378" s="26"/>
      <c r="E378" s="26"/>
      <c r="F378" s="26"/>
      <c r="G378" s="26"/>
    </row>
    <row r="379" spans="3:7">
      <c r="C379" s="17"/>
      <c r="D379" s="26"/>
      <c r="E379" s="26"/>
      <c r="F379" s="26"/>
      <c r="G379" s="26"/>
    </row>
    <row r="380" spans="3:7">
      <c r="C380" s="17"/>
      <c r="D380" s="26"/>
      <c r="E380" s="26"/>
      <c r="F380" s="26"/>
      <c r="G380" s="26"/>
    </row>
    <row r="381" spans="3:7">
      <c r="C381" s="17"/>
      <c r="D381" s="26"/>
      <c r="E381" s="26"/>
      <c r="F381" s="26"/>
      <c r="G381" s="26"/>
    </row>
    <row r="382" spans="3:7">
      <c r="C382" s="17"/>
      <c r="D382" s="26"/>
      <c r="E382" s="26"/>
      <c r="F382" s="26"/>
      <c r="G382" s="26"/>
    </row>
    <row r="383" spans="3:7">
      <c r="C383" s="17"/>
      <c r="D383" s="26"/>
      <c r="E383" s="26"/>
      <c r="F383" s="26"/>
      <c r="G383" s="26"/>
    </row>
    <row r="384" spans="3:7">
      <c r="C384" s="17"/>
      <c r="D384" s="26"/>
      <c r="E384" s="26"/>
      <c r="F384" s="26"/>
      <c r="G384" s="26"/>
    </row>
    <row r="385" spans="3:7">
      <c r="C385" s="17"/>
      <c r="D385" s="26"/>
      <c r="E385" s="26"/>
      <c r="F385" s="26"/>
      <c r="G385" s="26"/>
    </row>
    <row r="386" spans="3:7">
      <c r="C386" s="17"/>
      <c r="D386" s="26"/>
      <c r="E386" s="26"/>
      <c r="F386" s="26"/>
      <c r="G386" s="26"/>
    </row>
    <row r="387" spans="3:7">
      <c r="C387" s="17"/>
      <c r="D387" s="26"/>
      <c r="E387" s="26"/>
      <c r="F387" s="26"/>
      <c r="G387" s="26"/>
    </row>
    <row r="388" spans="3:7">
      <c r="C388" s="17"/>
      <c r="D388" s="26"/>
      <c r="E388" s="26"/>
      <c r="F388" s="26"/>
      <c r="G388" s="26"/>
    </row>
    <row r="389" spans="3:7">
      <c r="C389" s="17"/>
      <c r="D389" s="26"/>
      <c r="E389" s="26"/>
      <c r="F389" s="26"/>
      <c r="G389" s="26"/>
    </row>
    <row r="390" spans="3:7">
      <c r="C390" s="17"/>
      <c r="D390" s="26"/>
      <c r="E390" s="26"/>
      <c r="F390" s="26"/>
      <c r="G390" s="26"/>
    </row>
    <row r="391" spans="3:7">
      <c r="C391" s="17"/>
      <c r="D391" s="26"/>
      <c r="E391" s="26"/>
      <c r="F391" s="26"/>
      <c r="G391" s="26"/>
    </row>
    <row r="392" spans="3:7">
      <c r="C392" s="17"/>
      <c r="D392" s="26"/>
      <c r="E392" s="26"/>
      <c r="F392" s="26"/>
      <c r="G392" s="26"/>
    </row>
    <row r="393" spans="3:7">
      <c r="C393" s="17"/>
      <c r="D393" s="26"/>
      <c r="E393" s="26"/>
      <c r="F393" s="26"/>
      <c r="G393" s="26"/>
    </row>
    <row r="394" spans="3:7">
      <c r="C394" s="17"/>
      <c r="D394" s="26"/>
      <c r="E394" s="26"/>
      <c r="F394" s="26"/>
      <c r="G394" s="26"/>
    </row>
    <row r="395" spans="3:7">
      <c r="C395" s="17"/>
      <c r="D395" s="26"/>
      <c r="E395" s="26"/>
      <c r="F395" s="26"/>
      <c r="G395" s="26"/>
    </row>
    <row r="396" spans="3:7">
      <c r="C396" s="17"/>
      <c r="D396" s="26"/>
      <c r="E396" s="26"/>
      <c r="F396" s="26"/>
      <c r="G396" s="26"/>
    </row>
    <row r="397" spans="3:7">
      <c r="C397" s="17"/>
      <c r="D397" s="26"/>
      <c r="E397" s="26"/>
      <c r="F397" s="26"/>
      <c r="G397" s="26"/>
    </row>
    <row r="398" spans="3:7">
      <c r="C398" s="17"/>
      <c r="D398" s="26"/>
      <c r="E398" s="26"/>
      <c r="F398" s="26"/>
      <c r="G398" s="26"/>
    </row>
    <row r="399" spans="3:7">
      <c r="C399" s="17"/>
      <c r="D399" s="26"/>
      <c r="E399" s="26"/>
      <c r="F399" s="26"/>
      <c r="G399" s="26"/>
    </row>
    <row r="400" spans="3:7">
      <c r="C400" s="17"/>
      <c r="D400" s="26"/>
      <c r="E400" s="26"/>
      <c r="F400" s="26"/>
      <c r="G400" s="26"/>
    </row>
    <row r="401" spans="3:7">
      <c r="C401" s="17"/>
      <c r="D401" s="26"/>
      <c r="E401" s="26"/>
      <c r="F401" s="26"/>
      <c r="G401" s="26"/>
    </row>
    <row r="402" spans="3:7">
      <c r="C402" s="17"/>
      <c r="D402" s="26"/>
      <c r="E402" s="26"/>
      <c r="F402" s="26"/>
      <c r="G402" s="26"/>
    </row>
    <row r="403" spans="3:7">
      <c r="C403" s="17"/>
      <c r="D403" s="26"/>
      <c r="E403" s="26"/>
      <c r="F403" s="26"/>
      <c r="G403" s="26"/>
    </row>
    <row r="404" spans="3:7">
      <c r="C404" s="17"/>
      <c r="D404" s="26"/>
      <c r="E404" s="26"/>
      <c r="F404" s="26"/>
      <c r="G404" s="26"/>
    </row>
    <row r="405" spans="3:7">
      <c r="C405" s="17"/>
      <c r="D405" s="26"/>
      <c r="E405" s="26"/>
      <c r="F405" s="26"/>
      <c r="G405" s="26"/>
    </row>
    <row r="406" spans="3:7">
      <c r="C406" s="17"/>
      <c r="D406" s="26"/>
      <c r="E406" s="26"/>
      <c r="F406" s="26"/>
      <c r="G406" s="26"/>
    </row>
    <row r="407" spans="3:7">
      <c r="C407" s="17"/>
      <c r="D407" s="26"/>
      <c r="E407" s="26"/>
      <c r="F407" s="26"/>
      <c r="G407" s="26"/>
    </row>
    <row r="408" spans="3:7">
      <c r="C408" s="17"/>
      <c r="D408" s="26"/>
      <c r="E408" s="26"/>
      <c r="F408" s="26"/>
      <c r="G408" s="26"/>
    </row>
    <row r="409" spans="3:7">
      <c r="C409" s="17"/>
      <c r="D409" s="26"/>
      <c r="E409" s="26"/>
      <c r="F409" s="26"/>
      <c r="G409" s="26"/>
    </row>
    <row r="410" spans="3:7">
      <c r="C410" s="17"/>
      <c r="D410" s="26"/>
      <c r="E410" s="26"/>
      <c r="F410" s="26"/>
      <c r="G410" s="26"/>
    </row>
    <row r="411" spans="3:7">
      <c r="C411" s="17"/>
      <c r="D411" s="26"/>
      <c r="E411" s="26"/>
      <c r="F411" s="26"/>
      <c r="G411" s="26"/>
    </row>
    <row r="412" spans="3:7">
      <c r="C412" s="17"/>
      <c r="D412" s="26"/>
      <c r="E412" s="26"/>
      <c r="F412" s="26"/>
      <c r="G412" s="26"/>
    </row>
    <row r="413" spans="3:7">
      <c r="C413" s="17"/>
      <c r="D413" s="26"/>
      <c r="E413" s="26"/>
      <c r="F413" s="26"/>
      <c r="G413" s="26"/>
    </row>
    <row r="414" spans="3:7">
      <c r="C414" s="17"/>
      <c r="D414" s="26"/>
      <c r="E414" s="26"/>
      <c r="F414" s="26"/>
      <c r="G414" s="26"/>
    </row>
    <row r="415" spans="3:7">
      <c r="C415" s="17"/>
      <c r="D415" s="26"/>
      <c r="E415" s="26"/>
      <c r="F415" s="26"/>
      <c r="G415" s="26"/>
    </row>
    <row r="416" spans="3:7">
      <c r="C416" s="17"/>
      <c r="D416" s="26"/>
      <c r="E416" s="26"/>
      <c r="F416" s="26"/>
      <c r="G416" s="26"/>
    </row>
    <row r="417" spans="3:7">
      <c r="C417" s="17"/>
      <c r="D417" s="26"/>
      <c r="E417" s="26"/>
      <c r="F417" s="26"/>
      <c r="G417" s="26"/>
    </row>
    <row r="418" spans="3:7">
      <c r="C418" s="17"/>
      <c r="D418" s="26"/>
      <c r="E418" s="26"/>
      <c r="F418" s="26"/>
      <c r="G418" s="26"/>
    </row>
    <row r="419" spans="3:7">
      <c r="C419" s="17"/>
      <c r="D419" s="26"/>
      <c r="E419" s="26"/>
      <c r="F419" s="26"/>
      <c r="G419" s="26"/>
    </row>
    <row r="420" spans="3:7">
      <c r="C420" s="17"/>
      <c r="D420" s="26"/>
      <c r="E420" s="26"/>
      <c r="F420" s="26"/>
      <c r="G420" s="26"/>
    </row>
    <row r="421" spans="3:7">
      <c r="C421" s="17"/>
      <c r="D421" s="26"/>
      <c r="E421" s="26"/>
      <c r="F421" s="26"/>
      <c r="G421" s="26"/>
    </row>
    <row r="422" spans="3:7">
      <c r="C422" s="17"/>
      <c r="D422" s="26"/>
      <c r="E422" s="26"/>
      <c r="F422" s="26"/>
      <c r="G422" s="26"/>
    </row>
    <row r="423" spans="3:7">
      <c r="C423" s="17"/>
      <c r="D423" s="26"/>
      <c r="E423" s="26"/>
      <c r="F423" s="26"/>
      <c r="G423" s="26"/>
    </row>
    <row r="424" spans="3:7">
      <c r="C424" s="17"/>
      <c r="D424" s="26"/>
      <c r="E424" s="26"/>
      <c r="F424" s="26"/>
      <c r="G424" s="26"/>
    </row>
    <row r="425" spans="3:7">
      <c r="C425" s="17"/>
      <c r="D425" s="26"/>
      <c r="E425" s="26"/>
      <c r="F425" s="26"/>
      <c r="G425" s="26"/>
    </row>
    <row r="426" spans="3:7">
      <c r="C426" s="17"/>
      <c r="D426" s="26"/>
      <c r="E426" s="26"/>
      <c r="F426" s="26"/>
      <c r="G426" s="26"/>
    </row>
    <row r="427" spans="3:7">
      <c r="C427" s="17"/>
      <c r="D427" s="26"/>
      <c r="E427" s="26"/>
      <c r="F427" s="26"/>
      <c r="G427" s="26"/>
    </row>
    <row r="428" spans="3:7">
      <c r="C428" s="17"/>
      <c r="D428" s="26"/>
      <c r="E428" s="26"/>
      <c r="F428" s="26"/>
      <c r="G428" s="26"/>
    </row>
    <row r="429" spans="3:7">
      <c r="C429" s="17"/>
      <c r="D429" s="26"/>
      <c r="E429" s="26"/>
      <c r="F429" s="26"/>
      <c r="G429" s="26"/>
    </row>
    <row r="430" spans="3:7">
      <c r="C430" s="17"/>
      <c r="D430" s="26"/>
      <c r="E430" s="26"/>
      <c r="F430" s="26"/>
      <c r="G430" s="26"/>
    </row>
    <row r="431" spans="3:7">
      <c r="C431" s="17"/>
      <c r="D431" s="26"/>
      <c r="E431" s="26"/>
      <c r="F431" s="26"/>
      <c r="G431" s="26"/>
    </row>
    <row r="432" spans="3:7">
      <c r="C432" s="17"/>
      <c r="D432" s="26"/>
      <c r="E432" s="26"/>
      <c r="F432" s="26"/>
      <c r="G432" s="26"/>
    </row>
    <row r="433" spans="3:7">
      <c r="C433" s="17"/>
      <c r="D433" s="26"/>
      <c r="E433" s="26"/>
      <c r="F433" s="26"/>
      <c r="G433" s="26"/>
    </row>
    <row r="434" spans="3:7">
      <c r="C434" s="17"/>
      <c r="D434" s="26"/>
      <c r="E434" s="26"/>
      <c r="F434" s="26"/>
      <c r="G434" s="26"/>
    </row>
    <row r="435" spans="3:7">
      <c r="C435" s="17"/>
      <c r="D435" s="26"/>
      <c r="E435" s="26"/>
      <c r="F435" s="26"/>
      <c r="G435" s="26"/>
    </row>
    <row r="436" spans="3:7">
      <c r="C436" s="17"/>
      <c r="D436" s="26"/>
      <c r="E436" s="26"/>
      <c r="F436" s="26"/>
      <c r="G436" s="26"/>
    </row>
    <row r="437" spans="3:7">
      <c r="C437" s="17"/>
      <c r="D437" s="26"/>
      <c r="E437" s="26"/>
      <c r="F437" s="26"/>
      <c r="G437" s="26"/>
    </row>
    <row r="438" spans="3:7">
      <c r="C438" s="17"/>
      <c r="D438" s="26"/>
      <c r="E438" s="26"/>
      <c r="F438" s="26"/>
      <c r="G438" s="26"/>
    </row>
    <row r="439" spans="3:7">
      <c r="C439" s="17"/>
      <c r="D439" s="26"/>
      <c r="E439" s="26"/>
      <c r="F439" s="26"/>
      <c r="G439" s="26"/>
    </row>
    <row r="440" spans="3:7">
      <c r="C440" s="17"/>
      <c r="D440" s="26"/>
      <c r="E440" s="26"/>
      <c r="F440" s="26"/>
      <c r="G440" s="26"/>
    </row>
    <row r="441" spans="3:7">
      <c r="C441" s="17"/>
      <c r="D441" s="26"/>
      <c r="E441" s="26"/>
      <c r="F441" s="26"/>
      <c r="G441" s="26"/>
    </row>
    <row r="442" spans="3:7">
      <c r="C442" s="17"/>
      <c r="D442" s="26"/>
      <c r="E442" s="26"/>
      <c r="F442" s="26"/>
      <c r="G442" s="26"/>
    </row>
    <row r="443" spans="3:7">
      <c r="C443" s="17"/>
      <c r="D443" s="26"/>
      <c r="E443" s="26"/>
      <c r="F443" s="26"/>
      <c r="G443" s="26"/>
    </row>
    <row r="444" spans="3:7">
      <c r="C444" s="17"/>
      <c r="D444" s="26"/>
      <c r="E444" s="26"/>
      <c r="F444" s="26"/>
      <c r="G444" s="26"/>
    </row>
    <row r="445" spans="3:7">
      <c r="C445" s="17"/>
      <c r="D445" s="26"/>
      <c r="E445" s="26"/>
      <c r="F445" s="26"/>
      <c r="G445" s="26"/>
    </row>
    <row r="446" spans="3:7">
      <c r="C446" s="17"/>
      <c r="D446" s="26"/>
      <c r="E446" s="26"/>
      <c r="F446" s="26"/>
      <c r="G446" s="26"/>
    </row>
    <row r="447" spans="3:7">
      <c r="C447" s="17"/>
      <c r="D447" s="26"/>
      <c r="E447" s="26"/>
      <c r="F447" s="26"/>
      <c r="G447" s="26"/>
    </row>
    <row r="448" spans="3:7">
      <c r="C448" s="17"/>
      <c r="D448" s="26"/>
      <c r="E448" s="26"/>
      <c r="F448" s="26"/>
      <c r="G448" s="26"/>
    </row>
    <row r="449" spans="3:7">
      <c r="C449" s="17"/>
      <c r="D449" s="26"/>
      <c r="E449" s="26"/>
      <c r="F449" s="26"/>
      <c r="G449" s="26"/>
    </row>
    <row r="450" spans="3:7">
      <c r="C450" s="17"/>
      <c r="D450" s="26"/>
      <c r="E450" s="26"/>
      <c r="F450" s="26"/>
      <c r="G450" s="26"/>
    </row>
    <row r="451" spans="3:7">
      <c r="C451" s="17"/>
      <c r="D451" s="26"/>
      <c r="E451" s="26"/>
      <c r="F451" s="26"/>
      <c r="G451" s="26"/>
    </row>
    <row r="452" spans="3:7">
      <c r="C452" s="17"/>
      <c r="D452" s="26"/>
      <c r="E452" s="26"/>
      <c r="F452" s="26"/>
      <c r="G452" s="26"/>
    </row>
    <row r="453" spans="3:7">
      <c r="C453" s="17"/>
      <c r="D453" s="26"/>
      <c r="E453" s="26"/>
      <c r="F453" s="26"/>
      <c r="G453" s="26"/>
    </row>
    <row r="454" spans="3:7">
      <c r="C454" s="17"/>
      <c r="D454" s="26"/>
      <c r="E454" s="26"/>
      <c r="F454" s="26"/>
      <c r="G454" s="26"/>
    </row>
    <row r="455" spans="3:7">
      <c r="C455" s="17"/>
      <c r="D455" s="26"/>
      <c r="E455" s="26"/>
      <c r="F455" s="26"/>
      <c r="G455" s="26"/>
    </row>
    <row r="456" spans="3:7">
      <c r="C456" s="17"/>
      <c r="D456" s="26"/>
      <c r="E456" s="26"/>
      <c r="F456" s="26"/>
      <c r="G456" s="26"/>
    </row>
    <row r="457" spans="3:7">
      <c r="C457" s="17"/>
      <c r="D457" s="26"/>
      <c r="E457" s="26"/>
      <c r="F457" s="26"/>
      <c r="G457" s="26"/>
    </row>
    <row r="458" spans="3:7">
      <c r="C458" s="17"/>
      <c r="D458" s="26"/>
      <c r="E458" s="26"/>
      <c r="F458" s="26"/>
      <c r="G458" s="26"/>
    </row>
    <row r="459" spans="3:7">
      <c r="C459" s="17"/>
      <c r="D459" s="26"/>
      <c r="E459" s="26"/>
      <c r="F459" s="26"/>
      <c r="G459" s="26"/>
    </row>
    <row r="460" spans="3:7">
      <c r="C460" s="17"/>
      <c r="D460" s="26"/>
      <c r="E460" s="26"/>
      <c r="F460" s="26"/>
      <c r="G460" s="26"/>
    </row>
    <row r="461" spans="3:7">
      <c r="C461" s="17"/>
      <c r="D461" s="26"/>
      <c r="E461" s="26"/>
      <c r="F461" s="26"/>
      <c r="G461" s="26"/>
    </row>
    <row r="462" spans="3:7">
      <c r="C462" s="17"/>
      <c r="D462" s="26"/>
      <c r="E462" s="26"/>
      <c r="F462" s="26"/>
      <c r="G462" s="26"/>
    </row>
    <row r="463" spans="3:7">
      <c r="C463" s="17"/>
      <c r="D463" s="26"/>
      <c r="E463" s="26"/>
      <c r="F463" s="26"/>
      <c r="G463" s="26"/>
    </row>
    <row r="464" spans="3:7">
      <c r="C464" s="17"/>
      <c r="D464" s="26"/>
      <c r="E464" s="26"/>
      <c r="F464" s="26"/>
      <c r="G464" s="26"/>
    </row>
    <row r="465" spans="3:7">
      <c r="C465" s="17"/>
      <c r="D465" s="26"/>
      <c r="E465" s="26"/>
      <c r="F465" s="26"/>
      <c r="G465" s="26"/>
    </row>
    <row r="466" spans="3:7">
      <c r="C466" s="17"/>
      <c r="D466" s="26"/>
      <c r="E466" s="26"/>
      <c r="F466" s="26"/>
      <c r="G466" s="26"/>
    </row>
    <row r="467" spans="3:7">
      <c r="C467" s="17"/>
      <c r="D467" s="26"/>
      <c r="E467" s="26"/>
      <c r="F467" s="26"/>
      <c r="G467" s="26"/>
    </row>
    <row r="468" spans="3:7">
      <c r="C468" s="17"/>
      <c r="D468" s="26"/>
      <c r="E468" s="26"/>
      <c r="F468" s="26"/>
      <c r="G468" s="26"/>
    </row>
    <row r="469" spans="3:7">
      <c r="C469" s="17"/>
      <c r="D469" s="26"/>
      <c r="E469" s="26"/>
      <c r="F469" s="26"/>
      <c r="G469" s="26"/>
    </row>
    <row r="470" spans="3:7">
      <c r="C470" s="17"/>
      <c r="D470" s="26"/>
      <c r="E470" s="26"/>
      <c r="F470" s="26"/>
      <c r="G470" s="26"/>
    </row>
    <row r="471" spans="3:7">
      <c r="C471" s="17"/>
      <c r="D471" s="26"/>
      <c r="E471" s="26"/>
      <c r="F471" s="26"/>
      <c r="G471" s="26"/>
    </row>
    <row r="472" spans="3:7">
      <c r="C472" s="17"/>
      <c r="D472" s="26"/>
      <c r="E472" s="26"/>
      <c r="F472" s="26"/>
      <c r="G472" s="26"/>
    </row>
    <row r="473" spans="3:7">
      <c r="C473" s="17"/>
      <c r="D473" s="26"/>
      <c r="E473" s="26"/>
      <c r="F473" s="26"/>
      <c r="G473" s="26"/>
    </row>
    <row r="474" spans="3:7">
      <c r="C474" s="17"/>
      <c r="D474" s="26"/>
      <c r="E474" s="26"/>
      <c r="F474" s="26"/>
      <c r="G474" s="26"/>
    </row>
    <row r="475" spans="3:7">
      <c r="C475" s="17"/>
      <c r="D475" s="26"/>
      <c r="E475" s="26"/>
      <c r="F475" s="26"/>
      <c r="G475" s="26"/>
    </row>
    <row r="476" spans="3:7">
      <c r="C476" s="17"/>
      <c r="D476" s="26"/>
      <c r="E476" s="26"/>
      <c r="F476" s="26"/>
      <c r="G476" s="26"/>
    </row>
    <row r="477" spans="3:7">
      <c r="C477" s="17"/>
      <c r="D477" s="26"/>
      <c r="E477" s="26"/>
      <c r="F477" s="26"/>
      <c r="G477" s="26"/>
    </row>
    <row r="478" spans="3:7">
      <c r="C478" s="17"/>
      <c r="D478" s="26"/>
      <c r="E478" s="26"/>
      <c r="F478" s="26"/>
      <c r="G478" s="26"/>
    </row>
    <row r="479" spans="3:7">
      <c r="C479" s="17"/>
      <c r="D479" s="26"/>
      <c r="E479" s="26"/>
      <c r="F479" s="26"/>
      <c r="G479" s="26"/>
    </row>
    <row r="480" spans="3:7">
      <c r="C480" s="17"/>
      <c r="D480" s="26"/>
      <c r="E480" s="26"/>
      <c r="F480" s="26"/>
      <c r="G480" s="26"/>
    </row>
    <row r="481" spans="3:7">
      <c r="C481" s="17"/>
      <c r="D481" s="26"/>
      <c r="E481" s="26"/>
      <c r="F481" s="26"/>
      <c r="G481" s="26"/>
    </row>
    <row r="482" spans="3:7">
      <c r="C482" s="17"/>
      <c r="D482" s="26"/>
      <c r="E482" s="26"/>
      <c r="F482" s="26"/>
      <c r="G482" s="26"/>
    </row>
    <row r="483" spans="3:7">
      <c r="C483" s="17"/>
      <c r="D483" s="26"/>
      <c r="E483" s="26"/>
      <c r="F483" s="26"/>
      <c r="G483" s="26"/>
    </row>
    <row r="484" spans="3:7">
      <c r="C484" s="17"/>
      <c r="D484" s="26"/>
      <c r="E484" s="26"/>
      <c r="F484" s="26"/>
      <c r="G484" s="26"/>
    </row>
    <row r="485" spans="3:7">
      <c r="C485" s="17"/>
      <c r="D485" s="26"/>
      <c r="E485" s="26"/>
      <c r="F485" s="26"/>
      <c r="G485" s="26"/>
    </row>
    <row r="486" spans="3:7">
      <c r="C486" s="17"/>
      <c r="D486" s="26"/>
      <c r="E486" s="26"/>
      <c r="F486" s="26"/>
      <c r="G486" s="26"/>
    </row>
    <row r="487" spans="3:7">
      <c r="C487" s="17"/>
      <c r="D487" s="26"/>
      <c r="E487" s="26"/>
      <c r="F487" s="26"/>
      <c r="G487" s="26"/>
    </row>
    <row r="488" spans="3:7">
      <c r="C488" s="17"/>
      <c r="D488" s="26"/>
      <c r="E488" s="26"/>
      <c r="F488" s="26"/>
      <c r="G488" s="26"/>
    </row>
    <row r="489" spans="3:7">
      <c r="C489" s="17"/>
      <c r="D489" s="26"/>
      <c r="E489" s="26"/>
      <c r="F489" s="26"/>
      <c r="G489" s="26"/>
    </row>
    <row r="490" spans="3:7">
      <c r="C490" s="17"/>
      <c r="D490" s="26"/>
      <c r="E490" s="26"/>
      <c r="F490" s="26"/>
      <c r="G490" s="26"/>
    </row>
    <row r="491" spans="3:7">
      <c r="C491" s="17"/>
      <c r="D491" s="26"/>
      <c r="E491" s="26"/>
      <c r="F491" s="26"/>
      <c r="G491" s="26"/>
    </row>
    <row r="492" spans="3:7">
      <c r="C492" s="17"/>
      <c r="D492" s="26"/>
      <c r="E492" s="26"/>
      <c r="F492" s="26"/>
      <c r="G492" s="26"/>
    </row>
    <row r="493" spans="3:7">
      <c r="C493" s="17"/>
      <c r="D493" s="26"/>
      <c r="E493" s="26"/>
      <c r="F493" s="26"/>
      <c r="G493" s="26"/>
    </row>
    <row r="494" spans="3:7">
      <c r="C494" s="17"/>
      <c r="D494" s="26"/>
      <c r="E494" s="26"/>
      <c r="F494" s="26"/>
      <c r="G494" s="26"/>
    </row>
    <row r="495" spans="3:7">
      <c r="C495" s="17"/>
      <c r="D495" s="26"/>
      <c r="E495" s="26"/>
      <c r="F495" s="26"/>
      <c r="G495" s="26"/>
    </row>
    <row r="496" spans="3:7">
      <c r="C496" s="17"/>
      <c r="D496" s="26"/>
      <c r="E496" s="26"/>
      <c r="F496" s="26"/>
      <c r="G496" s="26"/>
    </row>
    <row r="497" spans="3:7">
      <c r="C497" s="17"/>
      <c r="D497" s="26"/>
      <c r="E497" s="26"/>
      <c r="F497" s="26"/>
      <c r="G497" s="26"/>
    </row>
    <row r="498" spans="3:7">
      <c r="C498" s="17"/>
      <c r="D498" s="26"/>
      <c r="E498" s="26"/>
      <c r="F498" s="26"/>
      <c r="G498" s="26"/>
    </row>
    <row r="499" spans="3:7">
      <c r="C499" s="17"/>
      <c r="D499" s="26"/>
      <c r="E499" s="26"/>
      <c r="F499" s="26"/>
      <c r="G499" s="26"/>
    </row>
    <row r="500" spans="3:7">
      <c r="C500" s="17"/>
      <c r="D500" s="26"/>
      <c r="E500" s="26"/>
      <c r="F500" s="26"/>
      <c r="G500" s="26"/>
    </row>
    <row r="501" spans="3:7">
      <c r="C501" s="17"/>
      <c r="D501" s="26"/>
      <c r="E501" s="26"/>
      <c r="F501" s="26"/>
      <c r="G501" s="26"/>
    </row>
    <row r="502" spans="3:7">
      <c r="C502" s="17"/>
      <c r="D502" s="26"/>
      <c r="E502" s="26"/>
      <c r="F502" s="26"/>
      <c r="G502" s="26"/>
    </row>
    <row r="503" spans="3:7">
      <c r="C503" s="17"/>
      <c r="D503" s="26"/>
      <c r="E503" s="26"/>
      <c r="F503" s="26"/>
      <c r="G503" s="26"/>
    </row>
    <row r="504" spans="3:7">
      <c r="C504" s="17"/>
      <c r="D504" s="26"/>
      <c r="E504" s="26"/>
      <c r="F504" s="26"/>
      <c r="G504" s="26"/>
    </row>
    <row r="505" spans="3:7">
      <c r="C505" s="17"/>
      <c r="D505" s="26"/>
      <c r="E505" s="26"/>
      <c r="F505" s="26"/>
      <c r="G505" s="26"/>
    </row>
    <row r="506" spans="3:7">
      <c r="C506" s="17"/>
      <c r="D506" s="26"/>
      <c r="E506" s="26"/>
      <c r="F506" s="26"/>
      <c r="G506" s="26"/>
    </row>
    <row r="507" spans="3:7">
      <c r="C507" s="17"/>
      <c r="D507" s="26"/>
      <c r="E507" s="26"/>
      <c r="F507" s="26"/>
      <c r="G507" s="26"/>
    </row>
    <row r="508" spans="3:7">
      <c r="C508" s="17"/>
      <c r="D508" s="26"/>
      <c r="E508" s="26"/>
      <c r="F508" s="26"/>
      <c r="G508" s="26"/>
    </row>
    <row r="509" spans="3:7">
      <c r="C509" s="17"/>
      <c r="D509" s="26"/>
      <c r="E509" s="26"/>
      <c r="F509" s="26"/>
      <c r="G509" s="26"/>
    </row>
    <row r="510" spans="3:7">
      <c r="C510" s="17"/>
      <c r="D510" s="26"/>
      <c r="E510" s="26"/>
      <c r="F510" s="26"/>
      <c r="G510" s="26"/>
    </row>
    <row r="511" spans="3:7">
      <c r="C511" s="17"/>
      <c r="D511" s="26"/>
      <c r="E511" s="26"/>
      <c r="F511" s="26"/>
      <c r="G511" s="26"/>
    </row>
    <row r="512" spans="3:7">
      <c r="C512" s="17"/>
      <c r="D512" s="26"/>
      <c r="E512" s="26"/>
      <c r="F512" s="26"/>
      <c r="G512" s="26"/>
    </row>
    <row r="513" spans="3:7">
      <c r="C513" s="17"/>
      <c r="D513" s="26"/>
      <c r="E513" s="26"/>
      <c r="F513" s="26"/>
      <c r="G513" s="26"/>
    </row>
    <row r="514" spans="3:7">
      <c r="C514" s="17"/>
      <c r="D514" s="26"/>
      <c r="E514" s="26"/>
      <c r="F514" s="26"/>
      <c r="G514" s="26"/>
    </row>
    <row r="515" spans="3:7">
      <c r="C515" s="17"/>
      <c r="D515" s="26"/>
      <c r="E515" s="26"/>
      <c r="F515" s="26"/>
      <c r="G515" s="26"/>
    </row>
    <row r="516" spans="3:7">
      <c r="C516" s="17"/>
      <c r="D516" s="26"/>
      <c r="E516" s="26"/>
      <c r="F516" s="26"/>
      <c r="G516" s="26"/>
    </row>
    <row r="517" spans="3:7">
      <c r="C517" s="17"/>
      <c r="D517" s="26"/>
      <c r="E517" s="26"/>
      <c r="F517" s="26"/>
      <c r="G517" s="26"/>
    </row>
    <row r="518" spans="3:7">
      <c r="C518" s="17"/>
      <c r="D518" s="26"/>
      <c r="E518" s="26"/>
      <c r="F518" s="26"/>
      <c r="G518" s="26"/>
    </row>
    <row r="519" spans="3:7">
      <c r="C519" s="17"/>
      <c r="D519" s="26"/>
      <c r="E519" s="26"/>
      <c r="F519" s="26"/>
      <c r="G519" s="26"/>
    </row>
    <row r="520" spans="3:7">
      <c r="C520" s="17"/>
      <c r="D520" s="26"/>
      <c r="E520" s="26"/>
      <c r="F520" s="26"/>
      <c r="G520" s="26"/>
    </row>
    <row r="521" spans="3:7">
      <c r="C521" s="17"/>
      <c r="D521" s="26"/>
      <c r="E521" s="26"/>
      <c r="F521" s="26"/>
      <c r="G521" s="26"/>
    </row>
    <row r="522" spans="3:7">
      <c r="C522" s="17"/>
      <c r="D522" s="26"/>
      <c r="E522" s="26"/>
      <c r="F522" s="26"/>
      <c r="G522" s="26"/>
    </row>
    <row r="523" spans="3:7">
      <c r="C523" s="17"/>
      <c r="D523" s="26"/>
      <c r="E523" s="26"/>
      <c r="F523" s="26"/>
      <c r="G523" s="26"/>
    </row>
    <row r="524" spans="3:7">
      <c r="C524" s="17"/>
      <c r="D524" s="26"/>
      <c r="E524" s="26"/>
      <c r="F524" s="26"/>
      <c r="G524" s="26"/>
    </row>
    <row r="525" spans="3:7">
      <c r="C525" s="17"/>
      <c r="D525" s="26"/>
      <c r="E525" s="26"/>
      <c r="F525" s="26"/>
      <c r="G525" s="26"/>
    </row>
    <row r="526" spans="3:7">
      <c r="C526" s="17"/>
      <c r="D526" s="26"/>
      <c r="E526" s="26"/>
      <c r="F526" s="26"/>
      <c r="G526" s="26"/>
    </row>
    <row r="527" spans="3:7">
      <c r="C527" s="17"/>
      <c r="D527" s="26"/>
      <c r="E527" s="26"/>
      <c r="F527" s="26"/>
      <c r="G527" s="26"/>
    </row>
    <row r="528" spans="3:7">
      <c r="C528" s="17"/>
      <c r="D528" s="26"/>
      <c r="E528" s="26"/>
      <c r="F528" s="26"/>
      <c r="G528" s="26"/>
    </row>
    <row r="529" spans="3:7">
      <c r="C529" s="17"/>
      <c r="D529" s="26"/>
      <c r="E529" s="26"/>
      <c r="F529" s="26"/>
      <c r="G529" s="26"/>
    </row>
    <row r="530" spans="3:7">
      <c r="C530" s="17"/>
      <c r="D530" s="26"/>
      <c r="E530" s="26"/>
      <c r="F530" s="26"/>
      <c r="G530" s="26"/>
    </row>
    <row r="531" spans="3:7">
      <c r="C531" s="17"/>
      <c r="D531" s="26"/>
      <c r="E531" s="26"/>
      <c r="F531" s="26"/>
      <c r="G531" s="26"/>
    </row>
    <row r="532" spans="3:7">
      <c r="C532" s="17"/>
      <c r="D532" s="26"/>
      <c r="E532" s="26"/>
      <c r="F532" s="26"/>
      <c r="G532" s="26"/>
    </row>
    <row r="533" spans="3:7">
      <c r="C533" s="17"/>
      <c r="D533" s="26"/>
      <c r="E533" s="26"/>
      <c r="F533" s="26"/>
      <c r="G533" s="26"/>
    </row>
    <row r="534" spans="3:7">
      <c r="C534" s="17"/>
      <c r="D534" s="26"/>
      <c r="E534" s="26"/>
      <c r="F534" s="26"/>
      <c r="G534" s="26"/>
    </row>
    <row r="535" spans="3:7">
      <c r="C535" s="17"/>
      <c r="D535" s="26"/>
      <c r="E535" s="26"/>
      <c r="F535" s="26"/>
      <c r="G535" s="26"/>
    </row>
    <row r="536" spans="3:7">
      <c r="C536" s="17"/>
      <c r="D536" s="26"/>
      <c r="E536" s="26"/>
      <c r="F536" s="26"/>
      <c r="G536" s="26"/>
    </row>
    <row r="537" spans="3:7">
      <c r="C537" s="17"/>
      <c r="D537" s="26"/>
      <c r="E537" s="26"/>
      <c r="F537" s="26"/>
      <c r="G537" s="26"/>
    </row>
    <row r="538" spans="3:7">
      <c r="C538" s="17"/>
      <c r="D538" s="26"/>
      <c r="E538" s="26"/>
      <c r="F538" s="26"/>
      <c r="G538" s="26"/>
    </row>
    <row r="539" spans="3:7">
      <c r="C539" s="17"/>
      <c r="D539" s="26"/>
      <c r="E539" s="26"/>
      <c r="F539" s="26"/>
      <c r="G539" s="26"/>
    </row>
    <row r="540" spans="3:7">
      <c r="C540" s="17"/>
      <c r="D540" s="26"/>
      <c r="E540" s="26"/>
      <c r="F540" s="26"/>
      <c r="G540" s="26"/>
    </row>
    <row r="541" spans="3:7">
      <c r="C541" s="17"/>
      <c r="D541" s="26"/>
      <c r="E541" s="26"/>
      <c r="F541" s="26"/>
      <c r="G541" s="26"/>
    </row>
    <row r="542" spans="3:7">
      <c r="C542" s="17"/>
      <c r="D542" s="26"/>
      <c r="E542" s="26"/>
      <c r="F542" s="26"/>
      <c r="G542" s="26"/>
    </row>
    <row r="543" spans="3:7">
      <c r="C543" s="17"/>
      <c r="D543" s="26"/>
      <c r="E543" s="26"/>
      <c r="F543" s="26"/>
      <c r="G543" s="26"/>
    </row>
    <row r="544" spans="3:7">
      <c r="C544" s="17"/>
      <c r="D544" s="26"/>
      <c r="E544" s="26"/>
      <c r="F544" s="26"/>
      <c r="G544" s="26"/>
    </row>
    <row r="545" spans="3:7">
      <c r="C545" s="17"/>
      <c r="D545" s="26"/>
      <c r="E545" s="26"/>
      <c r="F545" s="26"/>
      <c r="G545" s="26"/>
    </row>
    <row r="546" spans="3:7">
      <c r="C546" s="17"/>
      <c r="D546" s="26"/>
      <c r="E546" s="26"/>
      <c r="F546" s="26"/>
      <c r="G546" s="26"/>
    </row>
    <row r="547" spans="3:7">
      <c r="C547" s="17"/>
      <c r="D547" s="26"/>
      <c r="E547" s="26"/>
      <c r="F547" s="26"/>
      <c r="G547" s="26"/>
    </row>
    <row r="548" spans="3:7">
      <c r="C548" s="17"/>
      <c r="D548" s="26"/>
      <c r="E548" s="26"/>
      <c r="F548" s="26"/>
      <c r="G548" s="26"/>
    </row>
    <row r="549" spans="3:7">
      <c r="C549" s="17"/>
      <c r="D549" s="26"/>
      <c r="E549" s="26"/>
      <c r="F549" s="26"/>
      <c r="G549" s="26"/>
    </row>
    <row r="550" spans="3:7">
      <c r="C550" s="17"/>
      <c r="D550" s="26"/>
      <c r="E550" s="26"/>
      <c r="F550" s="26"/>
      <c r="G550" s="26"/>
    </row>
    <row r="551" spans="3:7">
      <c r="C551" s="17"/>
      <c r="D551" s="26"/>
      <c r="E551" s="26"/>
      <c r="F551" s="26"/>
      <c r="G551" s="26"/>
    </row>
    <row r="552" spans="3:7">
      <c r="C552" s="17"/>
      <c r="D552" s="26"/>
      <c r="E552" s="26"/>
      <c r="F552" s="26"/>
      <c r="G552" s="26"/>
    </row>
    <row r="553" spans="3:7">
      <c r="C553" s="17"/>
      <c r="D553" s="26"/>
      <c r="E553" s="26"/>
      <c r="F553" s="26"/>
      <c r="G553" s="26"/>
    </row>
    <row r="554" spans="3:7">
      <c r="C554" s="17"/>
      <c r="D554" s="26"/>
      <c r="E554" s="26"/>
      <c r="F554" s="26"/>
      <c r="G554" s="26"/>
    </row>
    <row r="555" spans="3:7">
      <c r="C555" s="17"/>
      <c r="D555" s="26"/>
      <c r="E555" s="26"/>
      <c r="F555" s="26"/>
      <c r="G555" s="26"/>
    </row>
    <row r="556" spans="3:7">
      <c r="C556" s="17"/>
      <c r="D556" s="26"/>
      <c r="E556" s="26"/>
      <c r="F556" s="26"/>
      <c r="G556" s="26"/>
    </row>
    <row r="557" spans="3:7">
      <c r="C557" s="17"/>
      <c r="D557" s="26"/>
      <c r="E557" s="26"/>
      <c r="F557" s="26"/>
      <c r="G557" s="26"/>
    </row>
    <row r="558" spans="3:7">
      <c r="C558" s="17"/>
      <c r="D558" s="26"/>
      <c r="E558" s="26"/>
      <c r="F558" s="26"/>
      <c r="G558" s="26"/>
    </row>
    <row r="559" spans="3:7">
      <c r="C559" s="17"/>
      <c r="D559" s="26"/>
      <c r="E559" s="26"/>
      <c r="F559" s="26"/>
      <c r="G559" s="26"/>
    </row>
    <row r="560" spans="3:7">
      <c r="C560" s="17"/>
      <c r="D560" s="26"/>
      <c r="E560" s="26"/>
      <c r="F560" s="26"/>
      <c r="G560" s="26"/>
    </row>
    <row r="561" spans="3:7">
      <c r="C561" s="17"/>
      <c r="D561" s="26"/>
      <c r="E561" s="26"/>
      <c r="F561" s="26"/>
      <c r="G561" s="26"/>
    </row>
    <row r="562" spans="3:7">
      <c r="C562" s="17"/>
      <c r="D562" s="26"/>
      <c r="E562" s="26"/>
      <c r="F562" s="26"/>
      <c r="G562" s="26"/>
    </row>
    <row r="563" spans="3:7">
      <c r="C563" s="17"/>
      <c r="D563" s="26"/>
      <c r="E563" s="26"/>
      <c r="F563" s="26"/>
      <c r="G563" s="26"/>
    </row>
    <row r="564" spans="3:7">
      <c r="C564" s="17"/>
      <c r="D564" s="26"/>
      <c r="E564" s="26"/>
      <c r="F564" s="26"/>
      <c r="G564" s="26"/>
    </row>
    <row r="565" spans="3:7">
      <c r="C565" s="17"/>
      <c r="D565" s="26"/>
      <c r="E565" s="26"/>
      <c r="F565" s="26"/>
      <c r="G565" s="26"/>
    </row>
    <row r="566" spans="3:7">
      <c r="C566" s="17"/>
      <c r="D566" s="26"/>
      <c r="E566" s="26"/>
      <c r="F566" s="26"/>
      <c r="G566" s="26"/>
    </row>
    <row r="567" spans="3:7">
      <c r="C567" s="17"/>
      <c r="D567" s="26"/>
      <c r="E567" s="26"/>
      <c r="F567" s="26"/>
      <c r="G567" s="26"/>
    </row>
    <row r="568" spans="3:7">
      <c r="C568" s="17"/>
      <c r="D568" s="26"/>
      <c r="E568" s="26"/>
      <c r="F568" s="26"/>
      <c r="G568" s="26"/>
    </row>
    <row r="569" spans="3:7">
      <c r="C569" s="17"/>
      <c r="D569" s="26"/>
      <c r="E569" s="26"/>
      <c r="F569" s="26"/>
      <c r="G569" s="26"/>
    </row>
    <row r="570" spans="3:7">
      <c r="C570" s="17"/>
      <c r="D570" s="26"/>
      <c r="E570" s="26"/>
      <c r="F570" s="26"/>
      <c r="G570" s="26"/>
    </row>
    <row r="571" spans="3:7">
      <c r="C571" s="17"/>
      <c r="D571" s="26"/>
      <c r="E571" s="26"/>
      <c r="F571" s="26"/>
      <c r="G571" s="26"/>
    </row>
    <row r="572" spans="3:7">
      <c r="C572" s="17"/>
      <c r="D572" s="26"/>
      <c r="E572" s="26"/>
      <c r="F572" s="26"/>
      <c r="G572" s="26"/>
    </row>
    <row r="573" spans="3:7">
      <c r="C573" s="17"/>
      <c r="D573" s="26"/>
      <c r="E573" s="26"/>
      <c r="F573" s="26"/>
      <c r="G573" s="26"/>
    </row>
    <row r="574" spans="3:7">
      <c r="C574" s="17"/>
      <c r="D574" s="26"/>
      <c r="E574" s="26"/>
      <c r="F574" s="26"/>
      <c r="G574" s="26"/>
    </row>
    <row r="575" spans="3:7">
      <c r="C575" s="17"/>
      <c r="D575" s="26"/>
      <c r="E575" s="26"/>
      <c r="F575" s="26"/>
      <c r="G575" s="26"/>
    </row>
    <row r="576" spans="3:7">
      <c r="C576" s="17"/>
      <c r="D576" s="26"/>
      <c r="E576" s="26"/>
      <c r="F576" s="26"/>
      <c r="G576" s="26"/>
    </row>
    <row r="577" spans="3:7">
      <c r="C577" s="17"/>
      <c r="D577" s="26"/>
      <c r="E577" s="26"/>
      <c r="F577" s="26"/>
      <c r="G577" s="26"/>
    </row>
    <row r="578" spans="3:7">
      <c r="C578" s="17"/>
      <c r="D578" s="26"/>
      <c r="E578" s="26"/>
      <c r="F578" s="26"/>
      <c r="G578" s="26"/>
    </row>
    <row r="579" spans="3:7">
      <c r="C579" s="17"/>
      <c r="D579" s="26"/>
      <c r="E579" s="26"/>
      <c r="F579" s="26"/>
      <c r="G579" s="26"/>
    </row>
    <row r="580" spans="3:7">
      <c r="C580" s="17"/>
      <c r="D580" s="26"/>
      <c r="E580" s="26"/>
      <c r="F580" s="26"/>
      <c r="G580" s="26"/>
    </row>
    <row r="581" spans="3:7">
      <c r="C581" s="17"/>
      <c r="D581" s="26"/>
      <c r="E581" s="26"/>
      <c r="F581" s="26"/>
      <c r="G581" s="26"/>
    </row>
    <row r="582" spans="3:7">
      <c r="C582" s="17"/>
      <c r="D582" s="26"/>
      <c r="E582" s="26"/>
      <c r="F582" s="26"/>
      <c r="G582" s="26"/>
    </row>
    <row r="583" spans="3:7">
      <c r="C583" s="17"/>
      <c r="D583" s="26"/>
      <c r="E583" s="26"/>
      <c r="F583" s="26"/>
      <c r="G583" s="26"/>
    </row>
    <row r="584" spans="3:7">
      <c r="C584" s="17"/>
      <c r="D584" s="26"/>
      <c r="E584" s="26"/>
      <c r="F584" s="26"/>
      <c r="G584" s="26"/>
    </row>
    <row r="585" spans="3:7">
      <c r="C585" s="17"/>
      <c r="D585" s="26"/>
      <c r="E585" s="26"/>
      <c r="F585" s="26"/>
      <c r="G585" s="26"/>
    </row>
    <row r="586" spans="3:7">
      <c r="C586" s="17"/>
      <c r="D586" s="26"/>
      <c r="E586" s="26"/>
      <c r="F586" s="26"/>
      <c r="G586" s="26"/>
    </row>
    <row r="587" spans="3:7">
      <c r="C587" s="17"/>
      <c r="D587" s="26"/>
      <c r="E587" s="26"/>
      <c r="F587" s="26"/>
      <c r="G587" s="26"/>
    </row>
    <row r="588" spans="3:7">
      <c r="C588" s="17"/>
      <c r="D588" s="26"/>
      <c r="E588" s="26"/>
      <c r="F588" s="26"/>
      <c r="G588" s="26"/>
    </row>
    <row r="589" spans="3:7">
      <c r="C589" s="17"/>
      <c r="D589" s="26"/>
      <c r="E589" s="26"/>
      <c r="F589" s="26"/>
      <c r="G589" s="26"/>
    </row>
    <row r="590" spans="3:7">
      <c r="C590" s="17"/>
      <c r="D590" s="26"/>
      <c r="E590" s="26"/>
      <c r="F590" s="26"/>
      <c r="G590" s="26"/>
    </row>
    <row r="591" spans="3:7">
      <c r="C591" s="17"/>
      <c r="D591" s="26"/>
      <c r="E591" s="26"/>
      <c r="F591" s="26"/>
      <c r="G591" s="26"/>
    </row>
    <row r="592" spans="3:7">
      <c r="C592" s="17"/>
      <c r="D592" s="26"/>
      <c r="E592" s="26"/>
      <c r="F592" s="26"/>
      <c r="G592" s="26"/>
    </row>
    <row r="593" spans="3:7">
      <c r="C593" s="17"/>
      <c r="D593" s="26"/>
      <c r="E593" s="26"/>
      <c r="F593" s="26"/>
      <c r="G593" s="26"/>
    </row>
    <row r="594" spans="3:7">
      <c r="C594" s="17"/>
      <c r="D594" s="26"/>
      <c r="E594" s="26"/>
      <c r="F594" s="26"/>
      <c r="G594" s="26"/>
    </row>
    <row r="595" spans="3:7">
      <c r="C595" s="17"/>
      <c r="D595" s="26"/>
      <c r="E595" s="26"/>
      <c r="F595" s="26"/>
      <c r="G595" s="26"/>
    </row>
    <row r="596" spans="3:7">
      <c r="C596" s="17"/>
      <c r="D596" s="26"/>
      <c r="E596" s="26"/>
      <c r="F596" s="26"/>
      <c r="G596" s="26"/>
    </row>
    <row r="597" spans="3:7">
      <c r="C597" s="17"/>
      <c r="D597" s="26"/>
      <c r="E597" s="26"/>
      <c r="F597" s="26"/>
      <c r="G597" s="26"/>
    </row>
    <row r="598" spans="3:7">
      <c r="C598" s="17"/>
      <c r="D598" s="26"/>
      <c r="E598" s="26"/>
      <c r="F598" s="26"/>
      <c r="G598" s="26"/>
    </row>
    <row r="599" spans="3:7">
      <c r="C599" s="17"/>
      <c r="D599" s="26"/>
      <c r="E599" s="26"/>
      <c r="F599" s="26"/>
      <c r="G599" s="26"/>
    </row>
    <row r="600" spans="3:7">
      <c r="C600" s="17"/>
      <c r="D600" s="26"/>
      <c r="E600" s="26"/>
      <c r="F600" s="26"/>
      <c r="G600" s="26"/>
    </row>
    <row r="601" spans="3:7">
      <c r="C601" s="17"/>
      <c r="D601" s="26"/>
      <c r="E601" s="26"/>
      <c r="F601" s="26"/>
      <c r="G601" s="26"/>
    </row>
    <row r="602" spans="3:7">
      <c r="C602" s="17"/>
      <c r="D602" s="26"/>
      <c r="E602" s="26"/>
      <c r="F602" s="26"/>
      <c r="G602" s="26"/>
    </row>
    <row r="603" spans="3:7">
      <c r="C603" s="17"/>
      <c r="D603" s="26"/>
      <c r="E603" s="26"/>
      <c r="F603" s="26"/>
      <c r="G603" s="26"/>
    </row>
    <row r="604" spans="3:7">
      <c r="C604" s="17"/>
      <c r="D604" s="26"/>
      <c r="E604" s="26"/>
      <c r="F604" s="26"/>
      <c r="G604" s="26"/>
    </row>
    <row r="605" spans="3:7">
      <c r="C605" s="17"/>
      <c r="D605" s="26"/>
      <c r="E605" s="26"/>
      <c r="F605" s="26"/>
      <c r="G605" s="26"/>
    </row>
    <row r="606" spans="3:7">
      <c r="C606" s="17"/>
      <c r="D606" s="26"/>
      <c r="E606" s="26"/>
      <c r="F606" s="26"/>
      <c r="G606" s="26"/>
    </row>
    <row r="607" spans="3:7">
      <c r="C607" s="17"/>
      <c r="D607" s="26"/>
      <c r="E607" s="26"/>
      <c r="F607" s="26"/>
      <c r="G607" s="26"/>
    </row>
    <row r="608" spans="3:7">
      <c r="C608" s="17"/>
      <c r="D608" s="26"/>
      <c r="E608" s="26"/>
      <c r="F608" s="26"/>
      <c r="G608" s="26"/>
    </row>
    <row r="609" spans="3:7">
      <c r="C609" s="17"/>
      <c r="D609" s="26"/>
      <c r="E609" s="26"/>
      <c r="F609" s="26"/>
      <c r="G609" s="26"/>
    </row>
    <row r="610" spans="3:7">
      <c r="C610" s="17"/>
      <c r="D610" s="26"/>
      <c r="E610" s="26"/>
      <c r="F610" s="26"/>
      <c r="G610" s="26"/>
    </row>
    <row r="611" spans="3:7">
      <c r="C611" s="17"/>
      <c r="D611" s="26"/>
      <c r="E611" s="26"/>
      <c r="F611" s="26"/>
      <c r="G611" s="26"/>
    </row>
    <row r="612" spans="3:7">
      <c r="C612" s="17"/>
      <c r="D612" s="26"/>
      <c r="E612" s="26"/>
      <c r="F612" s="26"/>
      <c r="G612" s="26"/>
    </row>
    <row r="613" spans="3:7">
      <c r="C613" s="17"/>
      <c r="D613" s="26"/>
      <c r="E613" s="26"/>
      <c r="F613" s="26"/>
      <c r="G613" s="26"/>
    </row>
    <row r="614" spans="3:7">
      <c r="C614" s="17"/>
      <c r="D614" s="26"/>
      <c r="E614" s="26"/>
      <c r="F614" s="26"/>
      <c r="G614" s="26"/>
    </row>
    <row r="615" spans="3:7">
      <c r="C615" s="17"/>
      <c r="D615" s="26"/>
      <c r="E615" s="26"/>
      <c r="F615" s="26"/>
      <c r="G615" s="26"/>
    </row>
    <row r="616" spans="3:7">
      <c r="C616" s="17"/>
      <c r="D616" s="26"/>
      <c r="E616" s="26"/>
      <c r="F616" s="26"/>
      <c r="G616" s="26"/>
    </row>
    <row r="617" spans="3:7">
      <c r="C617" s="17"/>
      <c r="D617" s="26"/>
      <c r="E617" s="26"/>
      <c r="F617" s="26"/>
      <c r="G617" s="26"/>
    </row>
    <row r="618" spans="3:7">
      <c r="C618" s="17"/>
      <c r="D618" s="26"/>
      <c r="E618" s="26"/>
      <c r="F618" s="26"/>
      <c r="G618" s="26"/>
    </row>
    <row r="619" spans="3:7">
      <c r="C619" s="17"/>
      <c r="D619" s="26"/>
      <c r="E619" s="26"/>
      <c r="F619" s="26"/>
      <c r="G619" s="26"/>
    </row>
    <row r="620" spans="3:7">
      <c r="C620" s="17"/>
      <c r="D620" s="26"/>
      <c r="E620" s="26"/>
      <c r="F620" s="26"/>
      <c r="G620" s="26"/>
    </row>
    <row r="621" spans="3:7">
      <c r="C621" s="17"/>
      <c r="D621" s="26"/>
      <c r="E621" s="26"/>
      <c r="F621" s="26"/>
      <c r="G621" s="26"/>
    </row>
    <row r="622" spans="3:7">
      <c r="C622" s="17"/>
      <c r="D622" s="26"/>
      <c r="E622" s="26"/>
      <c r="F622" s="26"/>
      <c r="G622" s="26"/>
    </row>
    <row r="623" spans="3:7">
      <c r="C623" s="17"/>
      <c r="D623" s="26"/>
      <c r="E623" s="26"/>
      <c r="F623" s="26"/>
      <c r="G623" s="26"/>
    </row>
    <row r="624" spans="3:7">
      <c r="C624" s="17"/>
      <c r="D624" s="26"/>
      <c r="E624" s="26"/>
      <c r="F624" s="26"/>
      <c r="G624" s="26"/>
    </row>
    <row r="625" spans="3:7">
      <c r="C625" s="17"/>
      <c r="D625" s="26"/>
      <c r="E625" s="26"/>
      <c r="F625" s="26"/>
      <c r="G625" s="26"/>
    </row>
    <row r="626" spans="3:7">
      <c r="C626" s="17"/>
      <c r="D626" s="26"/>
      <c r="E626" s="26"/>
      <c r="F626" s="26"/>
      <c r="G626" s="26"/>
    </row>
    <row r="627" spans="3:7">
      <c r="C627" s="17"/>
      <c r="D627" s="26"/>
      <c r="E627" s="26"/>
      <c r="F627" s="26"/>
      <c r="G627" s="26"/>
    </row>
    <row r="628" spans="3:7">
      <c r="C628" s="17"/>
      <c r="D628" s="26"/>
      <c r="E628" s="26"/>
      <c r="F628" s="26"/>
      <c r="G628" s="26"/>
    </row>
    <row r="629" spans="3:7">
      <c r="C629" s="17"/>
      <c r="D629" s="26"/>
      <c r="E629" s="26"/>
      <c r="F629" s="26"/>
      <c r="G629" s="26"/>
    </row>
    <row r="630" spans="3:7">
      <c r="C630" s="17"/>
      <c r="D630" s="26"/>
      <c r="E630" s="26"/>
      <c r="F630" s="26"/>
      <c r="G630" s="26"/>
    </row>
    <row r="631" spans="3:7">
      <c r="C631" s="17"/>
      <c r="D631" s="26"/>
      <c r="E631" s="26"/>
      <c r="F631" s="26"/>
      <c r="G631" s="26"/>
    </row>
    <row r="632" spans="3:7">
      <c r="C632" s="17"/>
      <c r="D632" s="26"/>
      <c r="E632" s="26"/>
      <c r="F632" s="26"/>
      <c r="G632" s="26"/>
    </row>
    <row r="633" spans="3:7">
      <c r="C633" s="17"/>
      <c r="D633" s="26"/>
      <c r="E633" s="26"/>
      <c r="F633" s="26"/>
      <c r="G633" s="26"/>
    </row>
    <row r="634" spans="3:7">
      <c r="C634" s="17"/>
      <c r="D634" s="26"/>
      <c r="E634" s="26"/>
      <c r="F634" s="26"/>
      <c r="G634" s="26"/>
    </row>
    <row r="635" spans="3:7">
      <c r="C635" s="17"/>
      <c r="D635" s="26"/>
      <c r="E635" s="26"/>
      <c r="F635" s="26"/>
      <c r="G635" s="26"/>
    </row>
    <row r="636" spans="3:7">
      <c r="C636" s="17"/>
      <c r="D636" s="26"/>
      <c r="E636" s="26"/>
      <c r="F636" s="26"/>
      <c r="G636" s="26"/>
    </row>
    <row r="637" spans="3:7">
      <c r="C637" s="17"/>
      <c r="D637" s="26"/>
      <c r="E637" s="26"/>
      <c r="F637" s="26"/>
      <c r="G637" s="26"/>
    </row>
    <row r="638" spans="3:7">
      <c r="C638" s="17"/>
      <c r="D638" s="26"/>
      <c r="E638" s="26"/>
      <c r="F638" s="26"/>
      <c r="G638" s="26"/>
    </row>
    <row r="639" spans="3:7">
      <c r="C639" s="17"/>
      <c r="D639" s="26"/>
      <c r="E639" s="26"/>
      <c r="F639" s="26"/>
      <c r="G639" s="26"/>
    </row>
    <row r="640" spans="3:7">
      <c r="C640" s="17"/>
      <c r="D640" s="26"/>
      <c r="E640" s="26"/>
      <c r="F640" s="26"/>
      <c r="G640" s="26"/>
    </row>
    <row r="641" spans="3:7">
      <c r="C641" s="17"/>
      <c r="D641" s="26"/>
      <c r="E641" s="26"/>
      <c r="F641" s="26"/>
      <c r="G641" s="26"/>
    </row>
    <row r="642" spans="3:7">
      <c r="C642" s="17"/>
      <c r="D642" s="26"/>
      <c r="E642" s="26"/>
      <c r="F642" s="26"/>
      <c r="G642" s="26"/>
    </row>
    <row r="643" spans="3:7">
      <c r="C643" s="17"/>
      <c r="D643" s="26"/>
      <c r="E643" s="26"/>
      <c r="F643" s="26"/>
      <c r="G643" s="26"/>
    </row>
    <row r="644" spans="3:7">
      <c r="C644" s="17"/>
      <c r="D644" s="26"/>
      <c r="E644" s="26"/>
      <c r="F644" s="26"/>
      <c r="G644" s="26"/>
    </row>
    <row r="645" spans="3:7">
      <c r="C645" s="17"/>
      <c r="D645" s="26"/>
      <c r="E645" s="26"/>
      <c r="F645" s="26"/>
      <c r="G645" s="26"/>
    </row>
    <row r="646" spans="3:7">
      <c r="C646" s="17"/>
      <c r="D646" s="26"/>
      <c r="E646" s="26"/>
      <c r="F646" s="26"/>
      <c r="G646" s="26"/>
    </row>
    <row r="647" spans="3:7">
      <c r="C647" s="17"/>
      <c r="D647" s="26"/>
      <c r="E647" s="26"/>
      <c r="F647" s="26"/>
      <c r="G647" s="26"/>
    </row>
    <row r="648" spans="3:7">
      <c r="C648" s="17"/>
      <c r="D648" s="26"/>
      <c r="E648" s="26"/>
      <c r="F648" s="26"/>
      <c r="G648" s="26"/>
    </row>
    <row r="649" spans="3:7">
      <c r="C649" s="17"/>
      <c r="D649" s="26"/>
      <c r="E649" s="26"/>
      <c r="F649" s="26"/>
      <c r="G649" s="26"/>
    </row>
    <row r="650" spans="3:7">
      <c r="C650" s="17"/>
      <c r="D650" s="26"/>
      <c r="E650" s="26"/>
      <c r="F650" s="26"/>
      <c r="G650" s="26"/>
    </row>
    <row r="651" spans="3:7">
      <c r="C651" s="17"/>
      <c r="D651" s="26"/>
      <c r="E651" s="26"/>
      <c r="F651" s="26"/>
      <c r="G651" s="26"/>
    </row>
    <row r="652" spans="3:7">
      <c r="C652" s="17"/>
      <c r="D652" s="26"/>
      <c r="E652" s="26"/>
      <c r="F652" s="26"/>
      <c r="G652" s="26"/>
    </row>
    <row r="653" spans="3:7">
      <c r="C653" s="17"/>
      <c r="D653" s="26"/>
      <c r="E653" s="26"/>
      <c r="F653" s="26"/>
      <c r="G653" s="26"/>
    </row>
    <row r="654" spans="3:7">
      <c r="C654" s="17"/>
      <c r="D654" s="26"/>
      <c r="E654" s="26"/>
      <c r="F654" s="26"/>
      <c r="G654" s="26"/>
    </row>
    <row r="655" spans="3:7">
      <c r="C655" s="17"/>
      <c r="D655" s="26"/>
      <c r="E655" s="26"/>
      <c r="F655" s="26"/>
      <c r="G655" s="26"/>
    </row>
    <row r="656" spans="3:7">
      <c r="C656" s="17"/>
      <c r="D656" s="26"/>
      <c r="E656" s="26"/>
      <c r="F656" s="26"/>
      <c r="G656" s="26"/>
    </row>
    <row r="657" spans="3:7">
      <c r="C657" s="17"/>
      <c r="D657" s="26"/>
      <c r="E657" s="26"/>
      <c r="F657" s="26"/>
      <c r="G657" s="26"/>
    </row>
    <row r="658" spans="3:7">
      <c r="C658" s="17"/>
      <c r="D658" s="26"/>
      <c r="E658" s="26"/>
      <c r="F658" s="26"/>
      <c r="G658" s="26"/>
    </row>
    <row r="659" spans="3:7">
      <c r="C659" s="17"/>
      <c r="D659" s="26"/>
      <c r="E659" s="26"/>
      <c r="F659" s="26"/>
      <c r="G659" s="26"/>
    </row>
    <row r="660" spans="3:7">
      <c r="C660" s="17"/>
      <c r="D660" s="26"/>
      <c r="E660" s="26"/>
      <c r="F660" s="26"/>
      <c r="G660" s="26"/>
    </row>
    <row r="661" spans="3:7">
      <c r="C661" s="17"/>
      <c r="D661" s="26"/>
      <c r="E661" s="26"/>
      <c r="F661" s="26"/>
      <c r="G661" s="26"/>
    </row>
    <row r="662" spans="3:7">
      <c r="C662" s="17"/>
      <c r="D662" s="26"/>
      <c r="E662" s="26"/>
      <c r="F662" s="26"/>
      <c r="G662" s="26"/>
    </row>
    <row r="663" spans="3:7">
      <c r="C663" s="17"/>
      <c r="D663" s="26"/>
      <c r="E663" s="26"/>
      <c r="F663" s="26"/>
      <c r="G663" s="26"/>
    </row>
    <row r="664" spans="3:7">
      <c r="C664" s="17"/>
      <c r="D664" s="26"/>
      <c r="E664" s="26"/>
      <c r="F664" s="26"/>
      <c r="G664" s="26"/>
    </row>
    <row r="665" spans="3:7">
      <c r="C665" s="17"/>
      <c r="D665" s="26"/>
      <c r="E665" s="26"/>
      <c r="F665" s="26"/>
      <c r="G665" s="26"/>
    </row>
    <row r="666" spans="3:7">
      <c r="C666" s="17"/>
      <c r="D666" s="26"/>
      <c r="E666" s="26"/>
      <c r="F666" s="26"/>
      <c r="G666" s="26"/>
    </row>
    <row r="667" spans="3:7">
      <c r="C667" s="17"/>
      <c r="D667" s="26"/>
      <c r="E667" s="26"/>
      <c r="F667" s="26"/>
      <c r="G667" s="26"/>
    </row>
    <row r="668" spans="3:7">
      <c r="C668" s="17"/>
      <c r="D668" s="26"/>
      <c r="E668" s="26"/>
      <c r="F668" s="26"/>
      <c r="G668" s="26"/>
    </row>
    <row r="669" spans="3:7">
      <c r="C669" s="17"/>
      <c r="D669" s="26"/>
      <c r="E669" s="26"/>
      <c r="F669" s="26"/>
      <c r="G669" s="26"/>
    </row>
    <row r="670" spans="3:7">
      <c r="C670" s="17"/>
      <c r="D670" s="26"/>
      <c r="E670" s="26"/>
      <c r="F670" s="26"/>
      <c r="G670" s="26"/>
    </row>
    <row r="671" spans="3:7">
      <c r="C671" s="17"/>
      <c r="D671" s="26"/>
      <c r="E671" s="26"/>
      <c r="F671" s="26"/>
      <c r="G671" s="26"/>
    </row>
    <row r="672" spans="3:7">
      <c r="C672" s="17"/>
      <c r="D672" s="26"/>
      <c r="E672" s="26"/>
      <c r="F672" s="26"/>
      <c r="G672" s="26"/>
    </row>
    <row r="673" spans="3:7">
      <c r="C673" s="17"/>
      <c r="D673" s="26"/>
      <c r="E673" s="26"/>
      <c r="F673" s="26"/>
      <c r="G673" s="26"/>
    </row>
    <row r="674" spans="3:7">
      <c r="C674" s="17"/>
      <c r="D674" s="26"/>
      <c r="E674" s="26"/>
      <c r="F674" s="26"/>
      <c r="G674" s="26"/>
    </row>
    <row r="675" spans="3:7">
      <c r="C675" s="17"/>
      <c r="D675" s="26"/>
      <c r="E675" s="26"/>
      <c r="F675" s="26"/>
      <c r="G675" s="26"/>
    </row>
    <row r="676" spans="3:7">
      <c r="C676" s="17"/>
      <c r="D676" s="26"/>
      <c r="E676" s="26"/>
      <c r="F676" s="26"/>
      <c r="G676" s="26"/>
    </row>
    <row r="677" spans="3:7">
      <c r="C677" s="17"/>
      <c r="D677" s="26"/>
      <c r="E677" s="26"/>
      <c r="F677" s="26"/>
      <c r="G677" s="26"/>
    </row>
    <row r="678" spans="3:7">
      <c r="C678" s="17"/>
      <c r="D678" s="26"/>
      <c r="E678" s="26"/>
      <c r="F678" s="26"/>
      <c r="G678" s="26"/>
    </row>
    <row r="679" spans="3:7">
      <c r="C679" s="17"/>
      <c r="D679" s="26"/>
      <c r="E679" s="26"/>
      <c r="F679" s="26"/>
      <c r="G679" s="26"/>
    </row>
    <row r="680" spans="3:7">
      <c r="C680" s="17"/>
      <c r="D680" s="26"/>
      <c r="E680" s="26"/>
      <c r="F680" s="26"/>
      <c r="G680" s="26"/>
    </row>
    <row r="681" spans="3:7">
      <c r="C681" s="17"/>
      <c r="D681" s="26"/>
      <c r="E681" s="26"/>
      <c r="F681" s="26"/>
      <c r="G681" s="26"/>
    </row>
    <row r="682" spans="3:7">
      <c r="C682" s="17"/>
      <c r="D682" s="26"/>
      <c r="E682" s="26"/>
      <c r="F682" s="26"/>
      <c r="G682" s="26"/>
    </row>
    <row r="683" spans="3:7">
      <c r="C683" s="17"/>
      <c r="D683" s="26"/>
      <c r="E683" s="26"/>
      <c r="F683" s="26"/>
      <c r="G683" s="26"/>
    </row>
    <row r="684" spans="3:7">
      <c r="C684" s="17"/>
      <c r="D684" s="26"/>
      <c r="E684" s="26"/>
      <c r="F684" s="26"/>
      <c r="G684" s="26"/>
    </row>
    <row r="685" spans="3:7">
      <c r="C685" s="17"/>
      <c r="D685" s="26"/>
      <c r="E685" s="26"/>
      <c r="F685" s="26"/>
      <c r="G685" s="26"/>
    </row>
    <row r="686" spans="3:7">
      <c r="C686" s="17"/>
      <c r="D686" s="26"/>
      <c r="E686" s="26"/>
      <c r="F686" s="26"/>
      <c r="G686" s="26"/>
    </row>
    <row r="687" spans="3:7">
      <c r="C687" s="17"/>
      <c r="D687" s="26"/>
      <c r="E687" s="26"/>
      <c r="F687" s="26"/>
      <c r="G687" s="26"/>
    </row>
    <row r="688" spans="3:7">
      <c r="C688" s="17"/>
      <c r="D688" s="26"/>
      <c r="E688" s="26"/>
      <c r="F688" s="26"/>
      <c r="G688" s="26"/>
    </row>
    <row r="689" spans="3:7">
      <c r="C689" s="17"/>
      <c r="D689" s="26"/>
      <c r="E689" s="26"/>
      <c r="F689" s="26"/>
      <c r="G689" s="26"/>
    </row>
    <row r="690" spans="3:7">
      <c r="C690" s="17"/>
      <c r="D690" s="26"/>
      <c r="E690" s="26"/>
      <c r="F690" s="26"/>
      <c r="G690" s="26"/>
    </row>
    <row r="691" spans="3:7">
      <c r="C691" s="17"/>
      <c r="D691" s="26"/>
      <c r="E691" s="26"/>
      <c r="F691" s="26"/>
      <c r="G691" s="26"/>
    </row>
    <row r="692" spans="3:7">
      <c r="C692" s="17"/>
      <c r="D692" s="26"/>
      <c r="E692" s="26"/>
      <c r="F692" s="26"/>
      <c r="G692" s="26"/>
    </row>
    <row r="693" spans="3:7">
      <c r="C693" s="17"/>
      <c r="D693" s="26"/>
      <c r="E693" s="26"/>
      <c r="F693" s="26"/>
      <c r="G693" s="26"/>
    </row>
    <row r="694" spans="3:7">
      <c r="C694" s="17"/>
      <c r="D694" s="26"/>
      <c r="E694" s="26"/>
      <c r="F694" s="26"/>
      <c r="G694" s="26"/>
    </row>
    <row r="695" spans="3:7">
      <c r="C695" s="17"/>
      <c r="D695" s="26"/>
      <c r="E695" s="26"/>
      <c r="F695" s="26"/>
      <c r="G695" s="26"/>
    </row>
    <row r="696" spans="3:7">
      <c r="C696" s="17"/>
      <c r="D696" s="26"/>
      <c r="E696" s="26"/>
      <c r="F696" s="26"/>
      <c r="G696" s="26"/>
    </row>
    <row r="697" spans="3:7">
      <c r="C697" s="17"/>
      <c r="D697" s="26"/>
      <c r="E697" s="26"/>
      <c r="F697" s="26"/>
      <c r="G697" s="26"/>
    </row>
    <row r="698" spans="3:7">
      <c r="C698" s="17"/>
      <c r="D698" s="26"/>
      <c r="E698" s="26"/>
      <c r="F698" s="26"/>
      <c r="G698" s="26"/>
    </row>
    <row r="699" spans="3:7">
      <c r="C699" s="17"/>
      <c r="D699" s="26"/>
      <c r="E699" s="26"/>
      <c r="F699" s="26"/>
      <c r="G699" s="26"/>
    </row>
    <row r="700" spans="3:7">
      <c r="C700" s="17"/>
      <c r="D700" s="26"/>
      <c r="E700" s="26"/>
      <c r="F700" s="26"/>
      <c r="G700" s="26"/>
    </row>
    <row r="701" spans="3:7">
      <c r="C701" s="17"/>
      <c r="D701" s="26"/>
      <c r="E701" s="26"/>
      <c r="F701" s="26"/>
      <c r="G701" s="26"/>
    </row>
    <row r="702" spans="3:7">
      <c r="C702" s="17"/>
      <c r="D702" s="26"/>
      <c r="E702" s="26"/>
      <c r="F702" s="26"/>
      <c r="G702" s="26"/>
    </row>
    <row r="703" spans="3:7">
      <c r="C703" s="17"/>
      <c r="D703" s="26"/>
      <c r="E703" s="26"/>
      <c r="F703" s="26"/>
      <c r="G703" s="26"/>
    </row>
    <row r="704" spans="3:7">
      <c r="C704" s="17"/>
      <c r="D704" s="26"/>
      <c r="E704" s="26"/>
      <c r="F704" s="26"/>
      <c r="G704" s="26"/>
    </row>
    <row r="705" spans="3:7">
      <c r="C705" s="17"/>
      <c r="D705" s="26"/>
      <c r="E705" s="26"/>
      <c r="F705" s="26"/>
      <c r="G705" s="26"/>
    </row>
    <row r="706" spans="3:7">
      <c r="C706" s="17"/>
      <c r="D706" s="26"/>
      <c r="E706" s="26"/>
      <c r="F706" s="26"/>
      <c r="G706" s="26"/>
    </row>
    <row r="707" spans="3:7">
      <c r="C707" s="17"/>
      <c r="D707" s="26"/>
      <c r="E707" s="26"/>
      <c r="F707" s="26"/>
      <c r="G707" s="26"/>
    </row>
    <row r="708" spans="3:7">
      <c r="C708" s="17"/>
      <c r="D708" s="26"/>
      <c r="E708" s="26"/>
      <c r="F708" s="26"/>
      <c r="G708" s="26"/>
    </row>
    <row r="709" spans="3:7">
      <c r="C709" s="17"/>
      <c r="D709" s="26"/>
      <c r="E709" s="26"/>
      <c r="F709" s="26"/>
      <c r="G709" s="26"/>
    </row>
    <row r="710" spans="3:7">
      <c r="C710" s="17"/>
      <c r="D710" s="26"/>
      <c r="E710" s="26"/>
      <c r="F710" s="26"/>
      <c r="G710" s="26"/>
    </row>
    <row r="711" spans="3:7">
      <c r="C711" s="17"/>
      <c r="D711" s="26"/>
      <c r="E711" s="26"/>
      <c r="F711" s="26"/>
      <c r="G711" s="26"/>
    </row>
    <row r="712" spans="3:7">
      <c r="C712" s="17"/>
      <c r="D712" s="26"/>
      <c r="E712" s="26"/>
      <c r="F712" s="26"/>
      <c r="G712" s="26"/>
    </row>
    <row r="713" spans="3:7">
      <c r="C713" s="17"/>
      <c r="D713" s="26"/>
      <c r="E713" s="26"/>
      <c r="F713" s="26"/>
      <c r="G713" s="26"/>
    </row>
    <row r="714" spans="3:7">
      <c r="C714" s="17"/>
      <c r="D714" s="26"/>
      <c r="E714" s="26"/>
      <c r="F714" s="26"/>
      <c r="G714" s="26"/>
    </row>
    <row r="715" spans="3:7">
      <c r="C715" s="17"/>
      <c r="D715" s="26"/>
      <c r="E715" s="26"/>
      <c r="F715" s="26"/>
      <c r="G715" s="26"/>
    </row>
    <row r="716" spans="3:7">
      <c r="C716" s="17"/>
      <c r="D716" s="26"/>
      <c r="E716" s="26"/>
      <c r="F716" s="26"/>
      <c r="G716" s="26"/>
    </row>
    <row r="717" spans="3:7">
      <c r="C717" s="17"/>
      <c r="D717" s="26"/>
      <c r="E717" s="26"/>
      <c r="F717" s="26"/>
      <c r="G717" s="26"/>
    </row>
    <row r="718" spans="3:7">
      <c r="C718" s="17"/>
      <c r="D718" s="26"/>
      <c r="E718" s="26"/>
      <c r="F718" s="26"/>
      <c r="G718" s="26"/>
    </row>
    <row r="719" spans="3:7">
      <c r="C719" s="17"/>
      <c r="D719" s="26"/>
      <c r="E719" s="26"/>
      <c r="F719" s="26"/>
      <c r="G719" s="26"/>
    </row>
    <row r="720" spans="3:7">
      <c r="C720" s="17"/>
      <c r="D720" s="26"/>
      <c r="E720" s="26"/>
      <c r="F720" s="26"/>
      <c r="G720" s="26"/>
    </row>
    <row r="721" spans="3:7">
      <c r="C721" s="17"/>
      <c r="D721" s="26"/>
      <c r="E721" s="26"/>
      <c r="F721" s="26"/>
      <c r="G721" s="26"/>
    </row>
    <row r="722" spans="3:7">
      <c r="C722" s="17"/>
      <c r="D722" s="26"/>
      <c r="E722" s="26"/>
      <c r="F722" s="26"/>
      <c r="G722" s="26"/>
    </row>
    <row r="723" spans="3:7">
      <c r="C723" s="17"/>
      <c r="D723" s="26"/>
      <c r="E723" s="26"/>
      <c r="F723" s="26"/>
      <c r="G723" s="26"/>
    </row>
    <row r="724" spans="3:7">
      <c r="C724" s="17"/>
      <c r="D724" s="26"/>
      <c r="E724" s="26"/>
      <c r="F724" s="26"/>
      <c r="G724" s="26"/>
    </row>
    <row r="725" spans="3:7">
      <c r="C725" s="17"/>
      <c r="D725" s="26"/>
      <c r="E725" s="26"/>
      <c r="F725" s="26"/>
      <c r="G725" s="26"/>
    </row>
    <row r="726" spans="3:7">
      <c r="C726" s="17"/>
      <c r="D726" s="26"/>
      <c r="E726" s="26"/>
      <c r="F726" s="26"/>
      <c r="G726" s="26"/>
    </row>
    <row r="727" spans="3:7">
      <c r="C727" s="17"/>
      <c r="D727" s="26"/>
      <c r="E727" s="26"/>
      <c r="F727" s="26"/>
      <c r="G727" s="26"/>
    </row>
    <row r="728" spans="3:7">
      <c r="C728" s="17"/>
      <c r="D728" s="26"/>
      <c r="E728" s="26"/>
      <c r="F728" s="26"/>
      <c r="G728" s="26"/>
    </row>
    <row r="729" spans="3:7">
      <c r="C729" s="17"/>
      <c r="D729" s="26"/>
      <c r="E729" s="26"/>
      <c r="F729" s="26"/>
      <c r="G729" s="26"/>
    </row>
    <row r="730" spans="3:7">
      <c r="C730" s="17"/>
      <c r="D730" s="26"/>
      <c r="E730" s="26"/>
      <c r="F730" s="26"/>
      <c r="G730" s="26"/>
    </row>
    <row r="731" spans="3:7">
      <c r="C731" s="17"/>
      <c r="D731" s="26"/>
      <c r="E731" s="26"/>
      <c r="F731" s="26"/>
      <c r="G731" s="26"/>
    </row>
    <row r="732" spans="3:7">
      <c r="C732" s="17"/>
      <c r="D732" s="26"/>
      <c r="E732" s="26"/>
      <c r="F732" s="26"/>
      <c r="G732" s="26"/>
    </row>
    <row r="733" spans="3:7">
      <c r="C733" s="17"/>
      <c r="D733" s="26"/>
      <c r="E733" s="26"/>
      <c r="F733" s="26"/>
      <c r="G733" s="26"/>
    </row>
    <row r="734" spans="3:7">
      <c r="C734" s="17"/>
      <c r="D734" s="26"/>
      <c r="E734" s="26"/>
      <c r="F734" s="26"/>
      <c r="G734" s="26"/>
    </row>
    <row r="735" spans="3:7">
      <c r="C735" s="17"/>
      <c r="D735" s="26"/>
      <c r="E735" s="26"/>
      <c r="F735" s="26"/>
      <c r="G735" s="26"/>
    </row>
    <row r="736" spans="3:7">
      <c r="C736" s="17"/>
      <c r="D736" s="26"/>
      <c r="E736" s="26"/>
      <c r="F736" s="26"/>
      <c r="G736" s="26"/>
    </row>
    <row r="737" spans="3:7">
      <c r="C737" s="17"/>
      <c r="D737" s="26"/>
      <c r="E737" s="26"/>
      <c r="F737" s="26"/>
      <c r="G737" s="26"/>
    </row>
    <row r="738" spans="3:7">
      <c r="C738" s="17"/>
      <c r="D738" s="26"/>
      <c r="E738" s="26"/>
      <c r="F738" s="26"/>
      <c r="G738" s="26"/>
    </row>
    <row r="739" spans="3:7">
      <c r="C739" s="17"/>
      <c r="D739" s="26"/>
      <c r="E739" s="26"/>
      <c r="F739" s="26"/>
      <c r="G739" s="26"/>
    </row>
    <row r="740" spans="3:7">
      <c r="C740" s="17"/>
      <c r="D740" s="26"/>
      <c r="E740" s="26"/>
      <c r="F740" s="26"/>
      <c r="G740" s="26"/>
    </row>
    <row r="741" spans="3:7">
      <c r="C741" s="17"/>
      <c r="D741" s="26"/>
      <c r="E741" s="26"/>
      <c r="F741" s="26"/>
      <c r="G741" s="26"/>
    </row>
    <row r="742" spans="3:7">
      <c r="C742" s="17"/>
      <c r="D742" s="26"/>
      <c r="E742" s="26"/>
      <c r="F742" s="26"/>
      <c r="G742" s="26"/>
    </row>
    <row r="743" spans="3:7">
      <c r="C743" s="17"/>
      <c r="D743" s="26"/>
      <c r="E743" s="26"/>
      <c r="F743" s="26"/>
      <c r="G743" s="26"/>
    </row>
    <row r="744" spans="3:7">
      <c r="C744" s="17"/>
      <c r="D744" s="26"/>
      <c r="E744" s="26"/>
      <c r="F744" s="26"/>
      <c r="G744" s="26"/>
    </row>
    <row r="745" spans="3:7">
      <c r="C745" s="17"/>
      <c r="D745" s="26"/>
      <c r="E745" s="26"/>
      <c r="F745" s="26"/>
      <c r="G745" s="26"/>
    </row>
    <row r="746" spans="3:7">
      <c r="C746" s="17"/>
      <c r="D746" s="26"/>
      <c r="E746" s="26"/>
      <c r="F746" s="26"/>
      <c r="G746" s="26"/>
    </row>
    <row r="747" spans="3:7">
      <c r="C747" s="17"/>
      <c r="D747" s="26"/>
      <c r="E747" s="26"/>
      <c r="F747" s="26"/>
      <c r="G747" s="26"/>
    </row>
    <row r="748" spans="3:7">
      <c r="C748" s="17"/>
      <c r="D748" s="26"/>
      <c r="E748" s="26"/>
      <c r="F748" s="26"/>
      <c r="G748" s="26"/>
    </row>
    <row r="749" spans="3:7">
      <c r="C749" s="17"/>
      <c r="D749" s="26"/>
      <c r="E749" s="26"/>
      <c r="F749" s="26"/>
      <c r="G749" s="26"/>
    </row>
    <row r="750" spans="3:7">
      <c r="C750" s="17"/>
      <c r="D750" s="26"/>
      <c r="E750" s="26"/>
      <c r="F750" s="26"/>
      <c r="G750" s="26"/>
    </row>
    <row r="751" spans="3:7">
      <c r="C751" s="17"/>
      <c r="D751" s="26"/>
      <c r="E751" s="26"/>
      <c r="F751" s="26"/>
      <c r="G751" s="26"/>
    </row>
    <row r="752" spans="3:7">
      <c r="C752" s="17"/>
      <c r="D752" s="26"/>
      <c r="E752" s="26"/>
      <c r="F752" s="26"/>
      <c r="G752" s="26"/>
    </row>
    <row r="753" spans="3:24">
      <c r="C753" s="17"/>
      <c r="D753" s="26"/>
      <c r="E753" s="26"/>
      <c r="F753" s="26"/>
      <c r="G753" s="26"/>
    </row>
    <row r="754" spans="3:24">
      <c r="C754" s="17"/>
      <c r="D754" s="26"/>
      <c r="E754" s="26"/>
      <c r="F754" s="26"/>
      <c r="G754" s="26"/>
      <c r="X754" s="28">
        <v>0</v>
      </c>
    </row>
    <row r="755" spans="3:24">
      <c r="C755" s="17"/>
      <c r="D755" s="26"/>
      <c r="E755" s="26"/>
      <c r="F755" s="26"/>
      <c r="G755" s="26"/>
    </row>
    <row r="756" spans="3:24">
      <c r="C756" s="17"/>
      <c r="D756" s="26"/>
      <c r="E756" s="26"/>
      <c r="F756" s="26"/>
      <c r="G756" s="26"/>
    </row>
    <row r="757" spans="3:24">
      <c r="C757" s="17"/>
      <c r="D757" s="26"/>
      <c r="E757" s="26"/>
      <c r="F757" s="26"/>
      <c r="G757" s="26"/>
    </row>
    <row r="758" spans="3:24">
      <c r="C758" s="17"/>
      <c r="D758" s="26"/>
      <c r="E758" s="26"/>
      <c r="F758" s="26"/>
      <c r="G758" s="26"/>
    </row>
    <row r="759" spans="3:24">
      <c r="C759" s="17"/>
      <c r="D759" s="26"/>
      <c r="E759" s="26"/>
      <c r="F759" s="26"/>
      <c r="G759" s="26"/>
    </row>
    <row r="760" spans="3:24">
      <c r="C760" s="17"/>
      <c r="D760" s="26"/>
      <c r="E760" s="26"/>
      <c r="F760" s="26"/>
      <c r="G760" s="26"/>
    </row>
    <row r="761" spans="3:24">
      <c r="C761" s="17"/>
      <c r="D761" s="26"/>
      <c r="E761" s="26"/>
      <c r="F761" s="26"/>
      <c r="G761" s="26"/>
    </row>
    <row r="762" spans="3:24">
      <c r="C762" s="17"/>
      <c r="D762" s="26"/>
      <c r="E762" s="26"/>
      <c r="F762" s="26"/>
      <c r="G762" s="26"/>
    </row>
    <row r="763" spans="3:24">
      <c r="C763" s="17"/>
      <c r="D763" s="26"/>
      <c r="E763" s="26"/>
      <c r="F763" s="26"/>
      <c r="G763" s="26"/>
    </row>
    <row r="764" spans="3:24">
      <c r="C764" s="17"/>
      <c r="D764" s="26"/>
      <c r="E764" s="26"/>
      <c r="F764" s="26"/>
      <c r="G764" s="26"/>
    </row>
    <row r="765" spans="3:24">
      <c r="C765" s="17"/>
      <c r="D765" s="26"/>
      <c r="E765" s="26"/>
      <c r="F765" s="26"/>
      <c r="G765" s="26"/>
    </row>
    <row r="766" spans="3:24">
      <c r="C766" s="17"/>
      <c r="D766" s="26"/>
      <c r="E766" s="26"/>
      <c r="F766" s="26"/>
      <c r="G766" s="26"/>
    </row>
    <row r="767" spans="3:24">
      <c r="C767" s="17"/>
      <c r="D767" s="26"/>
      <c r="E767" s="26"/>
      <c r="F767" s="26"/>
      <c r="G767" s="26"/>
    </row>
    <row r="768" spans="3:24">
      <c r="C768" s="17"/>
      <c r="D768" s="26"/>
      <c r="E768" s="26"/>
      <c r="F768" s="26"/>
      <c r="G768" s="26"/>
    </row>
    <row r="769" spans="3:7">
      <c r="C769" s="17"/>
      <c r="D769" s="26"/>
      <c r="E769" s="26"/>
      <c r="F769" s="26"/>
      <c r="G769" s="26"/>
    </row>
    <row r="770" spans="3:7">
      <c r="C770" s="17"/>
      <c r="D770" s="26"/>
      <c r="E770" s="26"/>
      <c r="F770" s="26"/>
      <c r="G770" s="26"/>
    </row>
    <row r="771" spans="3:7">
      <c r="C771" s="17"/>
      <c r="D771" s="26"/>
      <c r="E771" s="26"/>
      <c r="F771" s="26"/>
      <c r="G771" s="26"/>
    </row>
    <row r="772" spans="3:7">
      <c r="C772" s="17"/>
      <c r="D772" s="26"/>
      <c r="E772" s="26"/>
      <c r="F772" s="26"/>
      <c r="G772" s="26"/>
    </row>
    <row r="773" spans="3:7">
      <c r="C773" s="17"/>
      <c r="D773" s="26"/>
      <c r="E773" s="26"/>
      <c r="F773" s="26"/>
      <c r="G773" s="26"/>
    </row>
    <row r="774" spans="3:7">
      <c r="C774" s="17"/>
      <c r="D774" s="26"/>
      <c r="E774" s="26"/>
      <c r="F774" s="26"/>
      <c r="G774" s="26"/>
    </row>
    <row r="775" spans="3:7">
      <c r="C775" s="17"/>
      <c r="D775" s="26"/>
      <c r="E775" s="26"/>
      <c r="F775" s="26"/>
      <c r="G775" s="26"/>
    </row>
    <row r="776" spans="3:7">
      <c r="C776" s="17"/>
      <c r="D776" s="26"/>
      <c r="E776" s="26"/>
      <c r="F776" s="26"/>
      <c r="G776" s="26"/>
    </row>
    <row r="777" spans="3:7">
      <c r="C777" s="17"/>
      <c r="D777" s="26"/>
      <c r="E777" s="26"/>
      <c r="F777" s="26"/>
      <c r="G777" s="26"/>
    </row>
    <row r="778" spans="3:7">
      <c r="C778" s="17"/>
      <c r="D778" s="26"/>
      <c r="E778" s="26"/>
      <c r="F778" s="26"/>
      <c r="G778" s="26"/>
    </row>
    <row r="779" spans="3:7">
      <c r="C779" s="17"/>
      <c r="D779" s="26"/>
      <c r="E779" s="26"/>
      <c r="F779" s="26"/>
      <c r="G779" s="26"/>
    </row>
    <row r="780" spans="3:7">
      <c r="C780" s="17"/>
      <c r="D780" s="26"/>
      <c r="E780" s="26"/>
      <c r="F780" s="26"/>
      <c r="G780" s="26"/>
    </row>
    <row r="781" spans="3:7">
      <c r="C781" s="17"/>
      <c r="D781" s="26"/>
      <c r="E781" s="26"/>
      <c r="F781" s="26"/>
      <c r="G781" s="26"/>
    </row>
    <row r="782" spans="3:7">
      <c r="C782" s="17"/>
      <c r="D782" s="26"/>
      <c r="E782" s="26"/>
      <c r="F782" s="26"/>
      <c r="G782" s="26"/>
    </row>
    <row r="783" spans="3:7">
      <c r="C783" s="17"/>
      <c r="D783" s="26"/>
      <c r="E783" s="26"/>
      <c r="F783" s="26"/>
      <c r="G783" s="26"/>
    </row>
    <row r="784" spans="3:7">
      <c r="C784" s="17"/>
      <c r="D784" s="26"/>
      <c r="E784" s="26"/>
      <c r="F784" s="26"/>
      <c r="G784" s="26"/>
    </row>
    <row r="785" spans="3:7">
      <c r="C785" s="17"/>
      <c r="D785" s="26"/>
      <c r="E785" s="26"/>
      <c r="F785" s="26"/>
      <c r="G785" s="26"/>
    </row>
    <row r="786" spans="3:7">
      <c r="C786" s="17"/>
      <c r="D786" s="26"/>
      <c r="E786" s="26"/>
      <c r="F786" s="26"/>
      <c r="G786" s="26"/>
    </row>
    <row r="787" spans="3:7">
      <c r="C787" s="17"/>
      <c r="D787" s="26"/>
      <c r="E787" s="26"/>
      <c r="F787" s="26"/>
      <c r="G787" s="26"/>
    </row>
    <row r="788" spans="3:7">
      <c r="C788" s="17"/>
      <c r="D788" s="26"/>
      <c r="E788" s="26"/>
      <c r="F788" s="26"/>
      <c r="G788" s="26"/>
    </row>
    <row r="789" spans="3:7">
      <c r="C789" s="17"/>
      <c r="D789" s="26"/>
      <c r="E789" s="26"/>
      <c r="F789" s="26"/>
      <c r="G789" s="26"/>
    </row>
    <row r="790" spans="3:7">
      <c r="C790" s="17"/>
      <c r="D790" s="26"/>
      <c r="E790" s="26"/>
      <c r="F790" s="26"/>
      <c r="G790" s="26"/>
    </row>
    <row r="791" spans="3:7">
      <c r="C791" s="17"/>
      <c r="D791" s="26"/>
      <c r="E791" s="26"/>
      <c r="F791" s="26"/>
      <c r="G791" s="26"/>
    </row>
    <row r="792" spans="3:7">
      <c r="C792" s="17"/>
      <c r="D792" s="26"/>
      <c r="E792" s="26"/>
      <c r="F792" s="26"/>
      <c r="G792" s="26"/>
    </row>
    <row r="793" spans="3:7">
      <c r="C793" s="17"/>
      <c r="D793" s="26"/>
      <c r="E793" s="26"/>
      <c r="F793" s="26"/>
      <c r="G793" s="26"/>
    </row>
    <row r="794" spans="3:7">
      <c r="C794" s="17"/>
      <c r="D794" s="26"/>
      <c r="E794" s="26"/>
      <c r="F794" s="26"/>
      <c r="G794" s="26"/>
    </row>
    <row r="795" spans="3:7">
      <c r="C795" s="17"/>
      <c r="D795" s="26"/>
      <c r="E795" s="26"/>
      <c r="F795" s="26"/>
      <c r="G795" s="26"/>
    </row>
    <row r="796" spans="3:7">
      <c r="C796" s="17"/>
      <c r="D796" s="26"/>
      <c r="E796" s="26"/>
      <c r="F796" s="26"/>
      <c r="G796" s="26"/>
    </row>
    <row r="797" spans="3:7">
      <c r="C797" s="17"/>
      <c r="D797" s="26"/>
      <c r="E797" s="26"/>
      <c r="F797" s="26"/>
      <c r="G797" s="26"/>
    </row>
    <row r="798" spans="3:7">
      <c r="C798" s="17"/>
      <c r="D798" s="26"/>
      <c r="E798" s="26"/>
      <c r="F798" s="26"/>
      <c r="G798" s="26"/>
    </row>
    <row r="799" spans="3:7">
      <c r="C799" s="17"/>
      <c r="D799" s="26"/>
      <c r="E799" s="26"/>
      <c r="F799" s="26"/>
      <c r="G799" s="26"/>
    </row>
    <row r="800" spans="3:7">
      <c r="C800" s="17"/>
      <c r="D800" s="26"/>
      <c r="E800" s="26"/>
      <c r="F800" s="26"/>
      <c r="G800" s="26"/>
    </row>
    <row r="801" spans="3:7">
      <c r="C801" s="17"/>
      <c r="D801" s="26"/>
      <c r="E801" s="26"/>
      <c r="F801" s="26"/>
      <c r="G801" s="26"/>
    </row>
    <row r="802" spans="3:7">
      <c r="C802" s="17"/>
      <c r="D802" s="26"/>
      <c r="E802" s="26"/>
      <c r="F802" s="26"/>
      <c r="G802" s="26"/>
    </row>
    <row r="803" spans="3:7">
      <c r="C803" s="17"/>
      <c r="D803" s="26"/>
      <c r="E803" s="26"/>
      <c r="F803" s="26"/>
      <c r="G803" s="26"/>
    </row>
    <row r="804" spans="3:7">
      <c r="C804" s="17"/>
      <c r="D804" s="26"/>
      <c r="E804" s="26"/>
      <c r="F804" s="26"/>
      <c r="G804" s="26"/>
    </row>
    <row r="805" spans="3:7">
      <c r="C805" s="17"/>
      <c r="D805" s="26"/>
      <c r="E805" s="26"/>
      <c r="F805" s="26"/>
      <c r="G805" s="26"/>
    </row>
    <row r="806" spans="3:7">
      <c r="C806" s="17"/>
      <c r="D806" s="26"/>
      <c r="E806" s="26"/>
      <c r="F806" s="26"/>
      <c r="G806" s="26"/>
    </row>
    <row r="807" spans="3:7">
      <c r="C807" s="17"/>
      <c r="D807" s="26"/>
      <c r="E807" s="26"/>
      <c r="F807" s="26"/>
      <c r="G807" s="26"/>
    </row>
    <row r="808" spans="3:7">
      <c r="C808" s="17"/>
      <c r="D808" s="26"/>
      <c r="E808" s="26"/>
      <c r="F808" s="26"/>
      <c r="G808" s="26"/>
    </row>
    <row r="809" spans="3:7">
      <c r="C809" s="17"/>
      <c r="D809" s="26"/>
      <c r="E809" s="26"/>
      <c r="F809" s="26"/>
      <c r="G809" s="26"/>
    </row>
    <row r="810" spans="3:7">
      <c r="C810" s="17"/>
      <c r="D810" s="26"/>
      <c r="E810" s="26"/>
      <c r="F810" s="26"/>
      <c r="G810" s="26"/>
    </row>
    <row r="811" spans="3:7">
      <c r="C811" s="17"/>
      <c r="D811" s="26"/>
      <c r="E811" s="26"/>
      <c r="F811" s="26"/>
      <c r="G811" s="26"/>
    </row>
    <row r="812" spans="3:7">
      <c r="C812" s="17"/>
      <c r="D812" s="26"/>
      <c r="E812" s="26"/>
      <c r="F812" s="26"/>
      <c r="G812" s="26"/>
    </row>
    <row r="813" spans="3:7">
      <c r="C813" s="17"/>
      <c r="D813" s="26"/>
      <c r="E813" s="26"/>
      <c r="F813" s="26"/>
      <c r="G813" s="26"/>
    </row>
    <row r="814" spans="3:7">
      <c r="C814" s="17"/>
      <c r="D814" s="26"/>
      <c r="E814" s="26"/>
      <c r="F814" s="26"/>
      <c r="G814" s="26"/>
    </row>
    <row r="815" spans="3:7">
      <c r="C815" s="17"/>
      <c r="D815" s="26"/>
      <c r="E815" s="26"/>
      <c r="F815" s="26"/>
      <c r="G815" s="26"/>
    </row>
    <row r="816" spans="3:7">
      <c r="C816" s="17"/>
      <c r="D816" s="26"/>
      <c r="E816" s="26"/>
      <c r="F816" s="26"/>
      <c r="G816" s="26"/>
    </row>
    <row r="817" spans="3:7">
      <c r="C817" s="17"/>
      <c r="D817" s="26"/>
      <c r="E817" s="26"/>
      <c r="F817" s="26"/>
      <c r="G817" s="26"/>
    </row>
    <row r="818" spans="3:7">
      <c r="C818" s="17"/>
      <c r="D818" s="26"/>
      <c r="E818" s="26"/>
      <c r="F818" s="26"/>
      <c r="G818" s="26"/>
    </row>
    <row r="819" spans="3:7">
      <c r="C819" s="17"/>
      <c r="D819" s="26"/>
      <c r="E819" s="26"/>
      <c r="F819" s="26"/>
      <c r="G819" s="26"/>
    </row>
    <row r="820" spans="3:7">
      <c r="C820" s="17"/>
      <c r="D820" s="26"/>
      <c r="E820" s="26"/>
      <c r="F820" s="26"/>
      <c r="G820" s="26"/>
    </row>
    <row r="821" spans="3:7">
      <c r="C821" s="17"/>
      <c r="D821" s="26"/>
      <c r="E821" s="26"/>
      <c r="F821" s="26"/>
      <c r="G821" s="26"/>
    </row>
    <row r="822" spans="3:7">
      <c r="C822" s="17"/>
      <c r="D822" s="26"/>
      <c r="E822" s="26"/>
      <c r="F822" s="26"/>
      <c r="G822" s="26"/>
    </row>
    <row r="823" spans="3:7">
      <c r="C823" s="17"/>
      <c r="D823" s="26"/>
      <c r="E823" s="26"/>
      <c r="F823" s="26"/>
      <c r="G823" s="26"/>
    </row>
    <row r="824" spans="3:7">
      <c r="C824" s="17"/>
      <c r="D824" s="26"/>
      <c r="E824" s="26"/>
      <c r="F824" s="26"/>
      <c r="G824" s="26"/>
    </row>
    <row r="825" spans="3:7">
      <c r="C825" s="17"/>
      <c r="D825" s="26"/>
      <c r="E825" s="26"/>
      <c r="F825" s="26"/>
      <c r="G825" s="26"/>
    </row>
    <row r="826" spans="3:7">
      <c r="C826" s="17"/>
      <c r="D826" s="26"/>
      <c r="E826" s="26"/>
      <c r="F826" s="26"/>
      <c r="G826" s="26"/>
    </row>
    <row r="827" spans="3:7">
      <c r="C827" s="17"/>
      <c r="D827" s="26"/>
      <c r="E827" s="26"/>
      <c r="F827" s="26"/>
      <c r="G827" s="26"/>
    </row>
    <row r="828" spans="3:7">
      <c r="C828" s="17"/>
      <c r="D828" s="26"/>
      <c r="E828" s="26"/>
      <c r="F828" s="26"/>
      <c r="G828" s="26"/>
    </row>
    <row r="829" spans="3:7">
      <c r="C829" s="17"/>
      <c r="D829" s="26"/>
      <c r="E829" s="26"/>
      <c r="F829" s="26"/>
      <c r="G829" s="26"/>
    </row>
    <row r="830" spans="3:7">
      <c r="C830" s="17"/>
      <c r="D830" s="26"/>
      <c r="E830" s="26"/>
      <c r="F830" s="26"/>
      <c r="G830" s="26"/>
    </row>
    <row r="831" spans="3:7">
      <c r="C831" s="17"/>
      <c r="D831" s="26"/>
      <c r="E831" s="26"/>
      <c r="F831" s="26"/>
      <c r="G831" s="26"/>
    </row>
    <row r="832" spans="3:7">
      <c r="C832" s="17"/>
      <c r="D832" s="26"/>
      <c r="E832" s="26"/>
      <c r="F832" s="26"/>
      <c r="G832" s="26"/>
    </row>
    <row r="833" spans="3:7">
      <c r="C833" s="17"/>
      <c r="D833" s="26"/>
      <c r="E833" s="26"/>
      <c r="F833" s="26"/>
      <c r="G833" s="26"/>
    </row>
    <row r="834" spans="3:7">
      <c r="C834" s="17"/>
      <c r="D834" s="26"/>
      <c r="E834" s="26"/>
      <c r="F834" s="26"/>
      <c r="G834" s="26"/>
    </row>
    <row r="835" spans="3:7">
      <c r="C835" s="17"/>
      <c r="D835" s="26"/>
      <c r="E835" s="26"/>
      <c r="F835" s="26"/>
      <c r="G835" s="26"/>
    </row>
    <row r="836" spans="3:7">
      <c r="C836" s="17"/>
      <c r="D836" s="26"/>
      <c r="E836" s="26"/>
      <c r="F836" s="26"/>
      <c r="G836" s="26"/>
    </row>
    <row r="837" spans="3:7">
      <c r="C837" s="17"/>
      <c r="D837" s="26"/>
      <c r="E837" s="26"/>
      <c r="F837" s="26"/>
      <c r="G837" s="26"/>
    </row>
    <row r="838" spans="3:7">
      <c r="C838" s="17"/>
      <c r="D838" s="26"/>
      <c r="E838" s="26"/>
      <c r="F838" s="26"/>
      <c r="G838" s="26"/>
    </row>
    <row r="839" spans="3:7">
      <c r="C839" s="17"/>
      <c r="D839" s="26"/>
      <c r="E839" s="26"/>
      <c r="F839" s="26"/>
      <c r="G839" s="26"/>
    </row>
    <row r="840" spans="3:7">
      <c r="C840" s="17"/>
      <c r="D840" s="26"/>
      <c r="E840" s="26"/>
      <c r="F840" s="26"/>
      <c r="G840" s="26"/>
    </row>
    <row r="841" spans="3:7">
      <c r="C841" s="17"/>
      <c r="D841" s="26"/>
      <c r="E841" s="26"/>
      <c r="F841" s="26"/>
      <c r="G841" s="26"/>
    </row>
    <row r="842" spans="3:7">
      <c r="C842" s="17"/>
      <c r="D842" s="26"/>
      <c r="E842" s="26"/>
      <c r="F842" s="26"/>
      <c r="G842" s="26"/>
    </row>
    <row r="843" spans="3:7">
      <c r="C843" s="17"/>
      <c r="D843" s="26"/>
      <c r="E843" s="26"/>
      <c r="F843" s="26"/>
      <c r="G843" s="26"/>
    </row>
    <row r="844" spans="3:7">
      <c r="C844" s="17"/>
      <c r="D844" s="26"/>
      <c r="E844" s="26"/>
      <c r="F844" s="26"/>
      <c r="G844" s="26"/>
    </row>
    <row r="845" spans="3:7">
      <c r="C845" s="17"/>
      <c r="D845" s="26"/>
      <c r="E845" s="26"/>
      <c r="F845" s="26"/>
      <c r="G845" s="26"/>
    </row>
    <row r="846" spans="3:7">
      <c r="C846" s="17"/>
      <c r="D846" s="26"/>
      <c r="E846" s="26"/>
      <c r="F846" s="26"/>
      <c r="G846" s="26"/>
    </row>
    <row r="847" spans="3:7">
      <c r="C847" s="17"/>
      <c r="D847" s="26"/>
      <c r="E847" s="26"/>
      <c r="F847" s="26"/>
      <c r="G847" s="26"/>
    </row>
    <row r="848" spans="3:7">
      <c r="C848" s="17"/>
      <c r="D848" s="26"/>
      <c r="E848" s="26"/>
      <c r="F848" s="26"/>
      <c r="G848" s="26"/>
    </row>
    <row r="849" spans="3:7">
      <c r="C849" s="17"/>
      <c r="D849" s="26"/>
      <c r="E849" s="26"/>
      <c r="F849" s="26"/>
      <c r="G849" s="26"/>
    </row>
    <row r="850" spans="3:7">
      <c r="C850" s="17"/>
      <c r="D850" s="26"/>
      <c r="E850" s="26"/>
      <c r="F850" s="26"/>
      <c r="G850" s="26"/>
    </row>
    <row r="851" spans="3:7">
      <c r="C851" s="17"/>
      <c r="D851" s="26"/>
      <c r="E851" s="26"/>
      <c r="F851" s="26"/>
      <c r="G851" s="26"/>
    </row>
    <row r="852" spans="3:7">
      <c r="C852" s="17"/>
      <c r="D852" s="26"/>
      <c r="E852" s="26"/>
      <c r="F852" s="26"/>
      <c r="G852" s="26"/>
    </row>
    <row r="853" spans="3:7">
      <c r="C853" s="17"/>
      <c r="D853" s="26"/>
      <c r="E853" s="26"/>
      <c r="F853" s="26"/>
      <c r="G853" s="26"/>
    </row>
    <row r="854" spans="3:7">
      <c r="C854" s="17"/>
      <c r="D854" s="26"/>
      <c r="E854" s="26"/>
      <c r="F854" s="26"/>
      <c r="G854" s="26"/>
    </row>
    <row r="855" spans="3:7">
      <c r="C855" s="17"/>
      <c r="D855" s="26"/>
      <c r="E855" s="26"/>
      <c r="F855" s="26"/>
      <c r="G855" s="26"/>
    </row>
    <row r="856" spans="3:7">
      <c r="C856" s="17"/>
      <c r="D856" s="26"/>
      <c r="E856" s="26"/>
      <c r="F856" s="26"/>
      <c r="G856" s="26"/>
    </row>
    <row r="857" spans="3:7">
      <c r="C857" s="17"/>
      <c r="D857" s="26"/>
      <c r="E857" s="26"/>
      <c r="F857" s="26"/>
      <c r="G857" s="26"/>
    </row>
    <row r="858" spans="3:7">
      <c r="C858" s="17"/>
      <c r="D858" s="26"/>
      <c r="E858" s="26"/>
      <c r="F858" s="26"/>
      <c r="G858" s="26"/>
    </row>
    <row r="859" spans="3:7">
      <c r="C859" s="17"/>
      <c r="D859" s="26"/>
      <c r="E859" s="26"/>
      <c r="F859" s="26"/>
      <c r="G859" s="26"/>
    </row>
    <row r="860" spans="3:7">
      <c r="C860" s="17"/>
      <c r="D860" s="26"/>
      <c r="E860" s="26"/>
      <c r="F860" s="26"/>
      <c r="G860" s="26"/>
    </row>
    <row r="861" spans="3:7">
      <c r="C861" s="17"/>
      <c r="D861" s="26"/>
      <c r="E861" s="26"/>
      <c r="F861" s="26"/>
      <c r="G861" s="26"/>
    </row>
    <row r="862" spans="3:7">
      <c r="C862" s="17"/>
      <c r="D862" s="26"/>
      <c r="E862" s="26"/>
      <c r="F862" s="26"/>
      <c r="G862" s="26"/>
    </row>
    <row r="863" spans="3:7">
      <c r="C863" s="17"/>
      <c r="D863" s="26"/>
      <c r="E863" s="26"/>
      <c r="F863" s="26"/>
      <c r="G863" s="26"/>
    </row>
    <row r="864" spans="3:7">
      <c r="C864" s="17"/>
      <c r="D864" s="26"/>
      <c r="E864" s="26"/>
      <c r="F864" s="26"/>
      <c r="G864" s="26"/>
    </row>
    <row r="865" spans="3:7">
      <c r="C865" s="17"/>
      <c r="D865" s="26"/>
      <c r="E865" s="26"/>
      <c r="F865" s="26"/>
      <c r="G865" s="26"/>
    </row>
    <row r="866" spans="3:7">
      <c r="C866" s="17"/>
      <c r="D866" s="26"/>
      <c r="E866" s="26"/>
      <c r="F866" s="26"/>
      <c r="G866" s="26"/>
    </row>
    <row r="867" spans="3:7">
      <c r="C867" s="17"/>
      <c r="D867" s="26"/>
      <c r="E867" s="26"/>
      <c r="F867" s="26"/>
      <c r="G867" s="26"/>
    </row>
    <row r="868" spans="3:7">
      <c r="C868" s="17"/>
      <c r="D868" s="26"/>
      <c r="E868" s="26"/>
      <c r="F868" s="26"/>
      <c r="G868" s="26"/>
    </row>
    <row r="869" spans="3:7">
      <c r="C869" s="17"/>
      <c r="D869" s="26"/>
      <c r="E869" s="26"/>
      <c r="F869" s="26"/>
      <c r="G869" s="26"/>
    </row>
    <row r="870" spans="3:7">
      <c r="C870" s="17"/>
      <c r="D870" s="26"/>
      <c r="E870" s="26"/>
      <c r="F870" s="26"/>
      <c r="G870" s="26"/>
    </row>
    <row r="871" spans="3:7">
      <c r="C871" s="17"/>
      <c r="D871" s="26"/>
      <c r="E871" s="26"/>
      <c r="F871" s="26"/>
      <c r="G871" s="26"/>
    </row>
    <row r="872" spans="3:7">
      <c r="C872" s="17"/>
      <c r="D872" s="26"/>
      <c r="E872" s="26"/>
      <c r="F872" s="26"/>
      <c r="G872" s="26"/>
    </row>
    <row r="873" spans="3:7">
      <c r="C873" s="17"/>
      <c r="D873" s="26"/>
      <c r="E873" s="26"/>
      <c r="F873" s="26"/>
      <c r="G873" s="26"/>
    </row>
    <row r="874" spans="3:7">
      <c r="C874" s="17"/>
      <c r="D874" s="26"/>
      <c r="E874" s="26"/>
      <c r="F874" s="26"/>
      <c r="G874" s="26"/>
    </row>
    <row r="875" spans="3:7">
      <c r="C875" s="17"/>
      <c r="D875" s="26"/>
      <c r="E875" s="26"/>
      <c r="F875" s="26"/>
      <c r="G875" s="26"/>
    </row>
    <row r="876" spans="3:7">
      <c r="C876" s="17"/>
      <c r="D876" s="26"/>
      <c r="E876" s="26"/>
      <c r="F876" s="26"/>
      <c r="G876" s="26"/>
    </row>
    <row r="877" spans="3:7">
      <c r="C877" s="17"/>
      <c r="D877" s="26"/>
      <c r="E877" s="26"/>
      <c r="F877" s="26"/>
      <c r="G877" s="26"/>
    </row>
    <row r="878" spans="3:7">
      <c r="C878" s="17"/>
      <c r="D878" s="26"/>
      <c r="E878" s="26"/>
      <c r="F878" s="26"/>
      <c r="G878" s="26"/>
    </row>
    <row r="879" spans="3:7">
      <c r="C879" s="17"/>
      <c r="D879" s="26"/>
      <c r="E879" s="26"/>
      <c r="F879" s="26"/>
      <c r="G879" s="26"/>
    </row>
    <row r="880" spans="3:7">
      <c r="C880" s="17"/>
      <c r="D880" s="26"/>
      <c r="E880" s="26"/>
      <c r="F880" s="26"/>
      <c r="G880" s="26"/>
    </row>
    <row r="881" spans="3:7">
      <c r="C881" s="17"/>
      <c r="D881" s="26"/>
      <c r="E881" s="26"/>
      <c r="F881" s="26"/>
      <c r="G881" s="26"/>
    </row>
    <row r="882" spans="3:7">
      <c r="C882" s="17"/>
      <c r="D882" s="26"/>
      <c r="E882" s="26"/>
      <c r="F882" s="26"/>
      <c r="G882" s="26"/>
    </row>
    <row r="883" spans="3:7">
      <c r="C883" s="17"/>
      <c r="D883" s="26"/>
      <c r="E883" s="26"/>
      <c r="F883" s="26"/>
      <c r="G883" s="26"/>
    </row>
    <row r="884" spans="3:7">
      <c r="C884" s="17"/>
      <c r="D884" s="26"/>
      <c r="E884" s="26"/>
      <c r="F884" s="26"/>
      <c r="G884" s="26"/>
    </row>
    <row r="885" spans="3:7">
      <c r="C885" s="17"/>
      <c r="D885" s="26"/>
      <c r="E885" s="26"/>
      <c r="F885" s="26"/>
      <c r="G885" s="26"/>
    </row>
    <row r="886" spans="3:7">
      <c r="C886" s="17"/>
      <c r="D886" s="26"/>
      <c r="E886" s="26"/>
      <c r="F886" s="26"/>
      <c r="G886" s="26"/>
    </row>
    <row r="887" spans="3:7">
      <c r="C887" s="17"/>
      <c r="D887" s="26"/>
      <c r="E887" s="26"/>
      <c r="F887" s="26"/>
      <c r="G887" s="26"/>
    </row>
    <row r="888" spans="3:7">
      <c r="C888" s="17"/>
      <c r="D888" s="26"/>
      <c r="E888" s="26"/>
      <c r="F888" s="26"/>
      <c r="G888" s="26"/>
    </row>
    <row r="889" spans="3:7">
      <c r="C889" s="17"/>
      <c r="D889" s="26"/>
      <c r="E889" s="26"/>
      <c r="F889" s="26"/>
      <c r="G889" s="26"/>
    </row>
    <row r="890" spans="3:7">
      <c r="C890" s="17"/>
      <c r="D890" s="26"/>
      <c r="E890" s="26"/>
      <c r="F890" s="26"/>
      <c r="G890" s="26"/>
    </row>
    <row r="891" spans="3:7">
      <c r="C891" s="17"/>
      <c r="D891" s="26"/>
      <c r="E891" s="26"/>
      <c r="F891" s="26"/>
      <c r="G891" s="26"/>
    </row>
    <row r="892" spans="3:7">
      <c r="C892" s="17"/>
      <c r="D892" s="26"/>
      <c r="E892" s="26"/>
      <c r="F892" s="26"/>
      <c r="G892" s="26"/>
    </row>
    <row r="893" spans="3:7">
      <c r="C893" s="17"/>
      <c r="D893" s="26"/>
      <c r="E893" s="26"/>
      <c r="F893" s="26"/>
      <c r="G893" s="26"/>
    </row>
    <row r="894" spans="3:7">
      <c r="C894" s="17"/>
      <c r="D894" s="26"/>
      <c r="E894" s="26"/>
      <c r="F894" s="26"/>
      <c r="G894" s="26"/>
    </row>
    <row r="895" spans="3:7">
      <c r="C895" s="17"/>
      <c r="D895" s="26"/>
      <c r="E895" s="26"/>
      <c r="F895" s="26"/>
      <c r="G895" s="26"/>
    </row>
    <row r="896" spans="3:7">
      <c r="C896" s="17"/>
      <c r="D896" s="26"/>
      <c r="E896" s="26"/>
      <c r="F896" s="26"/>
      <c r="G896" s="26"/>
    </row>
    <row r="897" spans="3:7">
      <c r="C897" s="17"/>
      <c r="D897" s="26"/>
      <c r="E897" s="26"/>
      <c r="F897" s="26"/>
      <c r="G897" s="26"/>
    </row>
    <row r="898" spans="3:7">
      <c r="C898" s="17"/>
      <c r="D898" s="26"/>
      <c r="E898" s="26"/>
      <c r="F898" s="26"/>
      <c r="G898" s="26"/>
    </row>
    <row r="899" spans="3:7">
      <c r="C899" s="17"/>
      <c r="D899" s="26"/>
      <c r="E899" s="26"/>
      <c r="F899" s="26"/>
      <c r="G899" s="26"/>
    </row>
    <row r="900" spans="3:7">
      <c r="C900" s="17"/>
      <c r="D900" s="26"/>
      <c r="E900" s="26"/>
      <c r="F900" s="26"/>
      <c r="G900" s="26"/>
    </row>
    <row r="901" spans="3:7">
      <c r="C901" s="17"/>
      <c r="D901" s="26"/>
      <c r="E901" s="26"/>
      <c r="F901" s="26"/>
      <c r="G901" s="26"/>
    </row>
    <row r="902" spans="3:7">
      <c r="C902" s="17"/>
      <c r="D902" s="26"/>
      <c r="E902" s="26"/>
      <c r="F902" s="26"/>
      <c r="G902" s="26"/>
    </row>
    <row r="903" spans="3:7">
      <c r="C903" s="17"/>
      <c r="D903" s="26"/>
      <c r="E903" s="26"/>
      <c r="F903" s="26"/>
      <c r="G903" s="26"/>
    </row>
    <row r="904" spans="3:7">
      <c r="C904" s="17"/>
      <c r="D904" s="26"/>
      <c r="E904" s="26"/>
      <c r="F904" s="26"/>
      <c r="G904" s="26"/>
    </row>
    <row r="905" spans="3:7">
      <c r="C905" s="17"/>
      <c r="D905" s="26"/>
      <c r="E905" s="26"/>
      <c r="F905" s="26"/>
      <c r="G905" s="26"/>
    </row>
    <row r="906" spans="3:7">
      <c r="C906" s="17"/>
      <c r="D906" s="26"/>
      <c r="E906" s="26"/>
      <c r="F906" s="26"/>
      <c r="G906" s="26"/>
    </row>
    <row r="907" spans="3:7">
      <c r="C907" s="17"/>
      <c r="D907" s="26"/>
      <c r="E907" s="26"/>
      <c r="F907" s="26"/>
      <c r="G907" s="26"/>
    </row>
    <row r="908" spans="3:7">
      <c r="C908" s="17"/>
      <c r="D908" s="26"/>
      <c r="E908" s="26"/>
      <c r="F908" s="26"/>
      <c r="G908" s="26"/>
    </row>
    <row r="909" spans="3:7">
      <c r="C909" s="17"/>
      <c r="D909" s="26"/>
      <c r="E909" s="26"/>
      <c r="F909" s="26"/>
      <c r="G909" s="26"/>
    </row>
    <row r="910" spans="3:7">
      <c r="C910" s="17"/>
      <c r="D910" s="26"/>
      <c r="E910" s="26"/>
      <c r="F910" s="26"/>
      <c r="G910" s="26"/>
    </row>
    <row r="911" spans="3:7">
      <c r="C911" s="17"/>
      <c r="D911" s="26"/>
      <c r="E911" s="26"/>
      <c r="F911" s="26"/>
      <c r="G911" s="26"/>
    </row>
    <row r="912" spans="3:7">
      <c r="C912" s="17"/>
      <c r="D912" s="26"/>
      <c r="E912" s="26"/>
      <c r="F912" s="26"/>
      <c r="G912" s="26"/>
    </row>
    <row r="913" spans="3:7">
      <c r="C913" s="17"/>
      <c r="D913" s="26"/>
      <c r="E913" s="26"/>
      <c r="F913" s="26"/>
      <c r="G913" s="26"/>
    </row>
    <row r="914" spans="3:7">
      <c r="C914" s="17"/>
      <c r="D914" s="26"/>
      <c r="E914" s="26"/>
      <c r="F914" s="26"/>
      <c r="G914" s="26"/>
    </row>
    <row r="915" spans="3:7">
      <c r="C915" s="17"/>
      <c r="D915" s="26"/>
      <c r="E915" s="26"/>
      <c r="F915" s="26"/>
      <c r="G915" s="26"/>
    </row>
    <row r="916" spans="3:7">
      <c r="C916" s="17"/>
      <c r="D916" s="26"/>
      <c r="E916" s="26"/>
      <c r="F916" s="26"/>
      <c r="G916" s="26"/>
    </row>
    <row r="917" spans="3:7">
      <c r="C917" s="17"/>
      <c r="D917" s="26"/>
      <c r="E917" s="26"/>
      <c r="F917" s="26"/>
      <c r="G917" s="26"/>
    </row>
    <row r="918" spans="3:7">
      <c r="C918" s="17"/>
      <c r="D918" s="26"/>
      <c r="E918" s="26"/>
      <c r="F918" s="26"/>
      <c r="G918" s="26"/>
    </row>
    <row r="919" spans="3:7">
      <c r="C919" s="17"/>
      <c r="D919" s="26"/>
      <c r="E919" s="26"/>
      <c r="F919" s="26"/>
      <c r="G919" s="26"/>
    </row>
    <row r="920" spans="3:7">
      <c r="C920" s="17"/>
      <c r="D920" s="26"/>
      <c r="E920" s="26"/>
      <c r="F920" s="26"/>
      <c r="G920" s="26"/>
    </row>
    <row r="921" spans="3:7">
      <c r="C921" s="17"/>
      <c r="D921" s="26"/>
      <c r="E921" s="26"/>
      <c r="F921" s="26"/>
      <c r="G921" s="26"/>
    </row>
    <row r="922" spans="3:7">
      <c r="C922" s="17"/>
      <c r="D922" s="26"/>
      <c r="E922" s="26"/>
      <c r="F922" s="26"/>
      <c r="G922" s="26"/>
    </row>
    <row r="923" spans="3:7">
      <c r="C923" s="17"/>
      <c r="D923" s="26"/>
      <c r="E923" s="26"/>
      <c r="F923" s="26"/>
      <c r="G923" s="26"/>
    </row>
    <row r="924" spans="3:7">
      <c r="C924" s="17"/>
      <c r="D924" s="26"/>
      <c r="E924" s="26"/>
      <c r="F924" s="26"/>
      <c r="G924" s="26"/>
    </row>
    <row r="925" spans="3:7">
      <c r="C925" s="17"/>
      <c r="D925" s="26"/>
      <c r="E925" s="26"/>
      <c r="F925" s="26"/>
      <c r="G925" s="26"/>
    </row>
    <row r="926" spans="3:7">
      <c r="C926" s="17"/>
      <c r="D926" s="26"/>
      <c r="E926" s="26"/>
      <c r="F926" s="26"/>
      <c r="G926" s="26"/>
    </row>
    <row r="927" spans="3:7">
      <c r="C927" s="17"/>
      <c r="D927" s="26"/>
      <c r="E927" s="26"/>
      <c r="F927" s="26"/>
      <c r="G927" s="26"/>
    </row>
    <row r="928" spans="3:7">
      <c r="C928" s="17"/>
      <c r="D928" s="26"/>
      <c r="E928" s="26"/>
      <c r="F928" s="26"/>
      <c r="G928" s="26"/>
    </row>
    <row r="929" spans="3:7">
      <c r="C929" s="17"/>
      <c r="D929" s="26"/>
      <c r="E929" s="26"/>
      <c r="F929" s="26"/>
      <c r="G929" s="26"/>
    </row>
    <row r="930" spans="3:7">
      <c r="C930" s="17"/>
      <c r="D930" s="26"/>
      <c r="E930" s="26"/>
      <c r="F930" s="26"/>
      <c r="G930" s="26"/>
    </row>
    <row r="931" spans="3:7">
      <c r="C931" s="17"/>
      <c r="D931" s="26"/>
      <c r="E931" s="26"/>
      <c r="F931" s="26"/>
      <c r="G931" s="26"/>
    </row>
    <row r="932" spans="3:7">
      <c r="C932" s="17"/>
      <c r="D932" s="26"/>
      <c r="E932" s="26"/>
      <c r="F932" s="26"/>
      <c r="G932" s="26"/>
    </row>
    <row r="933" spans="3:7">
      <c r="C933" s="17"/>
      <c r="D933" s="26"/>
      <c r="E933" s="26"/>
      <c r="F933" s="26"/>
      <c r="G933" s="26"/>
    </row>
    <row r="934" spans="3:7">
      <c r="C934" s="17"/>
      <c r="D934" s="26"/>
      <c r="E934" s="26"/>
      <c r="F934" s="26"/>
      <c r="G934" s="26"/>
    </row>
    <row r="935" spans="3:7">
      <c r="C935" s="17"/>
      <c r="D935" s="26"/>
      <c r="E935" s="26"/>
      <c r="F935" s="26"/>
      <c r="G935" s="26"/>
    </row>
    <row r="936" spans="3:7">
      <c r="C936" s="17"/>
      <c r="D936" s="26"/>
      <c r="E936" s="26"/>
      <c r="F936" s="26"/>
      <c r="G936" s="26"/>
    </row>
    <row r="937" spans="3:7">
      <c r="C937" s="17"/>
      <c r="D937" s="26"/>
      <c r="E937" s="26"/>
      <c r="F937" s="26"/>
      <c r="G937" s="26"/>
    </row>
    <row r="938" spans="3:7">
      <c r="C938" s="17"/>
      <c r="D938" s="26"/>
      <c r="E938" s="26"/>
      <c r="F938" s="26"/>
      <c r="G938" s="26"/>
    </row>
    <row r="939" spans="3:7">
      <c r="C939" s="17"/>
      <c r="D939" s="26"/>
      <c r="E939" s="26"/>
      <c r="F939" s="26"/>
      <c r="G939" s="26"/>
    </row>
    <row r="940" spans="3:7">
      <c r="C940" s="17"/>
      <c r="D940" s="26"/>
      <c r="E940" s="26"/>
      <c r="F940" s="26"/>
      <c r="G940" s="26"/>
    </row>
    <row r="941" spans="3:7">
      <c r="C941" s="17"/>
      <c r="D941" s="26"/>
      <c r="E941" s="26"/>
      <c r="F941" s="26"/>
      <c r="G941" s="26"/>
    </row>
    <row r="942" spans="3:7">
      <c r="C942" s="17"/>
      <c r="D942" s="26"/>
      <c r="E942" s="26"/>
      <c r="F942" s="26"/>
      <c r="G942" s="26"/>
    </row>
    <row r="943" spans="3:7">
      <c r="C943" s="17"/>
      <c r="D943" s="26"/>
      <c r="E943" s="26"/>
      <c r="F943" s="26"/>
      <c r="G943" s="26"/>
    </row>
    <row r="944" spans="3:7">
      <c r="C944" s="17"/>
      <c r="D944" s="26"/>
      <c r="E944" s="26"/>
      <c r="F944" s="26"/>
      <c r="G944" s="26"/>
    </row>
    <row r="945" spans="3:7">
      <c r="C945" s="17"/>
      <c r="D945" s="26"/>
      <c r="E945" s="26"/>
      <c r="F945" s="26"/>
      <c r="G945" s="26"/>
    </row>
    <row r="946" spans="3:7">
      <c r="C946" s="17"/>
      <c r="D946" s="26"/>
      <c r="E946" s="26"/>
      <c r="F946" s="26"/>
      <c r="G946" s="26"/>
    </row>
    <row r="947" spans="3:7">
      <c r="C947" s="17"/>
      <c r="D947" s="26"/>
      <c r="E947" s="26"/>
      <c r="F947" s="26"/>
      <c r="G947" s="26"/>
    </row>
    <row r="948" spans="3:7">
      <c r="C948" s="17"/>
      <c r="D948" s="26"/>
      <c r="E948" s="26"/>
      <c r="F948" s="26"/>
      <c r="G948" s="26"/>
    </row>
    <row r="949" spans="3:7">
      <c r="C949" s="17"/>
      <c r="D949" s="26"/>
      <c r="E949" s="26"/>
      <c r="F949" s="26"/>
      <c r="G949" s="26"/>
    </row>
    <row r="950" spans="3:7">
      <c r="C950" s="17"/>
      <c r="D950" s="26"/>
      <c r="E950" s="26"/>
      <c r="F950" s="26"/>
      <c r="G950" s="26"/>
    </row>
    <row r="951" spans="3:7">
      <c r="C951" s="17"/>
      <c r="D951" s="26"/>
      <c r="E951" s="26"/>
      <c r="F951" s="26"/>
      <c r="G951" s="26"/>
    </row>
    <row r="952" spans="3:7">
      <c r="C952" s="17"/>
      <c r="D952" s="26"/>
      <c r="E952" s="26"/>
      <c r="F952" s="26"/>
      <c r="G952" s="26"/>
    </row>
    <row r="953" spans="3:7">
      <c r="C953" s="17"/>
      <c r="D953" s="26"/>
      <c r="E953" s="26"/>
      <c r="F953" s="26"/>
      <c r="G953" s="26"/>
    </row>
    <row r="954" spans="3:7">
      <c r="C954" s="17"/>
      <c r="D954" s="26"/>
      <c r="E954" s="26"/>
      <c r="F954" s="26"/>
      <c r="G954" s="26"/>
    </row>
    <row r="955" spans="3:7">
      <c r="C955" s="17"/>
      <c r="D955" s="26"/>
      <c r="E955" s="26"/>
      <c r="F955" s="26"/>
      <c r="G955" s="26"/>
    </row>
    <row r="956" spans="3:7">
      <c r="C956" s="17"/>
      <c r="D956" s="26"/>
      <c r="E956" s="26"/>
      <c r="F956" s="26"/>
      <c r="G956" s="26"/>
    </row>
    <row r="957" spans="3:7">
      <c r="C957" s="17"/>
      <c r="D957" s="26"/>
      <c r="E957" s="26"/>
      <c r="F957" s="26"/>
      <c r="G957" s="26"/>
    </row>
    <row r="958" spans="3:7">
      <c r="C958" s="17"/>
      <c r="D958" s="26"/>
      <c r="E958" s="26"/>
      <c r="F958" s="26"/>
      <c r="G958" s="26"/>
    </row>
    <row r="959" spans="3:7">
      <c r="C959" s="17"/>
      <c r="D959" s="26"/>
      <c r="E959" s="26"/>
      <c r="F959" s="26"/>
      <c r="G959" s="26"/>
    </row>
    <row r="960" spans="3:7">
      <c r="C960" s="17"/>
      <c r="D960" s="26"/>
      <c r="E960" s="26"/>
      <c r="F960" s="26"/>
      <c r="G960" s="26"/>
    </row>
    <row r="961" spans="3:7">
      <c r="C961" s="17"/>
      <c r="D961" s="26"/>
      <c r="E961" s="26"/>
      <c r="F961" s="26"/>
      <c r="G961" s="26"/>
    </row>
    <row r="962" spans="3:7">
      <c r="C962" s="17"/>
      <c r="D962" s="26"/>
      <c r="E962" s="26"/>
      <c r="F962" s="26"/>
      <c r="G962" s="26"/>
    </row>
    <row r="963" spans="3:7">
      <c r="C963" s="17"/>
      <c r="D963" s="26"/>
      <c r="E963" s="26"/>
      <c r="F963" s="26"/>
      <c r="G963" s="26"/>
    </row>
    <row r="964" spans="3:7">
      <c r="C964" s="17"/>
      <c r="D964" s="26"/>
      <c r="E964" s="26"/>
      <c r="F964" s="26"/>
      <c r="G964" s="26"/>
    </row>
    <row r="965" spans="3:7">
      <c r="C965" s="17"/>
      <c r="D965" s="26"/>
      <c r="E965" s="26"/>
      <c r="F965" s="26"/>
      <c r="G965" s="26"/>
    </row>
    <row r="966" spans="3:7">
      <c r="C966" s="17"/>
      <c r="D966" s="26"/>
      <c r="E966" s="26"/>
      <c r="F966" s="26"/>
      <c r="G966" s="26"/>
    </row>
    <row r="967" spans="3:7">
      <c r="C967" s="17"/>
      <c r="D967" s="26"/>
      <c r="E967" s="26"/>
      <c r="F967" s="26"/>
      <c r="G967" s="26"/>
    </row>
    <row r="968" spans="3:7">
      <c r="C968" s="17"/>
      <c r="D968" s="26"/>
      <c r="E968" s="26"/>
      <c r="F968" s="26"/>
      <c r="G968" s="26"/>
    </row>
    <row r="969" spans="3:7">
      <c r="C969" s="17"/>
      <c r="D969" s="26"/>
      <c r="E969" s="26"/>
      <c r="F969" s="26"/>
      <c r="G969" s="26"/>
    </row>
    <row r="970" spans="3:7">
      <c r="C970" s="17"/>
      <c r="D970" s="26"/>
      <c r="E970" s="26"/>
      <c r="F970" s="26"/>
      <c r="G970" s="26"/>
    </row>
    <row r="971" spans="3:7">
      <c r="C971" s="17"/>
      <c r="D971" s="26"/>
      <c r="E971" s="26"/>
      <c r="F971" s="26"/>
      <c r="G971" s="26"/>
    </row>
    <row r="972" spans="3:7">
      <c r="C972" s="17"/>
      <c r="D972" s="26"/>
      <c r="E972" s="26"/>
      <c r="F972" s="26"/>
      <c r="G972" s="26"/>
    </row>
    <row r="973" spans="3:7">
      <c r="C973" s="17"/>
      <c r="D973" s="26"/>
      <c r="E973" s="26"/>
      <c r="F973" s="26"/>
      <c r="G973" s="26"/>
    </row>
    <row r="974" spans="3:7">
      <c r="C974" s="17"/>
      <c r="D974" s="26"/>
      <c r="E974" s="26"/>
      <c r="F974" s="26"/>
      <c r="G974" s="26"/>
    </row>
    <row r="975" spans="3:7">
      <c r="C975" s="17"/>
      <c r="D975" s="26"/>
      <c r="E975" s="26"/>
      <c r="F975" s="26"/>
      <c r="G975" s="26"/>
    </row>
    <row r="976" spans="3:7">
      <c r="C976" s="17"/>
      <c r="D976" s="26"/>
      <c r="E976" s="26"/>
      <c r="F976" s="26"/>
      <c r="G976" s="26"/>
    </row>
    <row r="977" spans="3:7">
      <c r="C977" s="17"/>
      <c r="D977" s="26"/>
      <c r="E977" s="26"/>
      <c r="F977" s="26"/>
      <c r="G977" s="26"/>
    </row>
    <row r="978" spans="3:7">
      <c r="C978" s="17"/>
      <c r="D978" s="26"/>
      <c r="E978" s="26"/>
      <c r="F978" s="26"/>
      <c r="G978" s="26"/>
    </row>
    <row r="979" spans="3:7">
      <c r="C979" s="17"/>
      <c r="D979" s="26"/>
      <c r="E979" s="26"/>
      <c r="F979" s="26"/>
      <c r="G979" s="26"/>
    </row>
    <row r="980" spans="3:7">
      <c r="C980" s="17"/>
      <c r="D980" s="26"/>
      <c r="E980" s="26"/>
      <c r="F980" s="26"/>
      <c r="G980" s="26"/>
    </row>
    <row r="981" spans="3:7">
      <c r="C981" s="17"/>
      <c r="D981" s="26"/>
      <c r="E981" s="26"/>
      <c r="F981" s="26"/>
      <c r="G981" s="26"/>
    </row>
    <row r="982" spans="3:7">
      <c r="C982" s="17"/>
      <c r="D982" s="26"/>
      <c r="E982" s="26"/>
      <c r="F982" s="26"/>
      <c r="G982" s="26"/>
    </row>
    <row r="983" spans="3:7">
      <c r="C983" s="17"/>
      <c r="D983" s="26"/>
      <c r="E983" s="26"/>
      <c r="F983" s="26"/>
      <c r="G983" s="26"/>
    </row>
    <row r="984" spans="3:7">
      <c r="C984" s="17"/>
      <c r="D984" s="26"/>
      <c r="E984" s="26"/>
      <c r="F984" s="26"/>
      <c r="G984" s="26"/>
    </row>
    <row r="985" spans="3:7">
      <c r="C985" s="17"/>
      <c r="D985" s="26"/>
      <c r="E985" s="26"/>
      <c r="F985" s="26"/>
      <c r="G985" s="26"/>
    </row>
    <row r="986" spans="3:7">
      <c r="C986" s="17"/>
      <c r="D986" s="26"/>
      <c r="E986" s="26"/>
      <c r="F986" s="26"/>
      <c r="G986" s="26"/>
    </row>
    <row r="987" spans="3:7">
      <c r="C987" s="17"/>
      <c r="D987" s="26"/>
      <c r="E987" s="26"/>
      <c r="F987" s="26"/>
      <c r="G987" s="26"/>
    </row>
    <row r="988" spans="3:7">
      <c r="C988" s="17"/>
      <c r="D988" s="26"/>
      <c r="E988" s="26"/>
      <c r="F988" s="26"/>
      <c r="G988" s="26"/>
    </row>
    <row r="989" spans="3:7">
      <c r="C989" s="17"/>
      <c r="D989" s="26"/>
      <c r="E989" s="26"/>
      <c r="F989" s="26"/>
      <c r="G989" s="26"/>
    </row>
    <row r="990" spans="3:7">
      <c r="C990" s="17"/>
      <c r="D990" s="26"/>
      <c r="E990" s="26"/>
      <c r="F990" s="26"/>
      <c r="G990" s="26"/>
    </row>
    <row r="991" spans="3:7">
      <c r="C991" s="17"/>
      <c r="D991" s="26"/>
      <c r="E991" s="26"/>
      <c r="F991" s="26"/>
      <c r="G991" s="26"/>
    </row>
    <row r="992" spans="3:7">
      <c r="C992" s="17"/>
      <c r="D992" s="26"/>
      <c r="E992" s="26"/>
      <c r="F992" s="26"/>
      <c r="G992" s="26"/>
    </row>
    <row r="993" spans="3:7">
      <c r="C993" s="17"/>
      <c r="D993" s="26"/>
      <c r="E993" s="26"/>
      <c r="F993" s="26"/>
      <c r="G993" s="26"/>
    </row>
    <row r="994" spans="3:7">
      <c r="C994" s="17"/>
      <c r="D994" s="26"/>
      <c r="E994" s="26"/>
      <c r="F994" s="26"/>
      <c r="G994" s="26"/>
    </row>
    <row r="995" spans="3:7">
      <c r="C995" s="17"/>
      <c r="D995" s="26"/>
      <c r="E995" s="26"/>
      <c r="F995" s="26"/>
      <c r="G995" s="26"/>
    </row>
    <row r="996" spans="3:7">
      <c r="C996" s="17"/>
      <c r="D996" s="26"/>
      <c r="E996" s="26"/>
      <c r="F996" s="26"/>
      <c r="G996" s="26"/>
    </row>
    <row r="997" spans="3:7">
      <c r="C997" s="17"/>
      <c r="D997" s="26"/>
      <c r="E997" s="26"/>
      <c r="F997" s="26"/>
      <c r="G997" s="26"/>
    </row>
    <row r="998" spans="3:7">
      <c r="C998" s="17"/>
      <c r="D998" s="26"/>
      <c r="E998" s="26"/>
      <c r="F998" s="26"/>
      <c r="G998" s="26"/>
    </row>
    <row r="999" spans="3:7">
      <c r="C999" s="17"/>
      <c r="D999" s="26"/>
      <c r="E999" s="26"/>
      <c r="F999" s="26"/>
      <c r="G999" s="26"/>
    </row>
    <row r="1000" spans="3:7">
      <c r="C1000" s="17"/>
      <c r="D1000" s="26"/>
      <c r="E1000" s="26"/>
      <c r="F1000" s="26"/>
      <c r="G1000" s="26"/>
    </row>
    <row r="1001" spans="3:7">
      <c r="C1001" s="17"/>
      <c r="D1001" s="26"/>
      <c r="E1001" s="26"/>
      <c r="F1001" s="26"/>
      <c r="G1001" s="26"/>
    </row>
    <row r="1002" spans="3:7">
      <c r="C1002" s="17"/>
      <c r="D1002" s="26"/>
      <c r="E1002" s="26"/>
      <c r="F1002" s="26"/>
      <c r="G1002" s="26"/>
    </row>
    <row r="1003" spans="3:7">
      <c r="C1003" s="17"/>
      <c r="D1003" s="26"/>
      <c r="E1003" s="26"/>
      <c r="F1003" s="26"/>
      <c r="G1003" s="26"/>
    </row>
    <row r="1004" spans="3:7">
      <c r="C1004" s="17"/>
      <c r="D1004" s="26"/>
      <c r="E1004" s="26"/>
      <c r="F1004" s="26"/>
      <c r="G1004" s="26"/>
    </row>
    <row r="1005" spans="3:7">
      <c r="C1005" s="17"/>
      <c r="D1005" s="26"/>
      <c r="E1005" s="26"/>
      <c r="F1005" s="26"/>
      <c r="G1005" s="26"/>
    </row>
    <row r="1006" spans="3:7">
      <c r="C1006" s="17"/>
      <c r="D1006" s="26"/>
      <c r="E1006" s="26"/>
      <c r="F1006" s="26"/>
      <c r="G1006" s="26"/>
    </row>
    <row r="1007" spans="3:7">
      <c r="C1007" s="17"/>
      <c r="D1007" s="26"/>
      <c r="E1007" s="26"/>
      <c r="F1007" s="26"/>
      <c r="G1007" s="26"/>
    </row>
    <row r="1008" spans="3:7">
      <c r="C1008" s="17"/>
      <c r="D1008" s="26"/>
      <c r="E1008" s="26"/>
      <c r="F1008" s="26"/>
      <c r="G1008" s="26"/>
    </row>
    <row r="1009" spans="3:7">
      <c r="C1009" s="17"/>
      <c r="D1009" s="26"/>
      <c r="E1009" s="26"/>
      <c r="F1009" s="26"/>
      <c r="G1009" s="26"/>
    </row>
    <row r="1010" spans="3:7">
      <c r="C1010" s="17"/>
      <c r="D1010" s="26"/>
      <c r="E1010" s="26"/>
      <c r="F1010" s="26"/>
      <c r="G1010" s="26"/>
    </row>
    <row r="1011" spans="3:7">
      <c r="C1011" s="17"/>
      <c r="D1011" s="26"/>
      <c r="E1011" s="26"/>
      <c r="F1011" s="26"/>
      <c r="G1011" s="26"/>
    </row>
    <row r="1012" spans="3:7">
      <c r="C1012" s="17"/>
      <c r="D1012" s="26"/>
      <c r="E1012" s="26"/>
      <c r="F1012" s="26"/>
      <c r="G1012" s="26"/>
    </row>
    <row r="1013" spans="3:7">
      <c r="C1013" s="17"/>
      <c r="D1013" s="26"/>
      <c r="E1013" s="26"/>
      <c r="F1013" s="26"/>
      <c r="G1013" s="26"/>
    </row>
    <row r="1014" spans="3:7">
      <c r="C1014" s="17"/>
      <c r="D1014" s="26"/>
      <c r="E1014" s="26"/>
      <c r="F1014" s="26"/>
      <c r="G1014" s="26"/>
    </row>
    <row r="1015" spans="3:7">
      <c r="C1015" s="17"/>
      <c r="D1015" s="26"/>
      <c r="E1015" s="26"/>
      <c r="F1015" s="26"/>
      <c r="G1015" s="26"/>
    </row>
    <row r="1016" spans="3:7">
      <c r="C1016" s="17"/>
      <c r="D1016" s="26"/>
      <c r="E1016" s="26"/>
      <c r="F1016" s="26"/>
      <c r="G1016" s="26"/>
    </row>
    <row r="1017" spans="3:7">
      <c r="C1017" s="17"/>
      <c r="D1017" s="26"/>
      <c r="E1017" s="26"/>
      <c r="F1017" s="26"/>
      <c r="G1017" s="26"/>
    </row>
    <row r="1018" spans="3:7">
      <c r="C1018" s="17"/>
      <c r="D1018" s="26"/>
      <c r="E1018" s="26"/>
      <c r="F1018" s="26"/>
      <c r="G1018" s="26"/>
    </row>
    <row r="1019" spans="3:7">
      <c r="C1019" s="17"/>
      <c r="D1019" s="26"/>
      <c r="E1019" s="26"/>
      <c r="F1019" s="26"/>
      <c r="G1019" s="26"/>
    </row>
    <row r="1020" spans="3:7">
      <c r="C1020" s="17"/>
      <c r="D1020" s="26"/>
      <c r="E1020" s="26"/>
      <c r="F1020" s="26"/>
      <c r="G1020" s="26"/>
    </row>
    <row r="1021" spans="3:7">
      <c r="C1021" s="17"/>
      <c r="D1021" s="26"/>
      <c r="E1021" s="26"/>
      <c r="F1021" s="26"/>
      <c r="G1021" s="26"/>
    </row>
    <row r="1022" spans="3:7">
      <c r="C1022" s="17"/>
      <c r="D1022" s="26"/>
      <c r="E1022" s="26"/>
      <c r="F1022" s="26"/>
      <c r="G1022" s="26"/>
    </row>
    <row r="1023" spans="3:7">
      <c r="C1023" s="17"/>
      <c r="D1023" s="26"/>
      <c r="E1023" s="26"/>
      <c r="F1023" s="26"/>
      <c r="G1023" s="26"/>
    </row>
    <row r="1024" spans="3:7">
      <c r="C1024" s="17"/>
      <c r="D1024" s="26"/>
      <c r="E1024" s="26"/>
      <c r="F1024" s="26"/>
      <c r="G1024" s="26"/>
    </row>
    <row r="1025" spans="3:7">
      <c r="C1025" s="17"/>
      <c r="D1025" s="26"/>
      <c r="E1025" s="26"/>
      <c r="F1025" s="26"/>
      <c r="G1025" s="26"/>
    </row>
    <row r="1026" spans="3:7">
      <c r="C1026" s="17"/>
      <c r="D1026" s="26"/>
      <c r="E1026" s="26"/>
      <c r="F1026" s="26"/>
      <c r="G1026" s="26"/>
    </row>
    <row r="1027" spans="3:7">
      <c r="C1027" s="17"/>
      <c r="D1027" s="26"/>
      <c r="E1027" s="26"/>
      <c r="F1027" s="26"/>
      <c r="G1027" s="26"/>
    </row>
    <row r="1028" spans="3:7">
      <c r="C1028" s="17"/>
      <c r="D1028" s="26"/>
      <c r="E1028" s="26"/>
      <c r="F1028" s="26"/>
      <c r="G1028" s="26"/>
    </row>
    <row r="1029" spans="3:7">
      <c r="C1029" s="17"/>
      <c r="D1029" s="26"/>
      <c r="E1029" s="26"/>
      <c r="F1029" s="26"/>
      <c r="G1029" s="26"/>
    </row>
    <row r="1030" spans="3:7">
      <c r="C1030" s="17"/>
      <c r="D1030" s="26"/>
      <c r="E1030" s="26"/>
      <c r="F1030" s="26"/>
      <c r="G1030" s="26"/>
    </row>
    <row r="1031" spans="3:7">
      <c r="C1031" s="17"/>
      <c r="D1031" s="26"/>
      <c r="E1031" s="26"/>
      <c r="F1031" s="26"/>
      <c r="G1031" s="26"/>
    </row>
    <row r="1032" spans="3:7">
      <c r="C1032" s="17"/>
      <c r="D1032" s="26"/>
      <c r="E1032" s="26"/>
      <c r="F1032" s="26"/>
      <c r="G1032" s="26"/>
    </row>
    <row r="1033" spans="3:7">
      <c r="C1033" s="17"/>
      <c r="D1033" s="26"/>
      <c r="E1033" s="26"/>
      <c r="F1033" s="26"/>
      <c r="G1033" s="26"/>
    </row>
    <row r="1034" spans="3:7">
      <c r="C1034" s="17"/>
      <c r="D1034" s="26"/>
      <c r="E1034" s="26"/>
      <c r="F1034" s="26"/>
      <c r="G1034" s="26"/>
    </row>
    <row r="1035" spans="3:7">
      <c r="C1035" s="17"/>
      <c r="D1035" s="26"/>
      <c r="E1035" s="26"/>
      <c r="F1035" s="26"/>
      <c r="G1035" s="26"/>
    </row>
    <row r="1036" spans="3:7">
      <c r="C1036" s="17"/>
      <c r="D1036" s="26"/>
      <c r="E1036" s="26"/>
      <c r="F1036" s="26"/>
      <c r="G1036" s="26"/>
    </row>
    <row r="1037" spans="3:7">
      <c r="C1037" s="17"/>
      <c r="D1037" s="26"/>
      <c r="E1037" s="26"/>
      <c r="F1037" s="26"/>
      <c r="G1037" s="26"/>
    </row>
    <row r="1038" spans="3:7">
      <c r="C1038" s="17"/>
      <c r="D1038" s="26"/>
      <c r="E1038" s="26"/>
      <c r="F1038" s="26"/>
      <c r="G1038" s="26"/>
    </row>
    <row r="1039" spans="3:7">
      <c r="C1039" s="17"/>
      <c r="D1039" s="26"/>
      <c r="E1039" s="26"/>
      <c r="F1039" s="26"/>
      <c r="G1039" s="26"/>
    </row>
    <row r="1040" spans="3:7">
      <c r="C1040" s="17"/>
      <c r="D1040" s="26"/>
      <c r="E1040" s="26"/>
      <c r="F1040" s="26"/>
      <c r="G1040" s="26"/>
    </row>
    <row r="1041" spans="3:7">
      <c r="C1041" s="17"/>
      <c r="D1041" s="26"/>
      <c r="E1041" s="26"/>
      <c r="F1041" s="26"/>
      <c r="G1041" s="26"/>
    </row>
    <row r="1042" spans="3:7">
      <c r="C1042" s="17"/>
      <c r="D1042" s="26"/>
      <c r="E1042" s="26"/>
      <c r="F1042" s="26"/>
      <c r="G1042" s="26"/>
    </row>
    <row r="1043" spans="3:7">
      <c r="C1043" s="17"/>
      <c r="D1043" s="26"/>
      <c r="E1043" s="26"/>
      <c r="F1043" s="26"/>
      <c r="G1043" s="26"/>
    </row>
    <row r="1044" spans="3:7">
      <c r="C1044" s="17"/>
      <c r="D1044" s="26"/>
      <c r="E1044" s="26"/>
      <c r="F1044" s="26"/>
      <c r="G1044" s="26"/>
    </row>
    <row r="1045" spans="3:7">
      <c r="C1045" s="17"/>
      <c r="D1045" s="26"/>
      <c r="E1045" s="26"/>
      <c r="F1045" s="26"/>
      <c r="G1045" s="26"/>
    </row>
    <row r="1046" spans="3:7">
      <c r="C1046" s="17"/>
      <c r="D1046" s="26"/>
      <c r="E1046" s="26"/>
      <c r="F1046" s="26"/>
      <c r="G1046" s="26"/>
    </row>
    <row r="1047" spans="3:7">
      <c r="C1047" s="17"/>
      <c r="D1047" s="26"/>
      <c r="E1047" s="26"/>
      <c r="F1047" s="26"/>
      <c r="G1047" s="26"/>
    </row>
    <row r="1048" spans="3:7">
      <c r="C1048" s="17"/>
      <c r="D1048" s="26"/>
      <c r="E1048" s="26"/>
      <c r="F1048" s="26"/>
      <c r="G1048" s="26"/>
    </row>
    <row r="1049" spans="3:7">
      <c r="C1049" s="17"/>
      <c r="D1049" s="26"/>
      <c r="E1049" s="26"/>
      <c r="F1049" s="26"/>
      <c r="G1049" s="26"/>
    </row>
    <row r="1050" spans="3:7">
      <c r="C1050" s="17"/>
      <c r="D1050" s="26"/>
      <c r="E1050" s="26"/>
      <c r="F1050" s="26"/>
      <c r="G1050" s="26"/>
    </row>
    <row r="1051" spans="3:7">
      <c r="C1051" s="17"/>
      <c r="D1051" s="26"/>
      <c r="E1051" s="26"/>
      <c r="F1051" s="26"/>
      <c r="G1051" s="26"/>
    </row>
    <row r="1052" spans="3:7">
      <c r="C1052" s="17"/>
      <c r="D1052" s="26"/>
      <c r="E1052" s="26"/>
      <c r="F1052" s="26"/>
      <c r="G1052" s="26"/>
    </row>
    <row r="1053" spans="3:7">
      <c r="C1053" s="17"/>
      <c r="D1053" s="26"/>
      <c r="E1053" s="26"/>
      <c r="F1053" s="26"/>
      <c r="G1053" s="26"/>
    </row>
    <row r="1054" spans="3:7">
      <c r="C1054" s="17"/>
      <c r="D1054" s="26"/>
      <c r="E1054" s="26"/>
      <c r="F1054" s="26"/>
      <c r="G1054" s="26"/>
    </row>
    <row r="1055" spans="3:7">
      <c r="C1055" s="17"/>
      <c r="D1055" s="26"/>
      <c r="E1055" s="26"/>
      <c r="F1055" s="26"/>
      <c r="G1055" s="26"/>
    </row>
    <row r="1056" spans="3:7">
      <c r="C1056" s="17"/>
      <c r="D1056" s="26"/>
      <c r="E1056" s="26"/>
      <c r="F1056" s="26"/>
      <c r="G1056" s="26"/>
    </row>
    <row r="1057" spans="3:7">
      <c r="C1057" s="17"/>
      <c r="D1057" s="26"/>
      <c r="E1057" s="26"/>
      <c r="F1057" s="26"/>
      <c r="G1057" s="26"/>
    </row>
    <row r="1058" spans="3:7">
      <c r="C1058" s="17"/>
      <c r="D1058" s="26"/>
      <c r="E1058" s="26"/>
      <c r="F1058" s="26"/>
      <c r="G1058" s="26"/>
    </row>
    <row r="1059" spans="3:7">
      <c r="C1059" s="17"/>
      <c r="D1059" s="26"/>
      <c r="E1059" s="26"/>
      <c r="F1059" s="26"/>
      <c r="G1059" s="26"/>
    </row>
    <row r="1060" spans="3:7">
      <c r="C1060" s="17"/>
      <c r="D1060" s="26"/>
      <c r="E1060" s="26"/>
      <c r="F1060" s="26"/>
      <c r="G1060" s="26"/>
    </row>
    <row r="1061" spans="3:7">
      <c r="C1061" s="17"/>
      <c r="D1061" s="26"/>
      <c r="E1061" s="26"/>
      <c r="F1061" s="26"/>
      <c r="G1061" s="26"/>
    </row>
    <row r="1062" spans="3:7">
      <c r="C1062" s="17"/>
      <c r="D1062" s="26"/>
      <c r="E1062" s="26"/>
      <c r="F1062" s="26"/>
      <c r="G1062" s="26"/>
    </row>
    <row r="1063" spans="3:7">
      <c r="C1063" s="17"/>
      <c r="D1063" s="26"/>
      <c r="E1063" s="26"/>
      <c r="F1063" s="26"/>
      <c r="G1063" s="26"/>
    </row>
    <row r="1064" spans="3:7">
      <c r="C1064" s="17"/>
      <c r="D1064" s="26"/>
      <c r="E1064" s="26"/>
      <c r="F1064" s="26"/>
      <c r="G1064" s="26"/>
    </row>
    <row r="1065" spans="3:7">
      <c r="C1065" s="17"/>
      <c r="D1065" s="26"/>
      <c r="E1065" s="26"/>
      <c r="F1065" s="26"/>
      <c r="G1065" s="26"/>
    </row>
    <row r="1066" spans="3:7">
      <c r="C1066" s="17"/>
      <c r="D1066" s="26"/>
      <c r="E1066" s="26"/>
      <c r="F1066" s="26"/>
      <c r="G1066" s="26"/>
    </row>
    <row r="1067" spans="3:7">
      <c r="C1067" s="17"/>
      <c r="D1067" s="26"/>
      <c r="E1067" s="26"/>
      <c r="F1067" s="26"/>
      <c r="G1067" s="26"/>
    </row>
    <row r="1068" spans="3:7">
      <c r="C1068" s="17"/>
      <c r="D1068" s="26"/>
      <c r="E1068" s="26"/>
      <c r="F1068" s="26"/>
      <c r="G1068" s="26"/>
    </row>
    <row r="1069" spans="3:7">
      <c r="C1069" s="17"/>
      <c r="D1069" s="26"/>
      <c r="E1069" s="26"/>
      <c r="F1069" s="26"/>
      <c r="G1069" s="26"/>
    </row>
    <row r="1070" spans="3:7">
      <c r="C1070" s="17"/>
      <c r="D1070" s="26"/>
      <c r="E1070" s="26"/>
      <c r="F1070" s="26"/>
      <c r="G1070" s="26"/>
    </row>
    <row r="1071" spans="3:7">
      <c r="C1071" s="17"/>
      <c r="D1071" s="26"/>
      <c r="E1071" s="26"/>
      <c r="F1071" s="26"/>
      <c r="G1071" s="26"/>
    </row>
    <row r="1072" spans="3:7">
      <c r="C1072" s="17"/>
      <c r="D1072" s="26"/>
      <c r="E1072" s="26"/>
      <c r="F1072" s="26"/>
      <c r="G1072" s="26"/>
    </row>
    <row r="1073" spans="3:7">
      <c r="C1073" s="17"/>
      <c r="D1073" s="26"/>
      <c r="E1073" s="26"/>
      <c r="F1073" s="26"/>
      <c r="G1073" s="26"/>
    </row>
    <row r="1074" spans="3:7">
      <c r="C1074" s="17"/>
      <c r="D1074" s="26"/>
      <c r="E1074" s="26"/>
      <c r="F1074" s="26"/>
      <c r="G1074" s="26"/>
    </row>
    <row r="1075" spans="3:7">
      <c r="C1075" s="17"/>
      <c r="D1075" s="26"/>
      <c r="E1075" s="26"/>
      <c r="F1075" s="26"/>
      <c r="G1075" s="26"/>
    </row>
    <row r="1076" spans="3:7">
      <c r="C1076" s="17"/>
      <c r="D1076" s="26"/>
      <c r="E1076" s="26"/>
      <c r="F1076" s="26"/>
      <c r="G1076" s="26"/>
    </row>
    <row r="1077" spans="3:7">
      <c r="C1077" s="17"/>
      <c r="D1077" s="26"/>
      <c r="E1077" s="26"/>
      <c r="F1077" s="26"/>
      <c r="G1077" s="26"/>
    </row>
    <row r="1078" spans="3:7">
      <c r="C1078" s="17"/>
      <c r="D1078" s="26"/>
      <c r="E1078" s="26"/>
      <c r="F1078" s="26"/>
      <c r="G1078" s="26"/>
    </row>
    <row r="1079" spans="3:7">
      <c r="C1079" s="17"/>
      <c r="D1079" s="26"/>
      <c r="E1079" s="26"/>
      <c r="F1079" s="26"/>
      <c r="G1079" s="26"/>
    </row>
    <row r="1080" spans="3:7">
      <c r="C1080" s="17"/>
      <c r="D1080" s="26"/>
      <c r="E1080" s="26"/>
      <c r="F1080" s="26"/>
      <c r="G1080" s="26"/>
    </row>
    <row r="1081" spans="3:7">
      <c r="C1081" s="17"/>
      <c r="D1081" s="26"/>
      <c r="E1081" s="26"/>
      <c r="F1081" s="26"/>
      <c r="G1081" s="26"/>
    </row>
    <row r="1082" spans="3:7">
      <c r="C1082" s="17"/>
      <c r="D1082" s="26"/>
      <c r="E1082" s="26"/>
      <c r="F1082" s="26"/>
      <c r="G1082" s="26"/>
    </row>
    <row r="1083" spans="3:7">
      <c r="C1083" s="17"/>
      <c r="D1083" s="26"/>
      <c r="E1083" s="26"/>
      <c r="F1083" s="26"/>
      <c r="G1083" s="26"/>
    </row>
    <row r="1084" spans="3:7">
      <c r="C1084" s="17"/>
      <c r="D1084" s="26"/>
      <c r="E1084" s="26"/>
      <c r="F1084" s="26"/>
      <c r="G1084" s="26"/>
    </row>
    <row r="1085" spans="3:7">
      <c r="C1085" s="17"/>
      <c r="D1085" s="26"/>
      <c r="E1085" s="26"/>
      <c r="F1085" s="26"/>
      <c r="G1085" s="26"/>
    </row>
    <row r="1086" spans="3:7">
      <c r="C1086" s="17"/>
      <c r="D1086" s="26"/>
      <c r="E1086" s="26"/>
      <c r="F1086" s="26"/>
      <c r="G1086" s="26"/>
    </row>
    <row r="1087" spans="3:7">
      <c r="C1087" s="17"/>
      <c r="D1087" s="26"/>
      <c r="E1087" s="26"/>
      <c r="F1087" s="26"/>
      <c r="G1087" s="26"/>
    </row>
    <row r="1088" spans="3:7">
      <c r="C1088" s="17"/>
      <c r="D1088" s="26"/>
      <c r="E1088" s="26"/>
      <c r="F1088" s="26"/>
      <c r="G1088" s="26"/>
    </row>
    <row r="1089" spans="3:7">
      <c r="C1089" s="17"/>
      <c r="D1089" s="26"/>
      <c r="E1089" s="26"/>
      <c r="F1089" s="26"/>
      <c r="G1089" s="26"/>
    </row>
    <row r="1090" spans="3:7">
      <c r="C1090" s="17"/>
      <c r="D1090" s="26"/>
      <c r="E1090" s="26"/>
      <c r="F1090" s="26"/>
      <c r="G1090" s="26"/>
    </row>
    <row r="1091" spans="3:7">
      <c r="C1091" s="17"/>
      <c r="D1091" s="26"/>
      <c r="E1091" s="26"/>
      <c r="F1091" s="26"/>
      <c r="G1091" s="26"/>
    </row>
    <row r="1092" spans="3:7">
      <c r="C1092" s="17"/>
      <c r="D1092" s="26"/>
      <c r="E1092" s="26"/>
      <c r="F1092" s="26"/>
      <c r="G1092" s="26"/>
    </row>
    <row r="1093" spans="3:7">
      <c r="C1093" s="17"/>
      <c r="D1093" s="26"/>
      <c r="E1093" s="26"/>
      <c r="F1093" s="26"/>
      <c r="G1093" s="26"/>
    </row>
    <row r="1094" spans="3:7">
      <c r="C1094" s="17"/>
      <c r="D1094" s="26"/>
      <c r="E1094" s="26"/>
      <c r="F1094" s="26"/>
      <c r="G1094" s="26"/>
    </row>
    <row r="1095" spans="3:7">
      <c r="C1095" s="17"/>
      <c r="D1095" s="26"/>
      <c r="E1095" s="26"/>
      <c r="F1095" s="26"/>
      <c r="G1095" s="26"/>
    </row>
    <row r="1096" spans="3:7">
      <c r="C1096" s="17"/>
      <c r="D1096" s="26"/>
      <c r="E1096" s="26"/>
      <c r="F1096" s="26"/>
      <c r="G1096" s="26"/>
    </row>
    <row r="1097" spans="3:7">
      <c r="C1097" s="17"/>
      <c r="D1097" s="26"/>
      <c r="E1097" s="26"/>
      <c r="F1097" s="26"/>
      <c r="G1097" s="26"/>
    </row>
    <row r="1098" spans="3:7">
      <c r="C1098" s="17"/>
      <c r="D1098" s="26"/>
      <c r="E1098" s="26"/>
      <c r="F1098" s="26"/>
      <c r="G1098" s="26"/>
    </row>
    <row r="1099" spans="3:7">
      <c r="C1099" s="17"/>
      <c r="D1099" s="26"/>
      <c r="E1099" s="26"/>
      <c r="F1099" s="26"/>
      <c r="G1099" s="26"/>
    </row>
    <row r="1100" spans="3:7">
      <c r="C1100" s="17"/>
      <c r="D1100" s="26"/>
      <c r="E1100" s="26"/>
      <c r="F1100" s="26"/>
      <c r="G1100" s="26"/>
    </row>
    <row r="1101" spans="3:7">
      <c r="C1101" s="17"/>
      <c r="D1101" s="26"/>
      <c r="E1101" s="26"/>
      <c r="F1101" s="26"/>
      <c r="G1101" s="26"/>
    </row>
    <row r="1102" spans="3:7">
      <c r="C1102" s="17"/>
      <c r="D1102" s="26"/>
      <c r="E1102" s="26"/>
      <c r="F1102" s="26"/>
      <c r="G1102" s="26"/>
    </row>
    <row r="1103" spans="3:7">
      <c r="C1103" s="17"/>
      <c r="D1103" s="26"/>
      <c r="E1103" s="26"/>
      <c r="F1103" s="26"/>
      <c r="G1103" s="26"/>
    </row>
    <row r="1104" spans="3:7">
      <c r="C1104" s="17"/>
      <c r="D1104" s="26"/>
      <c r="E1104" s="26"/>
      <c r="F1104" s="26"/>
      <c r="G1104" s="26"/>
    </row>
    <row r="1105" spans="3:7">
      <c r="C1105" s="17"/>
      <c r="D1105" s="26"/>
      <c r="E1105" s="26"/>
      <c r="F1105" s="26"/>
      <c r="G1105" s="26"/>
    </row>
    <row r="1106" spans="3:7">
      <c r="C1106" s="17"/>
      <c r="D1106" s="26"/>
      <c r="E1106" s="26"/>
      <c r="F1106" s="26"/>
      <c r="G1106" s="26"/>
    </row>
    <row r="1107" spans="3:7">
      <c r="C1107" s="17"/>
      <c r="D1107" s="26"/>
      <c r="E1107" s="26"/>
      <c r="F1107" s="26"/>
      <c r="G1107" s="26"/>
    </row>
    <row r="1108" spans="3:7">
      <c r="C1108" s="17"/>
      <c r="D1108" s="26"/>
      <c r="E1108" s="26"/>
      <c r="F1108" s="26"/>
      <c r="G1108" s="26"/>
    </row>
    <row r="1109" spans="3:7">
      <c r="C1109" s="17"/>
      <c r="D1109" s="26"/>
      <c r="E1109" s="26"/>
      <c r="F1109" s="26"/>
      <c r="G1109" s="26"/>
    </row>
    <row r="1110" spans="3:7">
      <c r="C1110" s="17"/>
      <c r="D1110" s="26"/>
      <c r="E1110" s="26"/>
      <c r="F1110" s="26"/>
      <c r="G1110" s="26"/>
    </row>
    <row r="1111" spans="3:7">
      <c r="C1111" s="17"/>
      <c r="D1111" s="26"/>
      <c r="E1111" s="26"/>
      <c r="F1111" s="26"/>
      <c r="G1111" s="26"/>
    </row>
    <row r="1112" spans="3:7">
      <c r="C1112" s="17"/>
      <c r="D1112" s="26"/>
      <c r="E1112" s="26"/>
      <c r="F1112" s="26"/>
      <c r="G1112" s="26"/>
    </row>
    <row r="1113" spans="3:7">
      <c r="C1113" s="17"/>
      <c r="D1113" s="26"/>
      <c r="E1113" s="26"/>
      <c r="F1113" s="26"/>
      <c r="G1113" s="26"/>
    </row>
    <row r="1114" spans="3:7">
      <c r="C1114" s="17"/>
      <c r="D1114" s="26"/>
      <c r="E1114" s="26"/>
      <c r="F1114" s="26"/>
      <c r="G1114" s="26"/>
    </row>
    <row r="1115" spans="3:7">
      <c r="C1115" s="17"/>
      <c r="D1115" s="26"/>
      <c r="E1115" s="26"/>
      <c r="F1115" s="26"/>
      <c r="G1115" s="26"/>
    </row>
    <row r="1116" spans="3:7">
      <c r="C1116" s="17"/>
      <c r="D1116" s="26"/>
      <c r="E1116" s="26"/>
      <c r="F1116" s="26"/>
      <c r="G1116" s="26"/>
    </row>
    <row r="1117" spans="3:7">
      <c r="C1117" s="17"/>
      <c r="D1117" s="26"/>
      <c r="E1117" s="26"/>
      <c r="F1117" s="26"/>
      <c r="G1117" s="26"/>
    </row>
    <row r="1118" spans="3:7">
      <c r="C1118" s="17"/>
      <c r="D1118" s="26"/>
      <c r="E1118" s="26"/>
      <c r="F1118" s="26"/>
      <c r="G1118" s="26"/>
    </row>
    <row r="1119" spans="3:7">
      <c r="C1119" s="17"/>
      <c r="D1119" s="26"/>
      <c r="E1119" s="26"/>
      <c r="F1119" s="26"/>
      <c r="G1119" s="26"/>
    </row>
    <row r="1120" spans="3:7">
      <c r="C1120" s="17"/>
      <c r="D1120" s="26"/>
      <c r="E1120" s="26"/>
      <c r="F1120" s="26"/>
      <c r="G1120" s="26"/>
    </row>
    <row r="1121" spans="3:7">
      <c r="C1121" s="17"/>
      <c r="D1121" s="26"/>
      <c r="E1121" s="26"/>
      <c r="F1121" s="26"/>
      <c r="G1121" s="26"/>
    </row>
    <row r="1122" spans="3:7">
      <c r="C1122" s="17"/>
      <c r="D1122" s="26"/>
      <c r="E1122" s="26"/>
      <c r="F1122" s="26"/>
      <c r="G1122" s="26"/>
    </row>
    <row r="1123" spans="3:7">
      <c r="C1123" s="17"/>
      <c r="D1123" s="26"/>
      <c r="E1123" s="26"/>
      <c r="F1123" s="26"/>
      <c r="G1123" s="26"/>
    </row>
    <row r="1124" spans="3:7">
      <c r="C1124" s="17"/>
      <c r="D1124" s="26"/>
      <c r="E1124" s="26"/>
      <c r="F1124" s="26"/>
      <c r="G1124" s="26"/>
    </row>
    <row r="1125" spans="3:7">
      <c r="C1125" s="17"/>
      <c r="D1125" s="26"/>
      <c r="E1125" s="26"/>
      <c r="F1125" s="26"/>
      <c r="G1125" s="26"/>
    </row>
    <row r="1126" spans="3:7">
      <c r="C1126" s="17"/>
      <c r="D1126" s="26"/>
      <c r="E1126" s="26"/>
      <c r="F1126" s="26"/>
      <c r="G1126" s="26"/>
    </row>
    <row r="1127" spans="3:7">
      <c r="C1127" s="17"/>
      <c r="D1127" s="26"/>
      <c r="E1127" s="26"/>
      <c r="F1127" s="26"/>
      <c r="G1127" s="26"/>
    </row>
    <row r="1128" spans="3:7">
      <c r="C1128" s="17"/>
      <c r="D1128" s="26"/>
      <c r="E1128" s="26"/>
      <c r="F1128" s="26"/>
      <c r="G1128" s="26"/>
    </row>
    <row r="1129" spans="3:7">
      <c r="C1129" s="17"/>
      <c r="D1129" s="26"/>
      <c r="E1129" s="26"/>
      <c r="F1129" s="26"/>
      <c r="G1129" s="26"/>
    </row>
    <row r="1130" spans="3:7">
      <c r="C1130" s="17"/>
      <c r="D1130" s="26"/>
      <c r="E1130" s="26"/>
      <c r="F1130" s="26"/>
      <c r="G1130" s="26"/>
    </row>
    <row r="1131" spans="3:7">
      <c r="C1131" s="17"/>
      <c r="D1131" s="26"/>
      <c r="E1131" s="26"/>
      <c r="F1131" s="26"/>
      <c r="G1131" s="26"/>
    </row>
    <row r="1132" spans="3:7">
      <c r="C1132" s="17"/>
      <c r="D1132" s="26"/>
      <c r="E1132" s="26"/>
      <c r="F1132" s="26"/>
      <c r="G1132" s="26"/>
    </row>
    <row r="1133" spans="3:7">
      <c r="C1133" s="17"/>
      <c r="D1133" s="26"/>
      <c r="E1133" s="26"/>
      <c r="F1133" s="26"/>
      <c r="G1133" s="26"/>
    </row>
    <row r="1134" spans="3:7">
      <c r="C1134" s="17"/>
      <c r="D1134" s="26"/>
      <c r="E1134" s="26"/>
      <c r="F1134" s="26"/>
      <c r="G1134" s="26"/>
    </row>
    <row r="1135" spans="3:7">
      <c r="C1135" s="17"/>
      <c r="D1135" s="26"/>
      <c r="E1135" s="26"/>
      <c r="F1135" s="26"/>
      <c r="G1135" s="26"/>
    </row>
    <row r="1136" spans="3:7">
      <c r="C1136" s="17"/>
      <c r="D1136" s="26"/>
      <c r="E1136" s="26"/>
      <c r="F1136" s="26"/>
      <c r="G1136" s="26"/>
    </row>
    <row r="1137" spans="3:7">
      <c r="C1137" s="17"/>
      <c r="D1137" s="26"/>
      <c r="E1137" s="26"/>
      <c r="F1137" s="26"/>
      <c r="G1137" s="26"/>
    </row>
    <row r="1138" spans="3:7">
      <c r="C1138" s="17"/>
      <c r="D1138" s="26"/>
      <c r="E1138" s="26"/>
      <c r="F1138" s="26"/>
      <c r="G1138" s="26"/>
    </row>
    <row r="1139" spans="3:7">
      <c r="C1139" s="17"/>
      <c r="D1139" s="26"/>
      <c r="E1139" s="26"/>
      <c r="F1139" s="26"/>
      <c r="G1139" s="26"/>
    </row>
    <row r="1140" spans="3:7">
      <c r="C1140" s="17"/>
      <c r="D1140" s="26"/>
      <c r="E1140" s="26"/>
      <c r="F1140" s="26"/>
      <c r="G1140" s="26"/>
    </row>
    <row r="1141" spans="3:7">
      <c r="C1141" s="17"/>
      <c r="D1141" s="26"/>
      <c r="E1141" s="26"/>
      <c r="F1141" s="26"/>
      <c r="G1141" s="26"/>
    </row>
    <row r="1142" spans="3:7">
      <c r="C1142" s="17"/>
      <c r="D1142" s="26"/>
      <c r="E1142" s="26"/>
      <c r="F1142" s="26"/>
      <c r="G1142" s="26"/>
    </row>
    <row r="1143" spans="3:7">
      <c r="C1143" s="17"/>
      <c r="D1143" s="26"/>
      <c r="E1143" s="26"/>
      <c r="F1143" s="26"/>
      <c r="G1143" s="26"/>
    </row>
    <row r="1144" spans="3:7">
      <c r="C1144" s="17"/>
      <c r="D1144" s="26"/>
      <c r="E1144" s="26"/>
      <c r="F1144" s="26"/>
      <c r="G1144" s="26"/>
    </row>
    <row r="1145" spans="3:7">
      <c r="C1145" s="17"/>
      <c r="D1145" s="26"/>
      <c r="E1145" s="26"/>
      <c r="F1145" s="26"/>
      <c r="G1145" s="26"/>
    </row>
    <row r="1146" spans="3:7">
      <c r="C1146" s="17"/>
      <c r="D1146" s="26"/>
      <c r="E1146" s="26"/>
      <c r="F1146" s="26"/>
      <c r="G1146" s="26"/>
    </row>
    <row r="1147" spans="3:7">
      <c r="C1147" s="17"/>
      <c r="D1147" s="26"/>
      <c r="E1147" s="26"/>
      <c r="F1147" s="26"/>
      <c r="G1147" s="26"/>
    </row>
    <row r="1148" spans="3:7">
      <c r="C1148" s="17"/>
      <c r="D1148" s="26"/>
      <c r="E1148" s="26"/>
      <c r="F1148" s="26"/>
      <c r="G1148" s="26"/>
    </row>
    <row r="1149" spans="3:7">
      <c r="C1149" s="17"/>
      <c r="D1149" s="26"/>
      <c r="E1149" s="26"/>
      <c r="F1149" s="26"/>
      <c r="G1149" s="26"/>
    </row>
    <row r="1150" spans="3:7">
      <c r="C1150" s="17"/>
      <c r="D1150" s="26"/>
      <c r="E1150" s="26"/>
      <c r="F1150" s="26"/>
      <c r="G1150" s="26"/>
    </row>
    <row r="1151" spans="3:7">
      <c r="C1151" s="17"/>
      <c r="D1151" s="26"/>
      <c r="E1151" s="26"/>
      <c r="F1151" s="26"/>
      <c r="G1151" s="26"/>
    </row>
    <row r="1152" spans="3:7">
      <c r="C1152" s="17"/>
      <c r="D1152" s="26"/>
      <c r="E1152" s="26"/>
      <c r="F1152" s="26"/>
      <c r="G1152" s="26"/>
    </row>
    <row r="1153" spans="3:7">
      <c r="C1153" s="17"/>
      <c r="D1153" s="26"/>
      <c r="E1153" s="26"/>
      <c r="F1153" s="26"/>
      <c r="G1153" s="26"/>
    </row>
    <row r="1154" spans="3:7">
      <c r="C1154" s="17"/>
      <c r="D1154" s="26"/>
      <c r="E1154" s="26"/>
      <c r="F1154" s="26"/>
      <c r="G1154" s="26"/>
    </row>
    <row r="1155" spans="3:7">
      <c r="C1155" s="17"/>
      <c r="D1155" s="26"/>
      <c r="E1155" s="26"/>
      <c r="F1155" s="26"/>
      <c r="G1155" s="26"/>
    </row>
    <row r="1156" spans="3:7">
      <c r="C1156" s="17"/>
      <c r="D1156" s="26"/>
      <c r="E1156" s="26"/>
      <c r="F1156" s="26"/>
      <c r="G1156" s="26"/>
    </row>
    <row r="1157" spans="3:7">
      <c r="C1157" s="17"/>
      <c r="D1157" s="26"/>
      <c r="E1157" s="26"/>
      <c r="F1157" s="26"/>
      <c r="G1157" s="26"/>
    </row>
    <row r="1158" spans="3:7">
      <c r="C1158" s="17"/>
      <c r="D1158" s="26"/>
      <c r="E1158" s="26"/>
      <c r="F1158" s="26"/>
      <c r="G1158" s="26"/>
    </row>
    <row r="1159" spans="3:7">
      <c r="C1159" s="17"/>
      <c r="D1159" s="26"/>
      <c r="E1159" s="26"/>
      <c r="F1159" s="26"/>
      <c r="G1159" s="26"/>
    </row>
    <row r="1160" spans="3:7">
      <c r="C1160" s="17"/>
      <c r="D1160" s="26"/>
      <c r="E1160" s="26"/>
      <c r="F1160" s="26"/>
      <c r="G1160" s="26"/>
    </row>
    <row r="1161" spans="3:7">
      <c r="C1161" s="17"/>
      <c r="D1161" s="26"/>
      <c r="E1161" s="26"/>
      <c r="F1161" s="26"/>
      <c r="G1161" s="26"/>
    </row>
    <row r="1162" spans="3:7">
      <c r="C1162" s="17"/>
      <c r="D1162" s="26"/>
      <c r="E1162" s="26"/>
      <c r="F1162" s="26"/>
      <c r="G1162" s="26"/>
    </row>
    <row r="1163" spans="3:7">
      <c r="C1163" s="17"/>
      <c r="D1163" s="26"/>
      <c r="E1163" s="26"/>
      <c r="F1163" s="26"/>
      <c r="G1163" s="26"/>
    </row>
    <row r="1164" spans="3:7">
      <c r="C1164" s="17"/>
      <c r="D1164" s="26"/>
      <c r="E1164" s="26"/>
      <c r="F1164" s="26"/>
      <c r="G1164" s="26"/>
    </row>
    <row r="1165" spans="3:7">
      <c r="C1165" s="17"/>
      <c r="D1165" s="26"/>
      <c r="E1165" s="26"/>
      <c r="F1165" s="26"/>
      <c r="G1165" s="26"/>
    </row>
    <row r="1166" spans="3:7">
      <c r="C1166" s="17"/>
      <c r="D1166" s="26"/>
      <c r="E1166" s="26"/>
      <c r="F1166" s="26"/>
      <c r="G1166" s="26"/>
    </row>
    <row r="1167" spans="3:7">
      <c r="C1167" s="17"/>
      <c r="D1167" s="26"/>
      <c r="E1167" s="26"/>
      <c r="F1167" s="26"/>
      <c r="G1167" s="26"/>
    </row>
    <row r="1168" spans="3:7">
      <c r="C1168" s="17"/>
      <c r="D1168" s="26"/>
      <c r="E1168" s="26"/>
      <c r="F1168" s="26"/>
      <c r="G1168" s="26"/>
    </row>
    <row r="1169" spans="3:7">
      <c r="C1169" s="17"/>
      <c r="D1169" s="26"/>
      <c r="E1169" s="26"/>
      <c r="F1169" s="26"/>
      <c r="G1169" s="26"/>
    </row>
    <row r="1170" spans="3:7">
      <c r="C1170" s="17"/>
      <c r="D1170" s="26"/>
      <c r="E1170" s="26"/>
      <c r="F1170" s="26"/>
      <c r="G1170" s="26"/>
    </row>
    <row r="1171" spans="3:7">
      <c r="C1171" s="17"/>
      <c r="D1171" s="26"/>
      <c r="E1171" s="26"/>
      <c r="F1171" s="26"/>
      <c r="G1171" s="26"/>
    </row>
    <row r="1172" spans="3:7">
      <c r="C1172" s="17"/>
      <c r="D1172" s="26"/>
      <c r="E1172" s="26"/>
      <c r="F1172" s="26"/>
      <c r="G1172" s="26"/>
    </row>
    <row r="1173" spans="3:7">
      <c r="C1173" s="17"/>
      <c r="D1173" s="26"/>
      <c r="E1173" s="26"/>
      <c r="F1173" s="26"/>
      <c r="G1173" s="26"/>
    </row>
    <row r="1174" spans="3:7">
      <c r="C1174" s="17"/>
      <c r="D1174" s="26"/>
      <c r="E1174" s="26"/>
      <c r="F1174" s="26"/>
      <c r="G1174" s="26"/>
    </row>
    <row r="1175" spans="3:7">
      <c r="C1175" s="17"/>
      <c r="D1175" s="26"/>
      <c r="E1175" s="26"/>
      <c r="F1175" s="26"/>
      <c r="G1175" s="26"/>
    </row>
    <row r="1176" spans="3:7">
      <c r="C1176" s="17"/>
      <c r="D1176" s="26"/>
      <c r="E1176" s="26"/>
      <c r="F1176" s="26"/>
      <c r="G1176" s="26"/>
    </row>
    <row r="1177" spans="3:7">
      <c r="C1177" s="17"/>
      <c r="D1177" s="26"/>
      <c r="E1177" s="26"/>
      <c r="F1177" s="26"/>
      <c r="G1177" s="26"/>
    </row>
    <row r="1178" spans="3:7">
      <c r="C1178" s="17"/>
      <c r="D1178" s="26"/>
      <c r="E1178" s="26"/>
      <c r="F1178" s="26"/>
      <c r="G1178" s="26"/>
    </row>
    <row r="1179" spans="3:7">
      <c r="C1179" s="17"/>
      <c r="D1179" s="26"/>
      <c r="E1179" s="26"/>
      <c r="F1179" s="26"/>
      <c r="G1179" s="26"/>
    </row>
    <row r="1180" spans="3:7">
      <c r="C1180" s="17"/>
      <c r="D1180" s="26"/>
      <c r="E1180" s="26"/>
      <c r="F1180" s="26"/>
      <c r="G1180" s="26"/>
    </row>
    <row r="1181" spans="3:7">
      <c r="C1181" s="17"/>
      <c r="D1181" s="26"/>
      <c r="E1181" s="26"/>
      <c r="F1181" s="26"/>
      <c r="G1181" s="26"/>
    </row>
    <row r="1182" spans="3:7">
      <c r="C1182" s="17"/>
      <c r="D1182" s="26"/>
      <c r="E1182" s="26"/>
      <c r="F1182" s="26"/>
      <c r="G1182" s="26"/>
    </row>
    <row r="1183" spans="3:7">
      <c r="C1183" s="17"/>
      <c r="D1183" s="26"/>
      <c r="E1183" s="26"/>
      <c r="F1183" s="26"/>
      <c r="G1183" s="26"/>
    </row>
    <row r="1184" spans="3:7">
      <c r="C1184" s="17"/>
      <c r="D1184" s="26"/>
      <c r="E1184" s="26"/>
      <c r="F1184" s="26"/>
      <c r="G1184" s="26"/>
    </row>
    <row r="1185" spans="3:7">
      <c r="C1185" s="17"/>
      <c r="D1185" s="26"/>
      <c r="E1185" s="26"/>
      <c r="F1185" s="26"/>
      <c r="G1185" s="26"/>
    </row>
    <row r="1186" spans="3:7">
      <c r="C1186" s="17"/>
      <c r="D1186" s="26"/>
      <c r="E1186" s="26"/>
      <c r="F1186" s="26"/>
      <c r="G1186" s="26"/>
    </row>
    <row r="1187" spans="3:7">
      <c r="C1187" s="17"/>
      <c r="D1187" s="26"/>
      <c r="E1187" s="26"/>
      <c r="F1187" s="26"/>
      <c r="G1187" s="26"/>
    </row>
    <row r="1188" spans="3:7">
      <c r="C1188" s="17"/>
      <c r="D1188" s="26"/>
      <c r="E1188" s="26"/>
      <c r="F1188" s="26"/>
      <c r="G1188" s="26"/>
    </row>
    <row r="1189" spans="3:7">
      <c r="C1189" s="17"/>
      <c r="D1189" s="26"/>
      <c r="E1189" s="26"/>
      <c r="F1189" s="26"/>
      <c r="G1189" s="26"/>
    </row>
    <row r="1190" spans="3:7">
      <c r="C1190" s="17"/>
      <c r="D1190" s="26"/>
      <c r="E1190" s="26"/>
      <c r="F1190" s="26"/>
      <c r="G1190" s="26"/>
    </row>
    <row r="1191" spans="3:7">
      <c r="C1191" s="17"/>
      <c r="D1191" s="26"/>
      <c r="E1191" s="26"/>
      <c r="F1191" s="26"/>
      <c r="G1191" s="26"/>
    </row>
    <row r="1192" spans="3:7">
      <c r="C1192" s="17"/>
      <c r="D1192" s="26"/>
      <c r="E1192" s="26"/>
      <c r="F1192" s="26"/>
      <c r="G1192" s="26"/>
    </row>
    <row r="1193" spans="3:7">
      <c r="C1193" s="17"/>
      <c r="D1193" s="26"/>
      <c r="E1193" s="26"/>
      <c r="F1193" s="26"/>
      <c r="G1193" s="26"/>
    </row>
    <row r="1194" spans="3:7">
      <c r="C1194" s="17"/>
      <c r="D1194" s="26"/>
      <c r="E1194" s="26"/>
      <c r="F1194" s="26"/>
      <c r="G1194" s="26"/>
    </row>
    <row r="1195" spans="3:7">
      <c r="C1195" s="17"/>
      <c r="D1195" s="26"/>
      <c r="E1195" s="26"/>
      <c r="F1195" s="26"/>
      <c r="G1195" s="26"/>
    </row>
    <row r="1196" spans="3:7">
      <c r="C1196" s="17"/>
      <c r="D1196" s="26"/>
      <c r="E1196" s="26"/>
      <c r="F1196" s="26"/>
      <c r="G1196" s="26"/>
    </row>
    <row r="1197" spans="3:7">
      <c r="C1197" s="17"/>
      <c r="D1197" s="26"/>
      <c r="E1197" s="26"/>
      <c r="F1197" s="26"/>
      <c r="G1197" s="26"/>
    </row>
    <row r="1198" spans="3:7">
      <c r="C1198" s="17"/>
      <c r="D1198" s="26"/>
      <c r="E1198" s="26"/>
      <c r="F1198" s="26"/>
      <c r="G1198" s="26"/>
    </row>
    <row r="1199" spans="3:7">
      <c r="C1199" s="17"/>
      <c r="D1199" s="26"/>
      <c r="E1199" s="26"/>
      <c r="F1199" s="26"/>
      <c r="G1199" s="26"/>
    </row>
    <row r="1200" spans="3:7">
      <c r="C1200" s="17"/>
      <c r="D1200" s="26"/>
      <c r="E1200" s="26"/>
      <c r="F1200" s="26"/>
      <c r="G1200" s="26"/>
    </row>
    <row r="1201" spans="3:7">
      <c r="C1201" s="17"/>
      <c r="D1201" s="26"/>
      <c r="E1201" s="26"/>
      <c r="F1201" s="26"/>
      <c r="G1201" s="26"/>
    </row>
    <row r="1202" spans="3:7">
      <c r="C1202" s="17"/>
      <c r="D1202" s="26"/>
      <c r="E1202" s="26"/>
      <c r="F1202" s="26"/>
      <c r="G1202" s="26"/>
    </row>
    <row r="1203" spans="3:7">
      <c r="C1203" s="17"/>
      <c r="D1203" s="26"/>
      <c r="E1203" s="26"/>
      <c r="F1203" s="26"/>
      <c r="G1203" s="26"/>
    </row>
    <row r="1204" spans="3:7">
      <c r="C1204" s="17"/>
      <c r="D1204" s="26"/>
      <c r="E1204" s="26"/>
      <c r="F1204" s="26"/>
      <c r="G1204" s="26"/>
    </row>
    <row r="1205" spans="3:7">
      <c r="C1205" s="17"/>
      <c r="D1205" s="26"/>
      <c r="E1205" s="26"/>
      <c r="F1205" s="26"/>
      <c r="G1205" s="26"/>
    </row>
    <row r="1206" spans="3:7">
      <c r="C1206" s="17"/>
      <c r="D1206" s="26"/>
      <c r="E1206" s="26"/>
      <c r="F1206" s="26"/>
      <c r="G1206" s="26"/>
    </row>
    <row r="1207" spans="3:7">
      <c r="C1207" s="17"/>
      <c r="D1207" s="26"/>
      <c r="E1207" s="26"/>
      <c r="F1207" s="26"/>
      <c r="G1207" s="26"/>
    </row>
    <row r="1208" spans="3:7">
      <c r="C1208" s="17"/>
      <c r="D1208" s="26"/>
      <c r="E1208" s="26"/>
      <c r="F1208" s="26"/>
      <c r="G1208" s="26"/>
    </row>
    <row r="1209" spans="3:7">
      <c r="C1209" s="17"/>
      <c r="D1209" s="26"/>
      <c r="E1209" s="26"/>
      <c r="F1209" s="26"/>
      <c r="G1209" s="26"/>
    </row>
    <row r="1210" spans="3:7">
      <c r="C1210" s="17"/>
      <c r="D1210" s="26"/>
      <c r="E1210" s="26"/>
      <c r="F1210" s="26"/>
      <c r="G1210" s="26"/>
    </row>
    <row r="1211" spans="3:7">
      <c r="C1211" s="17"/>
      <c r="D1211" s="26"/>
      <c r="E1211" s="26"/>
      <c r="F1211" s="26"/>
      <c r="G1211" s="26"/>
    </row>
    <row r="1212" spans="3:7">
      <c r="C1212" s="17"/>
      <c r="D1212" s="26"/>
      <c r="E1212" s="26"/>
      <c r="F1212" s="26"/>
      <c r="G1212" s="26"/>
    </row>
    <row r="1213" spans="3:7">
      <c r="C1213" s="17"/>
      <c r="D1213" s="26"/>
      <c r="E1213" s="26"/>
      <c r="F1213" s="26"/>
      <c r="G1213" s="26"/>
    </row>
    <row r="1214" spans="3:7">
      <c r="C1214" s="17"/>
      <c r="D1214" s="26"/>
      <c r="E1214" s="26"/>
      <c r="F1214" s="26"/>
      <c r="G1214" s="26"/>
    </row>
    <row r="1215" spans="3:7">
      <c r="C1215" s="17"/>
      <c r="D1215" s="26"/>
      <c r="E1215" s="26"/>
      <c r="F1215" s="26"/>
      <c r="G1215" s="26"/>
    </row>
    <row r="1216" spans="3:7">
      <c r="C1216" s="17"/>
      <c r="D1216" s="26"/>
      <c r="E1216" s="26"/>
      <c r="F1216" s="26"/>
      <c r="G1216" s="26"/>
    </row>
    <row r="1217" spans="3:7">
      <c r="C1217" s="17"/>
      <c r="D1217" s="26"/>
      <c r="E1217" s="26"/>
      <c r="F1217" s="26"/>
      <c r="G1217" s="26"/>
    </row>
    <row r="1218" spans="3:7">
      <c r="C1218" s="17"/>
      <c r="D1218" s="26"/>
      <c r="E1218" s="26"/>
      <c r="F1218" s="26"/>
      <c r="G1218" s="26"/>
    </row>
    <row r="1219" spans="3:7">
      <c r="C1219" s="17"/>
      <c r="D1219" s="26"/>
      <c r="E1219" s="26"/>
      <c r="F1219" s="26"/>
      <c r="G1219" s="26"/>
    </row>
    <row r="1220" spans="3:7">
      <c r="C1220" s="17"/>
      <c r="D1220" s="26"/>
      <c r="E1220" s="26"/>
      <c r="F1220" s="26"/>
      <c r="G1220" s="26"/>
    </row>
    <row r="1221" spans="3:7">
      <c r="C1221" s="17"/>
      <c r="D1221" s="26"/>
      <c r="E1221" s="26"/>
      <c r="F1221" s="26"/>
      <c r="G1221" s="26"/>
    </row>
    <row r="1222" spans="3:7">
      <c r="C1222" s="17"/>
      <c r="D1222" s="26"/>
      <c r="E1222" s="26"/>
      <c r="F1222" s="26"/>
      <c r="G1222" s="26"/>
    </row>
    <row r="1223" spans="3:7">
      <c r="C1223" s="17"/>
      <c r="D1223" s="26"/>
      <c r="E1223" s="26"/>
      <c r="F1223" s="26"/>
      <c r="G1223" s="26"/>
    </row>
    <row r="1224" spans="3:7">
      <c r="C1224" s="17"/>
      <c r="D1224" s="26"/>
      <c r="E1224" s="26"/>
      <c r="F1224" s="26"/>
      <c r="G1224" s="26"/>
    </row>
    <row r="1225" spans="3:7">
      <c r="C1225" s="17"/>
      <c r="D1225" s="26"/>
      <c r="E1225" s="26"/>
      <c r="F1225" s="26"/>
      <c r="G1225" s="26"/>
    </row>
    <row r="1226" spans="3:7">
      <c r="C1226" s="17"/>
      <c r="D1226" s="26"/>
      <c r="E1226" s="26"/>
      <c r="F1226" s="26"/>
      <c r="G1226" s="26"/>
    </row>
    <row r="1227" spans="3:7">
      <c r="C1227" s="17"/>
      <c r="D1227" s="26"/>
      <c r="E1227" s="26"/>
      <c r="F1227" s="26"/>
      <c r="G1227" s="26"/>
    </row>
    <row r="1228" spans="3:7">
      <c r="C1228" s="17"/>
      <c r="D1228" s="26"/>
      <c r="E1228" s="26"/>
      <c r="F1228" s="26"/>
      <c r="G1228" s="26"/>
    </row>
    <row r="1229" spans="3:7">
      <c r="C1229" s="17"/>
      <c r="D1229" s="26"/>
      <c r="E1229" s="26"/>
      <c r="F1229" s="26"/>
      <c r="G1229" s="26"/>
    </row>
    <row r="1230" spans="3:7">
      <c r="C1230" s="17"/>
      <c r="D1230" s="26"/>
      <c r="E1230" s="26"/>
      <c r="F1230" s="26"/>
      <c r="G1230" s="26"/>
    </row>
    <row r="1231" spans="3:7">
      <c r="C1231" s="17"/>
      <c r="D1231" s="26"/>
      <c r="E1231" s="26"/>
      <c r="F1231" s="26"/>
      <c r="G1231" s="26"/>
    </row>
    <row r="1232" spans="3:7">
      <c r="C1232" s="17"/>
      <c r="D1232" s="26"/>
      <c r="E1232" s="26"/>
      <c r="F1232" s="26"/>
      <c r="G1232" s="26"/>
    </row>
    <row r="1233" spans="3:7">
      <c r="C1233" s="17"/>
      <c r="D1233" s="26"/>
      <c r="E1233" s="26"/>
      <c r="F1233" s="26"/>
      <c r="G1233" s="26"/>
    </row>
    <row r="1234" spans="3:7">
      <c r="C1234" s="17"/>
      <c r="D1234" s="26"/>
      <c r="E1234" s="26"/>
      <c r="F1234" s="26"/>
      <c r="G1234" s="26"/>
    </row>
    <row r="1235" spans="3:7">
      <c r="C1235" s="17"/>
      <c r="D1235" s="26"/>
      <c r="E1235" s="26"/>
      <c r="F1235" s="26"/>
      <c r="G1235" s="26"/>
    </row>
    <row r="1236" spans="3:7">
      <c r="C1236" s="17"/>
      <c r="D1236" s="26"/>
      <c r="E1236" s="26"/>
      <c r="F1236" s="26"/>
      <c r="G1236" s="26"/>
    </row>
    <row r="1237" spans="3:7">
      <c r="C1237" s="17"/>
      <c r="D1237" s="26"/>
      <c r="E1237" s="26"/>
      <c r="F1237" s="26"/>
      <c r="G1237" s="26"/>
    </row>
    <row r="1238" spans="3:7">
      <c r="C1238" s="17"/>
      <c r="D1238" s="26"/>
      <c r="E1238" s="26"/>
      <c r="F1238" s="26"/>
      <c r="G1238" s="26"/>
    </row>
    <row r="1239" spans="3:7">
      <c r="C1239" s="17"/>
      <c r="D1239" s="26"/>
      <c r="E1239" s="26"/>
      <c r="F1239" s="26"/>
      <c r="G1239" s="26"/>
    </row>
    <row r="1240" spans="3:7">
      <c r="C1240" s="17"/>
      <c r="D1240" s="26"/>
      <c r="E1240" s="26"/>
      <c r="F1240" s="26"/>
      <c r="G1240" s="26"/>
    </row>
    <row r="1241" spans="3:7">
      <c r="C1241" s="17"/>
      <c r="D1241" s="26"/>
      <c r="E1241" s="26"/>
      <c r="F1241" s="26"/>
      <c r="G1241" s="26"/>
    </row>
    <row r="1242" spans="3:7">
      <c r="C1242" s="17"/>
      <c r="D1242" s="26"/>
      <c r="E1242" s="26"/>
      <c r="F1242" s="26"/>
      <c r="G1242" s="26"/>
    </row>
    <row r="1243" spans="3:7">
      <c r="C1243" s="17"/>
      <c r="D1243" s="26"/>
      <c r="E1243" s="26"/>
      <c r="F1243" s="26"/>
      <c r="G1243" s="26"/>
    </row>
    <row r="1244" spans="3:7">
      <c r="C1244" s="17"/>
      <c r="D1244" s="26"/>
      <c r="E1244" s="26"/>
      <c r="F1244" s="26"/>
      <c r="G1244" s="26"/>
    </row>
    <row r="1245" spans="3:7">
      <c r="C1245" s="17"/>
      <c r="D1245" s="26"/>
      <c r="E1245" s="26"/>
      <c r="F1245" s="26"/>
      <c r="G1245" s="26"/>
    </row>
    <row r="1246" spans="3:7">
      <c r="C1246" s="17"/>
      <c r="D1246" s="26"/>
      <c r="E1246" s="26"/>
      <c r="F1246" s="26"/>
      <c r="G1246" s="26"/>
    </row>
    <row r="1247" spans="3:7">
      <c r="C1247" s="17"/>
      <c r="D1247" s="26"/>
      <c r="E1247" s="26"/>
      <c r="F1247" s="26"/>
      <c r="G1247" s="26"/>
    </row>
    <row r="1248" spans="3:7">
      <c r="C1248" s="17"/>
      <c r="D1248" s="26"/>
      <c r="E1248" s="26"/>
      <c r="F1248" s="26"/>
      <c r="G1248" s="26"/>
    </row>
    <row r="1249" spans="3:7">
      <c r="C1249" s="17"/>
      <c r="D1249" s="26"/>
      <c r="E1249" s="26"/>
      <c r="F1249" s="26"/>
      <c r="G1249" s="26"/>
    </row>
    <row r="1250" spans="3:7">
      <c r="C1250" s="17"/>
      <c r="D1250" s="26"/>
      <c r="E1250" s="26"/>
      <c r="F1250" s="26"/>
      <c r="G1250" s="26"/>
    </row>
    <row r="1251" spans="3:7">
      <c r="C1251" s="17"/>
      <c r="D1251" s="26"/>
      <c r="E1251" s="26"/>
      <c r="F1251" s="26"/>
      <c r="G1251" s="26"/>
    </row>
    <row r="1252" spans="3:7">
      <c r="C1252" s="17"/>
      <c r="D1252" s="26"/>
      <c r="E1252" s="26"/>
      <c r="F1252" s="26"/>
      <c r="G1252" s="26"/>
    </row>
    <row r="1253" spans="3:7">
      <c r="C1253" s="17"/>
      <c r="D1253" s="26"/>
      <c r="E1253" s="26"/>
      <c r="F1253" s="26"/>
      <c r="G1253" s="26"/>
    </row>
    <row r="1254" spans="3:7">
      <c r="C1254" s="17"/>
      <c r="D1254" s="26"/>
      <c r="E1254" s="26"/>
      <c r="F1254" s="26"/>
      <c r="G1254" s="26"/>
    </row>
    <row r="1255" spans="3:7">
      <c r="C1255" s="17"/>
      <c r="D1255" s="26"/>
      <c r="E1255" s="26"/>
      <c r="F1255" s="26"/>
      <c r="G1255" s="26"/>
    </row>
    <row r="1256" spans="3:7">
      <c r="C1256" s="17"/>
      <c r="D1256" s="26"/>
      <c r="E1256" s="26"/>
      <c r="F1256" s="26"/>
      <c r="G1256" s="26"/>
    </row>
    <row r="1257" spans="3:7">
      <c r="C1257" s="17"/>
      <c r="D1257" s="26"/>
      <c r="E1257" s="26"/>
      <c r="F1257" s="26"/>
      <c r="G1257" s="26"/>
    </row>
    <row r="1258" spans="3:7">
      <c r="C1258" s="17"/>
      <c r="D1258" s="26"/>
      <c r="E1258" s="26"/>
      <c r="F1258" s="26"/>
      <c r="G1258" s="26"/>
    </row>
    <row r="1259" spans="3:7">
      <c r="C1259" s="17"/>
      <c r="D1259" s="26"/>
      <c r="E1259" s="26"/>
      <c r="F1259" s="26"/>
      <c r="G1259" s="26"/>
    </row>
    <row r="1260" spans="3:7">
      <c r="C1260" s="17"/>
      <c r="D1260" s="26"/>
      <c r="E1260" s="26"/>
      <c r="F1260" s="26"/>
      <c r="G1260" s="26"/>
    </row>
    <row r="1261" spans="3:7">
      <c r="C1261" s="17"/>
      <c r="D1261" s="26"/>
      <c r="E1261" s="26"/>
      <c r="F1261" s="26"/>
      <c r="G1261" s="26"/>
    </row>
    <row r="1262" spans="3:7">
      <c r="C1262" s="17"/>
      <c r="D1262" s="26"/>
      <c r="E1262" s="26"/>
      <c r="F1262" s="26"/>
      <c r="G1262" s="26"/>
    </row>
    <row r="1263" spans="3:7">
      <c r="C1263" s="17"/>
      <c r="D1263" s="26"/>
      <c r="E1263" s="26"/>
      <c r="F1263" s="26"/>
      <c r="G1263" s="26"/>
    </row>
    <row r="1264" spans="3:7">
      <c r="C1264" s="17"/>
      <c r="D1264" s="26"/>
      <c r="E1264" s="26"/>
      <c r="F1264" s="26"/>
      <c r="G1264" s="26"/>
    </row>
    <row r="1265" spans="3:7">
      <c r="C1265" s="17"/>
      <c r="D1265" s="26"/>
      <c r="E1265" s="26"/>
      <c r="F1265" s="26"/>
      <c r="G1265" s="26"/>
    </row>
    <row r="1266" spans="3:7">
      <c r="C1266" s="17"/>
      <c r="D1266" s="26"/>
      <c r="E1266" s="26"/>
      <c r="F1266" s="26"/>
      <c r="G1266" s="26"/>
    </row>
    <row r="1267" spans="3:7">
      <c r="C1267" s="17"/>
      <c r="D1267" s="26"/>
      <c r="E1267" s="26"/>
      <c r="F1267" s="26"/>
      <c r="G1267" s="26"/>
    </row>
    <row r="1268" spans="3:7">
      <c r="C1268" s="17"/>
      <c r="D1268" s="26"/>
      <c r="E1268" s="26"/>
      <c r="F1268" s="26"/>
      <c r="G1268" s="26"/>
    </row>
    <row r="1269" spans="3:7">
      <c r="C1269" s="17"/>
      <c r="D1269" s="26"/>
      <c r="E1269" s="26"/>
      <c r="F1269" s="26"/>
      <c r="G1269" s="26"/>
    </row>
    <row r="1270" spans="3:7">
      <c r="C1270" s="17"/>
      <c r="D1270" s="26"/>
      <c r="E1270" s="26"/>
      <c r="F1270" s="26"/>
      <c r="G1270" s="26"/>
    </row>
    <row r="1271" spans="3:7">
      <c r="C1271" s="17"/>
      <c r="D1271" s="26"/>
      <c r="E1271" s="26"/>
      <c r="F1271" s="26"/>
      <c r="G1271" s="26"/>
    </row>
    <row r="1272" spans="3:7">
      <c r="C1272" s="17"/>
      <c r="D1272" s="26"/>
      <c r="E1272" s="26"/>
      <c r="F1272" s="26"/>
      <c r="G1272" s="26"/>
    </row>
    <row r="1273" spans="3:7">
      <c r="C1273" s="17"/>
      <c r="D1273" s="26"/>
      <c r="E1273" s="26"/>
      <c r="F1273" s="26"/>
      <c r="G1273" s="26"/>
    </row>
    <row r="1274" spans="3:7">
      <c r="C1274" s="17"/>
      <c r="D1274" s="26"/>
      <c r="E1274" s="26"/>
      <c r="F1274" s="26"/>
      <c r="G1274" s="26"/>
    </row>
    <row r="1275" spans="3:7">
      <c r="C1275" s="17"/>
      <c r="D1275" s="26"/>
      <c r="E1275" s="26"/>
      <c r="F1275" s="26"/>
      <c r="G1275" s="26"/>
    </row>
    <row r="1276" spans="3:7">
      <c r="C1276" s="17"/>
      <c r="D1276" s="26"/>
      <c r="E1276" s="26"/>
      <c r="F1276" s="26"/>
      <c r="G1276" s="26"/>
    </row>
    <row r="1277" spans="3:7">
      <c r="C1277" s="17"/>
      <c r="D1277" s="26"/>
      <c r="E1277" s="26"/>
      <c r="F1277" s="26"/>
      <c r="G1277" s="26"/>
    </row>
    <row r="1278" spans="3:7">
      <c r="C1278" s="17"/>
      <c r="D1278" s="26"/>
      <c r="E1278" s="26"/>
      <c r="F1278" s="26"/>
      <c r="G1278" s="26"/>
    </row>
    <row r="1279" spans="3:7">
      <c r="C1279" s="17"/>
      <c r="D1279" s="26"/>
      <c r="E1279" s="26"/>
      <c r="F1279" s="26"/>
      <c r="G1279" s="26"/>
    </row>
    <row r="1280" spans="3:7">
      <c r="C1280" s="17"/>
      <c r="D1280" s="26"/>
      <c r="E1280" s="26"/>
      <c r="F1280" s="26"/>
      <c r="G1280" s="26"/>
    </row>
    <row r="1281" spans="3:7">
      <c r="C1281" s="17"/>
      <c r="D1281" s="26"/>
      <c r="E1281" s="26"/>
      <c r="F1281" s="26"/>
      <c r="G1281" s="26"/>
    </row>
    <row r="1282" spans="3:7">
      <c r="C1282" s="17"/>
      <c r="D1282" s="26"/>
      <c r="E1282" s="26"/>
      <c r="F1282" s="26"/>
      <c r="G1282" s="26"/>
    </row>
    <row r="1283" spans="3:7">
      <c r="C1283" s="17"/>
      <c r="D1283" s="26"/>
      <c r="E1283" s="26"/>
      <c r="F1283" s="26"/>
      <c r="G1283" s="26"/>
    </row>
    <row r="1284" spans="3:7">
      <c r="C1284" s="17"/>
      <c r="D1284" s="26"/>
      <c r="E1284" s="26"/>
      <c r="F1284" s="26"/>
      <c r="G1284" s="26"/>
    </row>
    <row r="1285" spans="3:7">
      <c r="C1285" s="17"/>
      <c r="D1285" s="26"/>
      <c r="E1285" s="26"/>
      <c r="F1285" s="26"/>
      <c r="G1285" s="26"/>
    </row>
    <row r="1286" spans="3:7">
      <c r="C1286" s="17"/>
      <c r="D1286" s="26"/>
      <c r="E1286" s="26"/>
      <c r="F1286" s="26"/>
      <c r="G1286" s="26"/>
    </row>
    <row r="1287" spans="3:7">
      <c r="C1287" s="17"/>
      <c r="D1287" s="26"/>
      <c r="E1287" s="26"/>
      <c r="F1287" s="26"/>
      <c r="G1287" s="26"/>
    </row>
    <row r="1288" spans="3:7">
      <c r="C1288" s="17"/>
      <c r="D1288" s="26"/>
      <c r="E1288" s="26"/>
      <c r="F1288" s="26"/>
      <c r="G1288" s="26"/>
    </row>
    <row r="1289" spans="3:7">
      <c r="C1289" s="17"/>
      <c r="D1289" s="26"/>
      <c r="E1289" s="26"/>
      <c r="F1289" s="26"/>
      <c r="G1289" s="26"/>
    </row>
    <row r="1290" spans="3:7">
      <c r="C1290" s="17"/>
      <c r="D1290" s="26"/>
      <c r="E1290" s="26"/>
      <c r="F1290" s="26"/>
      <c r="G1290" s="26"/>
    </row>
    <row r="1291" spans="3:7">
      <c r="C1291" s="17"/>
      <c r="D1291" s="26"/>
      <c r="E1291" s="26"/>
      <c r="F1291" s="26"/>
      <c r="G1291" s="26"/>
    </row>
    <row r="1292" spans="3:7">
      <c r="C1292" s="17"/>
      <c r="D1292" s="26"/>
      <c r="E1292" s="26"/>
      <c r="F1292" s="26"/>
      <c r="G1292" s="26"/>
    </row>
    <row r="1293" spans="3:7">
      <c r="C1293" s="17"/>
      <c r="D1293" s="26"/>
      <c r="E1293" s="26"/>
      <c r="F1293" s="26"/>
      <c r="G1293" s="26"/>
    </row>
    <row r="1294" spans="3:7">
      <c r="C1294" s="17"/>
      <c r="D1294" s="26"/>
      <c r="E1294" s="26"/>
      <c r="F1294" s="26"/>
      <c r="G1294" s="26"/>
    </row>
    <row r="1295" spans="3:7">
      <c r="C1295" s="17"/>
      <c r="D1295" s="26"/>
      <c r="E1295" s="26"/>
      <c r="F1295" s="26"/>
      <c r="G1295" s="26"/>
    </row>
    <row r="1296" spans="3:7">
      <c r="C1296" s="17"/>
      <c r="D1296" s="26"/>
      <c r="E1296" s="26"/>
      <c r="F1296" s="26"/>
      <c r="G1296" s="26"/>
    </row>
    <row r="1297" spans="3:7">
      <c r="C1297" s="17"/>
      <c r="D1297" s="26"/>
      <c r="E1297" s="26"/>
      <c r="F1297" s="26"/>
      <c r="G1297" s="26"/>
    </row>
    <row r="1298" spans="3:7">
      <c r="C1298" s="17"/>
      <c r="D1298" s="26"/>
      <c r="E1298" s="26"/>
      <c r="F1298" s="26"/>
      <c r="G1298" s="26"/>
    </row>
    <row r="1299" spans="3:7">
      <c r="C1299" s="17"/>
      <c r="D1299" s="26"/>
      <c r="E1299" s="26"/>
      <c r="F1299" s="26"/>
      <c r="G1299" s="26"/>
    </row>
    <row r="1300" spans="3:7">
      <c r="C1300" s="17"/>
      <c r="D1300" s="26"/>
      <c r="E1300" s="26"/>
      <c r="F1300" s="26"/>
      <c r="G1300" s="26"/>
    </row>
    <row r="1301" spans="3:7">
      <c r="C1301" s="17"/>
      <c r="D1301" s="26"/>
      <c r="E1301" s="26"/>
      <c r="F1301" s="26"/>
      <c r="G1301" s="26"/>
    </row>
    <row r="1302" spans="3:7">
      <c r="C1302" s="17"/>
      <c r="D1302" s="26"/>
      <c r="E1302" s="26"/>
      <c r="F1302" s="26"/>
      <c r="G1302" s="26"/>
    </row>
    <row r="1303" spans="3:7">
      <c r="C1303" s="17"/>
      <c r="D1303" s="26"/>
      <c r="E1303" s="26"/>
      <c r="F1303" s="26"/>
      <c r="G1303" s="26"/>
    </row>
    <row r="1304" spans="3:7">
      <c r="C1304" s="17"/>
      <c r="D1304" s="26"/>
      <c r="E1304" s="26"/>
      <c r="F1304" s="26"/>
      <c r="G1304" s="26"/>
    </row>
    <row r="1305" spans="3:7">
      <c r="C1305" s="17"/>
      <c r="D1305" s="26"/>
      <c r="E1305" s="26"/>
      <c r="F1305" s="26"/>
      <c r="G1305" s="26"/>
    </row>
    <row r="1306" spans="3:7">
      <c r="C1306" s="17"/>
      <c r="D1306" s="26"/>
      <c r="E1306" s="26"/>
      <c r="F1306" s="26"/>
      <c r="G1306" s="26"/>
    </row>
    <row r="1307" spans="3:7">
      <c r="C1307" s="17"/>
      <c r="D1307" s="26"/>
      <c r="E1307" s="26"/>
      <c r="F1307" s="26"/>
      <c r="G1307" s="26"/>
    </row>
    <row r="1308" spans="3:7">
      <c r="C1308" s="17"/>
      <c r="D1308" s="26"/>
      <c r="E1308" s="26"/>
      <c r="F1308" s="26"/>
      <c r="G1308" s="26"/>
    </row>
    <row r="1309" spans="3:7">
      <c r="C1309" s="17"/>
      <c r="D1309" s="26"/>
      <c r="E1309" s="26"/>
      <c r="F1309" s="26"/>
      <c r="G1309" s="26"/>
    </row>
    <row r="1310" spans="3:7">
      <c r="C1310" s="17"/>
      <c r="D1310" s="26"/>
      <c r="E1310" s="26"/>
      <c r="F1310" s="26"/>
      <c r="G1310" s="26"/>
    </row>
    <row r="1311" spans="3:7">
      <c r="C1311" s="17"/>
      <c r="D1311" s="26"/>
      <c r="E1311" s="26"/>
      <c r="F1311" s="26"/>
      <c r="G1311" s="26"/>
    </row>
    <row r="1312" spans="3:7">
      <c r="C1312" s="17"/>
      <c r="D1312" s="26"/>
      <c r="E1312" s="26"/>
      <c r="F1312" s="26"/>
      <c r="G1312" s="26"/>
    </row>
    <row r="1313" spans="3:7">
      <c r="C1313" s="17"/>
      <c r="D1313" s="26"/>
      <c r="E1313" s="26"/>
      <c r="F1313" s="26"/>
      <c r="G1313" s="26"/>
    </row>
    <row r="1314" spans="3:7">
      <c r="C1314" s="17"/>
      <c r="D1314" s="26"/>
      <c r="E1314" s="26"/>
      <c r="F1314" s="26"/>
      <c r="G1314" s="26"/>
    </row>
    <row r="1315" spans="3:7">
      <c r="C1315" s="17"/>
      <c r="D1315" s="26"/>
      <c r="E1315" s="26"/>
      <c r="F1315" s="26"/>
      <c r="G1315" s="26"/>
    </row>
    <row r="1316" spans="3:7">
      <c r="C1316" s="17"/>
      <c r="D1316" s="26"/>
      <c r="E1316" s="26"/>
      <c r="F1316" s="26"/>
      <c r="G1316" s="26"/>
    </row>
    <row r="1317" spans="3:7">
      <c r="C1317" s="17"/>
      <c r="D1317" s="26"/>
      <c r="E1317" s="26"/>
      <c r="F1317" s="26"/>
      <c r="G1317" s="26"/>
    </row>
    <row r="1318" spans="3:7">
      <c r="C1318" s="17"/>
      <c r="D1318" s="26"/>
      <c r="E1318" s="26"/>
      <c r="F1318" s="26"/>
      <c r="G1318" s="26"/>
    </row>
    <row r="1319" spans="3:7">
      <c r="C1319" s="17"/>
      <c r="D1319" s="26"/>
      <c r="E1319" s="26"/>
      <c r="F1319" s="26"/>
      <c r="G1319" s="26"/>
    </row>
    <row r="1320" spans="3:7">
      <c r="C1320" s="17"/>
      <c r="D1320" s="26"/>
      <c r="E1320" s="26"/>
      <c r="F1320" s="26"/>
      <c r="G1320" s="26"/>
    </row>
    <row r="1321" spans="3:7">
      <c r="C1321" s="17"/>
      <c r="D1321" s="26"/>
      <c r="E1321" s="26"/>
      <c r="F1321" s="26"/>
      <c r="G1321" s="26"/>
    </row>
    <row r="1322" spans="3:7">
      <c r="C1322" s="17"/>
      <c r="D1322" s="26"/>
      <c r="E1322" s="26"/>
      <c r="F1322" s="26"/>
      <c r="G1322" s="26"/>
    </row>
    <row r="1323" spans="3:7">
      <c r="C1323" s="17"/>
      <c r="D1323" s="26"/>
      <c r="E1323" s="26"/>
      <c r="F1323" s="26"/>
      <c r="G1323" s="26"/>
    </row>
    <row r="1324" spans="3:7">
      <c r="C1324" s="17"/>
      <c r="D1324" s="26"/>
      <c r="E1324" s="26"/>
      <c r="F1324" s="26"/>
      <c r="G1324" s="26"/>
    </row>
    <row r="1325" spans="3:7">
      <c r="C1325" s="17"/>
      <c r="D1325" s="26"/>
      <c r="E1325" s="26"/>
      <c r="F1325" s="26"/>
      <c r="G1325" s="26"/>
    </row>
    <row r="1326" spans="3:7">
      <c r="C1326" s="17"/>
      <c r="D1326" s="26"/>
      <c r="E1326" s="26"/>
      <c r="F1326" s="26"/>
      <c r="G1326" s="26"/>
    </row>
    <row r="1327" spans="3:7">
      <c r="C1327" s="17"/>
      <c r="D1327" s="26"/>
      <c r="E1327" s="26"/>
      <c r="F1327" s="26"/>
      <c r="G1327" s="26"/>
    </row>
    <row r="1328" spans="3:7">
      <c r="C1328" s="17"/>
      <c r="D1328" s="26"/>
      <c r="E1328" s="26"/>
      <c r="F1328" s="26"/>
      <c r="G1328" s="26"/>
    </row>
    <row r="1329" spans="3:7">
      <c r="C1329" s="17"/>
      <c r="D1329" s="26"/>
      <c r="E1329" s="26"/>
      <c r="F1329" s="26"/>
      <c r="G1329" s="26"/>
    </row>
    <row r="1330" spans="3:7">
      <c r="C1330" s="17"/>
      <c r="D1330" s="26"/>
      <c r="E1330" s="26"/>
      <c r="F1330" s="26"/>
      <c r="G1330" s="26"/>
    </row>
    <row r="1331" spans="3:7">
      <c r="C1331" s="17"/>
      <c r="D1331" s="26"/>
      <c r="E1331" s="26"/>
      <c r="F1331" s="26"/>
      <c r="G1331" s="26"/>
    </row>
    <row r="1332" spans="3:7">
      <c r="C1332" s="17"/>
      <c r="D1332" s="26"/>
      <c r="E1332" s="26"/>
      <c r="F1332" s="26"/>
      <c r="G1332" s="26"/>
    </row>
    <row r="1333" spans="3:7">
      <c r="C1333" s="17"/>
      <c r="D1333" s="26"/>
      <c r="E1333" s="26"/>
      <c r="F1333" s="26"/>
      <c r="G1333" s="26"/>
    </row>
    <row r="1334" spans="3:7">
      <c r="C1334" s="17"/>
      <c r="D1334" s="26"/>
      <c r="E1334" s="26"/>
      <c r="F1334" s="26"/>
      <c r="G1334" s="26"/>
    </row>
    <row r="1335" spans="3:7">
      <c r="C1335" s="17"/>
      <c r="D1335" s="26"/>
      <c r="E1335" s="26"/>
      <c r="F1335" s="26"/>
      <c r="G1335" s="26"/>
    </row>
    <row r="1336" spans="3:7">
      <c r="C1336" s="17"/>
      <c r="D1336" s="26"/>
      <c r="E1336" s="26"/>
      <c r="F1336" s="26"/>
      <c r="G1336" s="26"/>
    </row>
    <row r="1337" spans="3:7">
      <c r="C1337" s="17"/>
      <c r="D1337" s="26"/>
      <c r="E1337" s="26"/>
      <c r="F1337" s="26"/>
      <c r="G1337" s="26"/>
    </row>
    <row r="1338" spans="3:7">
      <c r="C1338" s="17"/>
      <c r="D1338" s="26"/>
      <c r="E1338" s="26"/>
      <c r="F1338" s="26"/>
      <c r="G1338" s="26"/>
    </row>
    <row r="1339" spans="3:7">
      <c r="C1339" s="17"/>
      <c r="D1339" s="26"/>
      <c r="E1339" s="26"/>
      <c r="F1339" s="26"/>
      <c r="G1339" s="26"/>
    </row>
    <row r="1340" spans="3:7">
      <c r="C1340" s="17"/>
      <c r="D1340" s="26"/>
      <c r="E1340" s="26"/>
      <c r="F1340" s="26"/>
      <c r="G1340" s="26"/>
    </row>
    <row r="1341" spans="3:7">
      <c r="C1341" s="17"/>
      <c r="D1341" s="26"/>
      <c r="E1341" s="26"/>
      <c r="F1341" s="26"/>
      <c r="G1341" s="26"/>
    </row>
    <row r="1342" spans="3:7">
      <c r="C1342" s="17"/>
      <c r="D1342" s="26"/>
      <c r="E1342" s="26"/>
      <c r="F1342" s="26"/>
      <c r="G1342" s="26"/>
    </row>
    <row r="1343" spans="3:7">
      <c r="C1343" s="17"/>
      <c r="D1343" s="26"/>
      <c r="E1343" s="26"/>
      <c r="F1343" s="26"/>
      <c r="G1343" s="26"/>
    </row>
    <row r="1344" spans="3:7">
      <c r="C1344" s="17"/>
      <c r="D1344" s="26"/>
      <c r="E1344" s="26"/>
      <c r="F1344" s="26"/>
      <c r="G1344" s="26"/>
    </row>
    <row r="1345" spans="3:7">
      <c r="C1345" s="17"/>
      <c r="D1345" s="26"/>
      <c r="E1345" s="26"/>
      <c r="F1345" s="26"/>
      <c r="G1345" s="26"/>
    </row>
    <row r="1346" spans="3:7">
      <c r="C1346" s="17"/>
      <c r="D1346" s="26"/>
      <c r="E1346" s="26"/>
      <c r="F1346" s="26"/>
      <c r="G1346" s="26"/>
    </row>
    <row r="1347" spans="3:7">
      <c r="C1347" s="17"/>
      <c r="D1347" s="26"/>
      <c r="E1347" s="26"/>
      <c r="F1347" s="26"/>
      <c r="G1347" s="26"/>
    </row>
    <row r="1348" spans="3:7">
      <c r="C1348" s="17"/>
      <c r="D1348" s="26"/>
      <c r="E1348" s="26"/>
      <c r="F1348" s="26"/>
      <c r="G1348" s="26"/>
    </row>
    <row r="1349" spans="3:7">
      <c r="C1349" s="17"/>
      <c r="D1349" s="26"/>
      <c r="E1349" s="26"/>
      <c r="F1349" s="26"/>
      <c r="G1349" s="26"/>
    </row>
    <row r="1350" spans="3:7">
      <c r="C1350" s="17"/>
      <c r="D1350" s="26"/>
      <c r="E1350" s="26"/>
      <c r="F1350" s="26"/>
      <c r="G1350" s="26"/>
    </row>
    <row r="1351" spans="3:7">
      <c r="C1351" s="17"/>
      <c r="D1351" s="26"/>
      <c r="E1351" s="26"/>
      <c r="F1351" s="26"/>
      <c r="G1351" s="26"/>
    </row>
    <row r="1352" spans="3:7">
      <c r="C1352" s="17"/>
      <c r="D1352" s="26"/>
      <c r="E1352" s="26"/>
      <c r="F1352" s="26"/>
      <c r="G1352" s="26"/>
    </row>
    <row r="1353" spans="3:7">
      <c r="C1353" s="17"/>
      <c r="D1353" s="26"/>
      <c r="E1353" s="26"/>
      <c r="F1353" s="26"/>
      <c r="G1353" s="26"/>
    </row>
    <row r="1354" spans="3:7">
      <c r="C1354" s="17"/>
      <c r="D1354" s="26"/>
      <c r="E1354" s="26"/>
      <c r="F1354" s="26"/>
      <c r="G1354" s="26"/>
    </row>
    <row r="1355" spans="3:7">
      <c r="C1355" s="17"/>
      <c r="D1355" s="26"/>
      <c r="E1355" s="26"/>
      <c r="F1355" s="26"/>
      <c r="G1355" s="26"/>
    </row>
    <row r="1356" spans="3:7">
      <c r="C1356" s="17"/>
      <c r="D1356" s="26"/>
      <c r="E1356" s="26"/>
      <c r="F1356" s="26"/>
      <c r="G1356" s="26"/>
    </row>
    <row r="1357" spans="3:7">
      <c r="C1357" s="17"/>
      <c r="D1357" s="26"/>
      <c r="E1357" s="26"/>
      <c r="F1357" s="26"/>
      <c r="G1357" s="26"/>
    </row>
    <row r="1358" spans="3:7">
      <c r="C1358" s="17"/>
      <c r="D1358" s="26"/>
      <c r="E1358" s="26"/>
      <c r="F1358" s="26"/>
      <c r="G1358" s="26"/>
    </row>
    <row r="1359" spans="3:7">
      <c r="C1359" s="17"/>
      <c r="D1359" s="26"/>
      <c r="E1359" s="26"/>
      <c r="F1359" s="26"/>
      <c r="G1359" s="26"/>
    </row>
    <row r="1360" spans="3:7">
      <c r="C1360" s="17"/>
      <c r="D1360" s="26"/>
      <c r="E1360" s="26"/>
      <c r="F1360" s="26"/>
      <c r="G1360" s="26"/>
    </row>
    <row r="1361" spans="3:7">
      <c r="C1361" s="17"/>
      <c r="D1361" s="26"/>
      <c r="E1361" s="26"/>
      <c r="F1361" s="26"/>
      <c r="G1361" s="26"/>
    </row>
    <row r="1362" spans="3:7">
      <c r="C1362" s="17"/>
      <c r="D1362" s="26"/>
      <c r="E1362" s="26"/>
      <c r="F1362" s="26"/>
      <c r="G1362" s="26"/>
    </row>
    <row r="1363" spans="3:7">
      <c r="C1363" s="17"/>
      <c r="D1363" s="26"/>
      <c r="E1363" s="26"/>
      <c r="F1363" s="26"/>
      <c r="G1363" s="26"/>
    </row>
    <row r="1364" spans="3:7">
      <c r="C1364" s="17"/>
      <c r="D1364" s="26"/>
      <c r="E1364" s="26"/>
      <c r="F1364" s="26"/>
      <c r="G1364" s="26"/>
    </row>
    <row r="1365" spans="3:7">
      <c r="C1365" s="17"/>
      <c r="D1365" s="26"/>
      <c r="E1365" s="26"/>
      <c r="F1365" s="26"/>
      <c r="G1365" s="26"/>
    </row>
    <row r="1366" spans="3:7">
      <c r="C1366" s="17"/>
      <c r="D1366" s="26"/>
      <c r="E1366" s="26"/>
      <c r="F1366" s="26"/>
      <c r="G1366" s="26"/>
    </row>
    <row r="1367" spans="3:7">
      <c r="C1367" s="17"/>
      <c r="D1367" s="26"/>
      <c r="E1367" s="26"/>
      <c r="F1367" s="26"/>
      <c r="G1367" s="26"/>
    </row>
    <row r="1368" spans="3:7">
      <c r="C1368" s="17"/>
      <c r="D1368" s="26"/>
      <c r="E1368" s="26"/>
      <c r="F1368" s="26"/>
      <c r="G1368" s="26"/>
    </row>
    <row r="1369" spans="3:7">
      <c r="C1369" s="17"/>
      <c r="D1369" s="26"/>
      <c r="E1369" s="26"/>
      <c r="F1369" s="26"/>
      <c r="G1369" s="26"/>
    </row>
    <row r="1370" spans="3:7">
      <c r="C1370" s="17"/>
      <c r="D1370" s="26"/>
      <c r="E1370" s="26"/>
      <c r="F1370" s="26"/>
      <c r="G1370" s="26"/>
    </row>
    <row r="1371" spans="3:7">
      <c r="C1371" s="17"/>
      <c r="D1371" s="26"/>
      <c r="E1371" s="26"/>
      <c r="F1371" s="26"/>
      <c r="G1371" s="26"/>
    </row>
    <row r="1372" spans="3:7">
      <c r="C1372" s="17"/>
      <c r="D1372" s="26"/>
      <c r="E1372" s="26"/>
      <c r="F1372" s="26"/>
      <c r="G1372" s="26"/>
    </row>
    <row r="1373" spans="3:7">
      <c r="C1373" s="17"/>
      <c r="D1373" s="26"/>
      <c r="E1373" s="26"/>
      <c r="F1373" s="26"/>
      <c r="G1373" s="26"/>
    </row>
    <row r="1374" spans="3:7">
      <c r="C1374" s="17"/>
      <c r="D1374" s="26"/>
      <c r="E1374" s="26"/>
      <c r="F1374" s="26"/>
      <c r="G1374" s="26"/>
    </row>
    <row r="1375" spans="3:7">
      <c r="C1375" s="17"/>
      <c r="D1375" s="26"/>
      <c r="E1375" s="26"/>
      <c r="F1375" s="26"/>
      <c r="G1375" s="26"/>
    </row>
    <row r="1376" spans="3:7">
      <c r="C1376" s="17"/>
      <c r="D1376" s="26"/>
      <c r="E1376" s="26"/>
      <c r="F1376" s="26"/>
      <c r="G1376" s="26"/>
    </row>
    <row r="1377" spans="3:7">
      <c r="C1377" s="17"/>
      <c r="D1377" s="26"/>
      <c r="E1377" s="26"/>
      <c r="F1377" s="26"/>
      <c r="G1377" s="26"/>
    </row>
    <row r="1378" spans="3:7">
      <c r="C1378" s="17"/>
      <c r="D1378" s="26"/>
      <c r="E1378" s="26"/>
      <c r="F1378" s="26"/>
      <c r="G1378" s="26"/>
    </row>
    <row r="1379" spans="3:7">
      <c r="C1379" s="17"/>
      <c r="D1379" s="26"/>
      <c r="E1379" s="26"/>
      <c r="F1379" s="26"/>
      <c r="G1379" s="26"/>
    </row>
    <row r="1380" spans="3:7">
      <c r="C1380" s="17"/>
      <c r="D1380" s="26"/>
      <c r="E1380" s="26"/>
      <c r="F1380" s="26"/>
      <c r="G1380" s="26"/>
    </row>
    <row r="1381" spans="3:7">
      <c r="C1381" s="17"/>
      <c r="D1381" s="26"/>
      <c r="E1381" s="26"/>
      <c r="F1381" s="26"/>
      <c r="G1381" s="26"/>
    </row>
    <row r="1382" spans="3:7">
      <c r="C1382" s="17"/>
      <c r="D1382" s="26"/>
      <c r="E1382" s="26"/>
      <c r="F1382" s="26"/>
      <c r="G1382" s="26"/>
    </row>
    <row r="1383" spans="3:7">
      <c r="C1383" s="17"/>
      <c r="D1383" s="26"/>
      <c r="E1383" s="26"/>
      <c r="F1383" s="26"/>
      <c r="G1383" s="26"/>
    </row>
    <row r="1384" spans="3:7">
      <c r="C1384" s="17"/>
      <c r="D1384" s="26"/>
      <c r="E1384" s="26"/>
      <c r="F1384" s="26"/>
      <c r="G1384" s="26"/>
    </row>
    <row r="1385" spans="3:7">
      <c r="C1385" s="17"/>
      <c r="D1385" s="26"/>
      <c r="E1385" s="26"/>
      <c r="F1385" s="26"/>
      <c r="G1385" s="26"/>
    </row>
    <row r="1386" spans="3:7">
      <c r="C1386" s="17"/>
      <c r="D1386" s="26"/>
      <c r="E1386" s="26"/>
      <c r="F1386" s="26"/>
      <c r="G1386" s="26"/>
    </row>
    <row r="1387" spans="3:7">
      <c r="C1387" s="17"/>
      <c r="D1387" s="26"/>
      <c r="E1387" s="26"/>
      <c r="F1387" s="26"/>
      <c r="G1387" s="26"/>
    </row>
    <row r="1388" spans="3:7">
      <c r="C1388" s="17"/>
      <c r="D1388" s="26"/>
      <c r="E1388" s="26"/>
      <c r="F1388" s="26"/>
      <c r="G1388" s="26"/>
    </row>
    <row r="1389" spans="3:7">
      <c r="C1389" s="17"/>
      <c r="D1389" s="26"/>
      <c r="E1389" s="26"/>
      <c r="F1389" s="26"/>
      <c r="G1389" s="26"/>
    </row>
    <row r="1390" spans="3:7">
      <c r="C1390" s="17"/>
      <c r="D1390" s="26"/>
      <c r="E1390" s="26"/>
      <c r="F1390" s="26"/>
      <c r="G1390" s="26"/>
    </row>
    <row r="1391" spans="3:7">
      <c r="C1391" s="17"/>
      <c r="D1391" s="26"/>
      <c r="E1391" s="26"/>
      <c r="F1391" s="26"/>
      <c r="G1391" s="26"/>
    </row>
    <row r="1392" spans="3:7">
      <c r="C1392" s="17"/>
      <c r="D1392" s="26"/>
      <c r="E1392" s="26"/>
      <c r="F1392" s="26"/>
      <c r="G1392" s="26"/>
    </row>
    <row r="1393" spans="3:7">
      <c r="C1393" s="17"/>
      <c r="D1393" s="26"/>
      <c r="E1393" s="26"/>
      <c r="F1393" s="26"/>
      <c r="G1393" s="26"/>
    </row>
    <row r="1394" spans="3:7">
      <c r="C1394" s="17"/>
      <c r="D1394" s="26"/>
      <c r="E1394" s="26"/>
      <c r="F1394" s="26"/>
      <c r="G1394" s="26"/>
    </row>
    <row r="1395" spans="3:7">
      <c r="C1395" s="17"/>
      <c r="D1395" s="26"/>
      <c r="E1395" s="26"/>
      <c r="F1395" s="26"/>
      <c r="G1395" s="26"/>
    </row>
    <row r="1396" spans="3:7">
      <c r="C1396" s="17"/>
      <c r="D1396" s="26"/>
      <c r="E1396" s="26"/>
      <c r="F1396" s="26"/>
      <c r="G1396" s="26"/>
    </row>
    <row r="1397" spans="3:7">
      <c r="C1397" s="17"/>
      <c r="D1397" s="26"/>
      <c r="E1397" s="26"/>
      <c r="F1397" s="26"/>
      <c r="G1397" s="26"/>
    </row>
    <row r="1398" spans="3:7">
      <c r="C1398" s="17"/>
      <c r="D1398" s="26"/>
      <c r="E1398" s="26"/>
      <c r="F1398" s="26"/>
      <c r="G1398" s="26"/>
    </row>
    <row r="1399" spans="3:7">
      <c r="C1399" s="17"/>
      <c r="D1399" s="26"/>
      <c r="E1399" s="26"/>
      <c r="F1399" s="26"/>
      <c r="G1399" s="26"/>
    </row>
    <row r="1400" spans="3:7">
      <c r="C1400" s="17"/>
      <c r="D1400" s="26"/>
      <c r="E1400" s="26"/>
      <c r="F1400" s="26"/>
      <c r="G1400" s="26"/>
    </row>
    <row r="1401" spans="3:7">
      <c r="C1401" s="17"/>
      <c r="D1401" s="26"/>
      <c r="E1401" s="26"/>
      <c r="F1401" s="26"/>
      <c r="G1401" s="26"/>
    </row>
    <row r="1402" spans="3:7">
      <c r="C1402" s="17"/>
      <c r="D1402" s="26"/>
      <c r="E1402" s="26"/>
      <c r="F1402" s="26"/>
      <c r="G1402" s="26"/>
    </row>
    <row r="1403" spans="3:7">
      <c r="C1403" s="17"/>
      <c r="D1403" s="26"/>
      <c r="E1403" s="26"/>
      <c r="F1403" s="26"/>
      <c r="G1403" s="26"/>
    </row>
    <row r="1404" spans="3:7">
      <c r="C1404" s="17"/>
      <c r="D1404" s="26"/>
      <c r="E1404" s="26"/>
      <c r="F1404" s="26"/>
      <c r="G1404" s="26"/>
    </row>
    <row r="1405" spans="3:7">
      <c r="C1405" s="17"/>
      <c r="D1405" s="26"/>
      <c r="E1405" s="26"/>
      <c r="F1405" s="26"/>
      <c r="G1405" s="26"/>
    </row>
    <row r="1406" spans="3:7">
      <c r="C1406" s="17"/>
      <c r="D1406" s="26"/>
      <c r="E1406" s="26"/>
      <c r="F1406" s="26"/>
      <c r="G1406" s="26"/>
    </row>
    <row r="1407" spans="3:7">
      <c r="C1407" s="17"/>
      <c r="D1407" s="26"/>
      <c r="E1407" s="26"/>
      <c r="F1407" s="26"/>
      <c r="G1407" s="26"/>
    </row>
    <row r="1408" spans="3:7">
      <c r="C1408" s="17"/>
      <c r="D1408" s="26"/>
      <c r="E1408" s="26"/>
      <c r="F1408" s="26"/>
      <c r="G1408" s="26"/>
    </row>
    <row r="1409" spans="3:7">
      <c r="C1409" s="17"/>
      <c r="D1409" s="26"/>
      <c r="E1409" s="26"/>
      <c r="F1409" s="26"/>
      <c r="G1409" s="26"/>
    </row>
    <row r="1410" spans="3:7">
      <c r="C1410" s="17"/>
      <c r="D1410" s="26"/>
      <c r="E1410" s="26"/>
      <c r="F1410" s="26"/>
      <c r="G1410" s="26"/>
    </row>
    <row r="1411" spans="3:7">
      <c r="C1411" s="17"/>
      <c r="D1411" s="26"/>
      <c r="E1411" s="26"/>
      <c r="F1411" s="26"/>
      <c r="G1411" s="26"/>
    </row>
    <row r="1412" spans="3:7">
      <c r="C1412" s="17"/>
      <c r="D1412" s="26"/>
      <c r="E1412" s="26"/>
      <c r="F1412" s="26"/>
      <c r="G1412" s="26"/>
    </row>
    <row r="1413" spans="3:7">
      <c r="C1413" s="17"/>
      <c r="D1413" s="26"/>
      <c r="E1413" s="26"/>
      <c r="F1413" s="26"/>
      <c r="G1413" s="26"/>
    </row>
    <row r="1414" spans="3:7">
      <c r="C1414" s="17"/>
      <c r="D1414" s="26"/>
      <c r="E1414" s="26"/>
      <c r="F1414" s="26"/>
      <c r="G1414" s="26"/>
    </row>
    <row r="1415" spans="3:7">
      <c r="C1415" s="17"/>
      <c r="D1415" s="26"/>
      <c r="E1415" s="26"/>
      <c r="F1415" s="26"/>
      <c r="G1415" s="26"/>
    </row>
    <row r="1416" spans="3:7">
      <c r="C1416" s="17"/>
      <c r="D1416" s="26"/>
      <c r="E1416" s="26"/>
      <c r="F1416" s="26"/>
      <c r="G1416" s="26"/>
    </row>
    <row r="1417" spans="3:7">
      <c r="C1417" s="17"/>
      <c r="D1417" s="26"/>
      <c r="E1417" s="26"/>
      <c r="F1417" s="26"/>
      <c r="G1417" s="26"/>
    </row>
    <row r="1418" spans="3:7">
      <c r="C1418" s="17"/>
      <c r="D1418" s="26"/>
      <c r="E1418" s="26"/>
      <c r="F1418" s="26"/>
      <c r="G1418" s="26"/>
    </row>
    <row r="1419" spans="3:7">
      <c r="C1419" s="17"/>
      <c r="D1419" s="26"/>
      <c r="E1419" s="26"/>
      <c r="F1419" s="26"/>
      <c r="G1419" s="26"/>
    </row>
    <row r="1420" spans="3:7">
      <c r="C1420" s="17"/>
      <c r="D1420" s="26"/>
      <c r="E1420" s="26"/>
      <c r="F1420" s="26"/>
      <c r="G1420" s="26"/>
    </row>
    <row r="1421" spans="3:7">
      <c r="C1421" s="17"/>
      <c r="D1421" s="26"/>
      <c r="E1421" s="26"/>
      <c r="F1421" s="26"/>
      <c r="G1421" s="26"/>
    </row>
    <row r="1422" spans="3:7">
      <c r="C1422" s="17"/>
      <c r="D1422" s="26"/>
      <c r="E1422" s="26"/>
      <c r="F1422" s="26"/>
      <c r="G1422" s="26"/>
    </row>
    <row r="1423" spans="3:7">
      <c r="C1423" s="17"/>
      <c r="D1423" s="26"/>
      <c r="E1423" s="26"/>
      <c r="F1423" s="26"/>
      <c r="G1423" s="26"/>
    </row>
    <row r="1424" spans="3:7">
      <c r="C1424" s="17"/>
      <c r="D1424" s="26"/>
      <c r="E1424" s="26"/>
      <c r="F1424" s="26"/>
      <c r="G1424" s="26"/>
    </row>
    <row r="1425" spans="3:7">
      <c r="C1425" s="17"/>
      <c r="D1425" s="26"/>
      <c r="E1425" s="26"/>
      <c r="F1425" s="26"/>
      <c r="G1425" s="26"/>
    </row>
    <row r="1426" spans="3:7">
      <c r="C1426" s="17"/>
      <c r="D1426" s="26"/>
      <c r="E1426" s="26"/>
      <c r="F1426" s="26"/>
      <c r="G1426" s="26"/>
    </row>
    <row r="1427" spans="3:7">
      <c r="C1427" s="17"/>
      <c r="D1427" s="26"/>
      <c r="E1427" s="26"/>
      <c r="F1427" s="26"/>
      <c r="G1427" s="26"/>
    </row>
    <row r="1428" spans="3:7">
      <c r="C1428" s="17"/>
      <c r="D1428" s="26"/>
      <c r="E1428" s="26"/>
      <c r="F1428" s="26"/>
      <c r="G1428" s="26"/>
    </row>
    <row r="1429" spans="3:7">
      <c r="C1429" s="17"/>
      <c r="D1429" s="26"/>
      <c r="E1429" s="26"/>
      <c r="F1429" s="26"/>
      <c r="G1429" s="26"/>
    </row>
    <row r="1430" spans="3:7">
      <c r="C1430" s="17"/>
      <c r="D1430" s="26"/>
      <c r="E1430" s="26"/>
      <c r="F1430" s="26"/>
      <c r="G1430" s="26"/>
    </row>
    <row r="1431" spans="3:7">
      <c r="C1431" s="17"/>
      <c r="D1431" s="26"/>
      <c r="E1431" s="26"/>
      <c r="F1431" s="26"/>
      <c r="G1431" s="26"/>
    </row>
    <row r="1432" spans="3:7">
      <c r="C1432" s="17"/>
      <c r="D1432" s="26"/>
      <c r="E1432" s="26"/>
      <c r="F1432" s="26"/>
      <c r="G1432" s="26"/>
    </row>
    <row r="1433" spans="3:7">
      <c r="C1433" s="17"/>
      <c r="D1433" s="26"/>
      <c r="E1433" s="26"/>
      <c r="F1433" s="26"/>
      <c r="G1433" s="26"/>
    </row>
    <row r="1434" spans="3:7">
      <c r="C1434" s="17"/>
      <c r="D1434" s="26"/>
      <c r="E1434" s="26"/>
      <c r="F1434" s="26"/>
      <c r="G1434" s="26"/>
    </row>
    <row r="1435" spans="3:7">
      <c r="C1435" s="17"/>
      <c r="D1435" s="26"/>
      <c r="E1435" s="26"/>
      <c r="F1435" s="26"/>
      <c r="G1435" s="26"/>
    </row>
    <row r="1436" spans="3:7">
      <c r="C1436" s="17"/>
      <c r="D1436" s="26"/>
      <c r="E1436" s="26"/>
      <c r="F1436" s="26"/>
      <c r="G1436" s="26"/>
    </row>
    <row r="1437" spans="3:7">
      <c r="C1437" s="17"/>
      <c r="D1437" s="26"/>
      <c r="E1437" s="26"/>
      <c r="F1437" s="26"/>
      <c r="G1437" s="26"/>
    </row>
    <row r="1438" spans="3:7">
      <c r="C1438" s="17"/>
      <c r="D1438" s="26"/>
      <c r="E1438" s="26"/>
      <c r="F1438" s="26"/>
      <c r="G1438" s="26"/>
    </row>
    <row r="1439" spans="3:7">
      <c r="C1439" s="17"/>
      <c r="D1439" s="26"/>
      <c r="E1439" s="26"/>
      <c r="F1439" s="26"/>
      <c r="G1439" s="26"/>
    </row>
    <row r="1440" spans="3:7">
      <c r="C1440" s="17"/>
      <c r="D1440" s="26"/>
      <c r="E1440" s="26"/>
      <c r="F1440" s="26"/>
      <c r="G1440" s="26"/>
    </row>
    <row r="1441" spans="3:7">
      <c r="C1441" s="17"/>
      <c r="D1441" s="26"/>
      <c r="E1441" s="26"/>
      <c r="F1441" s="26"/>
      <c r="G1441" s="26"/>
    </row>
    <row r="1442" spans="3:7">
      <c r="C1442" s="17"/>
      <c r="D1442" s="26"/>
      <c r="E1442" s="26"/>
      <c r="F1442" s="26"/>
      <c r="G1442" s="26"/>
    </row>
    <row r="1443" spans="3:7">
      <c r="C1443" s="17"/>
      <c r="D1443" s="26"/>
      <c r="E1443" s="26"/>
      <c r="F1443" s="26"/>
      <c r="G1443" s="26"/>
    </row>
    <row r="1444" spans="3:7">
      <c r="C1444" s="17"/>
      <c r="D1444" s="26"/>
      <c r="E1444" s="26"/>
      <c r="F1444" s="26"/>
      <c r="G1444" s="26"/>
    </row>
    <row r="1445" spans="3:7">
      <c r="C1445" s="17"/>
      <c r="D1445" s="26"/>
      <c r="E1445" s="26"/>
      <c r="F1445" s="26"/>
      <c r="G1445" s="26"/>
    </row>
    <row r="1446" spans="3:7">
      <c r="C1446" s="17"/>
      <c r="D1446" s="26"/>
      <c r="E1446" s="26"/>
      <c r="F1446" s="26"/>
      <c r="G1446" s="26"/>
    </row>
    <row r="1447" spans="3:7">
      <c r="C1447" s="17"/>
      <c r="D1447" s="26"/>
      <c r="E1447" s="26"/>
      <c r="F1447" s="26"/>
      <c r="G1447" s="26"/>
    </row>
    <row r="1448" spans="3:7">
      <c r="C1448" s="17"/>
      <c r="D1448" s="26"/>
      <c r="E1448" s="26"/>
      <c r="F1448" s="26"/>
      <c r="G1448" s="26"/>
    </row>
    <row r="1449" spans="3:7">
      <c r="C1449" s="17"/>
      <c r="D1449" s="26"/>
      <c r="E1449" s="26"/>
      <c r="F1449" s="26"/>
      <c r="G1449" s="26"/>
    </row>
    <row r="1450" spans="3:7">
      <c r="C1450" s="17"/>
      <c r="D1450" s="26"/>
      <c r="E1450" s="26"/>
      <c r="F1450" s="26"/>
      <c r="G1450" s="26"/>
    </row>
    <row r="1451" spans="3:7">
      <c r="C1451" s="17"/>
      <c r="D1451" s="26"/>
      <c r="E1451" s="26"/>
      <c r="F1451" s="26"/>
      <c r="G1451" s="26"/>
    </row>
    <row r="1452" spans="3:7">
      <c r="C1452" s="17"/>
      <c r="D1452" s="26"/>
      <c r="E1452" s="26"/>
      <c r="F1452" s="26"/>
      <c r="G1452" s="26"/>
    </row>
    <row r="1453" spans="3:7">
      <c r="C1453" s="17"/>
      <c r="D1453" s="26"/>
      <c r="E1453" s="26"/>
      <c r="F1453" s="26"/>
      <c r="G1453" s="26"/>
    </row>
    <row r="1454" spans="3:7">
      <c r="C1454" s="17"/>
      <c r="D1454" s="26"/>
      <c r="E1454" s="26"/>
      <c r="F1454" s="26"/>
      <c r="G1454" s="26"/>
    </row>
    <row r="1455" spans="3:7">
      <c r="C1455" s="17"/>
      <c r="D1455" s="26"/>
      <c r="E1455" s="26"/>
      <c r="F1455" s="26"/>
      <c r="G1455" s="26"/>
    </row>
    <row r="1456" spans="3:7">
      <c r="C1456" s="17"/>
      <c r="D1456" s="26"/>
      <c r="E1456" s="26"/>
      <c r="F1456" s="26"/>
      <c r="G1456" s="26"/>
    </row>
    <row r="1457" spans="3:7">
      <c r="C1457" s="17"/>
      <c r="D1457" s="26"/>
      <c r="E1457" s="26"/>
      <c r="F1457" s="26"/>
      <c r="G1457" s="26"/>
    </row>
    <row r="1458" spans="3:7">
      <c r="C1458" s="17"/>
      <c r="D1458" s="26"/>
      <c r="E1458" s="26"/>
      <c r="F1458" s="26"/>
      <c r="G1458" s="26"/>
    </row>
    <row r="1459" spans="3:7">
      <c r="C1459" s="17"/>
      <c r="D1459" s="26"/>
      <c r="E1459" s="26"/>
      <c r="F1459" s="26"/>
      <c r="G1459" s="26"/>
    </row>
    <row r="1460" spans="3:7">
      <c r="C1460" s="17"/>
      <c r="D1460" s="26"/>
      <c r="E1460" s="26"/>
      <c r="F1460" s="26"/>
      <c r="G1460" s="26"/>
    </row>
    <row r="1461" spans="3:7">
      <c r="C1461" s="17"/>
      <c r="D1461" s="26"/>
      <c r="E1461" s="26"/>
      <c r="F1461" s="26"/>
      <c r="G1461" s="26"/>
    </row>
    <row r="1462" spans="3:7">
      <c r="C1462" s="17"/>
      <c r="D1462" s="26"/>
      <c r="E1462" s="26"/>
      <c r="F1462" s="26"/>
      <c r="G1462" s="26"/>
    </row>
    <row r="1463" spans="3:7">
      <c r="C1463" s="17"/>
      <c r="D1463" s="26"/>
      <c r="E1463" s="26"/>
      <c r="F1463" s="26"/>
      <c r="G1463" s="26"/>
    </row>
    <row r="1464" spans="3:7">
      <c r="C1464" s="17"/>
      <c r="D1464" s="26"/>
      <c r="E1464" s="26"/>
      <c r="F1464" s="26"/>
      <c r="G1464" s="26"/>
    </row>
    <row r="1465" spans="3:7">
      <c r="C1465" s="17"/>
      <c r="D1465" s="26"/>
      <c r="E1465" s="26"/>
      <c r="F1465" s="26"/>
      <c r="G1465" s="26"/>
    </row>
    <row r="1466" spans="3:7">
      <c r="C1466" s="17"/>
      <c r="D1466" s="26"/>
      <c r="E1466" s="26"/>
      <c r="F1466" s="26"/>
      <c r="G1466" s="26"/>
    </row>
    <row r="1467" spans="3:7">
      <c r="C1467" s="17"/>
      <c r="D1467" s="26"/>
      <c r="E1467" s="26"/>
      <c r="F1467" s="26"/>
      <c r="G1467" s="26"/>
    </row>
    <row r="1468" spans="3:7">
      <c r="C1468" s="17"/>
      <c r="D1468" s="26"/>
      <c r="E1468" s="26"/>
      <c r="F1468" s="26"/>
      <c r="G1468" s="26"/>
    </row>
    <row r="1469" spans="3:7">
      <c r="C1469" s="17"/>
      <c r="D1469" s="26"/>
      <c r="E1469" s="26"/>
      <c r="F1469" s="26"/>
      <c r="G1469" s="26"/>
    </row>
    <row r="1470" spans="3:7">
      <c r="C1470" s="17"/>
      <c r="D1470" s="26"/>
      <c r="E1470" s="26"/>
      <c r="F1470" s="26"/>
      <c r="G1470" s="26"/>
    </row>
    <row r="1471" spans="3:7">
      <c r="C1471" s="17"/>
      <c r="D1471" s="26"/>
      <c r="E1471" s="26"/>
      <c r="F1471" s="26"/>
      <c r="G1471" s="26"/>
    </row>
    <row r="1472" spans="3:7">
      <c r="C1472" s="17"/>
      <c r="D1472" s="26"/>
      <c r="E1472" s="26"/>
      <c r="F1472" s="26"/>
      <c r="G1472" s="26"/>
    </row>
    <row r="1473" spans="3:7">
      <c r="C1473" s="17"/>
      <c r="D1473" s="26"/>
      <c r="E1473" s="26"/>
      <c r="F1473" s="26"/>
      <c r="G1473" s="26"/>
    </row>
    <row r="1474" spans="3:7">
      <c r="C1474" s="17"/>
      <c r="D1474" s="26"/>
      <c r="E1474" s="26"/>
      <c r="F1474" s="26"/>
      <c r="G1474" s="26"/>
    </row>
    <row r="1475" spans="3:7">
      <c r="C1475" s="17"/>
      <c r="D1475" s="26"/>
      <c r="E1475" s="26"/>
      <c r="F1475" s="26"/>
      <c r="G1475" s="26"/>
    </row>
    <row r="1476" spans="3:7">
      <c r="C1476" s="17"/>
      <c r="D1476" s="26"/>
      <c r="E1476" s="26"/>
      <c r="F1476" s="26"/>
      <c r="G1476" s="26"/>
    </row>
    <row r="1477" spans="3:7">
      <c r="C1477" s="17"/>
      <c r="D1477" s="26"/>
      <c r="E1477" s="26"/>
      <c r="F1477" s="26"/>
      <c r="G1477" s="26"/>
    </row>
    <row r="1478" spans="3:7">
      <c r="C1478" s="17"/>
      <c r="D1478" s="26"/>
      <c r="E1478" s="26"/>
      <c r="F1478" s="26"/>
      <c r="G1478" s="26"/>
    </row>
    <row r="1479" spans="3:7">
      <c r="C1479" s="17"/>
      <c r="D1479" s="26"/>
      <c r="E1479" s="26"/>
      <c r="F1479" s="26"/>
      <c r="G1479" s="26"/>
    </row>
    <row r="1480" spans="3:7">
      <c r="C1480" s="17"/>
      <c r="D1480" s="26"/>
      <c r="E1480" s="26"/>
      <c r="F1480" s="26"/>
      <c r="G1480" s="26"/>
    </row>
    <row r="1481" spans="3:7">
      <c r="C1481" s="17"/>
      <c r="D1481" s="26"/>
      <c r="E1481" s="26"/>
      <c r="F1481" s="26"/>
      <c r="G1481" s="26"/>
    </row>
    <row r="1482" spans="3:7">
      <c r="C1482" s="17"/>
      <c r="D1482" s="26"/>
      <c r="E1482" s="26"/>
      <c r="F1482" s="26"/>
      <c r="G1482" s="26"/>
    </row>
    <row r="1483" spans="3:7">
      <c r="C1483" s="17"/>
      <c r="D1483" s="26"/>
      <c r="E1483" s="26"/>
      <c r="F1483" s="26"/>
      <c r="G1483" s="26"/>
    </row>
    <row r="1484" spans="3:7">
      <c r="C1484" s="17"/>
      <c r="D1484" s="26"/>
      <c r="E1484" s="26"/>
      <c r="F1484" s="26"/>
      <c r="G1484" s="26"/>
    </row>
    <row r="1485" spans="3:7">
      <c r="C1485" s="17"/>
      <c r="D1485" s="26"/>
      <c r="E1485" s="26"/>
      <c r="F1485" s="26"/>
      <c r="G1485" s="26"/>
    </row>
    <row r="1486" spans="3:7">
      <c r="C1486" s="17"/>
      <c r="D1486" s="26"/>
      <c r="E1486" s="26"/>
      <c r="F1486" s="26"/>
      <c r="G1486" s="26"/>
    </row>
    <row r="1487" spans="3:7">
      <c r="C1487" s="17"/>
      <c r="D1487" s="26"/>
      <c r="E1487" s="26"/>
      <c r="F1487" s="26"/>
      <c r="G1487" s="26"/>
    </row>
    <row r="1488" spans="3:7">
      <c r="C1488" s="17"/>
      <c r="D1488" s="26"/>
      <c r="E1488" s="26"/>
      <c r="F1488" s="26"/>
      <c r="G1488" s="26"/>
    </row>
    <row r="1489" spans="3:7">
      <c r="C1489" s="17"/>
      <c r="D1489" s="26"/>
      <c r="E1489" s="26"/>
      <c r="F1489" s="26"/>
      <c r="G1489" s="26"/>
    </row>
    <row r="1490" spans="3:7">
      <c r="C1490" s="17"/>
      <c r="D1490" s="26"/>
      <c r="E1490" s="26"/>
      <c r="F1490" s="26"/>
      <c r="G1490" s="26"/>
    </row>
    <row r="1491" spans="3:7">
      <c r="C1491" s="17"/>
      <c r="D1491" s="26"/>
      <c r="E1491" s="26"/>
      <c r="F1491" s="26"/>
      <c r="G1491" s="26"/>
    </row>
    <row r="1492" spans="3:7">
      <c r="C1492" s="17"/>
      <c r="D1492" s="26"/>
      <c r="E1492" s="26"/>
      <c r="F1492" s="26"/>
      <c r="G1492" s="26"/>
    </row>
    <row r="1493" spans="3:7">
      <c r="C1493" s="17"/>
      <c r="D1493" s="26"/>
      <c r="E1493" s="26"/>
      <c r="F1493" s="26"/>
      <c r="G1493" s="26"/>
    </row>
    <row r="1494" spans="3:7">
      <c r="C1494" s="17"/>
      <c r="D1494" s="26"/>
      <c r="E1494" s="26"/>
      <c r="F1494" s="26"/>
      <c r="G1494" s="26"/>
    </row>
    <row r="1495" spans="3:7">
      <c r="C1495" s="17"/>
      <c r="D1495" s="26"/>
      <c r="E1495" s="26"/>
      <c r="F1495" s="26"/>
      <c r="G1495" s="26"/>
    </row>
    <row r="1496" spans="3:7">
      <c r="C1496" s="17"/>
      <c r="D1496" s="26"/>
      <c r="E1496" s="26"/>
      <c r="F1496" s="26"/>
      <c r="G1496" s="26"/>
    </row>
    <row r="1497" spans="3:7">
      <c r="C1497" s="17"/>
      <c r="D1497" s="26"/>
      <c r="E1497" s="26"/>
      <c r="F1497" s="26"/>
      <c r="G1497" s="26"/>
    </row>
    <row r="1498" spans="3:7">
      <c r="C1498" s="17"/>
      <c r="D1498" s="26"/>
      <c r="E1498" s="26"/>
      <c r="F1498" s="26"/>
      <c r="G1498" s="26"/>
    </row>
    <row r="1499" spans="3:7">
      <c r="C1499" s="17"/>
      <c r="D1499" s="26"/>
      <c r="E1499" s="26"/>
      <c r="F1499" s="26"/>
      <c r="G1499" s="26"/>
    </row>
    <row r="1500" spans="3:7">
      <c r="C1500" s="17"/>
      <c r="D1500" s="26"/>
      <c r="E1500" s="26"/>
      <c r="F1500" s="26"/>
      <c r="G1500" s="26"/>
    </row>
    <row r="1501" spans="3:7">
      <c r="C1501" s="17"/>
      <c r="D1501" s="26"/>
      <c r="E1501" s="26"/>
      <c r="F1501" s="26"/>
      <c r="G1501" s="26"/>
    </row>
    <row r="1502" spans="3:7">
      <c r="C1502" s="17"/>
      <c r="D1502" s="26"/>
      <c r="E1502" s="26"/>
      <c r="F1502" s="26"/>
      <c r="G1502" s="26"/>
    </row>
    <row r="1503" spans="3:7">
      <c r="C1503" s="17"/>
      <c r="D1503" s="26"/>
      <c r="E1503" s="26"/>
      <c r="F1503" s="26"/>
      <c r="G1503" s="26"/>
    </row>
    <row r="1504" spans="3:7">
      <c r="C1504" s="17"/>
      <c r="D1504" s="26"/>
      <c r="E1504" s="26"/>
      <c r="F1504" s="26"/>
      <c r="G1504" s="26"/>
    </row>
    <row r="1505" spans="3:7">
      <c r="C1505" s="17"/>
      <c r="D1505" s="26"/>
      <c r="E1505" s="26"/>
      <c r="F1505" s="26"/>
      <c r="G1505" s="26"/>
    </row>
    <row r="1506" spans="3:7">
      <c r="C1506" s="17"/>
      <c r="D1506" s="26"/>
      <c r="E1506" s="26"/>
      <c r="F1506" s="26"/>
      <c r="G1506" s="26"/>
    </row>
    <row r="1507" spans="3:7">
      <c r="C1507" s="17"/>
      <c r="D1507" s="26"/>
      <c r="E1507" s="26"/>
      <c r="F1507" s="26"/>
      <c r="G1507" s="26"/>
    </row>
    <row r="1508" spans="3:7">
      <c r="C1508" s="17"/>
      <c r="D1508" s="26"/>
      <c r="E1508" s="26"/>
      <c r="F1508" s="26"/>
      <c r="G1508" s="26"/>
    </row>
    <row r="1509" spans="3:7">
      <c r="C1509" s="17"/>
      <c r="D1509" s="26"/>
      <c r="E1509" s="26"/>
      <c r="F1509" s="26"/>
      <c r="G1509" s="26"/>
    </row>
    <row r="1510" spans="3:7">
      <c r="C1510" s="17"/>
      <c r="D1510" s="26"/>
      <c r="E1510" s="26"/>
      <c r="F1510" s="26"/>
      <c r="G1510" s="26"/>
    </row>
    <row r="1511" spans="3:7">
      <c r="C1511" s="17"/>
      <c r="D1511" s="26"/>
      <c r="E1511" s="26"/>
      <c r="F1511" s="26"/>
      <c r="G1511" s="26"/>
    </row>
    <row r="1512" spans="3:7">
      <c r="C1512" s="17"/>
      <c r="D1512" s="26"/>
      <c r="E1512" s="26"/>
      <c r="F1512" s="26"/>
      <c r="G1512" s="26"/>
    </row>
    <row r="1513" spans="3:7">
      <c r="C1513" s="17"/>
      <c r="D1513" s="26"/>
      <c r="E1513" s="26"/>
      <c r="F1513" s="26"/>
      <c r="G1513" s="26"/>
    </row>
    <row r="1514" spans="3:7">
      <c r="C1514" s="17"/>
      <c r="D1514" s="26"/>
      <c r="E1514" s="26"/>
      <c r="F1514" s="26"/>
      <c r="G1514" s="26"/>
    </row>
    <row r="1515" spans="3:7">
      <c r="C1515" s="17"/>
      <c r="D1515" s="26"/>
      <c r="E1515" s="26"/>
      <c r="F1515" s="26"/>
      <c r="G1515" s="26"/>
    </row>
    <row r="1516" spans="3:7">
      <c r="C1516" s="17"/>
      <c r="D1516" s="26"/>
      <c r="E1516" s="26"/>
      <c r="F1516" s="26"/>
      <c r="G1516" s="26"/>
    </row>
    <row r="1517" spans="3:7">
      <c r="C1517" s="17"/>
      <c r="D1517" s="26"/>
      <c r="E1517" s="26"/>
      <c r="F1517" s="26"/>
      <c r="G1517" s="26"/>
    </row>
    <row r="1518" spans="3:7">
      <c r="C1518" s="17"/>
      <c r="D1518" s="26"/>
      <c r="E1518" s="26"/>
      <c r="F1518" s="26"/>
      <c r="G1518" s="26"/>
    </row>
    <row r="1519" spans="3:7">
      <c r="C1519" s="17"/>
      <c r="D1519" s="26"/>
      <c r="E1519" s="26"/>
      <c r="F1519" s="26"/>
      <c r="G1519" s="26"/>
    </row>
    <row r="1520" spans="3:7">
      <c r="C1520" s="17"/>
      <c r="D1520" s="26"/>
      <c r="E1520" s="26"/>
      <c r="F1520" s="26"/>
      <c r="G1520" s="26"/>
    </row>
    <row r="1521" spans="3:7">
      <c r="C1521" s="17"/>
      <c r="D1521" s="26"/>
      <c r="E1521" s="26"/>
      <c r="F1521" s="26"/>
      <c r="G1521" s="26"/>
    </row>
    <row r="1522" spans="3:7">
      <c r="C1522" s="17"/>
      <c r="D1522" s="26"/>
      <c r="E1522" s="26"/>
      <c r="F1522" s="26"/>
      <c r="G1522" s="26"/>
    </row>
    <row r="1523" spans="3:7">
      <c r="C1523" s="17"/>
      <c r="D1523" s="26"/>
      <c r="E1523" s="26"/>
      <c r="F1523" s="26"/>
      <c r="G1523" s="26"/>
    </row>
    <row r="1524" spans="3:7">
      <c r="C1524" s="17"/>
      <c r="D1524" s="26"/>
      <c r="E1524" s="26"/>
      <c r="F1524" s="26"/>
      <c r="G1524" s="26"/>
    </row>
    <row r="1525" spans="3:7">
      <c r="C1525" s="17"/>
      <c r="D1525" s="26"/>
      <c r="E1525" s="26"/>
      <c r="F1525" s="26"/>
      <c r="G1525" s="26"/>
    </row>
    <row r="1526" spans="3:7">
      <c r="C1526" s="17"/>
      <c r="D1526" s="26"/>
      <c r="E1526" s="26"/>
      <c r="F1526" s="26"/>
      <c r="G1526" s="26"/>
    </row>
    <row r="1527" spans="3:7">
      <c r="C1527" s="17"/>
      <c r="D1527" s="26"/>
      <c r="E1527" s="26"/>
      <c r="F1527" s="26"/>
      <c r="G1527" s="26"/>
    </row>
    <row r="1528" spans="3:7">
      <c r="C1528" s="17"/>
      <c r="D1528" s="26"/>
      <c r="E1528" s="26"/>
      <c r="F1528" s="26"/>
      <c r="G1528" s="26"/>
    </row>
    <row r="1529" spans="3:7">
      <c r="C1529" s="17"/>
      <c r="D1529" s="26"/>
      <c r="E1529" s="26"/>
      <c r="F1529" s="26"/>
      <c r="G1529" s="26"/>
    </row>
    <row r="1530" spans="3:7">
      <c r="C1530" s="17"/>
      <c r="D1530" s="26"/>
      <c r="E1530" s="26"/>
      <c r="F1530" s="26"/>
      <c r="G1530" s="26"/>
    </row>
    <row r="1531" spans="3:7">
      <c r="C1531" s="17"/>
      <c r="D1531" s="26"/>
      <c r="E1531" s="26"/>
      <c r="F1531" s="26"/>
      <c r="G1531" s="26"/>
    </row>
    <row r="1532" spans="3:7">
      <c r="C1532" s="17"/>
      <c r="D1532" s="26"/>
      <c r="E1532" s="26"/>
      <c r="F1532" s="26"/>
      <c r="G1532" s="26"/>
    </row>
    <row r="1533" spans="3:7">
      <c r="C1533" s="17"/>
      <c r="D1533" s="26"/>
      <c r="E1533" s="26"/>
      <c r="F1533" s="26"/>
      <c r="G1533" s="26"/>
    </row>
    <row r="1534" spans="3:7">
      <c r="C1534" s="17"/>
      <c r="D1534" s="26"/>
      <c r="E1534" s="26"/>
      <c r="F1534" s="26"/>
      <c r="G1534" s="26"/>
    </row>
    <row r="1535" spans="3:7">
      <c r="C1535" s="17"/>
      <c r="D1535" s="26"/>
      <c r="E1535" s="26"/>
      <c r="F1535" s="26"/>
      <c r="G1535" s="26"/>
    </row>
    <row r="1536" spans="3:7">
      <c r="C1536" s="17"/>
      <c r="D1536" s="26"/>
      <c r="E1536" s="26"/>
      <c r="F1536" s="26"/>
      <c r="G1536" s="26"/>
    </row>
    <row r="1537" spans="3:7">
      <c r="C1537" s="17"/>
      <c r="D1537" s="26"/>
      <c r="E1537" s="26"/>
      <c r="F1537" s="26"/>
      <c r="G1537" s="26"/>
    </row>
    <row r="1538" spans="3:7">
      <c r="C1538" s="17"/>
      <c r="D1538" s="26"/>
      <c r="E1538" s="26"/>
      <c r="F1538" s="26"/>
      <c r="G1538" s="26"/>
    </row>
    <row r="1539" spans="3:7">
      <c r="C1539" s="17"/>
      <c r="D1539" s="26"/>
      <c r="E1539" s="26"/>
      <c r="F1539" s="26"/>
      <c r="G1539" s="26"/>
    </row>
    <row r="1540" spans="3:7">
      <c r="C1540" s="17"/>
      <c r="D1540" s="26"/>
      <c r="E1540" s="26"/>
      <c r="F1540" s="26"/>
      <c r="G1540" s="26"/>
    </row>
    <row r="1541" spans="3:7">
      <c r="C1541" s="17"/>
      <c r="D1541" s="26"/>
      <c r="E1541" s="26"/>
      <c r="F1541" s="26"/>
      <c r="G1541" s="26"/>
    </row>
    <row r="1542" spans="3:7">
      <c r="C1542" s="17"/>
      <c r="D1542" s="26"/>
      <c r="E1542" s="26"/>
      <c r="F1542" s="26"/>
      <c r="G1542" s="26"/>
    </row>
    <row r="1543" spans="3:7">
      <c r="C1543" s="17"/>
      <c r="D1543" s="26"/>
      <c r="E1543" s="26"/>
      <c r="F1543" s="26"/>
      <c r="G1543" s="26"/>
    </row>
    <row r="1544" spans="3:7">
      <c r="C1544" s="17"/>
      <c r="D1544" s="26"/>
      <c r="E1544" s="26"/>
      <c r="F1544" s="26"/>
      <c r="G1544" s="26"/>
    </row>
    <row r="1545" spans="3:7">
      <c r="C1545" s="17"/>
      <c r="D1545" s="26"/>
      <c r="E1545" s="26"/>
      <c r="F1545" s="26"/>
      <c r="G1545" s="26"/>
    </row>
    <row r="1546" spans="3:7">
      <c r="C1546" s="17"/>
      <c r="D1546" s="26"/>
      <c r="E1546" s="26"/>
      <c r="F1546" s="26"/>
      <c r="G1546" s="26"/>
    </row>
    <row r="1547" spans="3:7">
      <c r="C1547" s="17"/>
      <c r="D1547" s="26"/>
      <c r="E1547" s="26"/>
      <c r="F1547" s="26"/>
      <c r="G1547" s="26"/>
    </row>
    <row r="1548" spans="3:7">
      <c r="C1548" s="17"/>
      <c r="D1548" s="26"/>
      <c r="E1548" s="26"/>
      <c r="F1548" s="26"/>
      <c r="G1548" s="26"/>
    </row>
    <row r="1549" spans="3:7">
      <c r="C1549" s="17"/>
      <c r="D1549" s="26"/>
      <c r="E1549" s="26"/>
      <c r="F1549" s="26"/>
      <c r="G1549" s="26"/>
    </row>
    <row r="1550" spans="3:7">
      <c r="C1550" s="17"/>
      <c r="D1550" s="26"/>
      <c r="E1550" s="26"/>
      <c r="F1550" s="26"/>
      <c r="G1550" s="26"/>
    </row>
    <row r="1551" spans="3:7">
      <c r="C1551" s="17"/>
      <c r="D1551" s="26"/>
      <c r="E1551" s="26"/>
      <c r="F1551" s="26"/>
      <c r="G1551" s="26"/>
    </row>
    <row r="1552" spans="3:7">
      <c r="C1552" s="17"/>
      <c r="D1552" s="26"/>
      <c r="E1552" s="26"/>
      <c r="F1552" s="26"/>
      <c r="G1552" s="26"/>
    </row>
    <row r="1553" spans="3:7">
      <c r="C1553" s="17"/>
      <c r="D1553" s="26"/>
      <c r="E1553" s="26"/>
      <c r="F1553" s="26"/>
      <c r="G1553" s="26"/>
    </row>
    <row r="1554" spans="3:7">
      <c r="C1554" s="17"/>
      <c r="D1554" s="26"/>
      <c r="E1554" s="26"/>
      <c r="F1554" s="26"/>
      <c r="G1554" s="26"/>
    </row>
    <row r="1555" spans="3:7">
      <c r="C1555" s="17"/>
      <c r="D1555" s="26"/>
      <c r="E1555" s="26"/>
      <c r="F1555" s="26"/>
      <c r="G1555" s="26"/>
    </row>
    <row r="1556" spans="3:7">
      <c r="C1556" s="17"/>
      <c r="D1556" s="26"/>
      <c r="E1556" s="26"/>
      <c r="F1556" s="26"/>
      <c r="G1556" s="26"/>
    </row>
    <row r="1557" spans="3:7">
      <c r="C1557" s="17"/>
      <c r="D1557" s="26"/>
      <c r="E1557" s="26"/>
      <c r="F1557" s="26"/>
      <c r="G1557" s="26"/>
    </row>
    <row r="1558" spans="3:7">
      <c r="C1558" s="17"/>
      <c r="D1558" s="26"/>
      <c r="E1558" s="26"/>
      <c r="F1558" s="26"/>
      <c r="G1558" s="26"/>
    </row>
    <row r="1559" spans="3:7">
      <c r="C1559" s="17"/>
      <c r="D1559" s="26"/>
      <c r="E1559" s="26"/>
      <c r="F1559" s="26"/>
      <c r="G1559" s="26"/>
    </row>
    <row r="1560" spans="3:7">
      <c r="C1560" s="17"/>
      <c r="D1560" s="26"/>
      <c r="E1560" s="26"/>
      <c r="F1560" s="26"/>
      <c r="G1560" s="26"/>
    </row>
    <row r="1561" spans="3:7">
      <c r="C1561" s="17"/>
      <c r="D1561" s="26"/>
      <c r="E1561" s="26"/>
      <c r="F1561" s="26"/>
      <c r="G1561" s="26"/>
    </row>
    <row r="1562" spans="3:7">
      <c r="C1562" s="17"/>
      <c r="D1562" s="26"/>
      <c r="E1562" s="26"/>
      <c r="F1562" s="26"/>
      <c r="G1562" s="26"/>
    </row>
    <row r="1563" spans="3:7">
      <c r="C1563" s="17"/>
      <c r="D1563" s="26"/>
      <c r="E1563" s="26"/>
      <c r="F1563" s="26"/>
      <c r="G1563" s="26"/>
    </row>
    <row r="1564" spans="3:7">
      <c r="C1564" s="17"/>
      <c r="D1564" s="26"/>
      <c r="E1564" s="26"/>
      <c r="F1564" s="26"/>
      <c r="G1564" s="26"/>
    </row>
    <row r="1565" spans="3:7">
      <c r="C1565" s="17"/>
      <c r="D1565" s="26"/>
      <c r="E1565" s="26"/>
      <c r="F1565" s="26"/>
      <c r="G1565" s="26"/>
    </row>
    <row r="1566" spans="3:7">
      <c r="C1566" s="17"/>
      <c r="D1566" s="26"/>
      <c r="E1566" s="26"/>
      <c r="F1566" s="26"/>
      <c r="G1566" s="26"/>
    </row>
    <row r="1567" spans="3:7">
      <c r="C1567" s="17"/>
      <c r="D1567" s="26"/>
      <c r="E1567" s="26"/>
      <c r="F1567" s="26"/>
      <c r="G1567" s="26"/>
    </row>
    <row r="1568" spans="3:7">
      <c r="C1568" s="17"/>
      <c r="D1568" s="26"/>
      <c r="E1568" s="26"/>
      <c r="F1568" s="26"/>
      <c r="G1568" s="26"/>
    </row>
    <row r="1569" spans="3:7">
      <c r="C1569" s="17"/>
      <c r="D1569" s="26"/>
      <c r="E1569" s="26"/>
      <c r="F1569" s="26"/>
      <c r="G1569" s="26"/>
    </row>
    <row r="1570" spans="3:7">
      <c r="C1570" s="17"/>
      <c r="D1570" s="26"/>
      <c r="E1570" s="26"/>
      <c r="F1570" s="26"/>
      <c r="G1570" s="26"/>
    </row>
    <row r="1571" spans="3:7">
      <c r="C1571" s="17"/>
      <c r="D1571" s="26"/>
      <c r="E1571" s="26"/>
      <c r="F1571" s="26"/>
      <c r="G1571" s="26"/>
    </row>
    <row r="1572" spans="3:7">
      <c r="C1572" s="17"/>
      <c r="D1572" s="26"/>
      <c r="E1572" s="26"/>
      <c r="F1572" s="26"/>
      <c r="G1572" s="26"/>
    </row>
    <row r="1573" spans="3:7">
      <c r="C1573" s="17"/>
      <c r="D1573" s="26"/>
      <c r="E1573" s="26"/>
      <c r="F1573" s="26"/>
      <c r="G1573" s="26"/>
    </row>
    <row r="1574" spans="3:7">
      <c r="C1574" s="17"/>
      <c r="D1574" s="26"/>
      <c r="E1574" s="26"/>
      <c r="F1574" s="26"/>
      <c r="G1574" s="26"/>
    </row>
    <row r="1575" spans="3:7">
      <c r="C1575" s="17"/>
      <c r="D1575" s="26"/>
      <c r="E1575" s="26"/>
      <c r="F1575" s="26"/>
      <c r="G1575" s="26"/>
    </row>
    <row r="1576" spans="3:7">
      <c r="C1576" s="17"/>
      <c r="D1576" s="26"/>
      <c r="E1576" s="26"/>
      <c r="F1576" s="26"/>
      <c r="G1576" s="26"/>
    </row>
    <row r="1577" spans="3:7">
      <c r="C1577" s="17"/>
      <c r="D1577" s="26"/>
      <c r="E1577" s="26"/>
      <c r="F1577" s="26"/>
      <c r="G1577" s="26"/>
    </row>
    <row r="1578" spans="3:7">
      <c r="C1578" s="17"/>
      <c r="D1578" s="26"/>
      <c r="E1578" s="26"/>
      <c r="F1578" s="26"/>
      <c r="G1578" s="26"/>
    </row>
    <row r="1579" spans="3:7">
      <c r="C1579" s="17"/>
      <c r="D1579" s="26"/>
      <c r="E1579" s="26"/>
      <c r="F1579" s="26"/>
      <c r="G1579" s="26"/>
    </row>
    <row r="1580" spans="3:7">
      <c r="C1580" s="17"/>
      <c r="D1580" s="26"/>
      <c r="E1580" s="26"/>
      <c r="F1580" s="26"/>
      <c r="G1580" s="26"/>
    </row>
    <row r="1581" spans="3:7">
      <c r="C1581" s="17"/>
      <c r="D1581" s="26"/>
      <c r="E1581" s="26"/>
      <c r="F1581" s="26"/>
      <c r="G1581" s="26"/>
    </row>
    <row r="1582" spans="3:7">
      <c r="C1582" s="17"/>
      <c r="D1582" s="26"/>
      <c r="E1582" s="26"/>
      <c r="F1582" s="26"/>
      <c r="G1582" s="26"/>
    </row>
    <row r="1583" spans="3:7">
      <c r="C1583" s="17"/>
      <c r="D1583" s="26"/>
      <c r="E1583" s="26"/>
      <c r="F1583" s="26"/>
      <c r="G1583" s="26"/>
    </row>
    <row r="1584" spans="3:7">
      <c r="C1584" s="17"/>
      <c r="D1584" s="26"/>
      <c r="E1584" s="26"/>
      <c r="F1584" s="26"/>
      <c r="G1584" s="26"/>
    </row>
    <row r="1585" spans="3:7">
      <c r="C1585" s="17"/>
      <c r="D1585" s="26"/>
      <c r="E1585" s="26"/>
      <c r="F1585" s="26"/>
      <c r="G1585" s="26"/>
    </row>
    <row r="1586" spans="3:7">
      <c r="C1586" s="17"/>
      <c r="D1586" s="26"/>
      <c r="E1586" s="26"/>
      <c r="F1586" s="26"/>
      <c r="G1586" s="26"/>
    </row>
    <row r="1587" spans="3:7">
      <c r="C1587" s="17"/>
      <c r="D1587" s="26"/>
      <c r="E1587" s="26"/>
      <c r="F1587" s="26"/>
      <c r="G1587" s="26"/>
    </row>
    <row r="1588" spans="3:7">
      <c r="C1588" s="17"/>
      <c r="D1588" s="26"/>
      <c r="E1588" s="26"/>
      <c r="F1588" s="26"/>
      <c r="G1588" s="26"/>
    </row>
    <row r="1589" spans="3:7">
      <c r="C1589" s="17"/>
      <c r="D1589" s="26"/>
      <c r="E1589" s="26"/>
      <c r="F1589" s="26"/>
      <c r="G1589" s="26"/>
    </row>
    <row r="1590" spans="3:7">
      <c r="C1590" s="17"/>
      <c r="D1590" s="26"/>
      <c r="E1590" s="26"/>
      <c r="F1590" s="26"/>
      <c r="G1590" s="26"/>
    </row>
    <row r="1591" spans="3:7">
      <c r="C1591" s="17"/>
      <c r="D1591" s="26"/>
      <c r="E1591" s="26"/>
      <c r="F1591" s="26"/>
      <c r="G1591" s="26"/>
    </row>
    <row r="1592" spans="3:7">
      <c r="C1592" s="17"/>
      <c r="D1592" s="26"/>
      <c r="E1592" s="26"/>
      <c r="F1592" s="26"/>
      <c r="G1592" s="26"/>
    </row>
    <row r="1593" spans="3:7">
      <c r="C1593" s="17"/>
      <c r="D1593" s="26"/>
      <c r="E1593" s="26"/>
      <c r="F1593" s="26"/>
      <c r="G1593" s="26"/>
    </row>
    <row r="1594" spans="3:7">
      <c r="C1594" s="17"/>
      <c r="D1594" s="26"/>
      <c r="E1594" s="26"/>
      <c r="F1594" s="26"/>
      <c r="G1594" s="26"/>
    </row>
    <row r="1595" spans="3:7">
      <c r="C1595" s="17"/>
      <c r="D1595" s="26"/>
      <c r="E1595" s="26"/>
      <c r="F1595" s="26"/>
      <c r="G1595" s="26"/>
    </row>
    <row r="1596" spans="3:7">
      <c r="C1596" s="17"/>
      <c r="D1596" s="26"/>
      <c r="E1596" s="26"/>
      <c r="F1596" s="26"/>
      <c r="G1596" s="26"/>
    </row>
    <row r="1597" spans="3:7">
      <c r="C1597" s="17"/>
      <c r="D1597" s="26"/>
      <c r="E1597" s="26"/>
      <c r="F1597" s="26"/>
      <c r="G1597" s="26"/>
    </row>
    <row r="1598" spans="3:7">
      <c r="C1598" s="17"/>
      <c r="D1598" s="26"/>
      <c r="E1598" s="26"/>
      <c r="F1598" s="26"/>
      <c r="G1598" s="26"/>
    </row>
    <row r="1599" spans="3:7">
      <c r="C1599" s="17"/>
      <c r="D1599" s="26"/>
      <c r="E1599" s="26"/>
      <c r="F1599" s="26"/>
      <c r="G1599" s="26"/>
    </row>
    <row r="1600" spans="3:7">
      <c r="C1600" s="17"/>
      <c r="D1600" s="26"/>
      <c r="E1600" s="26"/>
      <c r="F1600" s="26"/>
      <c r="G1600" s="26"/>
    </row>
    <row r="1601" spans="3:7">
      <c r="C1601" s="17"/>
      <c r="D1601" s="26"/>
      <c r="E1601" s="26"/>
      <c r="F1601" s="26"/>
      <c r="G1601" s="26"/>
    </row>
    <row r="1602" spans="3:7">
      <c r="C1602" s="17"/>
      <c r="D1602" s="26"/>
      <c r="E1602" s="26"/>
      <c r="F1602" s="26"/>
      <c r="G1602" s="26"/>
    </row>
    <row r="1603" spans="3:7">
      <c r="C1603" s="17"/>
      <c r="D1603" s="26"/>
      <c r="E1603" s="26"/>
      <c r="F1603" s="26"/>
      <c r="G1603" s="26"/>
    </row>
    <row r="1604" spans="3:7">
      <c r="C1604" s="17"/>
      <c r="D1604" s="26"/>
      <c r="E1604" s="26"/>
      <c r="F1604" s="26"/>
      <c r="G1604" s="26"/>
    </row>
    <row r="1605" spans="3:7">
      <c r="C1605" s="17"/>
      <c r="D1605" s="26"/>
      <c r="E1605" s="26"/>
      <c r="F1605" s="26"/>
      <c r="G1605" s="26"/>
    </row>
    <row r="1606" spans="3:7">
      <c r="C1606" s="17"/>
      <c r="D1606" s="26"/>
      <c r="E1606" s="26"/>
      <c r="F1606" s="26"/>
      <c r="G1606" s="26"/>
    </row>
    <row r="1607" spans="3:7">
      <c r="C1607" s="17"/>
      <c r="D1607" s="26"/>
      <c r="E1607" s="26"/>
      <c r="F1607" s="26"/>
      <c r="G1607" s="26"/>
    </row>
    <row r="1608" spans="3:7">
      <c r="C1608" s="17"/>
      <c r="D1608" s="26"/>
      <c r="E1608" s="26"/>
      <c r="F1608" s="26"/>
      <c r="G1608" s="26"/>
    </row>
    <row r="1609" spans="3:7">
      <c r="C1609" s="17"/>
      <c r="D1609" s="26"/>
      <c r="E1609" s="26"/>
      <c r="F1609" s="26"/>
      <c r="G1609" s="26"/>
    </row>
    <row r="1610" spans="3:7">
      <c r="C1610" s="17"/>
      <c r="D1610" s="26"/>
      <c r="E1610" s="26"/>
      <c r="F1610" s="26"/>
      <c r="G1610" s="26"/>
    </row>
    <row r="1611" spans="3:7">
      <c r="C1611" s="17"/>
      <c r="D1611" s="26"/>
      <c r="E1611" s="26"/>
      <c r="F1611" s="26"/>
      <c r="G1611" s="26"/>
    </row>
    <row r="1612" spans="3:7">
      <c r="C1612" s="17"/>
      <c r="D1612" s="26"/>
      <c r="E1612" s="26"/>
      <c r="F1612" s="26"/>
      <c r="G1612" s="26"/>
    </row>
    <row r="1613" spans="3:7">
      <c r="C1613" s="17"/>
      <c r="D1613" s="26"/>
      <c r="E1613" s="26"/>
      <c r="F1613" s="26"/>
      <c r="G1613" s="26"/>
    </row>
    <row r="1614" spans="3:7">
      <c r="C1614" s="17"/>
      <c r="D1614" s="26"/>
      <c r="E1614" s="26"/>
      <c r="F1614" s="26"/>
      <c r="G1614" s="26"/>
    </row>
    <row r="1615" spans="3:7">
      <c r="C1615" s="17"/>
      <c r="D1615" s="26"/>
      <c r="E1615" s="26"/>
      <c r="F1615" s="26"/>
      <c r="G1615" s="26"/>
    </row>
    <row r="1616" spans="3:7">
      <c r="C1616" s="17"/>
      <c r="D1616" s="26"/>
      <c r="E1616" s="26"/>
      <c r="F1616" s="26"/>
      <c r="G1616" s="26"/>
    </row>
    <row r="1617" spans="3:7">
      <c r="C1617" s="17"/>
      <c r="D1617" s="26"/>
      <c r="E1617" s="26"/>
      <c r="F1617" s="26"/>
      <c r="G1617" s="26"/>
    </row>
    <row r="1618" spans="3:7">
      <c r="C1618" s="17"/>
      <c r="D1618" s="26"/>
      <c r="E1618" s="26"/>
      <c r="F1618" s="26"/>
      <c r="G1618" s="26"/>
    </row>
    <row r="1619" spans="3:7">
      <c r="C1619" s="17"/>
      <c r="D1619" s="26"/>
      <c r="E1619" s="26"/>
      <c r="F1619" s="26"/>
      <c r="G1619" s="26"/>
    </row>
    <row r="1620" spans="3:7">
      <c r="C1620" s="17"/>
      <c r="D1620" s="26"/>
      <c r="E1620" s="26"/>
      <c r="F1620" s="26"/>
      <c r="G1620" s="26"/>
    </row>
    <row r="1621" spans="3:7">
      <c r="C1621" s="17"/>
      <c r="D1621" s="26"/>
      <c r="E1621" s="26"/>
      <c r="F1621" s="26"/>
      <c r="G1621" s="26"/>
    </row>
    <row r="1622" spans="3:7">
      <c r="C1622" s="17"/>
      <c r="D1622" s="26"/>
      <c r="E1622" s="26"/>
      <c r="F1622" s="26"/>
      <c r="G1622" s="26"/>
    </row>
    <row r="1623" spans="3:7">
      <c r="C1623" s="17"/>
      <c r="D1623" s="26"/>
      <c r="E1623" s="26"/>
      <c r="F1623" s="26"/>
      <c r="G1623" s="26"/>
    </row>
    <row r="1624" spans="3:7">
      <c r="C1624" s="17"/>
      <c r="D1624" s="26"/>
      <c r="E1624" s="26"/>
      <c r="F1624" s="26"/>
      <c r="G1624" s="26"/>
    </row>
    <row r="1625" spans="3:7">
      <c r="C1625" s="17"/>
      <c r="D1625" s="26"/>
      <c r="E1625" s="26"/>
      <c r="F1625" s="26"/>
      <c r="G1625" s="26"/>
    </row>
    <row r="1626" spans="3:7">
      <c r="C1626" s="17"/>
      <c r="D1626" s="26"/>
      <c r="E1626" s="26"/>
      <c r="F1626" s="26"/>
      <c r="G1626" s="26"/>
    </row>
    <row r="1627" spans="3:7">
      <c r="C1627" s="17"/>
      <c r="D1627" s="26"/>
      <c r="E1627" s="26"/>
      <c r="F1627" s="26"/>
      <c r="G1627" s="26"/>
    </row>
    <row r="1628" spans="3:7">
      <c r="C1628" s="17"/>
      <c r="D1628" s="26"/>
      <c r="E1628" s="26"/>
      <c r="F1628" s="26"/>
      <c r="G1628" s="26"/>
    </row>
    <row r="1629" spans="3:7">
      <c r="C1629" s="17"/>
      <c r="D1629" s="26"/>
      <c r="E1629" s="26"/>
      <c r="F1629" s="26"/>
      <c r="G1629" s="26"/>
    </row>
    <row r="1630" spans="3:7">
      <c r="C1630" s="17"/>
      <c r="D1630" s="26"/>
      <c r="E1630" s="26"/>
      <c r="F1630" s="26"/>
      <c r="G1630" s="26"/>
    </row>
    <row r="1631" spans="3:7">
      <c r="C1631" s="17"/>
      <c r="D1631" s="26"/>
      <c r="E1631" s="26"/>
      <c r="F1631" s="26"/>
      <c r="G1631" s="26"/>
    </row>
    <row r="1632" spans="3:7">
      <c r="C1632" s="17"/>
      <c r="D1632" s="26"/>
      <c r="E1632" s="26"/>
      <c r="F1632" s="26"/>
      <c r="G1632" s="26"/>
    </row>
    <row r="1633" spans="3:7">
      <c r="C1633" s="17"/>
      <c r="D1633" s="26"/>
      <c r="E1633" s="26"/>
      <c r="F1633" s="26"/>
      <c r="G1633" s="26"/>
    </row>
    <row r="1634" spans="3:7">
      <c r="C1634" s="17"/>
      <c r="D1634" s="26"/>
      <c r="E1634" s="26"/>
      <c r="F1634" s="26"/>
      <c r="G1634" s="26"/>
    </row>
    <row r="1635" spans="3:7">
      <c r="C1635" s="17"/>
      <c r="D1635" s="26"/>
      <c r="E1635" s="26"/>
      <c r="F1635" s="26"/>
      <c r="G1635" s="26"/>
    </row>
    <row r="1636" spans="3:7">
      <c r="C1636" s="17"/>
      <c r="D1636" s="26"/>
      <c r="E1636" s="26"/>
      <c r="F1636" s="26"/>
      <c r="G1636" s="26"/>
    </row>
    <row r="1637" spans="3:7">
      <c r="C1637" s="17"/>
      <c r="D1637" s="26"/>
      <c r="E1637" s="26"/>
      <c r="F1637" s="26"/>
      <c r="G1637" s="26"/>
    </row>
    <row r="1638" spans="3:7">
      <c r="C1638" s="17"/>
      <c r="D1638" s="26"/>
      <c r="E1638" s="26"/>
      <c r="F1638" s="26"/>
      <c r="G1638" s="26"/>
    </row>
    <row r="1639" spans="3:7">
      <c r="C1639" s="17"/>
      <c r="D1639" s="26"/>
      <c r="E1639" s="26"/>
      <c r="F1639" s="26"/>
      <c r="G1639" s="26"/>
    </row>
    <row r="1640" spans="3:7">
      <c r="C1640" s="17"/>
      <c r="D1640" s="26"/>
      <c r="E1640" s="26"/>
      <c r="F1640" s="26"/>
      <c r="G1640" s="26"/>
    </row>
    <row r="1641" spans="3:7">
      <c r="C1641" s="17"/>
      <c r="D1641" s="26"/>
      <c r="E1641" s="26"/>
      <c r="F1641" s="26"/>
      <c r="G1641" s="26"/>
    </row>
    <row r="1642" spans="3:7">
      <c r="C1642" s="17"/>
      <c r="D1642" s="26"/>
      <c r="E1642" s="26"/>
      <c r="F1642" s="26"/>
      <c r="G1642" s="26"/>
    </row>
    <row r="1643" spans="3:7">
      <c r="C1643" s="17"/>
      <c r="D1643" s="26"/>
      <c r="E1643" s="26"/>
      <c r="F1643" s="26"/>
      <c r="G1643" s="26"/>
    </row>
    <row r="1644" spans="3:7">
      <c r="C1644" s="17"/>
      <c r="D1644" s="26"/>
      <c r="E1644" s="26"/>
      <c r="F1644" s="26"/>
      <c r="G1644" s="26"/>
    </row>
    <row r="1645" spans="3:7">
      <c r="C1645" s="17"/>
      <c r="D1645" s="26"/>
      <c r="E1645" s="26"/>
      <c r="F1645" s="26"/>
      <c r="G1645" s="26"/>
    </row>
    <row r="1646" spans="3:7">
      <c r="C1646" s="17"/>
      <c r="D1646" s="26"/>
      <c r="E1646" s="26"/>
      <c r="F1646" s="26"/>
      <c r="G1646" s="26"/>
    </row>
    <row r="1647" spans="3:7">
      <c r="C1647" s="17"/>
      <c r="D1647" s="26"/>
      <c r="E1647" s="26"/>
      <c r="F1647" s="26"/>
      <c r="G1647" s="26"/>
    </row>
    <row r="1648" spans="3:7">
      <c r="C1648" s="17"/>
      <c r="D1648" s="26"/>
      <c r="E1648" s="26"/>
      <c r="F1648" s="26"/>
      <c r="G1648" s="26"/>
    </row>
    <row r="1649" spans="3:7">
      <c r="C1649" s="17"/>
      <c r="D1649" s="26"/>
      <c r="E1649" s="26"/>
      <c r="F1649" s="26"/>
      <c r="G1649" s="26"/>
    </row>
    <row r="1650" spans="3:7">
      <c r="C1650" s="17"/>
      <c r="D1650" s="26"/>
      <c r="E1650" s="26"/>
      <c r="F1650" s="26"/>
      <c r="G1650" s="26"/>
    </row>
    <row r="1651" spans="3:7">
      <c r="C1651" s="17"/>
      <c r="D1651" s="26"/>
      <c r="E1651" s="26"/>
      <c r="F1651" s="26"/>
      <c r="G1651" s="26"/>
    </row>
    <row r="1652" spans="3:7">
      <c r="C1652" s="17"/>
      <c r="D1652" s="26"/>
      <c r="E1652" s="26"/>
      <c r="F1652" s="26"/>
      <c r="G1652" s="26"/>
    </row>
    <row r="1653" spans="3:7">
      <c r="C1653" s="17"/>
      <c r="D1653" s="26"/>
      <c r="E1653" s="26"/>
      <c r="F1653" s="26"/>
      <c r="G1653" s="26"/>
    </row>
    <row r="1654" spans="3:7">
      <c r="C1654" s="17"/>
      <c r="D1654" s="26"/>
      <c r="E1654" s="26"/>
      <c r="F1654" s="26"/>
      <c r="G1654" s="26"/>
    </row>
    <row r="1655" spans="3:7">
      <c r="C1655" s="17"/>
      <c r="D1655" s="26"/>
      <c r="E1655" s="26"/>
      <c r="F1655" s="26"/>
      <c r="G1655" s="26"/>
    </row>
    <row r="1656" spans="3:7">
      <c r="C1656" s="17"/>
      <c r="D1656" s="26"/>
      <c r="E1656" s="26"/>
      <c r="F1656" s="26"/>
      <c r="G1656" s="26"/>
    </row>
    <row r="1657" spans="3:7">
      <c r="C1657" s="17"/>
      <c r="D1657" s="26"/>
      <c r="E1657" s="26"/>
      <c r="F1657" s="26"/>
      <c r="G1657" s="26"/>
    </row>
    <row r="1658" spans="3:7">
      <c r="C1658" s="17"/>
      <c r="D1658" s="26"/>
      <c r="E1658" s="26"/>
      <c r="F1658" s="26"/>
      <c r="G1658" s="26"/>
    </row>
    <row r="1659" spans="3:7">
      <c r="C1659" s="17"/>
      <c r="D1659" s="26"/>
      <c r="E1659" s="26"/>
      <c r="F1659" s="26"/>
      <c r="G1659" s="26"/>
    </row>
    <row r="1660" spans="3:7">
      <c r="C1660" s="17"/>
      <c r="D1660" s="26"/>
      <c r="E1660" s="26"/>
      <c r="F1660" s="26"/>
      <c r="G1660" s="26"/>
    </row>
    <row r="1661" spans="3:7">
      <c r="C1661" s="17"/>
      <c r="D1661" s="26"/>
      <c r="E1661" s="26"/>
      <c r="F1661" s="26"/>
      <c r="G1661" s="26"/>
    </row>
    <row r="1662" spans="3:7">
      <c r="C1662" s="17"/>
      <c r="D1662" s="26"/>
      <c r="E1662" s="26"/>
      <c r="F1662" s="26"/>
      <c r="G1662" s="26"/>
    </row>
    <row r="1663" spans="3:7">
      <c r="C1663" s="17"/>
      <c r="D1663" s="26"/>
      <c r="E1663" s="26"/>
      <c r="F1663" s="26"/>
      <c r="G1663" s="26"/>
    </row>
    <row r="1664" spans="3:7">
      <c r="C1664" s="17"/>
      <c r="D1664" s="26"/>
      <c r="E1664" s="26"/>
      <c r="F1664" s="26"/>
      <c r="G1664" s="26"/>
    </row>
    <row r="1665" spans="3:7">
      <c r="C1665" s="17"/>
      <c r="D1665" s="26"/>
      <c r="E1665" s="26"/>
      <c r="F1665" s="26"/>
      <c r="G1665" s="26"/>
    </row>
    <row r="1666" spans="3:7">
      <c r="C1666" s="17"/>
      <c r="D1666" s="26"/>
      <c r="E1666" s="26"/>
      <c r="F1666" s="26"/>
      <c r="G1666" s="26"/>
    </row>
    <row r="1667" spans="3:7">
      <c r="C1667" s="17"/>
      <c r="D1667" s="26"/>
      <c r="E1667" s="26"/>
      <c r="F1667" s="26"/>
      <c r="G1667" s="26"/>
    </row>
    <row r="1668" spans="3:7">
      <c r="C1668" s="17"/>
      <c r="D1668" s="26"/>
      <c r="E1668" s="26"/>
      <c r="F1668" s="26"/>
      <c r="G1668" s="26"/>
    </row>
    <row r="1669" spans="3:7">
      <c r="C1669" s="17"/>
      <c r="D1669" s="26"/>
      <c r="E1669" s="26"/>
      <c r="F1669" s="26"/>
      <c r="G1669" s="26"/>
    </row>
    <row r="1670" spans="3:7">
      <c r="C1670" s="17"/>
      <c r="D1670" s="26"/>
      <c r="E1670" s="26"/>
      <c r="F1670" s="26"/>
      <c r="G1670" s="26"/>
    </row>
    <row r="1671" spans="3:7">
      <c r="C1671" s="17"/>
      <c r="D1671" s="26"/>
      <c r="E1671" s="26"/>
      <c r="F1671" s="26"/>
      <c r="G1671" s="26"/>
    </row>
    <row r="1672" spans="3:7">
      <c r="C1672" s="17"/>
      <c r="D1672" s="26"/>
      <c r="E1672" s="26"/>
      <c r="F1672" s="26"/>
      <c r="G1672" s="26"/>
    </row>
    <row r="1673" spans="3:7">
      <c r="C1673" s="17"/>
      <c r="D1673" s="26"/>
      <c r="E1673" s="26"/>
      <c r="F1673" s="26"/>
      <c r="G1673" s="26"/>
    </row>
    <row r="1674" spans="3:7">
      <c r="C1674" s="17"/>
      <c r="D1674" s="26"/>
      <c r="E1674" s="26"/>
      <c r="F1674" s="26"/>
      <c r="G1674" s="26"/>
    </row>
    <row r="1675" spans="3:7">
      <c r="C1675" s="17"/>
      <c r="D1675" s="26"/>
      <c r="E1675" s="26"/>
      <c r="F1675" s="26"/>
      <c r="G1675" s="26"/>
    </row>
    <row r="1676" spans="3:7">
      <c r="C1676" s="17"/>
      <c r="D1676" s="26"/>
      <c r="E1676" s="26"/>
      <c r="F1676" s="26"/>
      <c r="G1676" s="26"/>
    </row>
    <row r="1677" spans="3:7">
      <c r="C1677" s="17"/>
      <c r="D1677" s="26"/>
      <c r="E1677" s="26"/>
      <c r="F1677" s="26"/>
      <c r="G1677" s="26"/>
    </row>
    <row r="1678" spans="3:7">
      <c r="C1678" s="17"/>
      <c r="D1678" s="26"/>
      <c r="E1678" s="26"/>
      <c r="F1678" s="26"/>
      <c r="G1678" s="26"/>
    </row>
    <row r="1679" spans="3:7">
      <c r="C1679" s="17"/>
      <c r="D1679" s="26"/>
      <c r="E1679" s="26"/>
      <c r="F1679" s="26"/>
      <c r="G1679" s="26"/>
    </row>
    <row r="1680" spans="3:7">
      <c r="C1680" s="17"/>
      <c r="D1680" s="26"/>
      <c r="E1680" s="26"/>
      <c r="F1680" s="26"/>
      <c r="G1680" s="26"/>
    </row>
    <row r="1681" spans="3:7">
      <c r="C1681" s="17"/>
      <c r="D1681" s="26"/>
      <c r="E1681" s="26"/>
      <c r="F1681" s="26"/>
      <c r="G1681" s="26"/>
    </row>
    <row r="1682" spans="3:7">
      <c r="C1682" s="17"/>
      <c r="D1682" s="26"/>
      <c r="E1682" s="26"/>
      <c r="F1682" s="26"/>
      <c r="G1682" s="26"/>
    </row>
    <row r="1683" spans="3:7">
      <c r="C1683" s="17"/>
      <c r="D1683" s="26"/>
      <c r="E1683" s="26"/>
      <c r="F1683" s="26"/>
      <c r="G1683" s="26"/>
    </row>
    <row r="1684" spans="3:7">
      <c r="C1684" s="17"/>
      <c r="D1684" s="26"/>
      <c r="E1684" s="26"/>
      <c r="F1684" s="26"/>
      <c r="G1684" s="26"/>
    </row>
    <row r="1685" spans="3:7">
      <c r="C1685" s="17"/>
      <c r="D1685" s="26"/>
      <c r="E1685" s="26"/>
      <c r="F1685" s="26"/>
      <c r="G1685" s="26"/>
    </row>
    <row r="1686" spans="3:7">
      <c r="C1686" s="17"/>
      <c r="D1686" s="26"/>
      <c r="E1686" s="26"/>
      <c r="F1686" s="26"/>
      <c r="G1686" s="26"/>
    </row>
    <row r="1687" spans="3:7">
      <c r="C1687" s="17"/>
      <c r="D1687" s="26"/>
      <c r="E1687" s="26"/>
      <c r="F1687" s="26"/>
      <c r="G1687" s="26"/>
    </row>
    <row r="1688" spans="3:7">
      <c r="C1688" s="17"/>
      <c r="D1688" s="26"/>
      <c r="E1688" s="26"/>
      <c r="F1688" s="26"/>
      <c r="G1688" s="26"/>
    </row>
    <row r="1689" spans="3:7">
      <c r="C1689" s="17"/>
      <c r="D1689" s="26"/>
      <c r="E1689" s="26"/>
      <c r="F1689" s="26"/>
      <c r="G1689" s="26"/>
    </row>
    <row r="1690" spans="3:7">
      <c r="C1690" s="17"/>
      <c r="D1690" s="26"/>
      <c r="E1690" s="26"/>
      <c r="F1690" s="26"/>
      <c r="G1690" s="26"/>
    </row>
    <row r="1691" spans="3:7">
      <c r="C1691" s="17"/>
      <c r="D1691" s="26"/>
      <c r="E1691" s="26"/>
      <c r="F1691" s="26"/>
      <c r="G1691" s="26"/>
    </row>
    <row r="1692" spans="3:7">
      <c r="C1692" s="17"/>
      <c r="D1692" s="26"/>
      <c r="E1692" s="26"/>
      <c r="F1692" s="26"/>
      <c r="G1692" s="26"/>
    </row>
    <row r="1693" spans="3:7">
      <c r="C1693" s="17"/>
      <c r="D1693" s="26"/>
      <c r="E1693" s="26"/>
      <c r="F1693" s="26"/>
      <c r="G1693" s="26"/>
    </row>
    <row r="1694" spans="3:7">
      <c r="C1694" s="17"/>
      <c r="D1694" s="26"/>
      <c r="E1694" s="26"/>
      <c r="F1694" s="26"/>
      <c r="G1694" s="26"/>
    </row>
    <row r="1695" spans="3:7">
      <c r="C1695" s="17"/>
      <c r="D1695" s="26"/>
      <c r="E1695" s="26"/>
      <c r="F1695" s="26"/>
      <c r="G1695" s="26"/>
    </row>
    <row r="1696" spans="3:7">
      <c r="C1696" s="17"/>
      <c r="D1696" s="26"/>
      <c r="E1696" s="26"/>
      <c r="F1696" s="26"/>
      <c r="G1696" s="26"/>
    </row>
    <row r="1697" spans="3:7">
      <c r="C1697" s="17"/>
      <c r="D1697" s="26"/>
      <c r="E1697" s="26"/>
      <c r="F1697" s="26"/>
      <c r="G1697" s="26"/>
    </row>
    <row r="1698" spans="3:7">
      <c r="C1698" s="17"/>
      <c r="D1698" s="26"/>
      <c r="E1698" s="26"/>
      <c r="F1698" s="26"/>
      <c r="G1698" s="26"/>
    </row>
    <row r="1699" spans="3:7">
      <c r="C1699" s="17"/>
      <c r="D1699" s="26"/>
      <c r="E1699" s="26"/>
      <c r="F1699" s="26"/>
      <c r="G1699" s="26"/>
    </row>
    <row r="1700" spans="3:7">
      <c r="C1700" s="17"/>
      <c r="D1700" s="26"/>
      <c r="E1700" s="26"/>
      <c r="F1700" s="26"/>
      <c r="G1700" s="26"/>
    </row>
    <row r="1701" spans="3:7">
      <c r="C1701" s="17"/>
      <c r="D1701" s="26"/>
      <c r="E1701" s="26"/>
      <c r="F1701" s="26"/>
      <c r="G1701" s="26"/>
    </row>
    <row r="1702" spans="3:7">
      <c r="C1702" s="17"/>
      <c r="D1702" s="26"/>
      <c r="E1702" s="26"/>
      <c r="F1702" s="26"/>
      <c r="G1702" s="26"/>
    </row>
    <row r="1703" spans="3:7">
      <c r="C1703" s="17"/>
      <c r="D1703" s="26"/>
      <c r="E1703" s="26"/>
      <c r="F1703" s="26"/>
      <c r="G1703" s="26"/>
    </row>
    <row r="1704" spans="3:7">
      <c r="C1704" s="17"/>
      <c r="D1704" s="26"/>
      <c r="E1704" s="26"/>
      <c r="F1704" s="26"/>
      <c r="G1704" s="26"/>
    </row>
    <row r="1705" spans="3:7">
      <c r="C1705" s="17"/>
      <c r="D1705" s="26"/>
      <c r="E1705" s="26"/>
      <c r="F1705" s="26"/>
      <c r="G1705" s="26"/>
    </row>
    <row r="1706" spans="3:7">
      <c r="C1706" s="17"/>
      <c r="D1706" s="26"/>
      <c r="E1706" s="26"/>
      <c r="F1706" s="26"/>
      <c r="G1706" s="26"/>
    </row>
    <row r="1707" spans="3:7">
      <c r="C1707" s="17"/>
      <c r="D1707" s="26"/>
      <c r="E1707" s="26"/>
      <c r="F1707" s="26"/>
      <c r="G1707" s="26"/>
    </row>
    <row r="1708" spans="3:7">
      <c r="C1708" s="17"/>
      <c r="D1708" s="26"/>
      <c r="E1708" s="26"/>
      <c r="F1708" s="26"/>
      <c r="G1708" s="26"/>
    </row>
    <row r="1709" spans="3:7">
      <c r="C1709" s="17"/>
      <c r="D1709" s="26"/>
      <c r="E1709" s="26"/>
      <c r="F1709" s="26"/>
      <c r="G1709" s="26"/>
    </row>
    <row r="1710" spans="3:7">
      <c r="C1710" s="17"/>
      <c r="D1710" s="26"/>
      <c r="E1710" s="26"/>
      <c r="F1710" s="26"/>
      <c r="G1710" s="26"/>
    </row>
    <row r="1711" spans="3:7">
      <c r="C1711" s="17"/>
      <c r="D1711" s="26"/>
      <c r="E1711" s="26"/>
      <c r="F1711" s="26"/>
      <c r="G1711" s="26"/>
    </row>
    <row r="1712" spans="3:7">
      <c r="C1712" s="17"/>
      <c r="D1712" s="26"/>
      <c r="E1712" s="26"/>
      <c r="F1712" s="26"/>
      <c r="G1712" s="26"/>
    </row>
    <row r="1713" spans="3:7">
      <c r="C1713" s="17"/>
      <c r="D1713" s="26"/>
      <c r="E1713" s="26"/>
      <c r="F1713" s="26"/>
      <c r="G1713" s="26"/>
    </row>
    <row r="1714" spans="3:7">
      <c r="C1714" s="17"/>
      <c r="D1714" s="26"/>
      <c r="E1714" s="26"/>
      <c r="F1714" s="26"/>
      <c r="G1714" s="26"/>
    </row>
    <row r="1715" spans="3:7">
      <c r="C1715" s="17"/>
      <c r="D1715" s="26"/>
      <c r="E1715" s="26"/>
      <c r="F1715" s="26"/>
      <c r="G1715" s="26"/>
    </row>
    <row r="1716" spans="3:7">
      <c r="C1716" s="17"/>
      <c r="D1716" s="26"/>
      <c r="E1716" s="26"/>
      <c r="F1716" s="26"/>
      <c r="G1716" s="26"/>
    </row>
    <row r="1717" spans="3:7">
      <c r="C1717" s="17"/>
      <c r="D1717" s="26"/>
      <c r="E1717" s="26"/>
      <c r="F1717" s="26"/>
      <c r="G1717" s="26"/>
    </row>
    <row r="1718" spans="3:7">
      <c r="C1718" s="17"/>
      <c r="D1718" s="26"/>
      <c r="E1718" s="26"/>
      <c r="F1718" s="26"/>
      <c r="G1718" s="26"/>
    </row>
    <row r="1719" spans="3:7">
      <c r="C1719" s="17"/>
      <c r="D1719" s="26"/>
      <c r="E1719" s="26"/>
      <c r="F1719" s="26"/>
      <c r="G1719" s="26"/>
    </row>
    <row r="1720" spans="3:7">
      <c r="C1720" s="17"/>
      <c r="D1720" s="26"/>
      <c r="E1720" s="26"/>
      <c r="F1720" s="26"/>
      <c r="G1720" s="26"/>
    </row>
    <row r="1721" spans="3:7">
      <c r="C1721" s="17"/>
      <c r="D1721" s="26"/>
      <c r="E1721" s="26"/>
      <c r="F1721" s="26"/>
      <c r="G1721" s="26"/>
    </row>
    <row r="1722" spans="3:7">
      <c r="C1722" s="17"/>
      <c r="D1722" s="26"/>
      <c r="E1722" s="26"/>
      <c r="F1722" s="26"/>
      <c r="G1722" s="26"/>
    </row>
    <row r="1723" spans="3:7">
      <c r="C1723" s="17"/>
      <c r="D1723" s="26"/>
      <c r="E1723" s="26"/>
      <c r="F1723" s="26"/>
      <c r="G1723" s="26"/>
    </row>
    <row r="1724" spans="3:7">
      <c r="C1724" s="17"/>
      <c r="D1724" s="26"/>
      <c r="E1724" s="26"/>
      <c r="F1724" s="26"/>
      <c r="G1724" s="26"/>
    </row>
    <row r="1725" spans="3:7">
      <c r="C1725" s="17"/>
      <c r="D1725" s="26"/>
      <c r="E1725" s="26"/>
      <c r="F1725" s="26"/>
      <c r="G1725" s="26"/>
    </row>
    <row r="1726" spans="3:7">
      <c r="C1726" s="17"/>
      <c r="D1726" s="26"/>
      <c r="E1726" s="26"/>
      <c r="F1726" s="26"/>
      <c r="G1726" s="26"/>
    </row>
    <row r="1727" spans="3:7">
      <c r="C1727" s="17"/>
      <c r="D1727" s="26"/>
      <c r="E1727" s="26"/>
      <c r="F1727" s="26"/>
      <c r="G1727" s="26"/>
    </row>
    <row r="1728" spans="3:7">
      <c r="C1728" s="17"/>
      <c r="D1728" s="26"/>
      <c r="E1728" s="26"/>
      <c r="F1728" s="26"/>
      <c r="G1728" s="26"/>
    </row>
    <row r="1729" spans="3:7">
      <c r="C1729" s="17"/>
      <c r="D1729" s="26"/>
      <c r="E1729" s="26"/>
      <c r="F1729" s="26"/>
      <c r="G1729" s="26"/>
    </row>
    <row r="1730" spans="3:7">
      <c r="C1730" s="17"/>
      <c r="D1730" s="26"/>
      <c r="E1730" s="26"/>
      <c r="F1730" s="26"/>
      <c r="G1730" s="26"/>
    </row>
    <row r="1731" spans="3:7">
      <c r="C1731" s="17"/>
      <c r="D1731" s="26"/>
      <c r="E1731" s="26"/>
      <c r="F1731" s="26"/>
      <c r="G1731" s="26"/>
    </row>
    <row r="1732" spans="3:7">
      <c r="C1732" s="17"/>
      <c r="D1732" s="26"/>
      <c r="E1732" s="26"/>
      <c r="F1732" s="26"/>
      <c r="G1732" s="26"/>
    </row>
    <row r="1733" spans="3:7">
      <c r="C1733" s="17"/>
      <c r="D1733" s="26"/>
      <c r="E1733" s="26"/>
      <c r="F1733" s="26"/>
      <c r="G1733" s="26"/>
    </row>
    <row r="1734" spans="3:7">
      <c r="C1734" s="17"/>
      <c r="D1734" s="26"/>
      <c r="E1734" s="26"/>
      <c r="F1734" s="26"/>
      <c r="G1734" s="26"/>
    </row>
    <row r="1735" spans="3:7">
      <c r="C1735" s="17"/>
      <c r="D1735" s="26"/>
      <c r="E1735" s="26"/>
      <c r="F1735" s="26"/>
      <c r="G1735" s="26"/>
    </row>
    <row r="1736" spans="3:7">
      <c r="C1736" s="17"/>
      <c r="D1736" s="26"/>
      <c r="E1736" s="26"/>
      <c r="F1736" s="26"/>
      <c r="G1736" s="26"/>
    </row>
    <row r="1737" spans="3:7">
      <c r="C1737" s="17"/>
      <c r="D1737" s="26"/>
      <c r="E1737" s="26"/>
      <c r="F1737" s="26"/>
      <c r="G1737" s="26"/>
    </row>
    <row r="1738" spans="3:7">
      <c r="C1738" s="17"/>
      <c r="D1738" s="26"/>
      <c r="E1738" s="26"/>
      <c r="F1738" s="26"/>
      <c r="G1738" s="26"/>
    </row>
    <row r="1739" spans="3:7">
      <c r="C1739" s="17"/>
      <c r="D1739" s="26"/>
      <c r="E1739" s="26"/>
      <c r="F1739" s="26"/>
      <c r="G1739" s="26"/>
    </row>
    <row r="1740" spans="3:7">
      <c r="C1740" s="17"/>
      <c r="D1740" s="26"/>
      <c r="E1740" s="26"/>
      <c r="F1740" s="26"/>
      <c r="G1740" s="26"/>
    </row>
    <row r="1741" spans="3:7">
      <c r="C1741" s="17"/>
      <c r="D1741" s="26"/>
      <c r="E1741" s="26"/>
      <c r="F1741" s="26"/>
      <c r="G1741" s="26"/>
    </row>
    <row r="1742" spans="3:7">
      <c r="C1742" s="17"/>
      <c r="D1742" s="26"/>
      <c r="E1742" s="26"/>
      <c r="F1742" s="26"/>
      <c r="G1742" s="26"/>
    </row>
    <row r="1743" spans="3:7">
      <c r="C1743" s="17"/>
      <c r="D1743" s="26"/>
      <c r="E1743" s="26"/>
      <c r="F1743" s="26"/>
      <c r="G1743" s="26"/>
    </row>
    <row r="1744" spans="3:7">
      <c r="C1744" s="17"/>
      <c r="D1744" s="26"/>
      <c r="E1744" s="26"/>
      <c r="F1744" s="26"/>
      <c r="G1744" s="26"/>
    </row>
    <row r="1745" spans="3:7">
      <c r="C1745" s="17"/>
      <c r="D1745" s="26"/>
      <c r="E1745" s="26"/>
      <c r="F1745" s="26"/>
      <c r="G1745" s="26"/>
    </row>
    <row r="1746" spans="3:7">
      <c r="C1746" s="17"/>
      <c r="D1746" s="26"/>
      <c r="E1746" s="26"/>
      <c r="F1746" s="26"/>
      <c r="G1746" s="26"/>
    </row>
    <row r="1747" spans="3:7">
      <c r="C1747" s="17"/>
      <c r="D1747" s="26"/>
      <c r="E1747" s="26"/>
      <c r="F1747" s="26"/>
      <c r="G1747" s="26"/>
    </row>
    <row r="1748" spans="3:7">
      <c r="C1748" s="17"/>
      <c r="D1748" s="26"/>
      <c r="E1748" s="26"/>
      <c r="F1748" s="26"/>
      <c r="G1748" s="26"/>
    </row>
    <row r="1749" spans="3:7">
      <c r="C1749" s="17"/>
      <c r="D1749" s="26"/>
      <c r="E1749" s="26"/>
      <c r="F1749" s="26"/>
      <c r="G1749" s="26"/>
    </row>
    <row r="1750" spans="3:7">
      <c r="C1750" s="17"/>
      <c r="D1750" s="26"/>
      <c r="E1750" s="26"/>
      <c r="F1750" s="26"/>
      <c r="G1750" s="26"/>
    </row>
    <row r="1751" spans="3:7">
      <c r="C1751" s="17"/>
      <c r="D1751" s="26"/>
      <c r="E1751" s="26"/>
      <c r="F1751" s="26"/>
      <c r="G1751" s="26"/>
    </row>
    <row r="1752" spans="3:7">
      <c r="C1752" s="17"/>
      <c r="D1752" s="26"/>
      <c r="E1752" s="26"/>
      <c r="F1752" s="26"/>
      <c r="G1752" s="26"/>
    </row>
    <row r="1753" spans="3:7">
      <c r="C1753" s="17"/>
      <c r="D1753" s="26"/>
      <c r="E1753" s="26"/>
      <c r="F1753" s="26"/>
      <c r="G1753" s="26"/>
    </row>
    <row r="1754" spans="3:7">
      <c r="C1754" s="17"/>
      <c r="D1754" s="26"/>
      <c r="E1754" s="26"/>
      <c r="F1754" s="26"/>
      <c r="G1754" s="26"/>
    </row>
    <row r="1755" spans="3:7">
      <c r="C1755" s="17"/>
      <c r="D1755" s="26"/>
      <c r="E1755" s="26"/>
      <c r="F1755" s="26"/>
      <c r="G1755" s="26"/>
    </row>
    <row r="1756" spans="3:7">
      <c r="C1756" s="17"/>
      <c r="D1756" s="26"/>
      <c r="E1756" s="26"/>
      <c r="F1756" s="26"/>
      <c r="G1756" s="26"/>
    </row>
    <row r="1757" spans="3:7">
      <c r="C1757" s="17"/>
      <c r="D1757" s="26"/>
      <c r="E1757" s="26"/>
      <c r="F1757" s="26"/>
      <c r="G1757" s="26"/>
    </row>
    <row r="1758" spans="3:7">
      <c r="C1758" s="17"/>
      <c r="D1758" s="26"/>
      <c r="E1758" s="26"/>
      <c r="F1758" s="26"/>
      <c r="G1758" s="26"/>
    </row>
    <row r="1759" spans="3:7">
      <c r="C1759" s="17"/>
      <c r="D1759" s="26"/>
      <c r="E1759" s="26"/>
      <c r="F1759" s="26"/>
      <c r="G1759" s="26"/>
    </row>
    <row r="1760" spans="3:7">
      <c r="C1760" s="17"/>
      <c r="D1760" s="26"/>
      <c r="E1760" s="26"/>
      <c r="F1760" s="26"/>
      <c r="G1760" s="26"/>
    </row>
    <row r="1761" spans="3:7">
      <c r="C1761" s="17"/>
      <c r="D1761" s="26"/>
      <c r="E1761" s="26"/>
      <c r="F1761" s="26"/>
      <c r="G1761" s="26"/>
    </row>
    <row r="1762" spans="3:7">
      <c r="C1762" s="17"/>
      <c r="D1762" s="26"/>
      <c r="E1762" s="26"/>
      <c r="F1762" s="26"/>
      <c r="G1762" s="26"/>
    </row>
    <row r="1763" spans="3:7">
      <c r="C1763" s="17"/>
      <c r="D1763" s="26"/>
      <c r="E1763" s="26"/>
      <c r="F1763" s="26"/>
      <c r="G1763" s="26"/>
    </row>
    <row r="1764" spans="3:7">
      <c r="C1764" s="17"/>
      <c r="D1764" s="26"/>
      <c r="E1764" s="26"/>
      <c r="F1764" s="26"/>
      <c r="G1764" s="26"/>
    </row>
    <row r="1765" spans="3:7">
      <c r="C1765" s="17"/>
      <c r="D1765" s="26"/>
      <c r="E1765" s="26"/>
      <c r="F1765" s="26"/>
      <c r="G1765" s="26"/>
    </row>
    <row r="1766" spans="3:7">
      <c r="C1766" s="17"/>
      <c r="D1766" s="26"/>
      <c r="E1766" s="26"/>
      <c r="F1766" s="26"/>
      <c r="G1766" s="26"/>
    </row>
    <row r="1767" spans="3:7">
      <c r="C1767" s="17"/>
      <c r="D1767" s="26"/>
      <c r="E1767" s="26"/>
      <c r="F1767" s="26"/>
      <c r="G1767" s="26"/>
    </row>
    <row r="1768" spans="3:7">
      <c r="C1768" s="17"/>
      <c r="D1768" s="26"/>
      <c r="E1768" s="26"/>
      <c r="F1768" s="26"/>
      <c r="G1768" s="26"/>
    </row>
    <row r="1769" spans="3:7">
      <c r="C1769" s="17"/>
      <c r="D1769" s="26"/>
      <c r="E1769" s="26"/>
      <c r="F1769" s="26"/>
      <c r="G1769" s="26"/>
    </row>
    <row r="1770" spans="3:7">
      <c r="C1770" s="17"/>
      <c r="D1770" s="26"/>
      <c r="E1770" s="26"/>
      <c r="F1770" s="26"/>
      <c r="G1770" s="26"/>
    </row>
    <row r="1771" spans="3:7">
      <c r="C1771" s="17"/>
      <c r="D1771" s="26"/>
      <c r="E1771" s="26"/>
      <c r="F1771" s="26"/>
      <c r="G1771" s="26"/>
    </row>
    <row r="1772" spans="3:7">
      <c r="C1772" s="17"/>
      <c r="D1772" s="26"/>
      <c r="E1772" s="26"/>
      <c r="F1772" s="26"/>
      <c r="G1772" s="26"/>
    </row>
    <row r="1773" spans="3:7">
      <c r="C1773" s="17"/>
      <c r="D1773" s="26"/>
      <c r="E1773" s="26"/>
      <c r="F1773" s="26"/>
      <c r="G1773" s="26"/>
    </row>
    <row r="1774" spans="3:7">
      <c r="C1774" s="17"/>
      <c r="D1774" s="26"/>
      <c r="E1774" s="26"/>
      <c r="F1774" s="26"/>
      <c r="G1774" s="26"/>
    </row>
    <row r="1775" spans="3:7">
      <c r="C1775" s="17"/>
      <c r="D1775" s="26"/>
      <c r="E1775" s="26"/>
      <c r="F1775" s="26"/>
      <c r="G1775" s="26"/>
    </row>
    <row r="1776" spans="3:7">
      <c r="C1776" s="17"/>
      <c r="D1776" s="26"/>
      <c r="E1776" s="26"/>
      <c r="F1776" s="26"/>
      <c r="G1776" s="26"/>
    </row>
    <row r="1777" spans="3:7">
      <c r="C1777" s="17"/>
      <c r="D1777" s="26"/>
      <c r="E1777" s="26"/>
      <c r="F1777" s="26"/>
      <c r="G1777" s="26"/>
    </row>
    <row r="1778" spans="3:7">
      <c r="C1778" s="17"/>
      <c r="D1778" s="26"/>
      <c r="E1778" s="26"/>
      <c r="F1778" s="26"/>
      <c r="G1778" s="26"/>
    </row>
    <row r="1779" spans="3:7">
      <c r="C1779" s="17"/>
      <c r="D1779" s="26"/>
      <c r="E1779" s="26"/>
      <c r="F1779" s="26"/>
      <c r="G1779" s="26"/>
    </row>
    <row r="1780" spans="3:7">
      <c r="C1780" s="17"/>
      <c r="D1780" s="26"/>
      <c r="E1780" s="26"/>
      <c r="F1780" s="26"/>
      <c r="G1780" s="26"/>
    </row>
    <row r="1781" spans="3:7">
      <c r="C1781" s="17"/>
      <c r="D1781" s="26"/>
      <c r="E1781" s="26"/>
      <c r="F1781" s="26"/>
      <c r="G1781" s="26"/>
    </row>
    <row r="1782" spans="3:7">
      <c r="C1782" s="17"/>
      <c r="D1782" s="26"/>
      <c r="E1782" s="26"/>
      <c r="F1782" s="26"/>
      <c r="G1782" s="26"/>
    </row>
    <row r="1783" spans="3:7">
      <c r="C1783" s="17"/>
      <c r="D1783" s="26"/>
      <c r="E1783" s="26"/>
      <c r="F1783" s="26"/>
      <c r="G1783" s="26"/>
    </row>
    <row r="1784" spans="3:7">
      <c r="C1784" s="17"/>
      <c r="D1784" s="26"/>
      <c r="E1784" s="26"/>
      <c r="F1784" s="26"/>
      <c r="G1784" s="26"/>
    </row>
    <row r="1785" spans="3:7">
      <c r="C1785" s="17"/>
      <c r="D1785" s="26"/>
      <c r="E1785" s="26"/>
      <c r="F1785" s="26"/>
      <c r="G1785" s="26"/>
    </row>
    <row r="1786" spans="3:7">
      <c r="C1786" s="17"/>
      <c r="D1786" s="26"/>
      <c r="E1786" s="26"/>
      <c r="F1786" s="26"/>
      <c r="G1786" s="26"/>
    </row>
    <row r="1787" spans="3:7">
      <c r="C1787" s="17"/>
      <c r="D1787" s="26"/>
      <c r="E1787" s="26"/>
      <c r="F1787" s="26"/>
      <c r="G1787" s="26"/>
    </row>
    <row r="1788" spans="3:7">
      <c r="C1788" s="17"/>
      <c r="D1788" s="26"/>
      <c r="E1788" s="26"/>
      <c r="F1788" s="26"/>
      <c r="G1788" s="26"/>
    </row>
    <row r="1789" spans="3:7">
      <c r="C1789" s="17"/>
      <c r="D1789" s="26"/>
      <c r="E1789" s="26"/>
      <c r="F1789" s="26"/>
      <c r="G1789" s="26"/>
    </row>
    <row r="1790" spans="3:7">
      <c r="C1790" s="17"/>
      <c r="D1790" s="26"/>
      <c r="E1790" s="26"/>
      <c r="F1790" s="26"/>
      <c r="G1790" s="26"/>
    </row>
    <row r="1791" spans="3:7">
      <c r="C1791" s="17"/>
      <c r="D1791" s="26"/>
      <c r="E1791" s="26"/>
      <c r="F1791" s="26"/>
      <c r="G1791" s="26"/>
    </row>
    <row r="1792" spans="3:7">
      <c r="C1792" s="17"/>
      <c r="D1792" s="26"/>
      <c r="E1792" s="26"/>
      <c r="F1792" s="26"/>
      <c r="G1792" s="26"/>
    </row>
    <row r="1793" spans="3:7">
      <c r="C1793" s="17"/>
      <c r="D1793" s="26"/>
      <c r="E1793" s="26"/>
      <c r="F1793" s="26"/>
      <c r="G1793" s="26"/>
    </row>
    <row r="1794" spans="3:7">
      <c r="C1794" s="17"/>
      <c r="D1794" s="26"/>
      <c r="E1794" s="26"/>
      <c r="F1794" s="26"/>
      <c r="G1794" s="26"/>
    </row>
    <row r="1795" spans="3:7">
      <c r="C1795" s="17"/>
      <c r="D1795" s="26"/>
      <c r="E1795" s="26"/>
      <c r="F1795" s="26"/>
      <c r="G1795" s="26"/>
    </row>
    <row r="1796" spans="3:7">
      <c r="C1796" s="17"/>
      <c r="D1796" s="26"/>
      <c r="E1796" s="26"/>
      <c r="F1796" s="26"/>
      <c r="G1796" s="26"/>
    </row>
    <row r="1797" spans="3:7">
      <c r="C1797" s="17"/>
      <c r="D1797" s="26"/>
      <c r="E1797" s="26"/>
      <c r="F1797" s="26"/>
      <c r="G1797" s="26"/>
    </row>
    <row r="1798" spans="3:7">
      <c r="C1798" s="17"/>
      <c r="D1798" s="26"/>
      <c r="E1798" s="26"/>
      <c r="F1798" s="26"/>
      <c r="G1798" s="26"/>
    </row>
    <row r="1799" spans="3:7">
      <c r="C1799" s="17"/>
      <c r="D1799" s="26"/>
      <c r="E1799" s="26"/>
      <c r="F1799" s="26"/>
      <c r="G1799" s="26"/>
    </row>
    <row r="1800" spans="3:7">
      <c r="C1800" s="17"/>
      <c r="D1800" s="26"/>
      <c r="E1800" s="26"/>
      <c r="F1800" s="26"/>
      <c r="G1800" s="26"/>
    </row>
    <row r="1801" spans="3:7">
      <c r="C1801" s="17"/>
      <c r="D1801" s="26"/>
      <c r="E1801" s="26"/>
      <c r="F1801" s="26"/>
      <c r="G1801" s="26"/>
    </row>
    <row r="1802" spans="3:7">
      <c r="C1802" s="17"/>
      <c r="D1802" s="26"/>
      <c r="E1802" s="26"/>
      <c r="F1802" s="26"/>
      <c r="G1802" s="26"/>
    </row>
    <row r="1803" spans="3:7">
      <c r="C1803" s="17"/>
      <c r="D1803" s="26"/>
      <c r="E1803" s="26"/>
      <c r="F1803" s="26"/>
      <c r="G1803" s="26"/>
    </row>
    <row r="1804" spans="3:7">
      <c r="C1804" s="17"/>
      <c r="D1804" s="26"/>
      <c r="E1804" s="26"/>
      <c r="F1804" s="26"/>
      <c r="G1804" s="26"/>
    </row>
    <row r="1805" spans="3:7">
      <c r="C1805" s="17"/>
      <c r="D1805" s="26"/>
      <c r="E1805" s="26"/>
      <c r="F1805" s="26"/>
      <c r="G1805" s="26"/>
    </row>
    <row r="1806" spans="3:7">
      <c r="C1806" s="17"/>
      <c r="D1806" s="26"/>
      <c r="E1806" s="26"/>
      <c r="F1806" s="26"/>
      <c r="G1806" s="26"/>
    </row>
    <row r="1807" spans="3:7">
      <c r="C1807" s="17"/>
      <c r="D1807" s="26"/>
      <c r="E1807" s="26"/>
      <c r="F1807" s="26"/>
      <c r="G1807" s="26"/>
    </row>
    <row r="1808" spans="3:7">
      <c r="C1808" s="17"/>
      <c r="D1808" s="26"/>
      <c r="E1808" s="26"/>
      <c r="F1808" s="26"/>
      <c r="G1808" s="26"/>
    </row>
    <row r="1809" spans="3:7">
      <c r="C1809" s="17"/>
      <c r="D1809" s="26"/>
      <c r="E1809" s="26"/>
      <c r="F1809" s="26"/>
      <c r="G1809" s="26"/>
    </row>
    <row r="1810" spans="3:7">
      <c r="C1810" s="17"/>
      <c r="D1810" s="26"/>
      <c r="E1810" s="26"/>
      <c r="F1810" s="26"/>
      <c r="G1810" s="26"/>
    </row>
    <row r="1811" spans="3:7">
      <c r="C1811" s="17"/>
      <c r="D1811" s="26"/>
      <c r="E1811" s="26"/>
      <c r="F1811" s="26"/>
      <c r="G1811" s="26"/>
    </row>
    <row r="1812" spans="3:7">
      <c r="C1812" s="17"/>
      <c r="D1812" s="26"/>
      <c r="E1812" s="26"/>
      <c r="F1812" s="26"/>
      <c r="G1812" s="26"/>
    </row>
    <row r="1813" spans="3:7">
      <c r="C1813" s="17"/>
      <c r="D1813" s="26"/>
      <c r="E1813" s="26"/>
      <c r="F1813" s="26"/>
      <c r="G1813" s="26"/>
    </row>
    <row r="1814" spans="3:7">
      <c r="C1814" s="17"/>
      <c r="D1814" s="26"/>
      <c r="E1814" s="26"/>
      <c r="F1814" s="26"/>
      <c r="G1814" s="26"/>
    </row>
    <row r="1815" spans="3:7">
      <c r="C1815" s="17"/>
      <c r="D1815" s="26"/>
      <c r="E1815" s="26"/>
      <c r="F1815" s="26"/>
      <c r="G1815" s="26"/>
    </row>
    <row r="1816" spans="3:7">
      <c r="C1816" s="17"/>
      <c r="D1816" s="26"/>
      <c r="E1816" s="26"/>
      <c r="F1816" s="26"/>
      <c r="G1816" s="26"/>
    </row>
    <row r="1817" spans="3:7">
      <c r="C1817" s="17"/>
      <c r="D1817" s="26"/>
      <c r="E1817" s="26"/>
      <c r="F1817" s="26"/>
      <c r="G1817" s="26"/>
    </row>
    <row r="1818" spans="3:7">
      <c r="C1818" s="17"/>
      <c r="D1818" s="26"/>
      <c r="E1818" s="26"/>
      <c r="F1818" s="26"/>
      <c r="G1818" s="26"/>
    </row>
    <row r="1819" spans="3:7">
      <c r="C1819" s="17"/>
      <c r="D1819" s="26"/>
      <c r="E1819" s="26"/>
      <c r="F1819" s="26"/>
      <c r="G1819" s="26"/>
    </row>
    <row r="1820" spans="3:7">
      <c r="C1820" s="17"/>
      <c r="D1820" s="26"/>
      <c r="E1820" s="26"/>
      <c r="F1820" s="26"/>
      <c r="G1820" s="26"/>
    </row>
    <row r="1821" spans="3:7">
      <c r="C1821" s="17"/>
      <c r="D1821" s="26"/>
      <c r="E1821" s="26"/>
      <c r="F1821" s="26"/>
      <c r="G1821" s="26"/>
    </row>
    <row r="1822" spans="3:7">
      <c r="C1822" s="17"/>
      <c r="D1822" s="26"/>
      <c r="E1822" s="26"/>
      <c r="F1822" s="26"/>
      <c r="G1822" s="26"/>
    </row>
    <row r="1823" spans="3:7">
      <c r="C1823" s="17"/>
      <c r="D1823" s="26"/>
      <c r="E1823" s="26"/>
      <c r="F1823" s="26"/>
      <c r="G1823" s="26"/>
    </row>
    <row r="1824" spans="3:7">
      <c r="C1824" s="17"/>
      <c r="D1824" s="26"/>
      <c r="E1824" s="26"/>
      <c r="F1824" s="26"/>
      <c r="G1824" s="26"/>
    </row>
    <row r="1825" spans="3:7">
      <c r="C1825" s="17"/>
      <c r="D1825" s="26"/>
      <c r="E1825" s="26"/>
      <c r="F1825" s="26"/>
      <c r="G1825" s="26"/>
    </row>
    <row r="1826" spans="3:7">
      <c r="C1826" s="17"/>
      <c r="D1826" s="26"/>
      <c r="E1826" s="26"/>
      <c r="F1826" s="26"/>
      <c r="G1826" s="26"/>
    </row>
    <row r="1827" spans="3:7">
      <c r="C1827" s="17"/>
      <c r="D1827" s="26"/>
      <c r="E1827" s="26"/>
      <c r="F1827" s="26"/>
      <c r="G1827" s="26"/>
    </row>
    <row r="1828" spans="3:7">
      <c r="C1828" s="17"/>
      <c r="D1828" s="26"/>
      <c r="E1828" s="26"/>
      <c r="F1828" s="26"/>
      <c r="G1828" s="26"/>
    </row>
    <row r="1829" spans="3:7">
      <c r="C1829" s="17"/>
      <c r="D1829" s="26"/>
      <c r="E1829" s="26"/>
      <c r="F1829" s="26"/>
      <c r="G1829" s="26"/>
    </row>
    <row r="1830" spans="3:7">
      <c r="C1830" s="17"/>
      <c r="D1830" s="26"/>
      <c r="E1830" s="26"/>
      <c r="F1830" s="26"/>
      <c r="G1830" s="26"/>
    </row>
    <row r="1831" spans="3:7">
      <c r="C1831" s="17"/>
      <c r="D1831" s="26"/>
      <c r="E1831" s="26"/>
      <c r="F1831" s="26"/>
      <c r="G1831" s="26"/>
    </row>
    <row r="1832" spans="3:7">
      <c r="C1832" s="17"/>
      <c r="D1832" s="26"/>
      <c r="E1832" s="26"/>
      <c r="F1832" s="26"/>
      <c r="G1832" s="26"/>
    </row>
    <row r="1833" spans="3:7">
      <c r="C1833" s="17"/>
      <c r="D1833" s="26"/>
      <c r="E1833" s="26"/>
      <c r="F1833" s="26"/>
      <c r="G1833" s="26"/>
    </row>
    <row r="1834" spans="3:7">
      <c r="C1834" s="17"/>
      <c r="D1834" s="26"/>
      <c r="E1834" s="26"/>
      <c r="F1834" s="26"/>
      <c r="G1834" s="26"/>
    </row>
    <row r="1835" spans="3:7">
      <c r="C1835" s="17"/>
      <c r="D1835" s="26"/>
      <c r="E1835" s="26"/>
      <c r="F1835" s="26"/>
      <c r="G1835" s="26"/>
    </row>
    <row r="1836" spans="3:7">
      <c r="C1836" s="17"/>
      <c r="D1836" s="26"/>
      <c r="E1836" s="26"/>
      <c r="F1836" s="26"/>
      <c r="G1836" s="26"/>
    </row>
    <row r="1837" spans="3:7">
      <c r="C1837" s="17"/>
      <c r="D1837" s="26"/>
      <c r="E1837" s="26"/>
      <c r="F1837" s="26"/>
      <c r="G1837" s="26"/>
    </row>
    <row r="1838" spans="3:7">
      <c r="C1838" s="17"/>
      <c r="D1838" s="26"/>
      <c r="E1838" s="26"/>
      <c r="F1838" s="26"/>
      <c r="G1838" s="26"/>
    </row>
    <row r="1839" spans="3:7">
      <c r="C1839" s="17"/>
      <c r="D1839" s="26"/>
      <c r="E1839" s="26"/>
      <c r="F1839" s="26"/>
      <c r="G1839" s="26"/>
    </row>
    <row r="1840" spans="3:7">
      <c r="C1840" s="17"/>
      <c r="D1840" s="26"/>
      <c r="E1840" s="26"/>
      <c r="F1840" s="26"/>
      <c r="G1840" s="26"/>
    </row>
    <row r="1841" spans="3:7">
      <c r="C1841" s="17"/>
      <c r="D1841" s="26"/>
      <c r="E1841" s="26"/>
      <c r="F1841" s="26"/>
      <c r="G1841" s="26"/>
    </row>
    <row r="1842" spans="3:7">
      <c r="C1842" s="17"/>
      <c r="D1842" s="26"/>
      <c r="E1842" s="26"/>
      <c r="F1842" s="26"/>
      <c r="G1842" s="26"/>
    </row>
    <row r="1843" spans="3:7">
      <c r="C1843" s="17"/>
      <c r="D1843" s="26"/>
      <c r="E1843" s="26"/>
      <c r="F1843" s="26"/>
      <c r="G1843" s="26"/>
    </row>
    <row r="1844" spans="3:7">
      <c r="C1844" s="17"/>
      <c r="D1844" s="26"/>
      <c r="E1844" s="26"/>
      <c r="F1844" s="26"/>
      <c r="G1844" s="26"/>
    </row>
    <row r="1845" spans="3:7">
      <c r="C1845" s="17"/>
      <c r="D1845" s="26"/>
      <c r="E1845" s="26"/>
      <c r="F1845" s="26"/>
      <c r="G1845" s="26"/>
    </row>
    <row r="1846" spans="3:7">
      <c r="C1846" s="17"/>
      <c r="D1846" s="26"/>
      <c r="E1846" s="26"/>
      <c r="F1846" s="26"/>
      <c r="G1846" s="26"/>
    </row>
    <row r="1847" spans="3:7">
      <c r="C1847" s="17"/>
      <c r="D1847" s="26"/>
      <c r="E1847" s="26"/>
      <c r="F1847" s="26"/>
      <c r="G1847" s="26"/>
    </row>
    <row r="1848" spans="3:7">
      <c r="C1848" s="17"/>
      <c r="D1848" s="26"/>
      <c r="E1848" s="26"/>
      <c r="F1848" s="26"/>
      <c r="G1848" s="26"/>
    </row>
    <row r="1849" spans="3:7">
      <c r="C1849" s="17"/>
      <c r="D1849" s="26"/>
      <c r="E1849" s="26"/>
      <c r="F1849" s="26"/>
      <c r="G1849" s="26"/>
    </row>
    <row r="1850" spans="3:7">
      <c r="C1850" s="17"/>
      <c r="D1850" s="26"/>
      <c r="E1850" s="26"/>
      <c r="F1850" s="26"/>
      <c r="G1850" s="26"/>
    </row>
    <row r="1851" spans="3:7">
      <c r="C1851" s="17"/>
      <c r="D1851" s="26"/>
      <c r="E1851" s="26"/>
      <c r="F1851" s="26"/>
      <c r="G1851" s="26"/>
    </row>
    <row r="1852" spans="3:7">
      <c r="C1852" s="17"/>
      <c r="D1852" s="26"/>
      <c r="E1852" s="26"/>
      <c r="F1852" s="26"/>
      <c r="G1852" s="26"/>
    </row>
    <row r="1853" spans="3:7">
      <c r="C1853" s="17"/>
      <c r="D1853" s="26"/>
      <c r="E1853" s="26"/>
      <c r="F1853" s="26"/>
      <c r="G1853" s="26"/>
    </row>
    <row r="1854" spans="3:7">
      <c r="C1854" s="17"/>
      <c r="D1854" s="26"/>
      <c r="E1854" s="26"/>
      <c r="F1854" s="26"/>
      <c r="G1854" s="26"/>
    </row>
    <row r="1855" spans="3:7">
      <c r="C1855" s="17"/>
      <c r="D1855" s="26"/>
      <c r="E1855" s="26"/>
      <c r="F1855" s="26"/>
      <c r="G1855" s="26"/>
    </row>
    <row r="1856" spans="3:7">
      <c r="C1856" s="17"/>
      <c r="D1856" s="26"/>
      <c r="E1856" s="26"/>
      <c r="F1856" s="26"/>
      <c r="G1856" s="26"/>
    </row>
    <row r="1857" spans="3:7">
      <c r="C1857" s="17"/>
      <c r="D1857" s="26"/>
      <c r="E1857" s="26"/>
      <c r="F1857" s="26"/>
      <c r="G1857" s="26"/>
    </row>
    <row r="1858" spans="3:7">
      <c r="C1858" s="17"/>
      <c r="D1858" s="26"/>
      <c r="E1858" s="26"/>
      <c r="F1858" s="26"/>
      <c r="G1858" s="26"/>
    </row>
    <row r="1859" spans="3:7">
      <c r="C1859" s="17"/>
      <c r="D1859" s="26"/>
      <c r="E1859" s="26"/>
      <c r="F1859" s="26"/>
      <c r="G1859" s="26"/>
    </row>
    <row r="1860" spans="3:7">
      <c r="C1860" s="17"/>
      <c r="D1860" s="26"/>
      <c r="E1860" s="26"/>
      <c r="F1860" s="26"/>
      <c r="G1860" s="26"/>
    </row>
    <row r="1861" spans="3:7">
      <c r="C1861" s="17"/>
      <c r="D1861" s="26"/>
      <c r="E1861" s="26"/>
      <c r="F1861" s="26"/>
      <c r="G1861" s="26"/>
    </row>
    <row r="1862" spans="3:7">
      <c r="C1862" s="17"/>
      <c r="D1862" s="26"/>
      <c r="E1862" s="26"/>
      <c r="F1862" s="26"/>
      <c r="G1862" s="26"/>
    </row>
    <row r="1863" spans="3:7">
      <c r="C1863" s="17"/>
      <c r="D1863" s="26"/>
      <c r="E1863" s="26"/>
      <c r="F1863" s="26"/>
      <c r="G1863" s="26"/>
    </row>
    <row r="1864" spans="3:7">
      <c r="C1864" s="17"/>
      <c r="D1864" s="26"/>
      <c r="E1864" s="26"/>
      <c r="F1864" s="26"/>
      <c r="G1864" s="26"/>
    </row>
    <row r="1865" spans="3:7">
      <c r="C1865" s="17"/>
      <c r="D1865" s="26"/>
      <c r="E1865" s="26"/>
      <c r="F1865" s="26"/>
      <c r="G1865" s="26"/>
    </row>
    <row r="1866" spans="3:7">
      <c r="C1866" s="17"/>
      <c r="D1866" s="26"/>
      <c r="E1866" s="26"/>
      <c r="F1866" s="26"/>
      <c r="G1866" s="26"/>
    </row>
    <row r="1867" spans="3:7">
      <c r="C1867" s="17"/>
      <c r="D1867" s="26"/>
      <c r="E1867" s="26"/>
      <c r="F1867" s="26"/>
      <c r="G1867" s="26"/>
    </row>
    <row r="1868" spans="3:7">
      <c r="C1868" s="17"/>
      <c r="D1868" s="26"/>
      <c r="E1868" s="26"/>
      <c r="F1868" s="26"/>
      <c r="G1868" s="26"/>
    </row>
    <row r="1869" spans="3:7">
      <c r="C1869" s="17"/>
      <c r="D1869" s="26"/>
      <c r="E1869" s="26"/>
      <c r="F1869" s="26"/>
      <c r="G1869" s="26"/>
    </row>
    <row r="1870" spans="3:7">
      <c r="C1870" s="17"/>
      <c r="D1870" s="26"/>
      <c r="E1870" s="26"/>
      <c r="F1870" s="26"/>
      <c r="G1870" s="26"/>
    </row>
    <row r="1871" spans="3:7">
      <c r="C1871" s="17"/>
      <c r="D1871" s="26"/>
      <c r="E1871" s="26"/>
      <c r="F1871" s="26"/>
      <c r="G1871" s="26"/>
    </row>
    <row r="1872" spans="3:7">
      <c r="C1872" s="17"/>
      <c r="D1872" s="26"/>
      <c r="E1872" s="26"/>
      <c r="F1872" s="26"/>
      <c r="G1872" s="26"/>
    </row>
    <row r="1873" spans="3:7">
      <c r="C1873" s="17"/>
      <c r="D1873" s="26"/>
      <c r="E1873" s="26"/>
      <c r="F1873" s="26"/>
      <c r="G1873" s="26"/>
    </row>
    <row r="1874" spans="3:7">
      <c r="C1874" s="17"/>
      <c r="D1874" s="26"/>
      <c r="E1874" s="26"/>
      <c r="F1874" s="26"/>
      <c r="G1874" s="26"/>
    </row>
    <row r="1875" spans="3:7">
      <c r="C1875" s="17"/>
      <c r="D1875" s="26"/>
      <c r="E1875" s="26"/>
      <c r="F1875" s="26"/>
      <c r="G1875" s="26"/>
    </row>
    <row r="1876" spans="3:7">
      <c r="C1876" s="17"/>
      <c r="D1876" s="26"/>
      <c r="E1876" s="26"/>
      <c r="F1876" s="26"/>
      <c r="G1876" s="26"/>
    </row>
    <row r="1877" spans="3:7">
      <c r="C1877" s="17"/>
      <c r="D1877" s="26"/>
      <c r="E1877" s="26"/>
      <c r="F1877" s="26"/>
      <c r="G1877" s="26"/>
    </row>
    <row r="1878" spans="3:7">
      <c r="C1878" s="17"/>
      <c r="D1878" s="26"/>
      <c r="E1878" s="26"/>
      <c r="F1878" s="26"/>
      <c r="G1878" s="26"/>
    </row>
    <row r="1879" spans="3:7">
      <c r="C1879" s="17"/>
      <c r="D1879" s="26"/>
      <c r="E1879" s="26"/>
      <c r="F1879" s="26"/>
      <c r="G1879" s="26"/>
    </row>
    <row r="1880" spans="3:7">
      <c r="C1880" s="17"/>
      <c r="D1880" s="26"/>
      <c r="E1880" s="26"/>
      <c r="F1880" s="26"/>
      <c r="G1880" s="26"/>
    </row>
    <row r="1881" spans="3:7">
      <c r="C1881" s="17"/>
      <c r="D1881" s="26"/>
      <c r="E1881" s="26"/>
      <c r="F1881" s="26"/>
      <c r="G1881" s="26"/>
    </row>
    <row r="1882" spans="3:7">
      <c r="C1882" s="17"/>
      <c r="D1882" s="26"/>
      <c r="E1882" s="26"/>
      <c r="F1882" s="26"/>
      <c r="G1882" s="26"/>
    </row>
    <row r="1883" spans="3:7">
      <c r="C1883" s="17"/>
      <c r="D1883" s="26"/>
      <c r="E1883" s="26"/>
      <c r="F1883" s="26"/>
      <c r="G1883" s="26"/>
    </row>
    <row r="1884" spans="3:7">
      <c r="C1884" s="17"/>
      <c r="D1884" s="26"/>
      <c r="E1884" s="26"/>
      <c r="F1884" s="26"/>
      <c r="G1884" s="26"/>
    </row>
    <row r="1885" spans="3:7">
      <c r="C1885" s="17"/>
      <c r="D1885" s="26"/>
      <c r="E1885" s="26"/>
      <c r="F1885" s="26"/>
      <c r="G1885" s="26"/>
    </row>
    <row r="1886" spans="3:7">
      <c r="C1886" s="17"/>
      <c r="D1886" s="26"/>
      <c r="E1886" s="26"/>
      <c r="F1886" s="26"/>
      <c r="G1886" s="26"/>
    </row>
    <row r="1887" spans="3:7">
      <c r="C1887" s="17"/>
      <c r="D1887" s="26"/>
      <c r="E1887" s="26"/>
      <c r="F1887" s="26"/>
      <c r="G1887" s="26"/>
    </row>
    <row r="1888" spans="3:7">
      <c r="C1888" s="17"/>
      <c r="D1888" s="26"/>
      <c r="E1888" s="26"/>
      <c r="F1888" s="26"/>
      <c r="G1888" s="26"/>
    </row>
    <row r="1889" spans="3:7">
      <c r="C1889" s="17"/>
      <c r="D1889" s="26"/>
      <c r="E1889" s="26"/>
      <c r="F1889" s="26"/>
      <c r="G1889" s="26"/>
    </row>
    <row r="1890" spans="3:7">
      <c r="C1890" s="17"/>
      <c r="D1890" s="26"/>
      <c r="E1890" s="26"/>
      <c r="F1890" s="26"/>
      <c r="G1890" s="26"/>
    </row>
    <row r="1891" spans="3:7">
      <c r="C1891" s="17"/>
      <c r="D1891" s="26"/>
      <c r="E1891" s="26"/>
      <c r="F1891" s="26"/>
      <c r="G1891" s="26"/>
    </row>
    <row r="1892" spans="3:7">
      <c r="C1892" s="17"/>
      <c r="D1892" s="26"/>
      <c r="E1892" s="26"/>
      <c r="F1892" s="26"/>
      <c r="G1892" s="26"/>
    </row>
    <row r="1893" spans="3:7">
      <c r="C1893" s="17"/>
      <c r="D1893" s="26"/>
      <c r="E1893" s="26"/>
      <c r="F1893" s="26"/>
      <c r="G1893" s="26"/>
    </row>
    <row r="1894" spans="3:7">
      <c r="C1894" s="17"/>
      <c r="D1894" s="26"/>
      <c r="E1894" s="26"/>
      <c r="F1894" s="26"/>
      <c r="G1894" s="26"/>
    </row>
    <row r="1895" spans="3:7">
      <c r="C1895" s="17"/>
      <c r="D1895" s="26"/>
      <c r="E1895" s="26"/>
      <c r="F1895" s="26"/>
      <c r="G1895" s="26"/>
    </row>
    <row r="1896" spans="3:7">
      <c r="C1896" s="17"/>
      <c r="D1896" s="26"/>
      <c r="E1896" s="26"/>
      <c r="F1896" s="26"/>
      <c r="G1896" s="26"/>
    </row>
    <row r="1897" spans="3:7">
      <c r="C1897" s="17"/>
      <c r="D1897" s="26"/>
      <c r="E1897" s="26"/>
      <c r="F1897" s="26"/>
      <c r="G1897" s="26"/>
    </row>
    <row r="1898" spans="3:7">
      <c r="C1898" s="17"/>
      <c r="D1898" s="26"/>
      <c r="E1898" s="26"/>
      <c r="F1898" s="26"/>
      <c r="G1898" s="26"/>
    </row>
    <row r="1899" spans="3:7">
      <c r="C1899" s="17"/>
      <c r="D1899" s="26"/>
      <c r="E1899" s="26"/>
      <c r="F1899" s="26"/>
      <c r="G1899" s="26"/>
    </row>
    <row r="1900" spans="3:7">
      <c r="C1900" s="17"/>
      <c r="D1900" s="26"/>
      <c r="E1900" s="26"/>
      <c r="F1900" s="26"/>
      <c r="G1900" s="26"/>
    </row>
    <row r="1901" spans="3:7">
      <c r="C1901" s="17"/>
      <c r="D1901" s="26"/>
      <c r="E1901" s="26"/>
      <c r="F1901" s="26"/>
      <c r="G1901" s="26"/>
    </row>
    <row r="1902" spans="3:7">
      <c r="C1902" s="17"/>
      <c r="D1902" s="26"/>
      <c r="E1902" s="26"/>
      <c r="F1902" s="26"/>
      <c r="G1902" s="26"/>
    </row>
    <row r="1903" spans="3:7">
      <c r="C1903" s="17"/>
      <c r="D1903" s="26"/>
      <c r="E1903" s="26"/>
      <c r="F1903" s="26"/>
      <c r="G1903" s="26"/>
    </row>
    <row r="1904" spans="3:7">
      <c r="C1904" s="17"/>
      <c r="D1904" s="26"/>
      <c r="E1904" s="26"/>
      <c r="F1904" s="26"/>
      <c r="G1904" s="26"/>
    </row>
    <row r="1905" spans="3:7">
      <c r="C1905" s="17"/>
      <c r="D1905" s="26"/>
      <c r="E1905" s="26"/>
      <c r="F1905" s="26"/>
      <c r="G1905" s="26"/>
    </row>
    <row r="1906" spans="3:7">
      <c r="C1906" s="17"/>
      <c r="D1906" s="26"/>
      <c r="E1906" s="26"/>
      <c r="F1906" s="26"/>
      <c r="G1906" s="26"/>
    </row>
    <row r="1907" spans="3:7">
      <c r="C1907" s="17"/>
      <c r="D1907" s="26"/>
      <c r="E1907" s="26"/>
      <c r="F1907" s="26"/>
      <c r="G1907" s="26"/>
    </row>
    <row r="1908" spans="3:7">
      <c r="C1908" s="17"/>
      <c r="D1908" s="26"/>
      <c r="E1908" s="26"/>
      <c r="F1908" s="26"/>
      <c r="G1908" s="26"/>
    </row>
    <row r="1909" spans="3:7">
      <c r="C1909" s="17"/>
      <c r="D1909" s="26"/>
      <c r="E1909" s="26"/>
      <c r="F1909" s="26"/>
      <c r="G1909" s="26"/>
    </row>
    <row r="1910" spans="3:7">
      <c r="C1910" s="17"/>
      <c r="D1910" s="26"/>
      <c r="E1910" s="26"/>
      <c r="F1910" s="26"/>
      <c r="G1910" s="26"/>
    </row>
    <row r="1911" spans="3:7">
      <c r="C1911" s="17"/>
      <c r="D1911" s="26"/>
      <c r="E1911" s="26"/>
      <c r="F1911" s="26"/>
      <c r="G1911" s="26"/>
    </row>
    <row r="1912" spans="3:7">
      <c r="C1912" s="17"/>
      <c r="D1912" s="26"/>
      <c r="E1912" s="26"/>
      <c r="F1912" s="26"/>
      <c r="G1912" s="26"/>
    </row>
    <row r="1913" spans="3:7">
      <c r="C1913" s="17"/>
      <c r="D1913" s="26"/>
      <c r="E1913" s="26"/>
      <c r="F1913" s="26"/>
      <c r="G1913" s="26"/>
    </row>
    <row r="1914" spans="3:7">
      <c r="C1914" s="17"/>
      <c r="D1914" s="26"/>
      <c r="E1914" s="26"/>
      <c r="F1914" s="26"/>
      <c r="G1914" s="26"/>
    </row>
    <row r="1915" spans="3:7">
      <c r="C1915" s="17"/>
      <c r="D1915" s="26"/>
      <c r="E1915" s="26"/>
      <c r="F1915" s="26"/>
      <c r="G1915" s="26"/>
    </row>
    <row r="1916" spans="3:7">
      <c r="C1916" s="17"/>
      <c r="D1916" s="26"/>
      <c r="E1916" s="26"/>
      <c r="F1916" s="26"/>
      <c r="G1916" s="26"/>
    </row>
    <row r="1917" spans="3:7">
      <c r="C1917" s="17"/>
      <c r="D1917" s="26"/>
      <c r="E1917" s="26"/>
      <c r="F1917" s="26"/>
      <c r="G1917" s="26"/>
    </row>
    <row r="1918" spans="3:7">
      <c r="C1918" s="17"/>
      <c r="D1918" s="26"/>
      <c r="E1918" s="26"/>
      <c r="F1918" s="26"/>
      <c r="G1918" s="26"/>
    </row>
    <row r="1919" spans="3:7">
      <c r="C1919" s="17"/>
      <c r="D1919" s="26"/>
      <c r="E1919" s="26"/>
      <c r="F1919" s="26"/>
      <c r="G1919" s="26"/>
    </row>
    <row r="1920" spans="3:7">
      <c r="C1920" s="17"/>
      <c r="D1920" s="26"/>
      <c r="E1920" s="26"/>
      <c r="F1920" s="26"/>
      <c r="G1920" s="26"/>
    </row>
    <row r="1921" spans="3:7">
      <c r="C1921" s="17"/>
      <c r="D1921" s="26"/>
      <c r="E1921" s="26"/>
      <c r="F1921" s="26"/>
      <c r="G1921" s="26"/>
    </row>
    <row r="1922" spans="3:7">
      <c r="C1922" s="17"/>
      <c r="D1922" s="26"/>
      <c r="E1922" s="26"/>
      <c r="F1922" s="26"/>
      <c r="G1922" s="26"/>
    </row>
    <row r="1923" spans="3:7">
      <c r="C1923" s="17"/>
      <c r="D1923" s="26"/>
      <c r="E1923" s="26"/>
      <c r="F1923" s="26"/>
      <c r="G1923" s="26"/>
    </row>
    <row r="1924" spans="3:7">
      <c r="C1924" s="17"/>
      <c r="D1924" s="26"/>
      <c r="E1924" s="26"/>
      <c r="F1924" s="26"/>
      <c r="G1924" s="26"/>
    </row>
    <row r="1925" spans="3:7">
      <c r="C1925" s="17"/>
      <c r="D1925" s="26"/>
      <c r="E1925" s="26"/>
      <c r="F1925" s="26"/>
      <c r="G1925" s="26"/>
    </row>
    <row r="1926" spans="3:7">
      <c r="C1926" s="17"/>
      <c r="D1926" s="26"/>
      <c r="E1926" s="26"/>
      <c r="F1926" s="26"/>
      <c r="G1926" s="26"/>
    </row>
    <row r="1927" spans="3:7">
      <c r="C1927" s="17"/>
      <c r="D1927" s="26"/>
      <c r="E1927" s="26"/>
      <c r="F1927" s="26"/>
      <c r="G1927" s="26"/>
    </row>
    <row r="1928" spans="3:7">
      <c r="C1928" s="17"/>
      <c r="D1928" s="26"/>
      <c r="E1928" s="26"/>
      <c r="F1928" s="26"/>
      <c r="G1928" s="26"/>
    </row>
    <row r="1929" spans="3:7">
      <c r="C1929" s="17"/>
      <c r="D1929" s="26"/>
      <c r="E1929" s="26"/>
      <c r="F1929" s="26"/>
      <c r="G1929" s="26"/>
    </row>
    <row r="1930" spans="3:7">
      <c r="C1930" s="17"/>
      <c r="D1930" s="26"/>
      <c r="E1930" s="26"/>
      <c r="F1930" s="26"/>
      <c r="G1930" s="26"/>
    </row>
    <row r="1931" spans="3:7">
      <c r="C1931" s="17"/>
      <c r="D1931" s="26"/>
      <c r="E1931" s="26"/>
      <c r="F1931" s="26"/>
      <c r="G1931" s="26"/>
    </row>
    <row r="1932" spans="3:7">
      <c r="C1932" s="17"/>
      <c r="D1932" s="26"/>
      <c r="E1932" s="26"/>
      <c r="F1932" s="26"/>
      <c r="G1932" s="26"/>
    </row>
    <row r="1933" spans="3:7">
      <c r="C1933" s="17"/>
      <c r="D1933" s="26"/>
      <c r="E1933" s="26"/>
      <c r="F1933" s="26"/>
      <c r="G1933" s="26"/>
    </row>
    <row r="1934" spans="3:7">
      <c r="C1934" s="17"/>
      <c r="D1934" s="26"/>
      <c r="E1934" s="26"/>
      <c r="F1934" s="26"/>
      <c r="G1934" s="26"/>
    </row>
    <row r="1935" spans="3:7">
      <c r="C1935" s="17"/>
      <c r="D1935" s="26"/>
      <c r="E1935" s="26"/>
      <c r="F1935" s="26"/>
      <c r="G1935" s="26"/>
    </row>
    <row r="1936" spans="3:7">
      <c r="C1936" s="17"/>
      <c r="D1936" s="26"/>
      <c r="E1936" s="26"/>
      <c r="F1936" s="26"/>
      <c r="G1936" s="26"/>
    </row>
    <row r="1937" spans="3:7">
      <c r="C1937" s="17"/>
      <c r="D1937" s="26"/>
      <c r="E1937" s="26"/>
      <c r="F1937" s="26"/>
      <c r="G1937" s="26"/>
    </row>
    <row r="1938" spans="3:7">
      <c r="C1938" s="17"/>
      <c r="D1938" s="26"/>
      <c r="E1938" s="26"/>
      <c r="F1938" s="26"/>
      <c r="G1938" s="26"/>
    </row>
    <row r="1939" spans="3:7">
      <c r="C1939" s="17"/>
      <c r="D1939" s="26"/>
      <c r="E1939" s="26"/>
      <c r="F1939" s="26"/>
      <c r="G1939" s="26"/>
    </row>
    <row r="1940" spans="3:7">
      <c r="C1940" s="17"/>
      <c r="D1940" s="26"/>
      <c r="E1940" s="26"/>
      <c r="F1940" s="26"/>
      <c r="G1940" s="26"/>
    </row>
    <row r="1941" spans="3:7">
      <c r="C1941" s="17"/>
      <c r="D1941" s="26"/>
      <c r="E1941" s="26"/>
      <c r="F1941" s="26"/>
      <c r="G1941" s="26"/>
    </row>
    <row r="1942" spans="3:7">
      <c r="C1942" s="17"/>
      <c r="D1942" s="26"/>
      <c r="E1942" s="26"/>
      <c r="F1942" s="26"/>
      <c r="G1942" s="26"/>
    </row>
    <row r="1943" spans="3:7">
      <c r="C1943" s="17"/>
      <c r="D1943" s="26"/>
      <c r="E1943" s="26"/>
      <c r="F1943" s="26"/>
      <c r="G1943" s="26"/>
    </row>
    <row r="1944" spans="3:7">
      <c r="C1944" s="17"/>
      <c r="D1944" s="26"/>
      <c r="E1944" s="26"/>
      <c r="F1944" s="26"/>
      <c r="G1944" s="26"/>
    </row>
    <row r="1945" spans="3:7">
      <c r="C1945" s="17"/>
      <c r="D1945" s="26"/>
      <c r="E1945" s="26"/>
      <c r="F1945" s="26"/>
      <c r="G1945" s="26"/>
    </row>
    <row r="1946" spans="3:7">
      <c r="C1946" s="17"/>
      <c r="D1946" s="26"/>
      <c r="E1946" s="26"/>
      <c r="F1946" s="26"/>
      <c r="G1946" s="26"/>
    </row>
    <row r="1947" spans="3:7">
      <c r="C1947" s="17"/>
      <c r="D1947" s="26"/>
      <c r="E1947" s="26"/>
      <c r="F1947" s="26"/>
      <c r="G1947" s="26"/>
    </row>
    <row r="1948" spans="3:7">
      <c r="C1948" s="17"/>
      <c r="D1948" s="26"/>
      <c r="E1948" s="26"/>
      <c r="F1948" s="26"/>
      <c r="G1948" s="26"/>
    </row>
    <row r="1949" spans="3:7">
      <c r="C1949" s="17"/>
      <c r="D1949" s="26"/>
      <c r="E1949" s="26"/>
      <c r="F1949" s="26"/>
      <c r="G1949" s="26"/>
    </row>
    <row r="1950" spans="3:7">
      <c r="C1950" s="17"/>
      <c r="D1950" s="26"/>
      <c r="E1950" s="26"/>
      <c r="F1950" s="26"/>
      <c r="G1950" s="26"/>
    </row>
    <row r="1951" spans="3:7">
      <c r="C1951" s="17"/>
      <c r="D1951" s="26"/>
      <c r="E1951" s="26"/>
      <c r="F1951" s="26"/>
      <c r="G1951" s="26"/>
    </row>
    <row r="1952" spans="3:7">
      <c r="C1952" s="17"/>
      <c r="D1952" s="26"/>
      <c r="E1952" s="26"/>
      <c r="F1952" s="26"/>
      <c r="G1952" s="26"/>
    </row>
    <row r="1953" spans="3:7">
      <c r="C1953" s="17"/>
      <c r="D1953" s="26"/>
      <c r="E1953" s="26"/>
      <c r="F1953" s="26"/>
      <c r="G1953" s="26"/>
    </row>
    <row r="1954" spans="3:7">
      <c r="C1954" s="17"/>
      <c r="D1954" s="26"/>
      <c r="E1954" s="26"/>
      <c r="F1954" s="26"/>
      <c r="G1954" s="26"/>
    </row>
    <row r="1955" spans="3:7">
      <c r="C1955" s="17"/>
      <c r="D1955" s="26"/>
      <c r="E1955" s="26"/>
      <c r="F1955" s="26"/>
      <c r="G1955" s="26"/>
    </row>
    <row r="1956" spans="3:7">
      <c r="C1956" s="17"/>
      <c r="D1956" s="26"/>
      <c r="E1956" s="26"/>
      <c r="F1956" s="26"/>
      <c r="G1956" s="26"/>
    </row>
    <row r="1957" spans="3:7">
      <c r="C1957" s="17"/>
      <c r="D1957" s="26"/>
      <c r="E1957" s="26"/>
      <c r="F1957" s="26"/>
      <c r="G1957" s="26"/>
    </row>
    <row r="1958" spans="3:7">
      <c r="C1958" s="17"/>
      <c r="D1958" s="26"/>
      <c r="E1958" s="26"/>
      <c r="F1958" s="26"/>
      <c r="G1958" s="26"/>
    </row>
    <row r="1959" spans="3:7">
      <c r="C1959" s="17"/>
      <c r="D1959" s="26"/>
      <c r="E1959" s="26"/>
      <c r="F1959" s="26"/>
      <c r="G1959" s="26"/>
    </row>
    <row r="1960" spans="3:7">
      <c r="C1960" s="17"/>
      <c r="D1960" s="26"/>
      <c r="E1960" s="26"/>
      <c r="F1960" s="26"/>
      <c r="G1960" s="26"/>
    </row>
    <row r="1961" spans="3:7">
      <c r="C1961" s="17"/>
      <c r="D1961" s="26"/>
      <c r="E1961" s="26"/>
      <c r="F1961" s="26"/>
      <c r="G1961" s="26"/>
    </row>
    <row r="1962" spans="3:7">
      <c r="C1962" s="17"/>
      <c r="D1962" s="26"/>
      <c r="E1962" s="26"/>
      <c r="F1962" s="26"/>
      <c r="G1962" s="26"/>
    </row>
    <row r="1963" spans="3:7">
      <c r="C1963" s="17"/>
      <c r="D1963" s="26"/>
      <c r="E1963" s="26"/>
      <c r="F1963" s="26"/>
      <c r="G1963" s="26"/>
    </row>
    <row r="1964" spans="3:7">
      <c r="C1964" s="17"/>
      <c r="D1964" s="26"/>
      <c r="E1964" s="26"/>
      <c r="F1964" s="26"/>
      <c r="G1964" s="26"/>
    </row>
    <row r="1965" spans="3:7">
      <c r="C1965" s="17"/>
      <c r="D1965" s="26"/>
      <c r="E1965" s="26"/>
      <c r="F1965" s="26"/>
      <c r="G1965" s="26"/>
    </row>
    <row r="1966" spans="3:7">
      <c r="C1966" s="17"/>
      <c r="D1966" s="26"/>
      <c r="E1966" s="26"/>
      <c r="F1966" s="26"/>
      <c r="G1966" s="26"/>
    </row>
    <row r="1967" spans="3:7">
      <c r="C1967" s="17"/>
      <c r="D1967" s="26"/>
      <c r="E1967" s="26"/>
      <c r="F1967" s="26"/>
      <c r="G1967" s="26"/>
    </row>
    <row r="1968" spans="3:7">
      <c r="C1968" s="17"/>
      <c r="D1968" s="26"/>
      <c r="E1968" s="26"/>
      <c r="F1968" s="26"/>
      <c r="G1968" s="26"/>
    </row>
    <row r="1969" spans="3:7">
      <c r="C1969" s="17"/>
      <c r="D1969" s="26"/>
      <c r="E1969" s="26"/>
      <c r="F1969" s="26"/>
      <c r="G1969" s="26"/>
    </row>
    <row r="1970" spans="3:7">
      <c r="C1970" s="17"/>
      <c r="D1970" s="26"/>
      <c r="E1970" s="26"/>
      <c r="F1970" s="26"/>
      <c r="G1970" s="26"/>
    </row>
    <row r="1971" spans="3:7">
      <c r="C1971" s="17"/>
      <c r="D1971" s="26"/>
      <c r="E1971" s="26"/>
      <c r="F1971" s="26"/>
      <c r="G1971" s="26"/>
    </row>
    <row r="1972" spans="3:7">
      <c r="C1972" s="17"/>
      <c r="D1972" s="26"/>
      <c r="E1972" s="26"/>
      <c r="F1972" s="26"/>
      <c r="G1972" s="26"/>
    </row>
    <row r="1973" spans="3:7">
      <c r="C1973" s="17"/>
      <c r="D1973" s="26"/>
      <c r="E1973" s="26"/>
      <c r="F1973" s="26"/>
      <c r="G1973" s="26"/>
    </row>
    <row r="1974" spans="3:7">
      <c r="C1974" s="17"/>
      <c r="D1974" s="26"/>
      <c r="E1974" s="26"/>
      <c r="F1974" s="26"/>
      <c r="G1974" s="26"/>
    </row>
    <row r="1975" spans="3:7">
      <c r="C1975" s="17"/>
      <c r="D1975" s="26"/>
      <c r="E1975" s="26"/>
      <c r="F1975" s="26"/>
      <c r="G1975" s="26"/>
    </row>
    <row r="1976" spans="3:7">
      <c r="C1976" s="17"/>
      <c r="D1976" s="26"/>
      <c r="E1976" s="26"/>
      <c r="F1976" s="26"/>
      <c r="G1976" s="26"/>
    </row>
    <row r="1977" spans="3:7">
      <c r="C1977" s="17"/>
      <c r="D1977" s="26"/>
      <c r="E1977" s="26"/>
      <c r="F1977" s="26"/>
      <c r="G1977" s="26"/>
    </row>
    <row r="1978" spans="3:7">
      <c r="C1978" s="17"/>
      <c r="D1978" s="26"/>
      <c r="E1978" s="26"/>
      <c r="F1978" s="26"/>
      <c r="G1978" s="26"/>
    </row>
    <row r="1979" spans="3:7">
      <c r="C1979" s="17"/>
      <c r="D1979" s="26"/>
      <c r="E1979" s="26"/>
      <c r="F1979" s="26"/>
      <c r="G1979" s="26"/>
    </row>
    <row r="1980" spans="3:7">
      <c r="C1980" s="17"/>
      <c r="D1980" s="26"/>
      <c r="E1980" s="26"/>
      <c r="F1980" s="26"/>
      <c r="G1980" s="26"/>
    </row>
    <row r="1981" spans="3:7">
      <c r="C1981" s="17"/>
      <c r="D1981" s="26"/>
      <c r="E1981" s="26"/>
      <c r="F1981" s="26"/>
      <c r="G1981" s="26"/>
    </row>
    <row r="1982" spans="3:7">
      <c r="C1982" s="17"/>
      <c r="D1982" s="26"/>
      <c r="E1982" s="26"/>
      <c r="F1982" s="26"/>
      <c r="G1982" s="26"/>
    </row>
    <row r="1983" spans="3:7">
      <c r="C1983" s="17"/>
      <c r="D1983" s="26"/>
      <c r="E1983" s="26"/>
      <c r="F1983" s="26"/>
      <c r="G1983" s="26"/>
    </row>
    <row r="1984" spans="3:7">
      <c r="C1984" s="17"/>
      <c r="D1984" s="26"/>
      <c r="E1984" s="26"/>
      <c r="F1984" s="26"/>
      <c r="G1984" s="26"/>
    </row>
    <row r="1985" spans="3:7">
      <c r="C1985" s="17"/>
      <c r="D1985" s="26"/>
      <c r="E1985" s="26"/>
      <c r="F1985" s="26"/>
      <c r="G1985" s="26"/>
    </row>
    <row r="1986" spans="3:7">
      <c r="C1986" s="17"/>
      <c r="D1986" s="26"/>
      <c r="E1986" s="26"/>
      <c r="F1986" s="26"/>
      <c r="G1986" s="26"/>
    </row>
    <row r="1987" spans="3:7">
      <c r="C1987" s="17"/>
      <c r="D1987" s="26"/>
      <c r="E1987" s="26"/>
      <c r="F1987" s="26"/>
      <c r="G1987" s="26"/>
    </row>
    <row r="1988" spans="3:7">
      <c r="C1988" s="17"/>
      <c r="D1988" s="26"/>
      <c r="E1988" s="26"/>
      <c r="F1988" s="26"/>
      <c r="G1988" s="26"/>
    </row>
    <row r="1989" spans="3:7">
      <c r="C1989" s="17"/>
      <c r="D1989" s="26"/>
      <c r="E1989" s="26"/>
      <c r="F1989" s="26"/>
      <c r="G1989" s="26"/>
    </row>
    <row r="1990" spans="3:7">
      <c r="C1990" s="17"/>
      <c r="D1990" s="26"/>
      <c r="E1990" s="26"/>
      <c r="F1990" s="26"/>
      <c r="G1990" s="26"/>
    </row>
    <row r="1991" spans="3:7">
      <c r="C1991" s="17"/>
      <c r="D1991" s="26"/>
      <c r="E1991" s="26"/>
      <c r="F1991" s="26"/>
      <c r="G1991" s="26"/>
    </row>
    <row r="1992" spans="3:7">
      <c r="C1992" s="17"/>
      <c r="D1992" s="26"/>
      <c r="E1992" s="26"/>
      <c r="F1992" s="26"/>
      <c r="G1992" s="26"/>
    </row>
    <row r="1993" spans="3:7">
      <c r="C1993" s="17"/>
      <c r="D1993" s="26"/>
      <c r="E1993" s="26"/>
      <c r="F1993" s="26"/>
      <c r="G1993" s="26"/>
    </row>
    <row r="1994" spans="3:7">
      <c r="C1994" s="17"/>
      <c r="D1994" s="26"/>
      <c r="E1994" s="26"/>
      <c r="F1994" s="26"/>
      <c r="G1994" s="26"/>
    </row>
    <row r="1995" spans="3:7">
      <c r="C1995" s="17"/>
      <c r="D1995" s="26"/>
      <c r="E1995" s="26"/>
      <c r="F1995" s="26"/>
      <c r="G1995" s="26"/>
    </row>
    <row r="1996" spans="3:7">
      <c r="C1996" s="17"/>
      <c r="D1996" s="26"/>
      <c r="E1996" s="26"/>
      <c r="F1996" s="26"/>
      <c r="G1996" s="26"/>
    </row>
    <row r="1997" spans="3:7">
      <c r="C1997" s="17"/>
      <c r="D1997" s="26"/>
      <c r="E1997" s="26"/>
      <c r="F1997" s="26"/>
      <c r="G1997" s="26"/>
    </row>
    <row r="1998" spans="3:7">
      <c r="C1998" s="17"/>
      <c r="D1998" s="26"/>
      <c r="E1998" s="26"/>
      <c r="F1998" s="26"/>
      <c r="G1998" s="26"/>
    </row>
    <row r="1999" spans="3:7">
      <c r="C1999" s="17"/>
      <c r="D1999" s="26"/>
      <c r="E1999" s="26"/>
      <c r="F1999" s="26"/>
      <c r="G1999" s="26"/>
    </row>
    <row r="2000" spans="3:7">
      <c r="C2000" s="17"/>
      <c r="D2000" s="26"/>
      <c r="E2000" s="26"/>
      <c r="F2000" s="26"/>
      <c r="G2000" s="26"/>
    </row>
    <row r="2001" spans="3:7">
      <c r="C2001" s="17"/>
      <c r="D2001" s="26"/>
      <c r="E2001" s="26"/>
      <c r="F2001" s="26"/>
      <c r="G2001" s="26"/>
    </row>
    <row r="2002" spans="3:7">
      <c r="C2002" s="17"/>
      <c r="D2002" s="26"/>
      <c r="E2002" s="26"/>
      <c r="F2002" s="26"/>
      <c r="G2002" s="26"/>
    </row>
    <row r="2003" spans="3:7">
      <c r="C2003" s="17"/>
      <c r="D2003" s="26"/>
      <c r="E2003" s="26"/>
      <c r="F2003" s="26"/>
      <c r="G2003" s="26"/>
    </row>
    <row r="2004" spans="3:7">
      <c r="C2004" s="17"/>
      <c r="D2004" s="26"/>
      <c r="E2004" s="26"/>
      <c r="F2004" s="26"/>
      <c r="G2004" s="26"/>
    </row>
    <row r="2005" spans="3:7">
      <c r="C2005" s="17"/>
      <c r="D2005" s="26"/>
      <c r="E2005" s="26"/>
      <c r="F2005" s="26"/>
      <c r="G2005" s="26"/>
    </row>
    <row r="2006" spans="3:7">
      <c r="C2006" s="17"/>
      <c r="D2006" s="26"/>
      <c r="E2006" s="26"/>
      <c r="F2006" s="26"/>
      <c r="G2006" s="26"/>
    </row>
    <row r="2007" spans="3:7">
      <c r="C2007" s="17"/>
      <c r="D2007" s="26"/>
      <c r="E2007" s="26"/>
      <c r="F2007" s="26"/>
      <c r="G2007" s="26"/>
    </row>
    <row r="2008" spans="3:7">
      <c r="C2008" s="17"/>
      <c r="D2008" s="26"/>
      <c r="E2008" s="26"/>
      <c r="F2008" s="26"/>
      <c r="G2008" s="26"/>
    </row>
    <row r="2009" spans="3:7">
      <c r="C2009" s="17"/>
      <c r="D2009" s="26"/>
      <c r="E2009" s="26"/>
      <c r="F2009" s="26"/>
      <c r="G2009" s="26"/>
    </row>
    <row r="2010" spans="3:7">
      <c r="C2010" s="17"/>
      <c r="D2010" s="26"/>
      <c r="E2010" s="26"/>
      <c r="F2010" s="26"/>
      <c r="G2010" s="26"/>
    </row>
    <row r="2011" spans="3:7">
      <c r="C2011" s="17"/>
      <c r="D2011" s="26"/>
      <c r="E2011" s="26"/>
      <c r="F2011" s="26"/>
      <c r="G2011" s="26"/>
    </row>
    <row r="2012" spans="3:7">
      <c r="C2012" s="17"/>
      <c r="D2012" s="26"/>
      <c r="E2012" s="26"/>
      <c r="F2012" s="26"/>
      <c r="G2012" s="26"/>
    </row>
    <row r="2013" spans="3:7">
      <c r="C2013" s="17"/>
      <c r="D2013" s="26"/>
      <c r="E2013" s="26"/>
      <c r="F2013" s="26"/>
      <c r="G2013" s="26"/>
    </row>
    <row r="2014" spans="3:7">
      <c r="C2014" s="17"/>
      <c r="D2014" s="26"/>
      <c r="E2014" s="26"/>
      <c r="F2014" s="26"/>
      <c r="G2014" s="26"/>
    </row>
    <row r="2015" spans="3:7">
      <c r="C2015" s="17"/>
      <c r="D2015" s="26"/>
      <c r="E2015" s="26"/>
      <c r="F2015" s="26"/>
      <c r="G2015" s="26"/>
    </row>
    <row r="2016" spans="3:7">
      <c r="C2016" s="17"/>
      <c r="D2016" s="26"/>
      <c r="E2016" s="26"/>
      <c r="F2016" s="26"/>
      <c r="G2016" s="26"/>
    </row>
    <row r="2017" spans="3:7">
      <c r="C2017" s="17"/>
      <c r="D2017" s="26"/>
      <c r="E2017" s="26"/>
      <c r="F2017" s="26"/>
      <c r="G2017" s="26"/>
    </row>
    <row r="2018" spans="3:7">
      <c r="C2018" s="17"/>
      <c r="D2018" s="26"/>
      <c r="E2018" s="26"/>
      <c r="F2018" s="26"/>
      <c r="G2018" s="26"/>
    </row>
    <row r="2019" spans="3:7">
      <c r="C2019" s="17"/>
      <c r="D2019" s="26"/>
      <c r="E2019" s="26"/>
      <c r="F2019" s="26"/>
      <c r="G2019" s="26"/>
    </row>
    <row r="2020" spans="3:7">
      <c r="C2020" s="17"/>
      <c r="D2020" s="26"/>
      <c r="E2020" s="26"/>
      <c r="F2020" s="26"/>
      <c r="G2020" s="26"/>
    </row>
    <row r="2021" spans="3:7">
      <c r="C2021" s="17"/>
      <c r="D2021" s="26"/>
      <c r="E2021" s="26"/>
      <c r="F2021" s="26"/>
      <c r="G2021" s="26"/>
    </row>
    <row r="2022" spans="3:7">
      <c r="C2022" s="17"/>
      <c r="D2022" s="26"/>
      <c r="E2022" s="26"/>
      <c r="F2022" s="26"/>
      <c r="G2022" s="26"/>
    </row>
    <row r="2023" spans="3:7">
      <c r="C2023" s="17"/>
      <c r="D2023" s="26"/>
      <c r="E2023" s="26"/>
      <c r="F2023" s="26"/>
      <c r="G2023" s="26"/>
    </row>
    <row r="2024" spans="3:7">
      <c r="C2024" s="17"/>
      <c r="D2024" s="26"/>
      <c r="E2024" s="26"/>
      <c r="F2024" s="26"/>
      <c r="G2024" s="26"/>
    </row>
    <row r="2025" spans="3:7">
      <c r="C2025" s="17"/>
      <c r="D2025" s="26"/>
      <c r="E2025" s="26"/>
      <c r="F2025" s="26"/>
      <c r="G2025" s="26"/>
    </row>
    <row r="2026" spans="3:7">
      <c r="C2026" s="17"/>
      <c r="D2026" s="26"/>
      <c r="E2026" s="26"/>
      <c r="F2026" s="26"/>
      <c r="G2026" s="26"/>
    </row>
    <row r="2027" spans="3:7">
      <c r="C2027" s="17"/>
      <c r="D2027" s="26"/>
      <c r="E2027" s="26"/>
      <c r="F2027" s="26"/>
      <c r="G2027" s="26"/>
    </row>
    <row r="2028" spans="3:7">
      <c r="C2028" s="17"/>
      <c r="D2028" s="26"/>
      <c r="E2028" s="26"/>
      <c r="F2028" s="26"/>
      <c r="G2028" s="26"/>
    </row>
    <row r="2029" spans="3:7">
      <c r="C2029" s="17"/>
      <c r="D2029" s="26"/>
      <c r="E2029" s="26"/>
      <c r="F2029" s="26"/>
      <c r="G2029" s="26"/>
    </row>
    <row r="2030" spans="3:7">
      <c r="C2030" s="17"/>
      <c r="D2030" s="26"/>
      <c r="E2030" s="26"/>
      <c r="F2030" s="26"/>
      <c r="G2030" s="26"/>
    </row>
    <row r="2031" spans="3:7">
      <c r="C2031" s="17"/>
      <c r="D2031" s="26"/>
      <c r="E2031" s="26"/>
      <c r="F2031" s="26"/>
      <c r="G2031" s="26"/>
    </row>
    <row r="2032" spans="3:7">
      <c r="C2032" s="17"/>
      <c r="D2032" s="26"/>
      <c r="E2032" s="26"/>
      <c r="F2032" s="26"/>
      <c r="G2032" s="26"/>
    </row>
    <row r="2033" spans="3:7">
      <c r="C2033" s="17"/>
      <c r="D2033" s="26"/>
      <c r="E2033" s="26"/>
      <c r="F2033" s="26"/>
      <c r="G2033" s="26"/>
    </row>
    <row r="2034" spans="3:7">
      <c r="C2034" s="17"/>
      <c r="D2034" s="26"/>
      <c r="E2034" s="26"/>
      <c r="F2034" s="26"/>
      <c r="G2034" s="26"/>
    </row>
    <row r="2035" spans="3:7">
      <c r="C2035" s="17"/>
      <c r="D2035" s="26"/>
      <c r="E2035" s="26"/>
      <c r="F2035" s="26"/>
      <c r="G2035" s="26"/>
    </row>
    <row r="2036" spans="3:7">
      <c r="C2036" s="17"/>
      <c r="D2036" s="26"/>
      <c r="E2036" s="26"/>
      <c r="F2036" s="26"/>
      <c r="G2036" s="26"/>
    </row>
    <row r="2037" spans="3:7">
      <c r="C2037" s="17"/>
      <c r="D2037" s="26"/>
      <c r="E2037" s="26"/>
      <c r="F2037" s="26"/>
      <c r="G2037" s="26"/>
    </row>
    <row r="2038" spans="3:7">
      <c r="C2038" s="17"/>
      <c r="D2038" s="26"/>
      <c r="E2038" s="26"/>
      <c r="F2038" s="26"/>
      <c r="G2038" s="26"/>
    </row>
    <row r="2039" spans="3:7">
      <c r="C2039" s="17"/>
      <c r="D2039" s="26"/>
      <c r="E2039" s="26"/>
      <c r="F2039" s="26"/>
      <c r="G2039" s="26"/>
    </row>
    <row r="2040" spans="3:7">
      <c r="C2040" s="17"/>
      <c r="D2040" s="26"/>
      <c r="E2040" s="26"/>
      <c r="F2040" s="26"/>
      <c r="G2040" s="26"/>
    </row>
    <row r="2041" spans="3:7">
      <c r="C2041" s="17"/>
      <c r="D2041" s="26"/>
      <c r="E2041" s="26"/>
      <c r="F2041" s="26"/>
      <c r="G2041" s="26"/>
    </row>
    <row r="2042" spans="3:7">
      <c r="C2042" s="17"/>
      <c r="D2042" s="26"/>
      <c r="E2042" s="26"/>
      <c r="F2042" s="26"/>
      <c r="G2042" s="26"/>
    </row>
    <row r="2043" spans="3:7">
      <c r="C2043" s="17"/>
      <c r="D2043" s="26"/>
      <c r="E2043" s="26"/>
      <c r="F2043" s="26"/>
      <c r="G2043" s="26"/>
    </row>
    <row r="2044" spans="3:7">
      <c r="C2044" s="17"/>
      <c r="D2044" s="26"/>
      <c r="E2044" s="26"/>
      <c r="F2044" s="26"/>
      <c r="G2044" s="26"/>
    </row>
    <row r="2045" spans="3:7">
      <c r="C2045" s="17"/>
      <c r="D2045" s="26"/>
      <c r="E2045" s="26"/>
      <c r="F2045" s="26"/>
      <c r="G2045" s="26"/>
    </row>
    <row r="2046" spans="3:7">
      <c r="C2046" s="17"/>
      <c r="D2046" s="26"/>
      <c r="E2046" s="26"/>
      <c r="F2046" s="26"/>
      <c r="G2046" s="26"/>
    </row>
    <row r="2047" spans="3:7">
      <c r="C2047" s="17"/>
      <c r="D2047" s="26"/>
      <c r="E2047" s="26"/>
      <c r="F2047" s="26"/>
      <c r="G2047" s="26"/>
    </row>
    <row r="2048" spans="3:7">
      <c r="C2048" s="17"/>
      <c r="D2048" s="26"/>
      <c r="E2048" s="26"/>
      <c r="F2048" s="26"/>
      <c r="G2048" s="26"/>
    </row>
    <row r="2049" spans="3:7">
      <c r="C2049" s="17"/>
      <c r="D2049" s="26"/>
      <c r="E2049" s="26"/>
      <c r="F2049" s="26"/>
      <c r="G2049" s="26"/>
    </row>
    <row r="2050" spans="3:7">
      <c r="C2050" s="17"/>
      <c r="D2050" s="26"/>
      <c r="E2050" s="26"/>
      <c r="F2050" s="26"/>
      <c r="G2050" s="26"/>
    </row>
    <row r="2051" spans="3:7">
      <c r="C2051" s="17"/>
      <c r="D2051" s="26"/>
      <c r="E2051" s="26"/>
      <c r="F2051" s="26"/>
      <c r="G2051" s="26"/>
    </row>
    <row r="2052" spans="3:7">
      <c r="C2052" s="17"/>
      <c r="D2052" s="26"/>
      <c r="E2052" s="26"/>
      <c r="F2052" s="26"/>
      <c r="G2052" s="26"/>
    </row>
    <row r="2053" spans="3:7">
      <c r="C2053" s="17"/>
      <c r="D2053" s="26"/>
      <c r="E2053" s="26"/>
      <c r="F2053" s="26"/>
      <c r="G2053" s="26"/>
    </row>
    <row r="2054" spans="3:7">
      <c r="C2054" s="17"/>
      <c r="D2054" s="26"/>
      <c r="E2054" s="26"/>
      <c r="F2054" s="26"/>
      <c r="G2054" s="26"/>
    </row>
    <row r="2055" spans="3:7">
      <c r="C2055" s="17"/>
      <c r="D2055" s="26"/>
      <c r="E2055" s="26"/>
      <c r="F2055" s="26"/>
      <c r="G2055" s="26"/>
    </row>
    <row r="2056" spans="3:7">
      <c r="C2056" s="17"/>
      <c r="D2056" s="26"/>
      <c r="E2056" s="26"/>
      <c r="F2056" s="26"/>
      <c r="G2056" s="26"/>
    </row>
    <row r="2057" spans="3:7">
      <c r="C2057" s="17"/>
      <c r="D2057" s="26"/>
      <c r="E2057" s="26"/>
      <c r="F2057" s="26"/>
      <c r="G2057" s="26"/>
    </row>
    <row r="2058" spans="3:7">
      <c r="C2058" s="17"/>
      <c r="D2058" s="26"/>
      <c r="E2058" s="26"/>
      <c r="F2058" s="26"/>
      <c r="G2058" s="26"/>
    </row>
    <row r="2059" spans="3:7">
      <c r="C2059" s="17"/>
      <c r="D2059" s="26"/>
      <c r="E2059" s="26"/>
      <c r="F2059" s="26"/>
      <c r="G2059" s="26"/>
    </row>
    <row r="2060" spans="3:7">
      <c r="C2060" s="17"/>
      <c r="D2060" s="26"/>
      <c r="E2060" s="26"/>
      <c r="F2060" s="26"/>
      <c r="G2060" s="26"/>
    </row>
    <row r="2061" spans="3:7">
      <c r="C2061" s="17"/>
      <c r="D2061" s="26"/>
      <c r="E2061" s="26"/>
      <c r="F2061" s="26"/>
      <c r="G2061" s="26"/>
    </row>
    <row r="2062" spans="3:7">
      <c r="C2062" s="17"/>
      <c r="D2062" s="26"/>
      <c r="E2062" s="26"/>
      <c r="F2062" s="26"/>
      <c r="G2062" s="26"/>
    </row>
    <row r="2063" spans="3:7">
      <c r="C2063" s="17"/>
      <c r="D2063" s="26"/>
      <c r="E2063" s="26"/>
      <c r="F2063" s="26"/>
      <c r="G2063" s="26"/>
    </row>
    <row r="2064" spans="3:7">
      <c r="C2064" s="17"/>
      <c r="D2064" s="26"/>
      <c r="E2064" s="26"/>
      <c r="F2064" s="26"/>
      <c r="G2064" s="26"/>
    </row>
    <row r="2065" spans="3:7">
      <c r="C2065" s="17"/>
      <c r="D2065" s="26"/>
      <c r="E2065" s="26"/>
      <c r="F2065" s="26"/>
      <c r="G2065" s="26"/>
    </row>
    <row r="2066" spans="3:7">
      <c r="C2066" s="17"/>
      <c r="D2066" s="26"/>
      <c r="E2066" s="26"/>
      <c r="F2066" s="26"/>
      <c r="G2066" s="26"/>
    </row>
    <row r="2067" spans="3:7">
      <c r="C2067" s="17"/>
      <c r="D2067" s="26"/>
      <c r="E2067" s="26"/>
      <c r="F2067" s="26"/>
      <c r="G2067" s="26"/>
    </row>
    <row r="2068" spans="3:7">
      <c r="C2068" s="17"/>
      <c r="D2068" s="26"/>
      <c r="E2068" s="26"/>
      <c r="F2068" s="26"/>
      <c r="G2068" s="26"/>
    </row>
    <row r="2069" spans="3:7">
      <c r="C2069" s="17"/>
      <c r="D2069" s="26"/>
      <c r="E2069" s="26"/>
      <c r="F2069" s="26"/>
      <c r="G2069" s="26"/>
    </row>
    <row r="2070" spans="3:7">
      <c r="C2070" s="17"/>
      <c r="D2070" s="26"/>
      <c r="E2070" s="26"/>
      <c r="F2070" s="26"/>
      <c r="G2070" s="26"/>
    </row>
    <row r="2071" spans="3:7">
      <c r="C2071" s="17"/>
      <c r="D2071" s="26"/>
      <c r="E2071" s="26"/>
      <c r="F2071" s="26"/>
      <c r="G2071" s="26"/>
    </row>
    <row r="2072" spans="3:7">
      <c r="C2072" s="17"/>
      <c r="D2072" s="26"/>
      <c r="E2072" s="26"/>
      <c r="F2072" s="26"/>
      <c r="G2072" s="26"/>
    </row>
    <row r="2073" spans="3:7">
      <c r="C2073" s="17"/>
      <c r="D2073" s="26"/>
      <c r="E2073" s="26"/>
      <c r="F2073" s="26"/>
      <c r="G2073" s="26"/>
    </row>
    <row r="2074" spans="3:7">
      <c r="C2074" s="17"/>
      <c r="D2074" s="26"/>
      <c r="E2074" s="26"/>
      <c r="F2074" s="26"/>
      <c r="G2074" s="26"/>
    </row>
    <row r="2075" spans="3:7">
      <c r="C2075" s="17"/>
      <c r="D2075" s="26"/>
      <c r="E2075" s="26"/>
      <c r="F2075" s="26"/>
      <c r="G2075" s="26"/>
    </row>
    <row r="2076" spans="3:7">
      <c r="C2076" s="17"/>
      <c r="D2076" s="26"/>
      <c r="E2076" s="26"/>
      <c r="F2076" s="26"/>
      <c r="G2076" s="26"/>
    </row>
    <row r="2077" spans="3:7">
      <c r="C2077" s="17"/>
      <c r="D2077" s="26"/>
      <c r="E2077" s="26"/>
      <c r="F2077" s="26"/>
      <c r="G2077" s="26"/>
    </row>
    <row r="2078" spans="3:7">
      <c r="C2078" s="17"/>
      <c r="D2078" s="26"/>
      <c r="E2078" s="26"/>
      <c r="F2078" s="26"/>
      <c r="G2078" s="26"/>
    </row>
    <row r="2079" spans="3:7">
      <c r="C2079" s="17"/>
      <c r="D2079" s="26"/>
      <c r="E2079" s="26"/>
      <c r="F2079" s="26"/>
      <c r="G2079" s="26"/>
    </row>
    <row r="2080" spans="3:7">
      <c r="C2080" s="17"/>
      <c r="D2080" s="26"/>
      <c r="E2080" s="26"/>
      <c r="F2080" s="26"/>
      <c r="G2080" s="26"/>
    </row>
    <row r="2081" spans="3:7">
      <c r="C2081" s="17"/>
      <c r="D2081" s="26"/>
      <c r="E2081" s="26"/>
      <c r="F2081" s="26"/>
      <c r="G2081" s="26"/>
    </row>
    <row r="2082" spans="3:7">
      <c r="C2082" s="17"/>
      <c r="D2082" s="26"/>
      <c r="E2082" s="26"/>
      <c r="F2082" s="26"/>
      <c r="G2082" s="26"/>
    </row>
    <row r="2083" spans="3:7">
      <c r="C2083" s="17"/>
      <c r="D2083" s="26"/>
      <c r="E2083" s="26"/>
      <c r="F2083" s="26"/>
      <c r="G2083" s="26"/>
    </row>
    <row r="2084" spans="3:7">
      <c r="C2084" s="17"/>
      <c r="D2084" s="26"/>
      <c r="E2084" s="26"/>
      <c r="F2084" s="26"/>
      <c r="G2084" s="26"/>
    </row>
    <row r="2085" spans="3:7">
      <c r="C2085" s="17"/>
      <c r="D2085" s="26"/>
      <c r="E2085" s="26"/>
      <c r="F2085" s="26"/>
      <c r="G2085" s="26"/>
    </row>
    <row r="2086" spans="3:7">
      <c r="C2086" s="17"/>
      <c r="D2086" s="26"/>
      <c r="E2086" s="26"/>
      <c r="F2086" s="26"/>
      <c r="G2086" s="26"/>
    </row>
    <row r="2087" spans="3:7">
      <c r="C2087" s="17"/>
      <c r="D2087" s="26"/>
      <c r="E2087" s="26"/>
      <c r="F2087" s="26"/>
      <c r="G2087" s="26"/>
    </row>
    <row r="2088" spans="3:7">
      <c r="C2088" s="17"/>
      <c r="D2088" s="26"/>
      <c r="E2088" s="26"/>
      <c r="F2088" s="26"/>
      <c r="G2088" s="26"/>
    </row>
    <row r="2089" spans="3:7">
      <c r="C2089" s="17"/>
      <c r="D2089" s="26"/>
      <c r="E2089" s="26"/>
      <c r="F2089" s="26"/>
      <c r="G2089" s="26"/>
    </row>
    <row r="2090" spans="3:7">
      <c r="C2090" s="17"/>
      <c r="D2090" s="26"/>
      <c r="E2090" s="26"/>
      <c r="F2090" s="26"/>
      <c r="G2090" s="26"/>
    </row>
    <row r="2091" spans="3:7">
      <c r="C2091" s="17"/>
      <c r="D2091" s="26"/>
      <c r="E2091" s="26"/>
      <c r="F2091" s="26"/>
      <c r="G2091" s="26"/>
    </row>
    <row r="2092" spans="3:7">
      <c r="C2092" s="17"/>
      <c r="D2092" s="26"/>
      <c r="E2092" s="26"/>
      <c r="F2092" s="26"/>
      <c r="G2092" s="26"/>
    </row>
    <row r="2093" spans="3:7">
      <c r="C2093" s="17"/>
      <c r="D2093" s="26"/>
      <c r="E2093" s="26"/>
      <c r="F2093" s="26"/>
      <c r="G2093" s="26"/>
    </row>
    <row r="2094" spans="3:7">
      <c r="C2094" s="17"/>
      <c r="D2094" s="26"/>
      <c r="E2094" s="26"/>
      <c r="F2094" s="26"/>
      <c r="G2094" s="26"/>
    </row>
    <row r="2095" spans="3:7">
      <c r="C2095" s="17"/>
      <c r="D2095" s="26"/>
      <c r="E2095" s="26"/>
      <c r="F2095" s="26"/>
      <c r="G2095" s="26"/>
    </row>
    <row r="2096" spans="3:7">
      <c r="C2096" s="17"/>
      <c r="D2096" s="26"/>
      <c r="E2096" s="26"/>
      <c r="F2096" s="26"/>
      <c r="G2096" s="26"/>
    </row>
    <row r="2097" spans="3:7">
      <c r="C2097" s="17"/>
      <c r="D2097" s="26"/>
      <c r="E2097" s="26"/>
      <c r="F2097" s="26"/>
      <c r="G2097" s="26"/>
    </row>
    <row r="2098" spans="3:7">
      <c r="C2098" s="17"/>
      <c r="D2098" s="26"/>
      <c r="E2098" s="26"/>
      <c r="F2098" s="26"/>
      <c r="G2098" s="26"/>
    </row>
    <row r="2099" spans="3:7">
      <c r="C2099" s="17"/>
      <c r="D2099" s="26"/>
      <c r="E2099" s="26"/>
      <c r="F2099" s="26"/>
      <c r="G2099" s="26"/>
    </row>
    <row r="2100" spans="3:7">
      <c r="C2100" s="17"/>
      <c r="D2100" s="26"/>
      <c r="E2100" s="26"/>
      <c r="F2100" s="26"/>
      <c r="G2100" s="26"/>
    </row>
    <row r="2101" spans="3:7">
      <c r="C2101" s="17"/>
      <c r="D2101" s="26"/>
      <c r="E2101" s="26"/>
      <c r="F2101" s="26"/>
      <c r="G2101" s="26"/>
    </row>
    <row r="2102" spans="3:7">
      <c r="C2102" s="17"/>
      <c r="D2102" s="26"/>
      <c r="E2102" s="26"/>
      <c r="F2102" s="26"/>
      <c r="G2102" s="26"/>
    </row>
    <row r="2103" spans="3:7">
      <c r="C2103" s="17"/>
      <c r="D2103" s="26"/>
      <c r="E2103" s="26"/>
      <c r="F2103" s="26"/>
      <c r="G2103" s="26"/>
    </row>
    <row r="2104" spans="3:7">
      <c r="C2104" s="17"/>
      <c r="D2104" s="26"/>
      <c r="E2104" s="26"/>
      <c r="F2104" s="26"/>
      <c r="G2104" s="26"/>
    </row>
    <row r="2105" spans="3:7">
      <c r="C2105" s="17"/>
      <c r="D2105" s="26"/>
      <c r="E2105" s="26"/>
      <c r="F2105" s="26"/>
      <c r="G2105" s="26"/>
    </row>
    <row r="2106" spans="3:7">
      <c r="C2106" s="17"/>
      <c r="D2106" s="26"/>
      <c r="E2106" s="26"/>
      <c r="F2106" s="26"/>
      <c r="G2106" s="26"/>
    </row>
    <row r="2107" spans="3:7">
      <c r="C2107" s="17"/>
      <c r="D2107" s="26"/>
      <c r="E2107" s="26"/>
      <c r="F2107" s="26"/>
      <c r="G2107" s="26"/>
    </row>
    <row r="2108" spans="3:7">
      <c r="C2108" s="17"/>
      <c r="D2108" s="26"/>
      <c r="E2108" s="26"/>
      <c r="F2108" s="26"/>
      <c r="G2108" s="26"/>
    </row>
    <row r="2109" spans="3:7">
      <c r="C2109" s="17"/>
      <c r="D2109" s="26"/>
      <c r="E2109" s="26"/>
      <c r="F2109" s="26"/>
      <c r="G2109" s="26"/>
    </row>
    <row r="2110" spans="3:7">
      <c r="C2110" s="17"/>
      <c r="D2110" s="26"/>
      <c r="E2110" s="26"/>
      <c r="F2110" s="26"/>
      <c r="G2110" s="26"/>
    </row>
    <row r="2111" spans="3:7">
      <c r="C2111" s="17"/>
      <c r="D2111" s="26"/>
      <c r="E2111" s="26"/>
      <c r="F2111" s="26"/>
      <c r="G2111" s="26"/>
    </row>
    <row r="2112" spans="3:7">
      <c r="C2112" s="17"/>
      <c r="D2112" s="26"/>
      <c r="E2112" s="26"/>
      <c r="F2112" s="26"/>
      <c r="G2112" s="26"/>
    </row>
    <row r="2113" spans="3:7">
      <c r="C2113" s="17"/>
      <c r="D2113" s="26"/>
      <c r="E2113" s="26"/>
      <c r="F2113" s="26"/>
      <c r="G2113" s="26"/>
    </row>
    <row r="2114" spans="3:7">
      <c r="C2114" s="17"/>
      <c r="D2114" s="26"/>
      <c r="E2114" s="26"/>
      <c r="F2114" s="26"/>
      <c r="G2114" s="26"/>
    </row>
    <row r="2115" spans="3:7">
      <c r="C2115" s="17"/>
      <c r="D2115" s="26"/>
      <c r="E2115" s="26"/>
      <c r="F2115" s="26"/>
      <c r="G2115" s="26"/>
    </row>
    <row r="2116" spans="3:7">
      <c r="C2116" s="17"/>
      <c r="D2116" s="26"/>
      <c r="E2116" s="26"/>
      <c r="F2116" s="26"/>
      <c r="G2116" s="26"/>
    </row>
    <row r="2117" spans="3:7">
      <c r="C2117" s="17"/>
      <c r="D2117" s="26"/>
      <c r="E2117" s="26"/>
      <c r="F2117" s="26"/>
      <c r="G2117" s="26"/>
    </row>
    <row r="2118" spans="3:7">
      <c r="C2118" s="17"/>
      <c r="D2118" s="26"/>
      <c r="E2118" s="26"/>
      <c r="F2118" s="26"/>
      <c r="G2118" s="26"/>
    </row>
    <row r="2119" spans="3:7">
      <c r="C2119" s="17"/>
      <c r="D2119" s="26"/>
      <c r="E2119" s="26"/>
      <c r="F2119" s="26"/>
      <c r="G2119" s="26"/>
    </row>
    <row r="2120" spans="3:7">
      <c r="C2120" s="17"/>
      <c r="D2120" s="26"/>
      <c r="E2120" s="26"/>
      <c r="F2120" s="26"/>
      <c r="G2120" s="26"/>
    </row>
    <row r="2121" spans="3:7">
      <c r="C2121" s="17"/>
      <c r="D2121" s="26"/>
      <c r="E2121" s="26"/>
      <c r="F2121" s="26"/>
      <c r="G2121" s="26"/>
    </row>
    <row r="2122" spans="3:7">
      <c r="C2122" s="17"/>
      <c r="D2122" s="26"/>
      <c r="E2122" s="26"/>
      <c r="F2122" s="26"/>
      <c r="G2122" s="26"/>
    </row>
    <row r="2123" spans="3:7">
      <c r="C2123" s="17"/>
      <c r="D2123" s="26"/>
      <c r="E2123" s="26"/>
      <c r="F2123" s="26"/>
      <c r="G2123" s="26"/>
    </row>
    <row r="2124" spans="3:7">
      <c r="C2124" s="17"/>
      <c r="D2124" s="26"/>
      <c r="E2124" s="26"/>
      <c r="F2124" s="26"/>
      <c r="G2124" s="26"/>
    </row>
    <row r="2125" spans="3:7">
      <c r="C2125" s="17"/>
      <c r="D2125" s="26"/>
      <c r="E2125" s="26"/>
      <c r="F2125" s="26"/>
      <c r="G2125" s="26"/>
    </row>
    <row r="2126" spans="3:7">
      <c r="C2126" s="17"/>
      <c r="D2126" s="26"/>
      <c r="E2126" s="26"/>
      <c r="F2126" s="26"/>
      <c r="G2126" s="26"/>
    </row>
    <row r="2127" spans="3:7">
      <c r="C2127" s="17"/>
      <c r="D2127" s="26"/>
      <c r="E2127" s="26"/>
      <c r="F2127" s="26"/>
      <c r="G2127" s="26"/>
    </row>
    <row r="2128" spans="3:7">
      <c r="C2128" s="17"/>
      <c r="D2128" s="26"/>
      <c r="E2128" s="26"/>
      <c r="F2128" s="26"/>
      <c r="G2128" s="26"/>
    </row>
    <row r="2129" spans="3:7">
      <c r="C2129" s="17"/>
      <c r="D2129" s="26"/>
      <c r="E2129" s="26"/>
      <c r="F2129" s="26"/>
      <c r="G2129" s="26"/>
    </row>
    <row r="2130" spans="3:7">
      <c r="C2130" s="17"/>
      <c r="D2130" s="26"/>
      <c r="E2130" s="26"/>
      <c r="F2130" s="26"/>
      <c r="G2130" s="26"/>
    </row>
    <row r="2131" spans="3:7">
      <c r="C2131" s="17"/>
      <c r="D2131" s="26"/>
      <c r="E2131" s="26"/>
      <c r="F2131" s="26"/>
      <c r="G2131" s="26"/>
    </row>
    <row r="2132" spans="3:7">
      <c r="C2132" s="17"/>
      <c r="D2132" s="26"/>
      <c r="E2132" s="26"/>
      <c r="F2132" s="26"/>
      <c r="G2132" s="26"/>
    </row>
    <row r="2133" spans="3:7">
      <c r="C2133" s="17"/>
      <c r="D2133" s="26"/>
      <c r="E2133" s="26"/>
      <c r="F2133" s="26"/>
      <c r="G2133" s="26"/>
    </row>
    <row r="2134" spans="3:7">
      <c r="C2134" s="17"/>
      <c r="D2134" s="26"/>
      <c r="E2134" s="26"/>
      <c r="F2134" s="26"/>
      <c r="G2134" s="26"/>
    </row>
    <row r="2135" spans="3:7">
      <c r="C2135" s="17"/>
      <c r="D2135" s="26"/>
      <c r="E2135" s="26"/>
      <c r="F2135" s="26"/>
      <c r="G2135" s="26"/>
    </row>
    <row r="2136" spans="3:7">
      <c r="C2136" s="17"/>
      <c r="D2136" s="26"/>
      <c r="E2136" s="26"/>
      <c r="F2136" s="26"/>
      <c r="G2136" s="26"/>
    </row>
    <row r="2137" spans="3:7">
      <c r="C2137" s="17"/>
      <c r="D2137" s="26"/>
      <c r="E2137" s="26"/>
      <c r="F2137" s="26"/>
      <c r="G2137" s="26"/>
    </row>
    <row r="2138" spans="3:7">
      <c r="C2138" s="17"/>
      <c r="D2138" s="26"/>
      <c r="E2138" s="26"/>
      <c r="F2138" s="26"/>
      <c r="G2138" s="26"/>
    </row>
    <row r="2139" spans="3:7">
      <c r="C2139" s="17"/>
      <c r="D2139" s="26"/>
      <c r="E2139" s="26"/>
      <c r="F2139" s="26"/>
      <c r="G2139" s="26"/>
    </row>
    <row r="2140" spans="3:7">
      <c r="C2140" s="17"/>
      <c r="D2140" s="26"/>
      <c r="E2140" s="26"/>
      <c r="F2140" s="26"/>
      <c r="G2140" s="26"/>
    </row>
    <row r="2141" spans="3:7">
      <c r="C2141" s="17"/>
      <c r="D2141" s="26"/>
      <c r="E2141" s="26"/>
      <c r="F2141" s="26"/>
      <c r="G2141" s="26"/>
    </row>
    <row r="2142" spans="3:7">
      <c r="C2142" s="17"/>
      <c r="D2142" s="26"/>
      <c r="E2142" s="26"/>
      <c r="F2142" s="26"/>
      <c r="G2142" s="26"/>
    </row>
    <row r="2143" spans="3:7">
      <c r="C2143" s="17"/>
      <c r="D2143" s="26"/>
      <c r="E2143" s="26"/>
      <c r="F2143" s="26"/>
      <c r="G2143" s="26"/>
    </row>
    <row r="2144" spans="3:7">
      <c r="C2144" s="17"/>
      <c r="D2144" s="26"/>
      <c r="E2144" s="26"/>
      <c r="F2144" s="26"/>
      <c r="G2144" s="26"/>
    </row>
    <row r="2145" spans="3:7">
      <c r="C2145" s="17"/>
      <c r="D2145" s="26"/>
      <c r="E2145" s="26"/>
      <c r="F2145" s="26"/>
      <c r="G2145" s="26"/>
    </row>
    <row r="2146" spans="3:7">
      <c r="C2146" s="17"/>
      <c r="D2146" s="26"/>
      <c r="E2146" s="26"/>
      <c r="F2146" s="26"/>
      <c r="G2146" s="26"/>
    </row>
    <row r="2147" spans="3:7">
      <c r="C2147" s="17"/>
      <c r="D2147" s="26"/>
      <c r="E2147" s="26"/>
      <c r="F2147" s="26"/>
      <c r="G2147" s="26"/>
    </row>
    <row r="2148" spans="3:7">
      <c r="C2148" s="17"/>
      <c r="D2148" s="26"/>
      <c r="E2148" s="26"/>
      <c r="F2148" s="26"/>
      <c r="G2148" s="26"/>
    </row>
    <row r="2149" spans="3:7">
      <c r="C2149" s="17"/>
      <c r="D2149" s="26"/>
      <c r="E2149" s="26"/>
      <c r="F2149" s="26"/>
      <c r="G2149" s="26"/>
    </row>
    <row r="2150" spans="3:7">
      <c r="C2150" s="17"/>
      <c r="D2150" s="26"/>
      <c r="E2150" s="26"/>
      <c r="F2150" s="26"/>
      <c r="G2150" s="26"/>
    </row>
    <row r="2151" spans="3:7">
      <c r="C2151" s="17"/>
      <c r="D2151" s="26"/>
      <c r="E2151" s="26"/>
      <c r="F2151" s="26"/>
      <c r="G2151" s="26"/>
    </row>
    <row r="2152" spans="3:7">
      <c r="C2152" s="17"/>
      <c r="D2152" s="26"/>
      <c r="E2152" s="26"/>
      <c r="F2152" s="26"/>
      <c r="G2152" s="26"/>
    </row>
    <row r="2153" spans="3:7">
      <c r="C2153" s="17"/>
      <c r="D2153" s="26"/>
      <c r="E2153" s="26"/>
      <c r="F2153" s="26"/>
      <c r="G2153" s="26"/>
    </row>
    <row r="2154" spans="3:7">
      <c r="C2154" s="17"/>
      <c r="D2154" s="26"/>
      <c r="E2154" s="26"/>
      <c r="F2154" s="26"/>
      <c r="G2154" s="26"/>
    </row>
    <row r="2155" spans="3:7">
      <c r="C2155" s="17"/>
      <c r="D2155" s="26"/>
      <c r="E2155" s="26"/>
      <c r="F2155" s="26"/>
      <c r="G2155" s="26"/>
    </row>
    <row r="2156" spans="3:7">
      <c r="C2156" s="17"/>
      <c r="D2156" s="26"/>
      <c r="E2156" s="26"/>
      <c r="F2156" s="26"/>
      <c r="G2156" s="26"/>
    </row>
    <row r="2157" spans="3:7">
      <c r="C2157" s="17"/>
      <c r="D2157" s="26"/>
      <c r="E2157" s="26"/>
      <c r="F2157" s="26"/>
      <c r="G2157" s="26"/>
    </row>
    <row r="2158" spans="3:7">
      <c r="C2158" s="17"/>
      <c r="D2158" s="26"/>
      <c r="E2158" s="26"/>
      <c r="F2158" s="26"/>
      <c r="G2158" s="26"/>
    </row>
    <row r="2159" spans="3:7">
      <c r="C2159" s="17"/>
      <c r="D2159" s="26"/>
      <c r="E2159" s="26"/>
      <c r="F2159" s="26"/>
      <c r="G2159" s="26"/>
    </row>
    <row r="2160" spans="3:7">
      <c r="C2160" s="17"/>
      <c r="D2160" s="26"/>
      <c r="E2160" s="26"/>
      <c r="F2160" s="26"/>
      <c r="G2160" s="26"/>
    </row>
    <row r="2161" spans="3:7">
      <c r="C2161" s="17"/>
      <c r="D2161" s="26"/>
      <c r="E2161" s="26"/>
      <c r="F2161" s="26"/>
      <c r="G2161" s="26"/>
    </row>
    <row r="2162" spans="3:7">
      <c r="C2162" s="17"/>
      <c r="D2162" s="26"/>
      <c r="E2162" s="26"/>
      <c r="F2162" s="26"/>
      <c r="G2162" s="26"/>
    </row>
    <row r="2163" spans="3:7">
      <c r="C2163" s="17"/>
      <c r="D2163" s="26"/>
      <c r="E2163" s="26"/>
      <c r="F2163" s="26"/>
      <c r="G2163" s="26"/>
    </row>
    <row r="2164" spans="3:7">
      <c r="C2164" s="17"/>
      <c r="D2164" s="26"/>
      <c r="E2164" s="26"/>
      <c r="F2164" s="26"/>
      <c r="G2164" s="26"/>
    </row>
    <row r="2165" spans="3:7">
      <c r="C2165" s="17"/>
      <c r="D2165" s="26"/>
      <c r="E2165" s="26"/>
      <c r="F2165" s="26"/>
      <c r="G2165" s="26"/>
    </row>
    <row r="2166" spans="3:7">
      <c r="C2166" s="17"/>
      <c r="D2166" s="26"/>
      <c r="E2166" s="26"/>
      <c r="F2166" s="26"/>
      <c r="G2166" s="26"/>
    </row>
    <row r="2167" spans="3:7">
      <c r="C2167" s="17"/>
      <c r="D2167" s="26"/>
      <c r="E2167" s="26"/>
      <c r="F2167" s="26"/>
      <c r="G2167" s="26"/>
    </row>
    <row r="2168" spans="3:7">
      <c r="C2168" s="17"/>
      <c r="D2168" s="26"/>
      <c r="E2168" s="26"/>
      <c r="F2168" s="26"/>
      <c r="G2168" s="26"/>
    </row>
    <row r="2169" spans="3:7">
      <c r="C2169" s="17"/>
      <c r="D2169" s="26"/>
      <c r="E2169" s="26"/>
      <c r="F2169" s="26"/>
      <c r="G2169" s="26"/>
    </row>
    <row r="2170" spans="3:7">
      <c r="C2170" s="17"/>
      <c r="D2170" s="26"/>
      <c r="E2170" s="26"/>
      <c r="F2170" s="26"/>
      <c r="G2170" s="26"/>
    </row>
    <row r="2171" spans="3:7">
      <c r="C2171" s="17"/>
      <c r="D2171" s="26"/>
      <c r="E2171" s="26"/>
      <c r="F2171" s="26"/>
      <c r="G2171" s="26"/>
    </row>
    <row r="2172" spans="3:7">
      <c r="C2172" s="17"/>
      <c r="D2172" s="26"/>
      <c r="E2172" s="26"/>
      <c r="F2172" s="26"/>
      <c r="G2172" s="26"/>
    </row>
    <row r="2173" spans="3:7">
      <c r="C2173" s="17"/>
      <c r="D2173" s="26"/>
      <c r="E2173" s="26"/>
      <c r="F2173" s="26"/>
      <c r="G2173" s="26"/>
    </row>
    <row r="2174" spans="3:7">
      <c r="C2174" s="17"/>
      <c r="D2174" s="26"/>
      <c r="E2174" s="26"/>
      <c r="F2174" s="26"/>
      <c r="G2174" s="26"/>
    </row>
    <row r="2175" spans="3:7">
      <c r="C2175" s="17"/>
      <c r="D2175" s="26"/>
      <c r="E2175" s="26"/>
      <c r="F2175" s="26"/>
      <c r="G2175" s="26"/>
    </row>
    <row r="2176" spans="3:7">
      <c r="C2176" s="17"/>
      <c r="D2176" s="26"/>
      <c r="E2176" s="26"/>
      <c r="F2176" s="26"/>
      <c r="G2176" s="26"/>
    </row>
    <row r="2177" spans="3:7">
      <c r="C2177" s="17"/>
      <c r="D2177" s="26"/>
      <c r="E2177" s="26"/>
      <c r="F2177" s="26"/>
      <c r="G2177" s="26"/>
    </row>
    <row r="2178" spans="3:7">
      <c r="C2178" s="17"/>
      <c r="D2178" s="26"/>
      <c r="E2178" s="26"/>
      <c r="F2178" s="26"/>
      <c r="G2178" s="26"/>
    </row>
    <row r="2179" spans="3:7">
      <c r="C2179" s="17"/>
      <c r="D2179" s="26"/>
      <c r="E2179" s="26"/>
      <c r="F2179" s="26"/>
      <c r="G2179" s="26"/>
    </row>
    <row r="2180" spans="3:7">
      <c r="C2180" s="17"/>
      <c r="D2180" s="26"/>
      <c r="E2180" s="26"/>
      <c r="F2180" s="26"/>
      <c r="G2180" s="26"/>
    </row>
    <row r="2181" spans="3:7">
      <c r="C2181" s="17"/>
      <c r="D2181" s="26"/>
      <c r="E2181" s="26"/>
      <c r="F2181" s="26"/>
      <c r="G2181" s="26"/>
    </row>
    <row r="2182" spans="3:7">
      <c r="C2182" s="17"/>
      <c r="D2182" s="26"/>
      <c r="E2182" s="26"/>
      <c r="F2182" s="26"/>
      <c r="G2182" s="26"/>
    </row>
    <row r="2183" spans="3:7">
      <c r="C2183" s="17"/>
      <c r="D2183" s="26"/>
      <c r="E2183" s="26"/>
      <c r="F2183" s="26"/>
      <c r="G2183" s="26"/>
    </row>
    <row r="2184" spans="3:7">
      <c r="C2184" s="17"/>
      <c r="D2184" s="26"/>
      <c r="E2184" s="26"/>
      <c r="F2184" s="26"/>
      <c r="G2184" s="26"/>
    </row>
    <row r="2185" spans="3:7">
      <c r="C2185" s="17"/>
      <c r="D2185" s="26"/>
      <c r="E2185" s="26"/>
      <c r="F2185" s="26"/>
      <c r="G2185" s="26"/>
    </row>
    <row r="2186" spans="3:7">
      <c r="C2186" s="17"/>
      <c r="D2186" s="26"/>
      <c r="E2186" s="26"/>
      <c r="F2186" s="26"/>
      <c r="G2186" s="26"/>
    </row>
    <row r="2187" spans="3:7">
      <c r="C2187" s="17"/>
      <c r="D2187" s="26"/>
      <c r="E2187" s="26"/>
      <c r="F2187" s="26"/>
      <c r="G2187" s="26"/>
    </row>
    <row r="2188" spans="3:7">
      <c r="C2188" s="17"/>
      <c r="D2188" s="26"/>
      <c r="E2188" s="26"/>
      <c r="F2188" s="26"/>
      <c r="G2188" s="26"/>
    </row>
    <row r="2189" spans="3:7">
      <c r="C2189" s="17"/>
      <c r="D2189" s="26"/>
      <c r="E2189" s="26"/>
      <c r="F2189" s="26"/>
      <c r="G2189" s="26"/>
    </row>
    <row r="2190" spans="3:7">
      <c r="C2190" s="17"/>
      <c r="D2190" s="26"/>
      <c r="E2190" s="26"/>
      <c r="F2190" s="26"/>
      <c r="G2190" s="26"/>
    </row>
    <row r="2191" spans="3:7">
      <c r="C2191" s="17"/>
      <c r="D2191" s="26"/>
      <c r="E2191" s="26"/>
      <c r="F2191" s="26"/>
      <c r="G2191" s="26"/>
    </row>
    <row r="2192" spans="3:7">
      <c r="C2192" s="17"/>
      <c r="D2192" s="26"/>
      <c r="E2192" s="26"/>
      <c r="F2192" s="26"/>
      <c r="G2192" s="26"/>
    </row>
    <row r="2193" spans="3:7">
      <c r="C2193" s="17"/>
      <c r="D2193" s="26"/>
      <c r="E2193" s="26"/>
      <c r="F2193" s="26"/>
      <c r="G2193" s="26"/>
    </row>
    <row r="2194" spans="3:7">
      <c r="C2194" s="17"/>
      <c r="D2194" s="26"/>
      <c r="E2194" s="26"/>
      <c r="F2194" s="26"/>
      <c r="G2194" s="26"/>
    </row>
    <row r="2195" spans="3:7">
      <c r="C2195" s="17"/>
      <c r="D2195" s="26"/>
      <c r="E2195" s="26"/>
      <c r="F2195" s="26"/>
      <c r="G2195" s="26"/>
    </row>
    <row r="2196" spans="3:7">
      <c r="C2196" s="17"/>
      <c r="D2196" s="26"/>
      <c r="E2196" s="26"/>
      <c r="F2196" s="26"/>
      <c r="G2196" s="26"/>
    </row>
    <row r="2197" spans="3:7">
      <c r="C2197" s="17"/>
      <c r="D2197" s="26"/>
      <c r="E2197" s="26"/>
      <c r="F2197" s="26"/>
      <c r="G2197" s="26"/>
    </row>
    <row r="2198" spans="3:7">
      <c r="C2198" s="17"/>
      <c r="D2198" s="26"/>
      <c r="E2198" s="26"/>
      <c r="F2198" s="26"/>
      <c r="G2198" s="26"/>
    </row>
    <row r="2199" spans="3:7">
      <c r="C2199" s="17"/>
      <c r="D2199" s="26"/>
      <c r="E2199" s="26"/>
      <c r="F2199" s="26"/>
      <c r="G2199" s="26"/>
    </row>
    <row r="2200" spans="3:7">
      <c r="C2200" s="17"/>
      <c r="D2200" s="26"/>
      <c r="E2200" s="26"/>
      <c r="F2200" s="26"/>
      <c r="G2200" s="26"/>
    </row>
    <row r="2201" spans="3:7">
      <c r="C2201" s="17"/>
      <c r="D2201" s="26"/>
      <c r="E2201" s="26"/>
      <c r="F2201" s="26"/>
      <c r="G2201" s="26"/>
    </row>
    <row r="2202" spans="3:7">
      <c r="C2202" s="17"/>
      <c r="D2202" s="26"/>
      <c r="E2202" s="26"/>
      <c r="F2202" s="26"/>
      <c r="G2202" s="26"/>
    </row>
    <row r="2203" spans="3:7">
      <c r="C2203" s="17"/>
      <c r="D2203" s="26"/>
      <c r="E2203" s="26"/>
      <c r="F2203" s="26"/>
      <c r="G2203" s="26"/>
    </row>
    <row r="2204" spans="3:7">
      <c r="C2204" s="17"/>
      <c r="D2204" s="26"/>
      <c r="E2204" s="26"/>
      <c r="F2204" s="26"/>
      <c r="G2204" s="26"/>
    </row>
    <row r="2205" spans="3:7">
      <c r="C2205" s="17"/>
      <c r="D2205" s="26"/>
      <c r="E2205" s="26"/>
      <c r="F2205" s="26"/>
      <c r="G2205" s="26"/>
    </row>
    <row r="2206" spans="3:7">
      <c r="C2206" s="17"/>
      <c r="D2206" s="26"/>
      <c r="E2206" s="26"/>
      <c r="F2206" s="26"/>
      <c r="G2206" s="26"/>
    </row>
    <row r="2207" spans="3:7">
      <c r="C2207" s="17"/>
      <c r="D2207" s="26"/>
      <c r="E2207" s="26"/>
      <c r="F2207" s="26"/>
      <c r="G2207" s="26"/>
    </row>
    <row r="2208" spans="3:7">
      <c r="C2208" s="17"/>
      <c r="D2208" s="26"/>
      <c r="E2208" s="26"/>
      <c r="F2208" s="26"/>
      <c r="G2208" s="26"/>
    </row>
    <row r="2209" spans="3:7">
      <c r="C2209" s="17"/>
      <c r="D2209" s="26"/>
      <c r="E2209" s="26"/>
      <c r="F2209" s="26"/>
      <c r="G2209" s="26"/>
    </row>
    <row r="2210" spans="3:7">
      <c r="C2210" s="17"/>
      <c r="D2210" s="26"/>
      <c r="E2210" s="26"/>
      <c r="F2210" s="26"/>
      <c r="G2210" s="26"/>
    </row>
    <row r="2211" spans="3:7">
      <c r="C2211" s="17"/>
      <c r="D2211" s="26"/>
      <c r="E2211" s="26"/>
      <c r="F2211" s="26"/>
      <c r="G2211" s="26"/>
    </row>
    <row r="2212" spans="3:7">
      <c r="C2212" s="17"/>
      <c r="D2212" s="26"/>
      <c r="E2212" s="26"/>
      <c r="F2212" s="26"/>
      <c r="G2212" s="26"/>
    </row>
    <row r="2213" spans="3:7">
      <c r="C2213" s="17"/>
      <c r="D2213" s="26"/>
      <c r="E2213" s="26"/>
      <c r="F2213" s="26"/>
      <c r="G2213" s="26"/>
    </row>
    <row r="2214" spans="3:7">
      <c r="C2214" s="17"/>
      <c r="D2214" s="26"/>
      <c r="E2214" s="26"/>
      <c r="F2214" s="26"/>
      <c r="G2214" s="26"/>
    </row>
    <row r="2215" spans="3:7">
      <c r="C2215" s="17"/>
      <c r="D2215" s="26"/>
      <c r="E2215" s="26"/>
      <c r="F2215" s="26"/>
      <c r="G2215" s="26"/>
    </row>
    <row r="2216" spans="3:7">
      <c r="C2216" s="17"/>
      <c r="D2216" s="26"/>
      <c r="E2216" s="26"/>
      <c r="F2216" s="26"/>
      <c r="G2216" s="26"/>
    </row>
    <row r="2217" spans="3:7">
      <c r="C2217" s="17"/>
      <c r="D2217" s="26"/>
      <c r="E2217" s="26"/>
      <c r="F2217" s="26"/>
      <c r="G2217" s="26"/>
    </row>
    <row r="2218" spans="3:7">
      <c r="C2218" s="17"/>
      <c r="D2218" s="26"/>
      <c r="E2218" s="26"/>
      <c r="F2218" s="26"/>
      <c r="G2218" s="26"/>
    </row>
    <row r="2219" spans="3:7">
      <c r="C2219" s="17"/>
      <c r="D2219" s="26"/>
      <c r="E2219" s="26"/>
      <c r="F2219" s="26"/>
      <c r="G2219" s="26"/>
    </row>
    <row r="2220" spans="3:7">
      <c r="C2220" s="17"/>
      <c r="D2220" s="26"/>
      <c r="E2220" s="26"/>
      <c r="F2220" s="26"/>
      <c r="G2220" s="26"/>
    </row>
    <row r="2221" spans="3:7">
      <c r="C2221" s="17"/>
      <c r="D2221" s="26"/>
      <c r="E2221" s="26"/>
      <c r="F2221" s="26"/>
      <c r="G2221" s="26"/>
    </row>
    <row r="2222" spans="3:7">
      <c r="C2222" s="17"/>
      <c r="D2222" s="26"/>
      <c r="E2222" s="26"/>
      <c r="F2222" s="26"/>
      <c r="G2222" s="26"/>
    </row>
    <row r="2223" spans="3:7">
      <c r="C2223" s="17"/>
      <c r="D2223" s="26"/>
      <c r="E2223" s="26"/>
      <c r="F2223" s="26"/>
      <c r="G2223" s="26"/>
    </row>
    <row r="2224" spans="3:7">
      <c r="C2224" s="17"/>
      <c r="D2224" s="26"/>
      <c r="E2224" s="26"/>
      <c r="F2224" s="26"/>
      <c r="G2224" s="26"/>
    </row>
    <row r="2225" spans="3:7">
      <c r="C2225" s="17"/>
      <c r="D2225" s="26"/>
      <c r="E2225" s="26"/>
      <c r="F2225" s="26"/>
      <c r="G2225" s="26"/>
    </row>
    <row r="2226" spans="3:7">
      <c r="C2226" s="17"/>
      <c r="D2226" s="26"/>
      <c r="E2226" s="26"/>
      <c r="F2226" s="26"/>
      <c r="G2226" s="26"/>
    </row>
    <row r="2227" spans="3:7">
      <c r="C2227" s="17"/>
      <c r="D2227" s="26"/>
      <c r="E2227" s="26"/>
      <c r="F2227" s="26"/>
      <c r="G2227" s="26"/>
    </row>
    <row r="2228" spans="3:7">
      <c r="C2228" s="17"/>
      <c r="D2228" s="26"/>
      <c r="E2228" s="26"/>
      <c r="F2228" s="26"/>
      <c r="G2228" s="26"/>
    </row>
    <row r="2229" spans="3:7">
      <c r="C2229" s="17"/>
      <c r="D2229" s="26"/>
      <c r="E2229" s="26"/>
      <c r="F2229" s="26"/>
      <c r="G2229" s="26"/>
    </row>
    <row r="2230" spans="3:7">
      <c r="C2230" s="17"/>
      <c r="D2230" s="26"/>
      <c r="E2230" s="26"/>
      <c r="F2230" s="26"/>
      <c r="G2230" s="26"/>
    </row>
    <row r="2231" spans="3:7">
      <c r="C2231" s="17"/>
      <c r="D2231" s="26"/>
      <c r="E2231" s="26"/>
      <c r="F2231" s="26"/>
      <c r="G2231" s="26"/>
    </row>
    <row r="2232" spans="3:7">
      <c r="C2232" s="17"/>
      <c r="D2232" s="26"/>
      <c r="E2232" s="26"/>
      <c r="F2232" s="26"/>
      <c r="G2232" s="26"/>
    </row>
    <row r="2233" spans="3:7">
      <c r="C2233" s="17"/>
      <c r="D2233" s="26"/>
      <c r="E2233" s="26"/>
      <c r="F2233" s="26"/>
      <c r="G2233" s="26"/>
    </row>
    <row r="2234" spans="3:7">
      <c r="C2234" s="17"/>
      <c r="D2234" s="26"/>
      <c r="E2234" s="26"/>
      <c r="F2234" s="26"/>
      <c r="G2234" s="26"/>
    </row>
    <row r="2235" spans="3:7">
      <c r="C2235" s="17"/>
      <c r="D2235" s="26"/>
      <c r="E2235" s="26"/>
      <c r="F2235" s="26"/>
      <c r="G2235" s="26"/>
    </row>
    <row r="2236" spans="3:7">
      <c r="C2236" s="17"/>
      <c r="D2236" s="26"/>
      <c r="E2236" s="26"/>
      <c r="F2236" s="26"/>
      <c r="G2236" s="26"/>
    </row>
    <row r="2237" spans="3:7">
      <c r="C2237" s="17"/>
      <c r="D2237" s="26"/>
      <c r="E2237" s="26"/>
      <c r="F2237" s="26"/>
      <c r="G2237" s="26"/>
    </row>
    <row r="2238" spans="3:7">
      <c r="C2238" s="17"/>
      <c r="D2238" s="26"/>
      <c r="E2238" s="26"/>
      <c r="F2238" s="26"/>
      <c r="G2238" s="26"/>
    </row>
    <row r="2239" spans="3:7">
      <c r="C2239" s="17"/>
      <c r="D2239" s="26"/>
      <c r="E2239" s="26"/>
      <c r="F2239" s="26"/>
      <c r="G2239" s="26"/>
    </row>
    <row r="2240" spans="3:7">
      <c r="C2240" s="17"/>
      <c r="D2240" s="26"/>
      <c r="E2240" s="26"/>
      <c r="F2240" s="26"/>
      <c r="G2240" s="26"/>
    </row>
    <row r="2241" spans="3:7">
      <c r="C2241" s="17"/>
      <c r="D2241" s="26"/>
      <c r="E2241" s="26"/>
      <c r="F2241" s="26"/>
      <c r="G2241" s="26"/>
    </row>
    <row r="2242" spans="3:7">
      <c r="C2242" s="17"/>
      <c r="D2242" s="26"/>
      <c r="E2242" s="26"/>
      <c r="F2242" s="26"/>
      <c r="G2242" s="26"/>
    </row>
    <row r="2243" spans="3:7">
      <c r="C2243" s="17"/>
      <c r="D2243" s="26"/>
      <c r="E2243" s="26"/>
      <c r="F2243" s="26"/>
      <c r="G2243" s="26"/>
    </row>
    <row r="2244" spans="3:7">
      <c r="C2244" s="17"/>
      <c r="D2244" s="26"/>
      <c r="E2244" s="26"/>
      <c r="F2244" s="26"/>
      <c r="G2244" s="26"/>
    </row>
    <row r="2245" spans="3:7">
      <c r="C2245" s="17"/>
      <c r="D2245" s="26"/>
      <c r="E2245" s="26"/>
      <c r="F2245" s="26"/>
      <c r="G2245" s="26"/>
    </row>
    <row r="2246" spans="3:7">
      <c r="C2246" s="17"/>
      <c r="D2246" s="26"/>
      <c r="E2246" s="26"/>
      <c r="F2246" s="26"/>
      <c r="G2246" s="26"/>
    </row>
    <row r="2247" spans="3:7">
      <c r="C2247" s="17"/>
      <c r="D2247" s="26"/>
      <c r="E2247" s="26"/>
      <c r="F2247" s="26"/>
      <c r="G2247" s="26"/>
    </row>
    <row r="2248" spans="3:7">
      <c r="C2248" s="17"/>
      <c r="D2248" s="26"/>
      <c r="E2248" s="26"/>
      <c r="F2248" s="26"/>
      <c r="G2248" s="26"/>
    </row>
    <row r="2249" spans="3:7">
      <c r="C2249" s="17"/>
      <c r="D2249" s="26"/>
      <c r="E2249" s="26"/>
      <c r="F2249" s="26"/>
      <c r="G2249" s="26"/>
    </row>
    <row r="2250" spans="3:7">
      <c r="C2250" s="17"/>
      <c r="D2250" s="26"/>
      <c r="E2250" s="26"/>
      <c r="F2250" s="26"/>
      <c r="G2250" s="26"/>
    </row>
    <row r="2251" spans="3:7">
      <c r="C2251" s="17"/>
      <c r="D2251" s="26"/>
      <c r="E2251" s="26"/>
      <c r="F2251" s="26"/>
      <c r="G2251" s="26"/>
    </row>
    <row r="2252" spans="3:7">
      <c r="C2252" s="17"/>
      <c r="D2252" s="26"/>
      <c r="E2252" s="26"/>
      <c r="F2252" s="26"/>
      <c r="G2252" s="26"/>
    </row>
    <row r="2253" spans="3:7">
      <c r="C2253" s="17"/>
      <c r="D2253" s="26"/>
      <c r="E2253" s="26"/>
      <c r="F2253" s="26"/>
      <c r="G2253" s="26"/>
    </row>
    <row r="2254" spans="3:7">
      <c r="C2254" s="17"/>
      <c r="D2254" s="26"/>
      <c r="E2254" s="26"/>
      <c r="F2254" s="26"/>
      <c r="G2254" s="26"/>
    </row>
    <row r="2255" spans="3:7">
      <c r="C2255" s="17"/>
      <c r="D2255" s="26"/>
      <c r="E2255" s="26"/>
      <c r="F2255" s="26"/>
      <c r="G2255" s="26"/>
    </row>
    <row r="2256" spans="3:7">
      <c r="C2256" s="17"/>
      <c r="D2256" s="26"/>
      <c r="E2256" s="26"/>
      <c r="F2256" s="26"/>
      <c r="G2256" s="26"/>
    </row>
    <row r="2257" spans="3:7">
      <c r="C2257" s="17"/>
      <c r="D2257" s="26"/>
      <c r="E2257" s="26"/>
      <c r="F2257" s="26"/>
      <c r="G2257" s="26"/>
    </row>
    <row r="2258" spans="3:7">
      <c r="C2258" s="17"/>
      <c r="D2258" s="26"/>
      <c r="E2258" s="26"/>
      <c r="F2258" s="26"/>
      <c r="G2258" s="26"/>
    </row>
    <row r="2259" spans="3:7">
      <c r="C2259" s="17"/>
      <c r="D2259" s="26"/>
      <c r="E2259" s="26"/>
      <c r="F2259" s="26"/>
      <c r="G2259" s="26"/>
    </row>
    <row r="2260" spans="3:7">
      <c r="C2260" s="17"/>
      <c r="D2260" s="26"/>
      <c r="E2260" s="26"/>
      <c r="F2260" s="26"/>
      <c r="G2260" s="26"/>
    </row>
    <row r="2261" spans="3:7">
      <c r="C2261" s="17"/>
      <c r="D2261" s="26"/>
      <c r="E2261" s="26"/>
      <c r="F2261" s="26"/>
      <c r="G2261" s="26"/>
    </row>
    <row r="2262" spans="3:7">
      <c r="C2262" s="17"/>
      <c r="D2262" s="26"/>
      <c r="E2262" s="26"/>
      <c r="F2262" s="26"/>
      <c r="G2262" s="26"/>
    </row>
    <row r="2263" spans="3:7">
      <c r="C2263" s="17"/>
      <c r="D2263" s="26"/>
      <c r="E2263" s="26"/>
      <c r="F2263" s="26"/>
      <c r="G2263" s="26"/>
    </row>
    <row r="2264" spans="3:7">
      <c r="C2264" s="17"/>
      <c r="D2264" s="26"/>
      <c r="E2264" s="26"/>
      <c r="F2264" s="26"/>
      <c r="G2264" s="26"/>
    </row>
    <row r="2265" spans="3:7">
      <c r="C2265" s="17"/>
      <c r="D2265" s="26"/>
      <c r="E2265" s="26"/>
      <c r="F2265" s="26"/>
      <c r="G2265" s="26"/>
    </row>
    <row r="2266" spans="3:7">
      <c r="C2266" s="17"/>
      <c r="D2266" s="26"/>
      <c r="E2266" s="26"/>
      <c r="F2266" s="26"/>
      <c r="G2266" s="26"/>
    </row>
    <row r="2267" spans="3:7">
      <c r="C2267" s="17"/>
      <c r="D2267" s="26"/>
      <c r="E2267" s="26"/>
      <c r="F2267" s="26"/>
      <c r="G2267" s="26"/>
    </row>
    <row r="2268" spans="3:7">
      <c r="C2268" s="17"/>
      <c r="D2268" s="26"/>
      <c r="E2268" s="26"/>
      <c r="F2268" s="26"/>
      <c r="G2268" s="26"/>
    </row>
    <row r="2269" spans="3:7">
      <c r="C2269" s="17"/>
      <c r="D2269" s="26"/>
      <c r="E2269" s="26"/>
      <c r="F2269" s="26"/>
      <c r="G2269" s="26"/>
    </row>
    <row r="2270" spans="3:7">
      <c r="C2270" s="17"/>
      <c r="D2270" s="26"/>
      <c r="E2270" s="26"/>
      <c r="F2270" s="26"/>
      <c r="G2270" s="26"/>
    </row>
    <row r="2271" spans="3:7">
      <c r="C2271" s="17"/>
      <c r="D2271" s="26"/>
      <c r="E2271" s="26"/>
      <c r="F2271" s="26"/>
      <c r="G2271" s="26"/>
    </row>
    <row r="2272" spans="3:7">
      <c r="C2272" s="17"/>
      <c r="D2272" s="26"/>
      <c r="E2272" s="26"/>
      <c r="F2272" s="26"/>
      <c r="G2272" s="26"/>
    </row>
    <row r="2273" spans="3:7">
      <c r="C2273" s="17"/>
      <c r="D2273" s="26"/>
      <c r="E2273" s="26"/>
      <c r="F2273" s="26"/>
      <c r="G2273" s="26"/>
    </row>
    <row r="2274" spans="3:7">
      <c r="C2274" s="17"/>
      <c r="D2274" s="26"/>
      <c r="E2274" s="26"/>
      <c r="F2274" s="26"/>
      <c r="G2274" s="26"/>
    </row>
    <row r="2275" spans="3:7">
      <c r="C2275" s="17"/>
      <c r="D2275" s="26"/>
      <c r="E2275" s="26"/>
      <c r="F2275" s="26"/>
      <c r="G2275" s="26"/>
    </row>
    <row r="2276" spans="3:7">
      <c r="C2276" s="17"/>
      <c r="D2276" s="26"/>
      <c r="E2276" s="26"/>
      <c r="F2276" s="26"/>
      <c r="G2276" s="26"/>
    </row>
    <row r="2277" spans="3:7">
      <c r="C2277" s="17"/>
      <c r="D2277" s="26"/>
      <c r="E2277" s="26"/>
      <c r="F2277" s="26"/>
      <c r="G2277" s="26"/>
    </row>
    <row r="2278" spans="3:7">
      <c r="C2278" s="17"/>
      <c r="D2278" s="26"/>
      <c r="E2278" s="26"/>
      <c r="F2278" s="26"/>
      <c r="G2278" s="26"/>
    </row>
    <row r="2279" spans="3:7">
      <c r="C2279" s="17"/>
      <c r="D2279" s="26"/>
      <c r="E2279" s="26"/>
      <c r="F2279" s="26"/>
      <c r="G2279" s="26"/>
    </row>
    <row r="2280" spans="3:7">
      <c r="C2280" s="17"/>
      <c r="D2280" s="26"/>
      <c r="E2280" s="26"/>
      <c r="F2280" s="26"/>
      <c r="G2280" s="26"/>
    </row>
    <row r="2281" spans="3:7">
      <c r="C2281" s="17"/>
      <c r="D2281" s="26"/>
      <c r="E2281" s="26"/>
      <c r="F2281" s="26"/>
      <c r="G2281" s="26"/>
    </row>
    <row r="2282" spans="3:7">
      <c r="C2282" s="17"/>
      <c r="D2282" s="26"/>
      <c r="E2282" s="26"/>
      <c r="F2282" s="26"/>
      <c r="G2282" s="26"/>
    </row>
    <row r="2283" spans="3:7">
      <c r="C2283" s="17"/>
      <c r="D2283" s="26"/>
      <c r="E2283" s="26"/>
      <c r="F2283" s="26"/>
      <c r="G2283" s="26"/>
    </row>
    <row r="2284" spans="3:7">
      <c r="C2284" s="17"/>
      <c r="D2284" s="26"/>
      <c r="E2284" s="26"/>
      <c r="F2284" s="26"/>
      <c r="G2284" s="26"/>
    </row>
    <row r="2285" spans="3:7">
      <c r="C2285" s="17"/>
      <c r="D2285" s="26"/>
      <c r="E2285" s="26"/>
      <c r="F2285" s="26"/>
      <c r="G2285" s="26"/>
    </row>
    <row r="2286" spans="3:7">
      <c r="C2286" s="17"/>
      <c r="D2286" s="26"/>
      <c r="E2286" s="26"/>
      <c r="F2286" s="26"/>
      <c r="G2286" s="26"/>
    </row>
    <row r="2287" spans="3:7">
      <c r="C2287" s="17"/>
      <c r="D2287" s="26"/>
      <c r="E2287" s="26"/>
      <c r="F2287" s="26"/>
      <c r="G2287" s="26"/>
    </row>
    <row r="2288" spans="3:7">
      <c r="C2288" s="17"/>
      <c r="D2288" s="26"/>
      <c r="E2288" s="26"/>
      <c r="F2288" s="26"/>
      <c r="G2288" s="26"/>
    </row>
    <row r="2289" spans="3:7">
      <c r="C2289" s="17"/>
      <c r="D2289" s="26"/>
      <c r="E2289" s="26"/>
      <c r="F2289" s="26"/>
      <c r="G2289" s="26"/>
    </row>
    <row r="2290" spans="3:7">
      <c r="C2290" s="17"/>
      <c r="D2290" s="26"/>
      <c r="E2290" s="26"/>
      <c r="F2290" s="26"/>
      <c r="G2290" s="26"/>
    </row>
    <row r="2291" spans="3:7">
      <c r="C2291" s="17"/>
      <c r="D2291" s="26"/>
      <c r="E2291" s="26"/>
      <c r="F2291" s="26"/>
      <c r="G2291" s="26"/>
    </row>
    <row r="2292" spans="3:7">
      <c r="C2292" s="17"/>
      <c r="D2292" s="26"/>
      <c r="E2292" s="26"/>
      <c r="F2292" s="26"/>
      <c r="G2292" s="26"/>
    </row>
    <row r="2293" spans="3:7">
      <c r="C2293" s="17"/>
      <c r="D2293" s="26"/>
      <c r="E2293" s="26"/>
      <c r="F2293" s="26"/>
      <c r="G2293" s="26"/>
    </row>
    <row r="2294" spans="3:7">
      <c r="C2294" s="17"/>
      <c r="D2294" s="26"/>
      <c r="E2294" s="26"/>
      <c r="F2294" s="26"/>
      <c r="G2294" s="26"/>
    </row>
    <row r="2295" spans="3:7">
      <c r="C2295" s="17"/>
      <c r="D2295" s="26"/>
      <c r="E2295" s="26"/>
      <c r="F2295" s="26"/>
      <c r="G2295" s="26"/>
    </row>
    <row r="2296" spans="3:7">
      <c r="C2296" s="17"/>
      <c r="D2296" s="26"/>
      <c r="E2296" s="26"/>
      <c r="F2296" s="26"/>
      <c r="G2296" s="26"/>
    </row>
    <row r="2297" spans="3:7">
      <c r="C2297" s="17"/>
      <c r="D2297" s="26"/>
      <c r="E2297" s="26"/>
      <c r="F2297" s="26"/>
      <c r="G2297" s="26"/>
    </row>
    <row r="2298" spans="3:7">
      <c r="C2298" s="17"/>
      <c r="D2298" s="26"/>
      <c r="E2298" s="26"/>
      <c r="F2298" s="26"/>
      <c r="G2298" s="26"/>
    </row>
    <row r="2299" spans="3:7">
      <c r="C2299" s="17"/>
      <c r="D2299" s="26"/>
      <c r="E2299" s="26"/>
      <c r="F2299" s="26"/>
      <c r="G2299" s="26"/>
    </row>
    <row r="2300" spans="3:7">
      <c r="C2300" s="17"/>
      <c r="D2300" s="26"/>
      <c r="E2300" s="26"/>
      <c r="F2300" s="26"/>
      <c r="G2300" s="26"/>
    </row>
    <row r="2301" spans="3:7">
      <c r="C2301" s="17"/>
      <c r="D2301" s="26"/>
      <c r="E2301" s="26"/>
      <c r="F2301" s="26"/>
      <c r="G2301" s="26"/>
    </row>
    <row r="2302" spans="3:7">
      <c r="C2302" s="17"/>
      <c r="D2302" s="26"/>
      <c r="E2302" s="26"/>
      <c r="F2302" s="26"/>
      <c r="G2302" s="26"/>
    </row>
    <row r="2303" spans="3:7">
      <c r="C2303" s="17"/>
      <c r="D2303" s="26"/>
      <c r="E2303" s="26"/>
      <c r="F2303" s="26"/>
      <c r="G2303" s="26"/>
    </row>
    <row r="2304" spans="3:7">
      <c r="C2304" s="17"/>
      <c r="D2304" s="26"/>
      <c r="E2304" s="26"/>
      <c r="F2304" s="26"/>
      <c r="G2304" s="26"/>
    </row>
    <row r="2305" spans="3:7">
      <c r="C2305" s="17"/>
      <c r="D2305" s="26"/>
      <c r="E2305" s="26"/>
      <c r="F2305" s="26"/>
      <c r="G2305" s="26"/>
    </row>
    <row r="2306" spans="3:7">
      <c r="C2306" s="17"/>
      <c r="D2306" s="26"/>
      <c r="E2306" s="26"/>
      <c r="F2306" s="26"/>
      <c r="G2306" s="26"/>
    </row>
    <row r="2307" spans="3:7">
      <c r="C2307" s="17"/>
      <c r="D2307" s="26"/>
      <c r="E2307" s="26"/>
      <c r="F2307" s="26"/>
      <c r="G2307" s="26"/>
    </row>
    <row r="2308" spans="3:7">
      <c r="C2308" s="17"/>
      <c r="D2308" s="26"/>
      <c r="E2308" s="26"/>
      <c r="F2308" s="26"/>
      <c r="G2308" s="26"/>
    </row>
    <row r="2309" spans="3:7">
      <c r="C2309" s="17"/>
      <c r="D2309" s="26"/>
      <c r="E2309" s="26"/>
      <c r="F2309" s="26"/>
      <c r="G2309" s="26"/>
    </row>
    <row r="2310" spans="3:7">
      <c r="C2310" s="17"/>
      <c r="D2310" s="26"/>
      <c r="E2310" s="26"/>
      <c r="F2310" s="26"/>
      <c r="G2310" s="26"/>
    </row>
    <row r="2311" spans="3:7">
      <c r="C2311" s="17"/>
      <c r="D2311" s="26"/>
      <c r="E2311" s="26"/>
      <c r="F2311" s="26"/>
      <c r="G2311" s="26"/>
    </row>
    <row r="2312" spans="3:7">
      <c r="C2312" s="17"/>
      <c r="D2312" s="26"/>
      <c r="E2312" s="26"/>
      <c r="F2312" s="26"/>
      <c r="G2312" s="26"/>
    </row>
    <row r="2313" spans="3:7">
      <c r="C2313" s="17"/>
      <c r="D2313" s="26"/>
      <c r="E2313" s="26"/>
      <c r="F2313" s="26"/>
      <c r="G2313" s="26"/>
    </row>
    <row r="2314" spans="3:7">
      <c r="C2314" s="17"/>
      <c r="D2314" s="26"/>
      <c r="E2314" s="26"/>
      <c r="F2314" s="26"/>
      <c r="G2314" s="26"/>
    </row>
    <row r="2315" spans="3:7">
      <c r="C2315" s="17"/>
      <c r="D2315" s="26"/>
      <c r="E2315" s="26"/>
      <c r="F2315" s="26"/>
      <c r="G2315" s="26"/>
    </row>
    <row r="2316" spans="3:7">
      <c r="C2316" s="17"/>
      <c r="D2316" s="26"/>
      <c r="E2316" s="26"/>
      <c r="F2316" s="26"/>
      <c r="G2316" s="26"/>
    </row>
    <row r="2317" spans="3:7">
      <c r="C2317" s="17"/>
      <c r="D2317" s="26"/>
      <c r="E2317" s="26"/>
      <c r="F2317" s="26"/>
      <c r="G2317" s="26"/>
    </row>
    <row r="2318" spans="3:7">
      <c r="C2318" s="17"/>
      <c r="D2318" s="26"/>
      <c r="E2318" s="26"/>
      <c r="F2318" s="26"/>
      <c r="G2318" s="26"/>
    </row>
    <row r="2319" spans="3:7">
      <c r="C2319" s="17"/>
      <c r="D2319" s="26"/>
      <c r="E2319" s="26"/>
      <c r="F2319" s="26"/>
      <c r="G2319" s="26"/>
    </row>
    <row r="2320" spans="3:7">
      <c r="C2320" s="17"/>
      <c r="D2320" s="26"/>
      <c r="E2320" s="26"/>
      <c r="F2320" s="26"/>
      <c r="G2320" s="26"/>
    </row>
    <row r="2321" spans="3:7">
      <c r="C2321" s="17"/>
      <c r="D2321" s="26"/>
      <c r="E2321" s="26"/>
      <c r="F2321" s="26"/>
      <c r="G2321" s="26"/>
    </row>
    <row r="2322" spans="3:7">
      <c r="C2322" s="17"/>
      <c r="D2322" s="26"/>
      <c r="E2322" s="26"/>
      <c r="F2322" s="26"/>
      <c r="G2322" s="26"/>
    </row>
    <row r="2323" spans="3:7">
      <c r="C2323" s="17"/>
      <c r="D2323" s="26"/>
      <c r="E2323" s="26"/>
      <c r="F2323" s="26"/>
      <c r="G2323" s="26"/>
    </row>
    <row r="2324" spans="3:7">
      <c r="C2324" s="17"/>
      <c r="D2324" s="26"/>
      <c r="E2324" s="26"/>
      <c r="F2324" s="26"/>
      <c r="G2324" s="26"/>
    </row>
    <row r="2325" spans="3:7">
      <c r="C2325" s="17"/>
      <c r="D2325" s="26"/>
      <c r="E2325" s="26"/>
      <c r="F2325" s="26"/>
      <c r="G2325" s="26"/>
    </row>
    <row r="2326" spans="3:7">
      <c r="C2326" s="17"/>
      <c r="D2326" s="26"/>
      <c r="E2326" s="26"/>
      <c r="F2326" s="26"/>
      <c r="G2326" s="26"/>
    </row>
    <row r="2327" spans="3:7">
      <c r="C2327" s="17"/>
      <c r="D2327" s="26"/>
      <c r="E2327" s="26"/>
      <c r="F2327" s="26"/>
      <c r="G2327" s="26"/>
    </row>
    <row r="2328" spans="3:7">
      <c r="C2328" s="17"/>
      <c r="D2328" s="26"/>
      <c r="E2328" s="26"/>
      <c r="F2328" s="26"/>
      <c r="G2328" s="26"/>
    </row>
    <row r="2329" spans="3:7">
      <c r="C2329" s="17"/>
      <c r="D2329" s="26"/>
      <c r="E2329" s="26"/>
      <c r="F2329" s="26"/>
      <c r="G2329" s="26"/>
    </row>
    <row r="2330" spans="3:7">
      <c r="C2330" s="17"/>
      <c r="D2330" s="26"/>
      <c r="E2330" s="26"/>
      <c r="F2330" s="26"/>
      <c r="G2330" s="26"/>
    </row>
    <row r="2331" spans="3:7">
      <c r="C2331" s="17"/>
      <c r="D2331" s="26"/>
      <c r="E2331" s="26"/>
      <c r="F2331" s="26"/>
      <c r="G2331" s="26"/>
    </row>
    <row r="2332" spans="3:7">
      <c r="C2332" s="17"/>
      <c r="D2332" s="26"/>
      <c r="E2332" s="26"/>
      <c r="F2332" s="26"/>
      <c r="G2332" s="26"/>
    </row>
    <row r="2333" spans="3:7">
      <c r="C2333" s="17"/>
      <c r="D2333" s="26"/>
      <c r="E2333" s="26"/>
      <c r="F2333" s="26"/>
      <c r="G2333" s="26"/>
    </row>
    <row r="2334" spans="3:7">
      <c r="C2334" s="17"/>
      <c r="D2334" s="26"/>
      <c r="E2334" s="26"/>
      <c r="F2334" s="26"/>
      <c r="G2334" s="26"/>
    </row>
    <row r="2335" spans="3:7">
      <c r="C2335" s="17"/>
      <c r="D2335" s="26"/>
      <c r="E2335" s="26"/>
      <c r="F2335" s="26"/>
      <c r="G2335" s="26"/>
    </row>
    <row r="2336" spans="3:7">
      <c r="C2336" s="17"/>
      <c r="D2336" s="26"/>
      <c r="E2336" s="26"/>
      <c r="F2336" s="26"/>
      <c r="G2336" s="26"/>
    </row>
    <row r="2337" spans="3:7">
      <c r="C2337" s="17"/>
      <c r="D2337" s="26"/>
      <c r="E2337" s="26"/>
      <c r="F2337" s="26"/>
      <c r="G2337" s="26"/>
    </row>
    <row r="2338" spans="3:7">
      <c r="C2338" s="17"/>
      <c r="D2338" s="26"/>
      <c r="E2338" s="26"/>
      <c r="F2338" s="26"/>
      <c r="G2338" s="26"/>
    </row>
    <row r="2339" spans="3:7">
      <c r="C2339" s="17"/>
      <c r="D2339" s="26"/>
      <c r="E2339" s="26"/>
      <c r="F2339" s="26"/>
      <c r="G2339" s="26"/>
    </row>
    <row r="2340" spans="3:7">
      <c r="C2340" s="17"/>
      <c r="D2340" s="26"/>
      <c r="E2340" s="26"/>
      <c r="F2340" s="26"/>
      <c r="G2340" s="26"/>
    </row>
    <row r="2341" spans="3:7">
      <c r="C2341" s="17"/>
      <c r="D2341" s="26"/>
      <c r="E2341" s="26"/>
      <c r="F2341" s="26"/>
      <c r="G2341" s="26"/>
    </row>
    <row r="2342" spans="3:7">
      <c r="C2342" s="17"/>
      <c r="D2342" s="26"/>
      <c r="E2342" s="26"/>
      <c r="F2342" s="26"/>
      <c r="G2342" s="26"/>
    </row>
    <row r="2343" spans="3:7">
      <c r="C2343" s="17"/>
      <c r="D2343" s="26"/>
      <c r="E2343" s="26"/>
      <c r="F2343" s="26"/>
      <c r="G2343" s="26"/>
    </row>
    <row r="2344" spans="3:7">
      <c r="C2344" s="17"/>
      <c r="D2344" s="26"/>
      <c r="E2344" s="26"/>
      <c r="F2344" s="26"/>
      <c r="G2344" s="26"/>
    </row>
    <row r="2345" spans="3:7">
      <c r="C2345" s="17"/>
      <c r="D2345" s="26"/>
      <c r="E2345" s="26"/>
      <c r="F2345" s="26"/>
      <c r="G2345" s="26"/>
    </row>
    <row r="2346" spans="3:7">
      <c r="C2346" s="17"/>
      <c r="D2346" s="26"/>
      <c r="E2346" s="26"/>
      <c r="F2346" s="26"/>
      <c r="G2346" s="26"/>
    </row>
    <row r="2347" spans="3:7">
      <c r="C2347" s="17"/>
      <c r="D2347" s="26"/>
      <c r="E2347" s="26"/>
      <c r="F2347" s="26"/>
      <c r="G2347" s="26"/>
    </row>
    <row r="2348" spans="3:7">
      <c r="C2348" s="17"/>
      <c r="D2348" s="26"/>
      <c r="E2348" s="26"/>
      <c r="F2348" s="26"/>
      <c r="G2348" s="26"/>
    </row>
    <row r="2349" spans="3:7">
      <c r="C2349" s="17"/>
      <c r="D2349" s="26"/>
      <c r="E2349" s="26"/>
      <c r="F2349" s="26"/>
      <c r="G2349" s="26"/>
    </row>
    <row r="2350" spans="3:7">
      <c r="C2350" s="17"/>
      <c r="D2350" s="26"/>
      <c r="E2350" s="26"/>
      <c r="F2350" s="26"/>
      <c r="G2350" s="26"/>
    </row>
    <row r="2351" spans="3:7">
      <c r="C2351" s="17"/>
      <c r="D2351" s="26"/>
      <c r="E2351" s="26"/>
      <c r="F2351" s="26"/>
      <c r="G2351" s="26"/>
    </row>
    <row r="2352" spans="3:7">
      <c r="C2352" s="17"/>
      <c r="D2352" s="26"/>
      <c r="E2352" s="26"/>
      <c r="F2352" s="26"/>
      <c r="G2352" s="26"/>
    </row>
    <row r="2353" spans="3:7">
      <c r="C2353" s="17"/>
      <c r="D2353" s="26"/>
      <c r="E2353" s="26"/>
      <c r="F2353" s="26"/>
      <c r="G2353" s="26"/>
    </row>
    <row r="2354" spans="3:7">
      <c r="C2354" s="17"/>
      <c r="D2354" s="26"/>
      <c r="E2354" s="26"/>
      <c r="F2354" s="26"/>
      <c r="G2354" s="26"/>
    </row>
    <row r="2355" spans="3:7">
      <c r="C2355" s="17"/>
      <c r="D2355" s="26"/>
      <c r="E2355" s="26"/>
      <c r="F2355" s="26"/>
      <c r="G2355" s="26"/>
    </row>
    <row r="2356" spans="3:7">
      <c r="C2356" s="17"/>
      <c r="D2356" s="26"/>
      <c r="E2356" s="26"/>
      <c r="F2356" s="26"/>
      <c r="G2356" s="26"/>
    </row>
    <row r="2357" spans="3:7">
      <c r="C2357" s="17"/>
      <c r="D2357" s="26"/>
      <c r="E2357" s="26"/>
      <c r="F2357" s="26"/>
      <c r="G2357" s="26"/>
    </row>
    <row r="2358" spans="3:7">
      <c r="C2358" s="17"/>
      <c r="D2358" s="26"/>
      <c r="E2358" s="26"/>
      <c r="F2358" s="26"/>
      <c r="G2358" s="26"/>
    </row>
    <row r="2359" spans="3:7">
      <c r="C2359" s="17"/>
      <c r="D2359" s="26"/>
      <c r="E2359" s="26"/>
      <c r="F2359" s="26"/>
      <c r="G2359" s="26"/>
    </row>
    <row r="2360" spans="3:7">
      <c r="C2360" s="17"/>
      <c r="D2360" s="26"/>
      <c r="E2360" s="26"/>
      <c r="F2360" s="26"/>
      <c r="G2360" s="26"/>
    </row>
    <row r="2361" spans="3:7">
      <c r="C2361" s="17"/>
      <c r="D2361" s="26"/>
      <c r="E2361" s="26"/>
      <c r="F2361" s="26"/>
      <c r="G2361" s="26"/>
    </row>
    <row r="2362" spans="3:7">
      <c r="C2362" s="17"/>
      <c r="D2362" s="26"/>
      <c r="E2362" s="26"/>
      <c r="F2362" s="26"/>
      <c r="G2362" s="26"/>
    </row>
    <row r="2363" spans="3:7">
      <c r="C2363" s="17"/>
      <c r="D2363" s="26"/>
      <c r="E2363" s="26"/>
      <c r="F2363" s="26"/>
      <c r="G2363" s="26"/>
    </row>
    <row r="2364" spans="3:7">
      <c r="C2364" s="17"/>
      <c r="D2364" s="26"/>
      <c r="E2364" s="26"/>
      <c r="F2364" s="26"/>
      <c r="G2364" s="26"/>
    </row>
    <row r="2365" spans="3:7">
      <c r="C2365" s="17"/>
      <c r="D2365" s="26"/>
      <c r="E2365" s="26"/>
      <c r="F2365" s="26"/>
      <c r="G2365" s="26"/>
    </row>
    <row r="2366" spans="3:7">
      <c r="C2366" s="17"/>
      <c r="D2366" s="26"/>
      <c r="E2366" s="26"/>
      <c r="F2366" s="26"/>
      <c r="G2366" s="26"/>
    </row>
    <row r="2367" spans="3:7">
      <c r="C2367" s="17"/>
      <c r="D2367" s="26"/>
      <c r="E2367" s="26"/>
      <c r="F2367" s="26"/>
      <c r="G2367" s="26"/>
    </row>
    <row r="2368" spans="3:7">
      <c r="C2368" s="17"/>
      <c r="D2368" s="26"/>
      <c r="E2368" s="26"/>
      <c r="F2368" s="26"/>
      <c r="G2368" s="26"/>
    </row>
    <row r="2369" spans="3:7">
      <c r="C2369" s="17"/>
      <c r="D2369" s="26"/>
      <c r="E2369" s="26"/>
      <c r="F2369" s="26"/>
      <c r="G2369" s="26"/>
    </row>
    <row r="2370" spans="3:7">
      <c r="C2370" s="17"/>
      <c r="D2370" s="26"/>
      <c r="E2370" s="26"/>
      <c r="F2370" s="26"/>
      <c r="G2370" s="26"/>
    </row>
    <row r="2371" spans="3:7">
      <c r="C2371" s="17"/>
      <c r="D2371" s="26"/>
      <c r="E2371" s="26"/>
      <c r="F2371" s="26"/>
      <c r="G2371" s="26"/>
    </row>
    <row r="2372" spans="3:7">
      <c r="C2372" s="17"/>
      <c r="D2372" s="26"/>
      <c r="E2372" s="26"/>
      <c r="F2372" s="26"/>
      <c r="G2372" s="26"/>
    </row>
    <row r="2373" spans="3:7">
      <c r="C2373" s="17"/>
      <c r="D2373" s="26"/>
      <c r="E2373" s="26"/>
      <c r="F2373" s="26"/>
      <c r="G2373" s="26"/>
    </row>
    <row r="2374" spans="3:7">
      <c r="C2374" s="17"/>
      <c r="D2374" s="26"/>
      <c r="E2374" s="26"/>
      <c r="F2374" s="26"/>
      <c r="G2374" s="26"/>
    </row>
    <row r="2375" spans="3:7">
      <c r="C2375" s="17"/>
      <c r="D2375" s="26"/>
      <c r="E2375" s="26"/>
      <c r="F2375" s="26"/>
      <c r="G2375" s="26"/>
    </row>
    <row r="2376" spans="3:7">
      <c r="C2376" s="17"/>
      <c r="D2376" s="26"/>
      <c r="E2376" s="26"/>
      <c r="F2376" s="26"/>
      <c r="G2376" s="26"/>
    </row>
    <row r="2377" spans="3:7">
      <c r="C2377" s="17"/>
      <c r="D2377" s="26"/>
      <c r="E2377" s="26"/>
      <c r="F2377" s="26"/>
      <c r="G2377" s="26"/>
    </row>
    <row r="2378" spans="3:7">
      <c r="C2378" s="17"/>
      <c r="D2378" s="26"/>
      <c r="E2378" s="26"/>
      <c r="F2378" s="26"/>
      <c r="G2378" s="26"/>
    </row>
    <row r="2379" spans="3:7">
      <c r="C2379" s="17"/>
      <c r="D2379" s="26"/>
      <c r="E2379" s="26"/>
      <c r="F2379" s="26"/>
      <c r="G2379" s="26"/>
    </row>
    <row r="2380" spans="3:7">
      <c r="C2380" s="17"/>
      <c r="D2380" s="26"/>
      <c r="E2380" s="26"/>
      <c r="F2380" s="26"/>
      <c r="G2380" s="26"/>
    </row>
    <row r="2381" spans="3:7">
      <c r="C2381" s="17"/>
      <c r="D2381" s="26"/>
      <c r="E2381" s="26"/>
      <c r="F2381" s="26"/>
      <c r="G2381" s="26"/>
    </row>
    <row r="2382" spans="3:7">
      <c r="C2382" s="17"/>
      <c r="D2382" s="26"/>
      <c r="E2382" s="26"/>
      <c r="F2382" s="26"/>
      <c r="G2382" s="26"/>
    </row>
    <row r="2383" spans="3:7">
      <c r="C2383" s="17"/>
      <c r="D2383" s="26"/>
      <c r="E2383" s="26"/>
      <c r="F2383" s="26"/>
      <c r="G2383" s="26"/>
    </row>
    <row r="2384" spans="3:7">
      <c r="C2384" s="17"/>
      <c r="D2384" s="26"/>
      <c r="E2384" s="26"/>
      <c r="F2384" s="26"/>
      <c r="G2384" s="26"/>
    </row>
    <row r="2385" spans="3:7">
      <c r="C2385" s="17"/>
      <c r="D2385" s="26"/>
      <c r="E2385" s="26"/>
      <c r="F2385" s="26"/>
      <c r="G2385" s="26"/>
    </row>
    <row r="2386" spans="3:7">
      <c r="C2386" s="17"/>
      <c r="D2386" s="26"/>
      <c r="E2386" s="26"/>
      <c r="F2386" s="26"/>
      <c r="G2386" s="26"/>
    </row>
    <row r="2387" spans="3:7">
      <c r="C2387" s="17"/>
      <c r="D2387" s="26"/>
      <c r="E2387" s="26"/>
      <c r="F2387" s="26"/>
      <c r="G2387" s="26"/>
    </row>
    <row r="2388" spans="3:7">
      <c r="C2388" s="17"/>
      <c r="D2388" s="26"/>
      <c r="E2388" s="26"/>
      <c r="F2388" s="26"/>
      <c r="G2388" s="26"/>
    </row>
    <row r="2389" spans="3:7">
      <c r="C2389" s="17"/>
      <c r="D2389" s="26"/>
      <c r="E2389" s="26"/>
      <c r="F2389" s="26"/>
      <c r="G2389" s="26"/>
    </row>
    <row r="2390" spans="3:7">
      <c r="C2390" s="17"/>
      <c r="D2390" s="26"/>
      <c r="E2390" s="26"/>
      <c r="F2390" s="26"/>
      <c r="G2390" s="26"/>
    </row>
    <row r="2391" spans="3:7">
      <c r="C2391" s="17"/>
      <c r="D2391" s="26"/>
      <c r="E2391" s="26"/>
      <c r="F2391" s="26"/>
      <c r="G2391" s="26"/>
    </row>
    <row r="2392" spans="3:7">
      <c r="C2392" s="17"/>
      <c r="D2392" s="26"/>
      <c r="E2392" s="26"/>
      <c r="F2392" s="26"/>
      <c r="G2392" s="26"/>
    </row>
    <row r="2393" spans="3:7">
      <c r="C2393" s="17"/>
      <c r="D2393" s="26"/>
      <c r="E2393" s="26"/>
      <c r="F2393" s="26"/>
      <c r="G2393" s="26"/>
    </row>
    <row r="2394" spans="3:7">
      <c r="C2394" s="17"/>
      <c r="D2394" s="26"/>
      <c r="E2394" s="26"/>
      <c r="F2394" s="26"/>
      <c r="G2394" s="26"/>
    </row>
    <row r="2395" spans="3:7">
      <c r="C2395" s="17"/>
      <c r="D2395" s="26"/>
      <c r="E2395" s="26"/>
      <c r="F2395" s="26"/>
      <c r="G2395" s="26"/>
    </row>
    <row r="2396" spans="3:7">
      <c r="C2396" s="17"/>
      <c r="D2396" s="26"/>
      <c r="E2396" s="26"/>
      <c r="F2396" s="26"/>
      <c r="G2396" s="26"/>
    </row>
    <row r="2397" spans="3:7">
      <c r="C2397" s="17"/>
      <c r="D2397" s="26"/>
      <c r="E2397" s="26"/>
      <c r="F2397" s="26"/>
      <c r="G2397" s="26"/>
    </row>
    <row r="2398" spans="3:7">
      <c r="C2398" s="17"/>
      <c r="D2398" s="26"/>
      <c r="E2398" s="26"/>
      <c r="F2398" s="26"/>
      <c r="G2398" s="26"/>
    </row>
    <row r="2399" spans="3:7">
      <c r="C2399" s="17"/>
      <c r="D2399" s="26"/>
      <c r="E2399" s="26"/>
      <c r="F2399" s="26"/>
      <c r="G2399" s="26"/>
    </row>
    <row r="2400" spans="3:7">
      <c r="C2400" s="17"/>
      <c r="D2400" s="26"/>
      <c r="E2400" s="26"/>
      <c r="F2400" s="26"/>
      <c r="G2400" s="26"/>
    </row>
    <row r="2401" spans="3:7">
      <c r="C2401" s="17"/>
      <c r="D2401" s="26"/>
      <c r="E2401" s="26"/>
      <c r="F2401" s="26"/>
      <c r="G2401" s="26"/>
    </row>
    <row r="2402" spans="3:7">
      <c r="C2402" s="17"/>
      <c r="D2402" s="26"/>
      <c r="E2402" s="26"/>
      <c r="F2402" s="26"/>
      <c r="G2402" s="26"/>
    </row>
    <row r="2403" spans="3:7">
      <c r="C2403" s="17"/>
      <c r="D2403" s="26"/>
      <c r="E2403" s="26"/>
      <c r="F2403" s="26"/>
      <c r="G2403" s="26"/>
    </row>
    <row r="2404" spans="3:7">
      <c r="C2404" s="17"/>
      <c r="D2404" s="26"/>
      <c r="E2404" s="26"/>
      <c r="F2404" s="26"/>
      <c r="G2404" s="26"/>
    </row>
    <row r="2405" spans="3:7">
      <c r="C2405" s="17"/>
      <c r="D2405" s="26"/>
      <c r="E2405" s="26"/>
      <c r="F2405" s="26"/>
      <c r="G2405" s="26"/>
    </row>
    <row r="2406" spans="3:7">
      <c r="C2406" s="17"/>
      <c r="D2406" s="26"/>
      <c r="E2406" s="26"/>
      <c r="F2406" s="26"/>
      <c r="G2406" s="26"/>
    </row>
    <row r="2407" spans="3:7">
      <c r="C2407" s="17"/>
      <c r="D2407" s="26"/>
      <c r="E2407" s="26"/>
      <c r="F2407" s="26"/>
      <c r="G2407" s="26"/>
    </row>
    <row r="2408" spans="3:7">
      <c r="C2408" s="17"/>
      <c r="D2408" s="26"/>
      <c r="E2408" s="26"/>
      <c r="F2408" s="26"/>
      <c r="G2408" s="26"/>
    </row>
    <row r="2409" spans="3:7">
      <c r="C2409" s="17"/>
      <c r="D2409" s="26"/>
      <c r="E2409" s="26"/>
      <c r="F2409" s="26"/>
      <c r="G2409" s="26"/>
    </row>
    <row r="2410" spans="3:7">
      <c r="C2410" s="17"/>
      <c r="D2410" s="26"/>
      <c r="E2410" s="26"/>
      <c r="F2410" s="26"/>
      <c r="G2410" s="26"/>
    </row>
    <row r="2411" spans="3:7">
      <c r="C2411" s="17"/>
      <c r="D2411" s="26"/>
      <c r="E2411" s="26"/>
      <c r="F2411" s="26"/>
      <c r="G2411" s="26"/>
    </row>
    <row r="2412" spans="3:7">
      <c r="C2412" s="17"/>
      <c r="D2412" s="26"/>
      <c r="E2412" s="26"/>
      <c r="F2412" s="26"/>
      <c r="G2412" s="26"/>
    </row>
    <row r="2413" spans="3:7">
      <c r="C2413" s="17"/>
      <c r="D2413" s="26"/>
      <c r="E2413" s="26"/>
      <c r="F2413" s="26"/>
      <c r="G2413" s="26"/>
    </row>
    <row r="2414" spans="3:7">
      <c r="C2414" s="17"/>
      <c r="D2414" s="26"/>
      <c r="E2414" s="26"/>
      <c r="F2414" s="26"/>
      <c r="G2414" s="26"/>
    </row>
    <row r="2415" spans="3:7">
      <c r="C2415" s="17"/>
      <c r="D2415" s="26"/>
      <c r="E2415" s="26"/>
      <c r="F2415" s="26"/>
      <c r="G2415" s="26"/>
    </row>
    <row r="2416" spans="3:7">
      <c r="C2416" s="17"/>
      <c r="D2416" s="26"/>
      <c r="E2416" s="26"/>
      <c r="F2416" s="26"/>
      <c r="G2416" s="26"/>
    </row>
    <row r="2417" spans="3:7">
      <c r="C2417" s="17"/>
      <c r="D2417" s="26"/>
      <c r="E2417" s="26"/>
      <c r="F2417" s="26"/>
      <c r="G2417" s="26"/>
    </row>
    <row r="2418" spans="3:7">
      <c r="C2418" s="17"/>
      <c r="D2418" s="26"/>
      <c r="E2418" s="26"/>
      <c r="F2418" s="26"/>
      <c r="G2418" s="26"/>
    </row>
    <row r="2419" spans="3:7">
      <c r="C2419" s="17"/>
      <c r="D2419" s="26"/>
      <c r="E2419" s="26"/>
      <c r="F2419" s="26"/>
      <c r="G2419" s="26"/>
    </row>
    <row r="2420" spans="3:7">
      <c r="C2420" s="17"/>
      <c r="D2420" s="26"/>
      <c r="E2420" s="26"/>
      <c r="F2420" s="26"/>
      <c r="G2420" s="26"/>
    </row>
    <row r="2421" spans="3:7">
      <c r="C2421" s="17"/>
      <c r="D2421" s="26"/>
      <c r="E2421" s="26"/>
      <c r="F2421" s="26"/>
      <c r="G2421" s="26"/>
    </row>
    <row r="2422" spans="3:7">
      <c r="C2422" s="17"/>
      <c r="D2422" s="26"/>
      <c r="E2422" s="26"/>
      <c r="F2422" s="26"/>
      <c r="G2422" s="26"/>
    </row>
    <row r="2423" spans="3:7">
      <c r="C2423" s="17"/>
      <c r="D2423" s="26"/>
      <c r="E2423" s="26"/>
      <c r="F2423" s="26"/>
      <c r="G2423" s="26"/>
    </row>
    <row r="2424" spans="3:7">
      <c r="C2424" s="17"/>
      <c r="D2424" s="26"/>
      <c r="E2424" s="26"/>
      <c r="F2424" s="26"/>
      <c r="G2424" s="26"/>
    </row>
    <row r="2425" spans="3:7">
      <c r="C2425" s="17"/>
      <c r="D2425" s="26"/>
      <c r="E2425" s="26"/>
      <c r="F2425" s="26"/>
      <c r="G2425" s="26"/>
    </row>
    <row r="2426" spans="3:7">
      <c r="C2426" s="17"/>
      <c r="D2426" s="26"/>
      <c r="E2426" s="26"/>
      <c r="F2426" s="26"/>
      <c r="G2426" s="26"/>
    </row>
    <row r="2427" spans="3:7">
      <c r="C2427" s="17"/>
      <c r="D2427" s="26"/>
      <c r="E2427" s="26"/>
      <c r="F2427" s="26"/>
      <c r="G2427" s="26"/>
    </row>
    <row r="2428" spans="3:7">
      <c r="C2428" s="17"/>
      <c r="D2428" s="26"/>
      <c r="E2428" s="26"/>
      <c r="F2428" s="26"/>
      <c r="G2428" s="26"/>
    </row>
    <row r="2429" spans="3:7">
      <c r="C2429" s="17"/>
      <c r="D2429" s="26"/>
      <c r="E2429" s="26"/>
      <c r="F2429" s="26"/>
      <c r="G2429" s="26"/>
    </row>
    <row r="2430" spans="3:7">
      <c r="C2430" s="17"/>
      <c r="D2430" s="26"/>
      <c r="E2430" s="26"/>
      <c r="F2430" s="26"/>
      <c r="G2430" s="26"/>
    </row>
    <row r="2431" spans="3:7">
      <c r="C2431" s="17"/>
      <c r="D2431" s="26"/>
      <c r="E2431" s="26"/>
      <c r="F2431" s="26"/>
      <c r="G2431" s="26"/>
    </row>
    <row r="2432" spans="3:7">
      <c r="C2432" s="17"/>
      <c r="D2432" s="26"/>
      <c r="E2432" s="26"/>
      <c r="F2432" s="26"/>
      <c r="G2432" s="26"/>
    </row>
    <row r="2433" spans="3:7">
      <c r="C2433" s="17"/>
      <c r="D2433" s="26"/>
      <c r="E2433" s="26"/>
      <c r="F2433" s="26"/>
      <c r="G2433" s="26"/>
    </row>
    <row r="2434" spans="3:7">
      <c r="C2434" s="17"/>
      <c r="D2434" s="26"/>
      <c r="E2434" s="26"/>
      <c r="F2434" s="26"/>
      <c r="G2434" s="26"/>
    </row>
    <row r="2435" spans="3:7">
      <c r="C2435" s="17"/>
      <c r="D2435" s="26"/>
      <c r="E2435" s="26"/>
      <c r="F2435" s="26"/>
      <c r="G2435" s="26"/>
    </row>
    <row r="2436" spans="3:7">
      <c r="C2436" s="17"/>
      <c r="D2436" s="26"/>
      <c r="E2436" s="26"/>
      <c r="F2436" s="26"/>
      <c r="G2436" s="26"/>
    </row>
    <row r="2437" spans="3:7">
      <c r="C2437" s="17"/>
      <c r="D2437" s="26"/>
      <c r="E2437" s="26"/>
      <c r="F2437" s="26"/>
      <c r="G2437" s="26"/>
    </row>
    <row r="2438" spans="3:7">
      <c r="C2438" s="17"/>
      <c r="D2438" s="26"/>
      <c r="E2438" s="26"/>
      <c r="F2438" s="26"/>
      <c r="G2438" s="26"/>
    </row>
    <row r="2439" spans="3:7">
      <c r="C2439" s="17"/>
      <c r="D2439" s="26"/>
      <c r="E2439" s="26"/>
      <c r="F2439" s="26"/>
      <c r="G2439" s="26"/>
    </row>
    <row r="2440" spans="3:7">
      <c r="C2440" s="17"/>
      <c r="D2440" s="26"/>
      <c r="E2440" s="26"/>
      <c r="F2440" s="26"/>
      <c r="G2440" s="26"/>
    </row>
    <row r="2441" spans="3:7">
      <c r="C2441" s="17"/>
      <c r="D2441" s="26"/>
      <c r="E2441" s="26"/>
      <c r="F2441" s="26"/>
      <c r="G2441" s="26"/>
    </row>
    <row r="2442" spans="3:7">
      <c r="C2442" s="17"/>
      <c r="D2442" s="26"/>
      <c r="E2442" s="26"/>
      <c r="F2442" s="26"/>
      <c r="G2442" s="26"/>
    </row>
    <row r="2443" spans="3:7">
      <c r="C2443" s="17"/>
      <c r="D2443" s="26"/>
      <c r="E2443" s="26"/>
      <c r="F2443" s="26"/>
      <c r="G2443" s="26"/>
    </row>
    <row r="2444" spans="3:7">
      <c r="C2444" s="17"/>
      <c r="D2444" s="26"/>
      <c r="E2444" s="26"/>
      <c r="F2444" s="26"/>
      <c r="G2444" s="26"/>
    </row>
    <row r="2445" spans="3:7">
      <c r="C2445" s="17"/>
      <c r="D2445" s="26"/>
      <c r="E2445" s="26"/>
      <c r="F2445" s="26"/>
      <c r="G2445" s="26"/>
    </row>
    <row r="2446" spans="3:7">
      <c r="C2446" s="17"/>
      <c r="D2446" s="26"/>
      <c r="E2446" s="26"/>
      <c r="F2446" s="26"/>
      <c r="G2446" s="26"/>
    </row>
    <row r="2447" spans="3:7">
      <c r="C2447" s="17"/>
      <c r="D2447" s="26"/>
      <c r="E2447" s="26"/>
      <c r="F2447" s="26"/>
      <c r="G2447" s="26"/>
    </row>
    <row r="2448" spans="3:7">
      <c r="C2448" s="17"/>
      <c r="D2448" s="26"/>
      <c r="E2448" s="26"/>
      <c r="F2448" s="26"/>
      <c r="G2448" s="26"/>
    </row>
    <row r="2449" spans="3:7">
      <c r="C2449" s="17"/>
      <c r="D2449" s="26"/>
      <c r="E2449" s="26"/>
      <c r="F2449" s="26"/>
      <c r="G2449" s="26"/>
    </row>
    <row r="2450" spans="3:7">
      <c r="C2450" s="17"/>
      <c r="D2450" s="26"/>
      <c r="E2450" s="26"/>
      <c r="F2450" s="26"/>
      <c r="G2450" s="26"/>
    </row>
    <row r="2451" spans="3:7">
      <c r="C2451" s="17"/>
      <c r="D2451" s="26"/>
      <c r="E2451" s="26"/>
      <c r="F2451" s="26"/>
      <c r="G2451" s="26"/>
    </row>
    <row r="2452" spans="3:7">
      <c r="C2452" s="17"/>
      <c r="D2452" s="26"/>
      <c r="E2452" s="26"/>
      <c r="F2452" s="26"/>
      <c r="G2452" s="26"/>
    </row>
    <row r="2453" spans="3:7">
      <c r="C2453" s="17"/>
      <c r="D2453" s="26"/>
      <c r="E2453" s="26"/>
      <c r="F2453" s="26"/>
      <c r="G2453" s="26"/>
    </row>
    <row r="2454" spans="3:7">
      <c r="C2454" s="17"/>
      <c r="D2454" s="26"/>
      <c r="E2454" s="26"/>
      <c r="F2454" s="26"/>
      <c r="G2454" s="26"/>
    </row>
    <row r="2455" spans="3:7">
      <c r="C2455" s="17"/>
      <c r="D2455" s="26"/>
      <c r="E2455" s="26"/>
      <c r="F2455" s="26"/>
      <c r="G2455" s="26"/>
    </row>
    <row r="2456" spans="3:7">
      <c r="C2456" s="17"/>
      <c r="D2456" s="26"/>
      <c r="E2456" s="26"/>
      <c r="F2456" s="26"/>
      <c r="G2456" s="26"/>
    </row>
    <row r="2457" spans="3:7">
      <c r="C2457" s="17"/>
      <c r="D2457" s="26"/>
      <c r="E2457" s="26"/>
      <c r="F2457" s="26"/>
      <c r="G2457" s="26"/>
    </row>
    <row r="2458" spans="3:7">
      <c r="C2458" s="17"/>
      <c r="D2458" s="26"/>
      <c r="E2458" s="26"/>
      <c r="F2458" s="26"/>
      <c r="G2458" s="26"/>
    </row>
    <row r="2459" spans="3:7">
      <c r="C2459" s="17"/>
      <c r="D2459" s="26"/>
      <c r="E2459" s="26"/>
      <c r="F2459" s="26"/>
      <c r="G2459" s="26"/>
    </row>
    <row r="2460" spans="3:7">
      <c r="C2460" s="17"/>
      <c r="D2460" s="26"/>
      <c r="E2460" s="26"/>
      <c r="F2460" s="26"/>
      <c r="G2460" s="26"/>
    </row>
    <row r="2461" spans="3:7">
      <c r="C2461" s="17"/>
      <c r="D2461" s="26"/>
      <c r="E2461" s="26"/>
      <c r="F2461" s="26"/>
      <c r="G2461" s="26"/>
    </row>
    <row r="2462" spans="3:7">
      <c r="C2462" s="17"/>
      <c r="D2462" s="26"/>
      <c r="E2462" s="26"/>
      <c r="F2462" s="26"/>
      <c r="G2462" s="26"/>
    </row>
    <row r="2463" spans="3:7">
      <c r="C2463" s="17"/>
      <c r="D2463" s="26"/>
      <c r="E2463" s="26"/>
      <c r="F2463" s="26"/>
      <c r="G2463" s="26"/>
    </row>
    <row r="2464" spans="3:7">
      <c r="C2464" s="17"/>
      <c r="D2464" s="26"/>
      <c r="E2464" s="26"/>
      <c r="F2464" s="26"/>
      <c r="G2464" s="26"/>
    </row>
    <row r="2465" spans="3:7">
      <c r="C2465" s="17"/>
      <c r="D2465" s="26"/>
      <c r="E2465" s="26"/>
      <c r="F2465" s="26"/>
      <c r="G2465" s="26"/>
    </row>
    <row r="2466" spans="3:7">
      <c r="C2466" s="17"/>
      <c r="D2466" s="26"/>
      <c r="E2466" s="26"/>
      <c r="F2466" s="26"/>
      <c r="G2466" s="26"/>
    </row>
    <row r="2467" spans="3:7">
      <c r="C2467" s="17"/>
      <c r="D2467" s="26"/>
      <c r="E2467" s="26"/>
      <c r="F2467" s="26"/>
      <c r="G2467" s="26"/>
    </row>
    <row r="2468" spans="3:7">
      <c r="C2468" s="17"/>
      <c r="D2468" s="26"/>
      <c r="E2468" s="26"/>
      <c r="F2468" s="26"/>
      <c r="G2468" s="26"/>
    </row>
    <row r="2469" spans="3:7">
      <c r="C2469" s="17"/>
      <c r="D2469" s="26"/>
      <c r="E2469" s="26"/>
      <c r="F2469" s="26"/>
      <c r="G2469" s="26"/>
    </row>
    <row r="2470" spans="3:7">
      <c r="C2470" s="17"/>
      <c r="D2470" s="26"/>
      <c r="E2470" s="26"/>
      <c r="F2470" s="26"/>
      <c r="G2470" s="26"/>
    </row>
    <row r="2471" spans="3:7">
      <c r="C2471" s="17"/>
      <c r="D2471" s="26"/>
      <c r="E2471" s="26"/>
      <c r="F2471" s="26"/>
      <c r="G2471" s="26"/>
    </row>
    <row r="2472" spans="3:7">
      <c r="C2472" s="17"/>
      <c r="D2472" s="26"/>
      <c r="E2472" s="26"/>
      <c r="F2472" s="26"/>
      <c r="G2472" s="26"/>
    </row>
    <row r="2473" spans="3:7">
      <c r="C2473" s="17"/>
      <c r="D2473" s="26"/>
      <c r="E2473" s="26"/>
      <c r="F2473" s="26"/>
      <c r="G2473" s="26"/>
    </row>
    <row r="2474" spans="3:7">
      <c r="C2474" s="17"/>
      <c r="D2474" s="26"/>
      <c r="E2474" s="26"/>
      <c r="F2474" s="26"/>
      <c r="G2474" s="26"/>
    </row>
    <row r="2475" spans="3:7">
      <c r="C2475" s="17"/>
      <c r="D2475" s="26"/>
      <c r="E2475" s="26"/>
      <c r="F2475" s="26"/>
      <c r="G2475" s="26"/>
    </row>
    <row r="2476" spans="3:7">
      <c r="C2476" s="17"/>
      <c r="D2476" s="26"/>
      <c r="E2476" s="26"/>
      <c r="F2476" s="26"/>
      <c r="G2476" s="26"/>
    </row>
    <row r="2477" spans="3:7">
      <c r="C2477" s="17"/>
      <c r="D2477" s="26"/>
      <c r="E2477" s="26"/>
      <c r="F2477" s="26"/>
      <c r="G2477" s="26"/>
    </row>
    <row r="2478" spans="3:7">
      <c r="C2478" s="17"/>
      <c r="D2478" s="26"/>
      <c r="E2478" s="26"/>
      <c r="F2478" s="26"/>
      <c r="G2478" s="26"/>
    </row>
    <row r="2479" spans="3:7">
      <c r="C2479" s="17"/>
      <c r="D2479" s="26"/>
      <c r="E2479" s="26"/>
      <c r="F2479" s="26"/>
      <c r="G2479" s="26"/>
    </row>
    <row r="2480" spans="3:7">
      <c r="C2480" s="17"/>
      <c r="D2480" s="26"/>
      <c r="E2480" s="26"/>
      <c r="F2480" s="26"/>
      <c r="G2480" s="26"/>
    </row>
    <row r="2481" spans="3:7">
      <c r="C2481" s="17"/>
      <c r="D2481" s="26"/>
      <c r="E2481" s="26"/>
      <c r="F2481" s="26"/>
      <c r="G2481" s="26"/>
    </row>
    <row r="2482" spans="3:7">
      <c r="C2482" s="17"/>
      <c r="D2482" s="26"/>
      <c r="E2482" s="26"/>
      <c r="F2482" s="26"/>
      <c r="G2482" s="26"/>
    </row>
    <row r="2483" spans="3:7">
      <c r="C2483" s="17"/>
      <c r="D2483" s="26"/>
      <c r="E2483" s="26"/>
      <c r="F2483" s="26"/>
      <c r="G2483" s="26"/>
    </row>
    <row r="2484" spans="3:7">
      <c r="C2484" s="17"/>
      <c r="D2484" s="26"/>
      <c r="E2484" s="26"/>
      <c r="F2484" s="26"/>
      <c r="G2484" s="26"/>
    </row>
    <row r="2485" spans="3:7">
      <c r="C2485" s="17"/>
      <c r="D2485" s="26"/>
      <c r="E2485" s="26"/>
      <c r="F2485" s="26"/>
      <c r="G2485" s="26"/>
    </row>
    <row r="2486" spans="3:7">
      <c r="C2486" s="17"/>
      <c r="D2486" s="26"/>
      <c r="E2486" s="26"/>
      <c r="F2486" s="26"/>
      <c r="G2486" s="26"/>
    </row>
    <row r="2487" spans="3:7">
      <c r="C2487" s="17"/>
      <c r="D2487" s="26"/>
      <c r="E2487" s="26"/>
      <c r="F2487" s="26"/>
      <c r="G2487" s="26"/>
    </row>
    <row r="2488" spans="3:7">
      <c r="C2488" s="17"/>
      <c r="D2488" s="26"/>
      <c r="E2488" s="26"/>
      <c r="F2488" s="26"/>
      <c r="G2488" s="26"/>
    </row>
    <row r="2489" spans="3:7">
      <c r="C2489" s="17"/>
      <c r="D2489" s="26"/>
      <c r="E2489" s="26"/>
      <c r="F2489" s="26"/>
      <c r="G2489" s="26"/>
    </row>
    <row r="2490" spans="3:7">
      <c r="C2490" s="17"/>
      <c r="D2490" s="26"/>
      <c r="E2490" s="26"/>
      <c r="F2490" s="26"/>
      <c r="G2490" s="26"/>
    </row>
    <row r="2491" spans="3:7">
      <c r="C2491" s="17"/>
      <c r="D2491" s="26"/>
      <c r="E2491" s="26"/>
      <c r="F2491" s="26"/>
      <c r="G2491" s="26"/>
    </row>
    <row r="2492" spans="3:7">
      <c r="C2492" s="17"/>
      <c r="D2492" s="26"/>
      <c r="E2492" s="26"/>
      <c r="F2492" s="26"/>
      <c r="G2492" s="26"/>
    </row>
    <row r="2493" spans="3:7">
      <c r="C2493" s="17"/>
      <c r="D2493" s="26"/>
      <c r="E2493" s="26"/>
      <c r="F2493" s="26"/>
      <c r="G2493" s="26"/>
    </row>
    <row r="2494" spans="3:7">
      <c r="C2494" s="17"/>
      <c r="D2494" s="26"/>
      <c r="E2494" s="26"/>
      <c r="F2494" s="26"/>
      <c r="G2494" s="26"/>
    </row>
    <row r="2495" spans="3:7">
      <c r="C2495" s="17"/>
      <c r="D2495" s="26"/>
      <c r="E2495" s="26"/>
      <c r="F2495" s="26"/>
      <c r="G2495" s="26"/>
    </row>
    <row r="2496" spans="3:7">
      <c r="C2496" s="17"/>
      <c r="D2496" s="26"/>
      <c r="E2496" s="26"/>
      <c r="F2496" s="26"/>
      <c r="G2496" s="26"/>
    </row>
    <row r="2497" spans="3:7">
      <c r="C2497" s="17"/>
      <c r="D2497" s="26"/>
      <c r="E2497" s="26"/>
      <c r="F2497" s="26"/>
      <c r="G2497" s="26"/>
    </row>
    <row r="2498" spans="3:7">
      <c r="C2498" s="17"/>
      <c r="D2498" s="26"/>
      <c r="E2498" s="26"/>
      <c r="F2498" s="26"/>
      <c r="G2498" s="26"/>
    </row>
    <row r="2499" spans="3:7">
      <c r="C2499" s="17"/>
      <c r="D2499" s="26"/>
      <c r="E2499" s="26"/>
      <c r="F2499" s="26"/>
      <c r="G2499" s="26"/>
    </row>
    <row r="2500" spans="3:7">
      <c r="C2500" s="17"/>
      <c r="D2500" s="26"/>
      <c r="E2500" s="26"/>
      <c r="F2500" s="26"/>
      <c r="G2500" s="26"/>
    </row>
    <row r="2501" spans="3:7">
      <c r="C2501" s="17"/>
      <c r="D2501" s="26"/>
      <c r="E2501" s="26"/>
      <c r="F2501" s="26"/>
      <c r="G2501" s="26"/>
    </row>
    <row r="2502" spans="3:7">
      <c r="C2502" s="17"/>
      <c r="D2502" s="26"/>
      <c r="E2502" s="26"/>
      <c r="F2502" s="26"/>
      <c r="G2502" s="26"/>
    </row>
    <row r="2503" spans="3:7">
      <c r="C2503" s="17"/>
      <c r="D2503" s="26"/>
      <c r="E2503" s="26"/>
      <c r="F2503" s="26"/>
      <c r="G2503" s="26"/>
    </row>
    <row r="2504" spans="3:7">
      <c r="C2504" s="17"/>
      <c r="D2504" s="26"/>
      <c r="E2504" s="26"/>
      <c r="F2504" s="26"/>
      <c r="G2504" s="26"/>
    </row>
    <row r="2505" spans="3:7">
      <c r="C2505" s="17"/>
      <c r="D2505" s="26"/>
      <c r="E2505" s="26"/>
      <c r="F2505" s="26"/>
      <c r="G2505" s="26"/>
    </row>
    <row r="2506" spans="3:7">
      <c r="C2506" s="17"/>
      <c r="D2506" s="26"/>
      <c r="E2506" s="26"/>
      <c r="F2506" s="26"/>
      <c r="G2506" s="26"/>
    </row>
    <row r="2507" spans="3:7">
      <c r="C2507" s="17"/>
      <c r="D2507" s="26"/>
      <c r="E2507" s="26"/>
      <c r="F2507" s="26"/>
      <c r="G2507" s="26"/>
    </row>
    <row r="2508" spans="3:7">
      <c r="C2508" s="17"/>
      <c r="D2508" s="26"/>
      <c r="E2508" s="26"/>
      <c r="F2508" s="26"/>
      <c r="G2508" s="26"/>
    </row>
    <row r="2509" spans="3:7">
      <c r="C2509" s="17"/>
      <c r="D2509" s="26"/>
      <c r="E2509" s="26"/>
      <c r="F2509" s="26"/>
      <c r="G2509" s="26"/>
    </row>
    <row r="2510" spans="3:7">
      <c r="C2510" s="17"/>
      <c r="D2510" s="26"/>
      <c r="E2510" s="26"/>
      <c r="F2510" s="26"/>
      <c r="G2510" s="26"/>
    </row>
    <row r="2511" spans="3:7">
      <c r="C2511" s="17"/>
      <c r="D2511" s="26"/>
      <c r="E2511" s="26"/>
      <c r="F2511" s="26"/>
      <c r="G2511" s="26"/>
    </row>
    <row r="2512" spans="3:7">
      <c r="C2512" s="17"/>
      <c r="D2512" s="26"/>
      <c r="E2512" s="26"/>
      <c r="F2512" s="26"/>
      <c r="G2512" s="26"/>
    </row>
    <row r="2513" spans="3:7">
      <c r="C2513" s="17"/>
      <c r="D2513" s="26"/>
      <c r="E2513" s="26"/>
      <c r="F2513" s="26"/>
      <c r="G2513" s="26"/>
    </row>
    <row r="2514" spans="3:7">
      <c r="C2514" s="17"/>
      <c r="D2514" s="26"/>
      <c r="E2514" s="26"/>
      <c r="F2514" s="26"/>
      <c r="G2514" s="26"/>
    </row>
    <row r="2515" spans="3:7">
      <c r="C2515" s="17"/>
      <c r="D2515" s="26"/>
      <c r="E2515" s="26"/>
      <c r="F2515" s="26"/>
      <c r="G2515" s="26"/>
    </row>
    <row r="2516" spans="3:7">
      <c r="C2516" s="17"/>
      <c r="D2516" s="26"/>
      <c r="E2516" s="26"/>
      <c r="F2516" s="26"/>
      <c r="G2516" s="26"/>
    </row>
    <row r="2517" spans="3:7">
      <c r="C2517" s="17"/>
      <c r="D2517" s="26"/>
      <c r="E2517" s="26"/>
      <c r="F2517" s="26"/>
      <c r="G2517" s="26"/>
    </row>
    <row r="2518" spans="3:7">
      <c r="C2518" s="17"/>
      <c r="D2518" s="26"/>
      <c r="E2518" s="26"/>
      <c r="F2518" s="26"/>
      <c r="G2518" s="26"/>
    </row>
    <row r="2519" spans="3:7">
      <c r="C2519" s="17"/>
      <c r="D2519" s="26"/>
      <c r="E2519" s="26"/>
      <c r="F2519" s="26"/>
      <c r="G2519" s="26"/>
    </row>
    <row r="2520" spans="3:7">
      <c r="C2520" s="17"/>
      <c r="D2520" s="26"/>
      <c r="E2520" s="26"/>
      <c r="F2520" s="26"/>
      <c r="G2520" s="26"/>
    </row>
    <row r="2521" spans="3:7">
      <c r="C2521" s="17"/>
      <c r="D2521" s="26"/>
      <c r="E2521" s="26"/>
      <c r="F2521" s="26"/>
      <c r="G2521" s="26"/>
    </row>
    <row r="2522" spans="3:7">
      <c r="C2522" s="17"/>
      <c r="D2522" s="26"/>
      <c r="E2522" s="26"/>
      <c r="F2522" s="26"/>
      <c r="G2522" s="26"/>
    </row>
    <row r="2523" spans="3:7">
      <c r="C2523" s="17"/>
      <c r="D2523" s="26"/>
      <c r="E2523" s="26"/>
      <c r="F2523" s="26"/>
      <c r="G2523" s="26"/>
    </row>
    <row r="2524" spans="3:7">
      <c r="C2524" s="17"/>
      <c r="D2524" s="26"/>
      <c r="E2524" s="26"/>
      <c r="F2524" s="26"/>
      <c r="G2524" s="26"/>
    </row>
    <row r="2525" spans="3:7">
      <c r="C2525" s="17"/>
      <c r="D2525" s="26"/>
      <c r="E2525" s="26"/>
      <c r="F2525" s="26"/>
      <c r="G2525" s="26"/>
    </row>
    <row r="2526" spans="3:7">
      <c r="C2526" s="17"/>
      <c r="D2526" s="26"/>
      <c r="E2526" s="26"/>
      <c r="F2526" s="26"/>
      <c r="G2526" s="26"/>
    </row>
    <row r="2527" spans="3:7">
      <c r="C2527" s="17"/>
      <c r="D2527" s="26"/>
      <c r="E2527" s="26"/>
      <c r="F2527" s="26"/>
      <c r="G2527" s="26"/>
    </row>
    <row r="2528" spans="3:7">
      <c r="C2528" s="17"/>
      <c r="D2528" s="26"/>
      <c r="E2528" s="26"/>
      <c r="F2528" s="26"/>
      <c r="G2528" s="26"/>
    </row>
    <row r="2529" spans="3:7">
      <c r="C2529" s="17"/>
      <c r="D2529" s="26"/>
      <c r="E2529" s="26"/>
      <c r="F2529" s="26"/>
      <c r="G2529" s="26"/>
    </row>
    <row r="2530" spans="3:7">
      <c r="C2530" s="17"/>
      <c r="D2530" s="26"/>
      <c r="E2530" s="26"/>
      <c r="F2530" s="26"/>
      <c r="G2530" s="26"/>
    </row>
    <row r="2531" spans="3:7">
      <c r="C2531" s="17"/>
      <c r="D2531" s="26"/>
      <c r="E2531" s="26"/>
      <c r="F2531" s="26"/>
      <c r="G2531" s="26"/>
    </row>
    <row r="2532" spans="3:7">
      <c r="C2532" s="17"/>
      <c r="D2532" s="26"/>
      <c r="E2532" s="26"/>
      <c r="F2532" s="26"/>
      <c r="G2532" s="26"/>
    </row>
    <row r="2533" spans="3:7">
      <c r="C2533" s="17"/>
      <c r="D2533" s="26"/>
      <c r="E2533" s="26"/>
      <c r="F2533" s="26"/>
      <c r="G2533" s="26"/>
    </row>
    <row r="2534" spans="3:7">
      <c r="C2534" s="17"/>
      <c r="D2534" s="26"/>
      <c r="E2534" s="26"/>
      <c r="F2534" s="26"/>
      <c r="G2534" s="26"/>
    </row>
    <row r="2535" spans="3:7">
      <c r="C2535" s="17"/>
      <c r="D2535" s="26"/>
      <c r="E2535" s="26"/>
      <c r="F2535" s="26"/>
      <c r="G2535" s="26"/>
    </row>
    <row r="2536" spans="3:7">
      <c r="C2536" s="17"/>
      <c r="D2536" s="26"/>
      <c r="E2536" s="26"/>
      <c r="F2536" s="26"/>
      <c r="G2536" s="26"/>
    </row>
    <row r="2537" spans="3:7">
      <c r="C2537" s="17"/>
      <c r="D2537" s="26"/>
      <c r="E2537" s="26"/>
      <c r="F2537" s="26"/>
      <c r="G2537" s="26"/>
    </row>
    <row r="2538" spans="3:7">
      <c r="C2538" s="17"/>
      <c r="D2538" s="26"/>
      <c r="E2538" s="26"/>
      <c r="F2538" s="26"/>
      <c r="G2538" s="26"/>
    </row>
    <row r="2539" spans="3:7">
      <c r="C2539" s="17"/>
      <c r="D2539" s="26"/>
      <c r="E2539" s="26"/>
      <c r="F2539" s="26"/>
      <c r="G2539" s="26"/>
    </row>
    <row r="2540" spans="3:7">
      <c r="C2540" s="17"/>
      <c r="D2540" s="26"/>
      <c r="E2540" s="26"/>
      <c r="F2540" s="26"/>
      <c r="G2540" s="26"/>
    </row>
    <row r="2541" spans="3:7">
      <c r="C2541" s="17"/>
      <c r="D2541" s="26"/>
      <c r="E2541" s="26"/>
      <c r="F2541" s="26"/>
      <c r="G2541" s="26"/>
    </row>
    <row r="2542" spans="3:7">
      <c r="C2542" s="17"/>
      <c r="D2542" s="26"/>
      <c r="E2542" s="26"/>
      <c r="F2542" s="26"/>
      <c r="G2542" s="26"/>
    </row>
    <row r="2543" spans="3:7">
      <c r="C2543" s="17"/>
      <c r="D2543" s="26"/>
      <c r="E2543" s="26"/>
      <c r="F2543" s="26"/>
      <c r="G2543" s="26"/>
    </row>
    <row r="2544" spans="3:7">
      <c r="C2544" s="17"/>
      <c r="D2544" s="26"/>
      <c r="E2544" s="26"/>
      <c r="F2544" s="26"/>
      <c r="G2544" s="26"/>
    </row>
    <row r="2545" spans="3:7">
      <c r="C2545" s="17"/>
      <c r="D2545" s="26"/>
      <c r="E2545" s="26"/>
      <c r="F2545" s="26"/>
      <c r="G2545" s="26"/>
    </row>
    <row r="2546" spans="3:7">
      <c r="C2546" s="17"/>
      <c r="D2546" s="26"/>
      <c r="E2546" s="26"/>
      <c r="F2546" s="26"/>
      <c r="G2546" s="26"/>
    </row>
    <row r="2547" spans="3:7">
      <c r="C2547" s="17"/>
      <c r="D2547" s="26"/>
      <c r="E2547" s="26"/>
      <c r="F2547" s="26"/>
      <c r="G2547" s="26"/>
    </row>
    <row r="2548" spans="3:7">
      <c r="C2548" s="17"/>
      <c r="D2548" s="26"/>
      <c r="E2548" s="26"/>
      <c r="F2548" s="26"/>
      <c r="G2548" s="26"/>
    </row>
    <row r="2549" spans="3:7">
      <c r="C2549" s="17"/>
      <c r="D2549" s="26"/>
      <c r="E2549" s="26"/>
      <c r="F2549" s="26"/>
      <c r="G2549" s="26"/>
    </row>
    <row r="2550" spans="3:7">
      <c r="C2550" s="17"/>
      <c r="D2550" s="26"/>
      <c r="E2550" s="26"/>
      <c r="F2550" s="26"/>
      <c r="G2550" s="26"/>
    </row>
    <row r="2551" spans="3:7">
      <c r="C2551" s="17"/>
      <c r="D2551" s="26"/>
      <c r="E2551" s="26"/>
      <c r="F2551" s="26"/>
      <c r="G2551" s="26"/>
    </row>
    <row r="2552" spans="3:7">
      <c r="C2552" s="17"/>
      <c r="D2552" s="26"/>
      <c r="E2552" s="26"/>
      <c r="F2552" s="26"/>
      <c r="G2552" s="26"/>
    </row>
    <row r="2553" spans="3:7">
      <c r="C2553" s="17"/>
      <c r="D2553" s="26"/>
      <c r="E2553" s="26"/>
      <c r="F2553" s="26"/>
      <c r="G2553" s="26"/>
    </row>
    <row r="2554" spans="3:7">
      <c r="C2554" s="17"/>
      <c r="D2554" s="26"/>
      <c r="E2554" s="26"/>
      <c r="F2554" s="26"/>
      <c r="G2554" s="26"/>
    </row>
    <row r="2555" spans="3:7">
      <c r="C2555" s="17"/>
      <c r="D2555" s="26"/>
      <c r="E2555" s="26"/>
      <c r="F2555" s="26"/>
      <c r="G2555" s="26"/>
    </row>
    <row r="2556" spans="3:7">
      <c r="C2556" s="17"/>
      <c r="D2556" s="26"/>
      <c r="E2556" s="26"/>
      <c r="F2556" s="26"/>
      <c r="G2556" s="26"/>
    </row>
    <row r="2557" spans="3:7">
      <c r="C2557" s="17"/>
      <c r="D2557" s="26"/>
      <c r="E2557" s="26"/>
      <c r="F2557" s="26"/>
      <c r="G2557" s="26"/>
    </row>
    <row r="2558" spans="3:7">
      <c r="C2558" s="17"/>
      <c r="D2558" s="26"/>
      <c r="E2558" s="26"/>
      <c r="F2558" s="26"/>
      <c r="G2558" s="26"/>
    </row>
    <row r="2559" spans="3:7">
      <c r="C2559" s="17"/>
      <c r="D2559" s="26"/>
      <c r="E2559" s="26"/>
      <c r="F2559" s="26"/>
      <c r="G2559" s="26"/>
    </row>
    <row r="2560" spans="3:7">
      <c r="C2560" s="17"/>
      <c r="D2560" s="26"/>
      <c r="E2560" s="26"/>
      <c r="F2560" s="26"/>
      <c r="G2560" s="26"/>
    </row>
    <row r="2561" spans="3:7">
      <c r="C2561" s="17"/>
      <c r="D2561" s="26"/>
      <c r="E2561" s="26"/>
      <c r="F2561" s="26"/>
      <c r="G2561" s="26"/>
    </row>
    <row r="2562" spans="3:7">
      <c r="C2562" s="17"/>
      <c r="D2562" s="26"/>
      <c r="E2562" s="26"/>
      <c r="F2562" s="26"/>
      <c r="G2562" s="26"/>
    </row>
    <row r="2563" spans="3:7">
      <c r="C2563" s="17"/>
      <c r="D2563" s="26"/>
      <c r="E2563" s="26"/>
      <c r="F2563" s="26"/>
      <c r="G2563" s="26"/>
    </row>
    <row r="2564" spans="3:7">
      <c r="C2564" s="17"/>
      <c r="D2564" s="26"/>
      <c r="E2564" s="26"/>
      <c r="F2564" s="26"/>
      <c r="G2564" s="26"/>
    </row>
    <row r="2565" spans="3:7">
      <c r="C2565" s="17"/>
      <c r="D2565" s="26"/>
      <c r="E2565" s="26"/>
      <c r="F2565" s="26"/>
      <c r="G2565" s="26"/>
    </row>
    <row r="2566" spans="3:7">
      <c r="C2566" s="17"/>
      <c r="D2566" s="26"/>
      <c r="E2566" s="26"/>
      <c r="F2566" s="26"/>
      <c r="G2566" s="26"/>
    </row>
    <row r="2567" spans="3:7">
      <c r="C2567" s="17"/>
      <c r="D2567" s="26"/>
      <c r="E2567" s="26"/>
      <c r="F2567" s="26"/>
      <c r="G2567" s="26"/>
    </row>
    <row r="2568" spans="3:7">
      <c r="C2568" s="17"/>
      <c r="D2568" s="26"/>
      <c r="E2568" s="26"/>
      <c r="F2568" s="26"/>
      <c r="G2568" s="26"/>
    </row>
    <row r="2569" spans="3:7">
      <c r="C2569" s="17"/>
      <c r="D2569" s="26"/>
      <c r="E2569" s="26"/>
      <c r="F2569" s="26"/>
      <c r="G2569" s="26"/>
    </row>
    <row r="2570" spans="3:7">
      <c r="C2570" s="17"/>
      <c r="D2570" s="26"/>
      <c r="E2570" s="26"/>
      <c r="F2570" s="26"/>
      <c r="G2570" s="26"/>
    </row>
    <row r="2571" spans="3:7">
      <c r="C2571" s="17"/>
      <c r="D2571" s="26"/>
      <c r="E2571" s="26"/>
      <c r="F2571" s="26"/>
      <c r="G2571" s="26"/>
    </row>
    <row r="2572" spans="3:7">
      <c r="C2572" s="17"/>
      <c r="D2572" s="26"/>
      <c r="E2572" s="26"/>
      <c r="F2572" s="26"/>
      <c r="G2572" s="26"/>
    </row>
    <row r="2573" spans="3:7">
      <c r="C2573" s="17"/>
      <c r="D2573" s="26"/>
      <c r="E2573" s="26"/>
      <c r="F2573" s="26"/>
      <c r="G2573" s="26"/>
    </row>
    <row r="2574" spans="3:7">
      <c r="C2574" s="17"/>
      <c r="D2574" s="26"/>
      <c r="E2574" s="26"/>
      <c r="F2574" s="26"/>
      <c r="G2574" s="26"/>
    </row>
    <row r="2575" spans="3:7">
      <c r="C2575" s="17"/>
      <c r="D2575" s="26"/>
      <c r="E2575" s="26"/>
      <c r="F2575" s="26"/>
      <c r="G2575" s="26"/>
    </row>
    <row r="2576" spans="3:7">
      <c r="C2576" s="17"/>
      <c r="D2576" s="26"/>
      <c r="E2576" s="26"/>
      <c r="F2576" s="26"/>
      <c r="G2576" s="26"/>
    </row>
    <row r="2577" spans="3:7">
      <c r="C2577" s="17"/>
      <c r="D2577" s="26"/>
      <c r="E2577" s="26"/>
      <c r="F2577" s="26"/>
      <c r="G2577" s="26"/>
    </row>
    <row r="2578" spans="3:7">
      <c r="C2578" s="17"/>
      <c r="D2578" s="26"/>
      <c r="E2578" s="26"/>
      <c r="F2578" s="26"/>
      <c r="G2578" s="26"/>
    </row>
    <row r="2579" spans="3:7">
      <c r="C2579" s="17"/>
      <c r="D2579" s="26"/>
      <c r="E2579" s="26"/>
      <c r="F2579" s="26"/>
      <c r="G2579" s="26"/>
    </row>
    <row r="2580" spans="3:7">
      <c r="C2580" s="17"/>
      <c r="D2580" s="26"/>
      <c r="E2580" s="26"/>
      <c r="F2580" s="26"/>
      <c r="G2580" s="26"/>
    </row>
    <row r="2581" spans="3:7">
      <c r="C2581" s="17"/>
      <c r="D2581" s="26"/>
      <c r="E2581" s="26"/>
      <c r="F2581" s="26"/>
      <c r="G2581" s="26"/>
    </row>
    <row r="2582" spans="3:7">
      <c r="C2582" s="17"/>
      <c r="D2582" s="26"/>
      <c r="E2582" s="26"/>
      <c r="F2582" s="26"/>
      <c r="G2582" s="26"/>
    </row>
    <row r="2583" spans="3:7">
      <c r="C2583" s="17"/>
      <c r="D2583" s="26"/>
      <c r="E2583" s="26"/>
      <c r="F2583" s="26"/>
      <c r="G2583" s="26"/>
    </row>
    <row r="2584" spans="3:7">
      <c r="C2584" s="17"/>
      <c r="D2584" s="26"/>
      <c r="E2584" s="26"/>
      <c r="F2584" s="26"/>
      <c r="G2584" s="26"/>
    </row>
    <row r="2585" spans="3:7">
      <c r="C2585" s="17"/>
      <c r="D2585" s="26"/>
      <c r="E2585" s="26"/>
      <c r="F2585" s="26"/>
      <c r="G2585" s="26"/>
    </row>
    <row r="2586" spans="3:7">
      <c r="C2586" s="17"/>
      <c r="D2586" s="26"/>
      <c r="E2586" s="26"/>
      <c r="F2586" s="26"/>
      <c r="G2586" s="26"/>
    </row>
    <row r="2587" spans="3:7">
      <c r="C2587" s="17"/>
      <c r="D2587" s="26"/>
      <c r="E2587" s="26"/>
      <c r="F2587" s="26"/>
      <c r="G2587" s="26"/>
    </row>
    <row r="2588" spans="3:7">
      <c r="C2588" s="17"/>
      <c r="D2588" s="26"/>
      <c r="E2588" s="26"/>
      <c r="F2588" s="26"/>
      <c r="G2588" s="26"/>
    </row>
    <row r="2589" spans="3:7">
      <c r="C2589" s="17"/>
      <c r="D2589" s="26"/>
      <c r="E2589" s="26"/>
      <c r="F2589" s="26"/>
      <c r="G2589" s="26"/>
    </row>
    <row r="2590" spans="3:7">
      <c r="C2590" s="17"/>
      <c r="D2590" s="26"/>
      <c r="E2590" s="26"/>
      <c r="F2590" s="26"/>
      <c r="G2590" s="26"/>
    </row>
    <row r="2591" spans="3:7">
      <c r="C2591" s="17"/>
      <c r="D2591" s="26"/>
      <c r="E2591" s="26"/>
      <c r="F2591" s="26"/>
      <c r="G2591" s="26"/>
    </row>
    <row r="2592" spans="3:7">
      <c r="C2592" s="17"/>
      <c r="D2592" s="26"/>
      <c r="E2592" s="26"/>
      <c r="F2592" s="26"/>
      <c r="G2592" s="26"/>
    </row>
    <row r="2593" spans="3:7">
      <c r="C2593" s="17"/>
      <c r="D2593" s="26"/>
      <c r="E2593" s="26"/>
      <c r="F2593" s="26"/>
      <c r="G2593" s="26"/>
    </row>
    <row r="2594" spans="3:7">
      <c r="C2594" s="17"/>
      <c r="D2594" s="26"/>
      <c r="E2594" s="26"/>
      <c r="F2594" s="26"/>
      <c r="G2594" s="26"/>
    </row>
    <row r="2595" spans="3:7">
      <c r="C2595" s="17"/>
      <c r="D2595" s="26"/>
      <c r="E2595" s="26"/>
      <c r="F2595" s="26"/>
      <c r="G2595" s="26"/>
    </row>
    <row r="2596" spans="3:7">
      <c r="C2596" s="17"/>
      <c r="D2596" s="26"/>
      <c r="E2596" s="26"/>
      <c r="F2596" s="26"/>
      <c r="G2596" s="26"/>
    </row>
    <row r="2597" spans="3:7">
      <c r="C2597" s="17"/>
      <c r="D2597" s="26"/>
      <c r="E2597" s="26"/>
      <c r="F2597" s="26"/>
      <c r="G2597" s="26"/>
    </row>
    <row r="2598" spans="3:7">
      <c r="C2598" s="17"/>
      <c r="D2598" s="26"/>
      <c r="E2598" s="26"/>
      <c r="F2598" s="26"/>
      <c r="G2598" s="26"/>
    </row>
    <row r="2599" spans="3:7">
      <c r="C2599" s="17"/>
      <c r="D2599" s="26"/>
      <c r="E2599" s="26"/>
      <c r="F2599" s="26"/>
      <c r="G2599" s="26"/>
    </row>
    <row r="2600" spans="3:7">
      <c r="C2600" s="17"/>
      <c r="D2600" s="26"/>
      <c r="E2600" s="26"/>
      <c r="F2600" s="26"/>
      <c r="G2600" s="26"/>
    </row>
    <row r="2601" spans="3:7">
      <c r="C2601" s="17"/>
      <c r="D2601" s="26"/>
      <c r="E2601" s="26"/>
      <c r="F2601" s="26"/>
      <c r="G2601" s="26"/>
    </row>
    <row r="2602" spans="3:7">
      <c r="C2602" s="17"/>
      <c r="D2602" s="26"/>
      <c r="E2602" s="26"/>
      <c r="F2602" s="26"/>
      <c r="G2602" s="26"/>
    </row>
    <row r="2603" spans="3:7">
      <c r="C2603" s="17"/>
      <c r="D2603" s="26"/>
      <c r="E2603" s="26"/>
      <c r="F2603" s="26"/>
      <c r="G2603" s="26"/>
    </row>
    <row r="2604" spans="3:7">
      <c r="C2604" s="17"/>
      <c r="D2604" s="26"/>
      <c r="E2604" s="26"/>
      <c r="F2604" s="26"/>
      <c r="G2604" s="26"/>
    </row>
    <row r="2605" spans="3:7">
      <c r="C2605" s="17"/>
      <c r="D2605" s="26"/>
      <c r="E2605" s="26"/>
      <c r="F2605" s="26"/>
      <c r="G2605" s="26"/>
    </row>
    <row r="2606" spans="3:7">
      <c r="C2606" s="17"/>
      <c r="D2606" s="26"/>
      <c r="E2606" s="26"/>
      <c r="F2606" s="26"/>
      <c r="G2606" s="26"/>
    </row>
    <row r="2607" spans="3:7">
      <c r="C2607" s="17"/>
      <c r="D2607" s="26"/>
      <c r="E2607" s="26"/>
      <c r="F2607" s="26"/>
      <c r="G2607" s="26"/>
    </row>
    <row r="2608" spans="3:7">
      <c r="C2608" s="17"/>
      <c r="D2608" s="26"/>
      <c r="E2608" s="26"/>
      <c r="F2608" s="26"/>
      <c r="G2608" s="26"/>
    </row>
    <row r="2609" spans="3:7">
      <c r="C2609" s="17"/>
      <c r="D2609" s="26"/>
      <c r="E2609" s="26"/>
      <c r="F2609" s="26"/>
      <c r="G2609" s="26"/>
    </row>
    <row r="2610" spans="3:7">
      <c r="C2610" s="17"/>
      <c r="D2610" s="26"/>
      <c r="E2610" s="26"/>
      <c r="F2610" s="26"/>
      <c r="G2610" s="26"/>
    </row>
    <row r="2611" spans="3:7">
      <c r="C2611" s="17"/>
      <c r="D2611" s="26"/>
      <c r="E2611" s="26"/>
      <c r="F2611" s="26"/>
      <c r="G2611" s="26"/>
    </row>
    <row r="2612" spans="3:7">
      <c r="C2612" s="17"/>
      <c r="D2612" s="26"/>
      <c r="E2612" s="26"/>
      <c r="F2612" s="26"/>
      <c r="G2612" s="26"/>
    </row>
    <row r="2613" spans="3:7">
      <c r="C2613" s="17"/>
      <c r="D2613" s="26"/>
      <c r="E2613" s="26"/>
      <c r="F2613" s="26"/>
      <c r="G2613" s="26"/>
    </row>
    <row r="2614" spans="3:7">
      <c r="C2614" s="17"/>
      <c r="D2614" s="26"/>
      <c r="E2614" s="26"/>
      <c r="F2614" s="26"/>
      <c r="G2614" s="26"/>
    </row>
    <row r="2615" spans="3:7">
      <c r="C2615" s="17"/>
      <c r="D2615" s="26"/>
      <c r="E2615" s="26"/>
      <c r="F2615" s="26"/>
      <c r="G2615" s="26"/>
    </row>
    <row r="2616" spans="3:7">
      <c r="C2616" s="17"/>
      <c r="D2616" s="26"/>
      <c r="E2616" s="26"/>
      <c r="F2616" s="26"/>
      <c r="G2616" s="26"/>
    </row>
    <row r="2617" spans="3:7">
      <c r="C2617" s="17"/>
      <c r="D2617" s="26"/>
      <c r="E2617" s="26"/>
      <c r="F2617" s="26"/>
      <c r="G2617" s="26"/>
    </row>
    <row r="2618" spans="3:7">
      <c r="C2618" s="17"/>
      <c r="D2618" s="26"/>
      <c r="E2618" s="26"/>
      <c r="F2618" s="26"/>
      <c r="G2618" s="26"/>
    </row>
    <row r="2619" spans="3:7">
      <c r="C2619" s="17"/>
      <c r="D2619" s="26"/>
      <c r="E2619" s="26"/>
      <c r="F2619" s="26"/>
      <c r="G2619" s="26"/>
    </row>
    <row r="2620" spans="3:7">
      <c r="C2620" s="17"/>
      <c r="D2620" s="26"/>
      <c r="E2620" s="26"/>
      <c r="F2620" s="26"/>
      <c r="G2620" s="26"/>
    </row>
    <row r="2621" spans="3:7">
      <c r="C2621" s="17"/>
      <c r="D2621" s="26"/>
      <c r="E2621" s="26"/>
      <c r="F2621" s="26"/>
      <c r="G2621" s="26"/>
    </row>
    <row r="2622" spans="3:7">
      <c r="C2622" s="17"/>
      <c r="D2622" s="26"/>
      <c r="E2622" s="26"/>
      <c r="F2622" s="26"/>
      <c r="G2622" s="26"/>
    </row>
    <row r="2623" spans="3:7">
      <c r="C2623" s="17"/>
      <c r="D2623" s="26"/>
      <c r="E2623" s="26"/>
      <c r="F2623" s="26"/>
      <c r="G2623" s="26"/>
    </row>
    <row r="2624" spans="3:7">
      <c r="C2624" s="17"/>
      <c r="D2624" s="26"/>
      <c r="E2624" s="26"/>
      <c r="F2624" s="26"/>
      <c r="G2624" s="26"/>
    </row>
    <row r="2625" spans="3:7">
      <c r="C2625" s="17"/>
      <c r="D2625" s="26"/>
      <c r="E2625" s="26"/>
      <c r="F2625" s="26"/>
      <c r="G2625" s="26"/>
    </row>
    <row r="2626" spans="3:7">
      <c r="C2626" s="17"/>
      <c r="D2626" s="26"/>
      <c r="E2626" s="26"/>
      <c r="F2626" s="26"/>
      <c r="G2626" s="26"/>
    </row>
    <row r="2627" spans="3:7">
      <c r="C2627" s="17"/>
      <c r="D2627" s="26"/>
      <c r="E2627" s="26"/>
      <c r="F2627" s="26"/>
      <c r="G2627" s="26"/>
    </row>
    <row r="2628" spans="3:7">
      <c r="C2628" s="17"/>
      <c r="D2628" s="26"/>
      <c r="E2628" s="26"/>
      <c r="F2628" s="26"/>
      <c r="G2628" s="26"/>
    </row>
    <row r="2629" spans="3:7">
      <c r="C2629" s="17"/>
      <c r="D2629" s="26"/>
      <c r="E2629" s="26"/>
      <c r="F2629" s="26"/>
      <c r="G2629" s="26"/>
    </row>
    <row r="2630" spans="3:7">
      <c r="C2630" s="17"/>
      <c r="D2630" s="26"/>
      <c r="E2630" s="26"/>
      <c r="F2630" s="26"/>
      <c r="G2630" s="26"/>
    </row>
    <row r="2631" spans="3:7">
      <c r="C2631" s="17"/>
      <c r="D2631" s="26"/>
      <c r="E2631" s="26"/>
      <c r="F2631" s="26"/>
      <c r="G2631" s="26"/>
    </row>
    <row r="2632" spans="3:7">
      <c r="C2632" s="17"/>
      <c r="D2632" s="26"/>
      <c r="E2632" s="26"/>
      <c r="F2632" s="26"/>
      <c r="G2632" s="26"/>
    </row>
    <row r="2633" spans="3:7">
      <c r="C2633" s="17"/>
      <c r="D2633" s="26"/>
      <c r="E2633" s="26"/>
      <c r="F2633" s="26"/>
      <c r="G2633" s="26"/>
    </row>
    <row r="2634" spans="3:7">
      <c r="C2634" s="17"/>
      <c r="D2634" s="26"/>
      <c r="E2634" s="26"/>
      <c r="F2634" s="26"/>
      <c r="G2634" s="26"/>
    </row>
    <row r="2635" spans="3:7">
      <c r="C2635" s="17"/>
      <c r="D2635" s="26"/>
      <c r="E2635" s="26"/>
      <c r="F2635" s="26"/>
      <c r="G2635" s="26"/>
    </row>
    <row r="2636" spans="3:7">
      <c r="C2636" s="17"/>
      <c r="D2636" s="26"/>
      <c r="E2636" s="26"/>
      <c r="F2636" s="26"/>
      <c r="G2636" s="26"/>
    </row>
    <row r="2637" spans="3:7">
      <c r="C2637" s="17"/>
      <c r="D2637" s="26"/>
      <c r="E2637" s="26"/>
      <c r="F2637" s="26"/>
      <c r="G2637" s="26"/>
    </row>
    <row r="2638" spans="3:7">
      <c r="C2638" s="17"/>
      <c r="D2638" s="26"/>
      <c r="E2638" s="26"/>
      <c r="F2638" s="26"/>
      <c r="G2638" s="26"/>
    </row>
    <row r="2639" spans="3:7">
      <c r="C2639" s="17"/>
      <c r="D2639" s="26"/>
      <c r="E2639" s="26"/>
      <c r="F2639" s="26"/>
      <c r="G2639" s="26"/>
    </row>
    <row r="2640" spans="3:7">
      <c r="C2640" s="17"/>
      <c r="D2640" s="26"/>
      <c r="E2640" s="26"/>
      <c r="F2640" s="26"/>
      <c r="G2640" s="26"/>
    </row>
    <row r="2641" spans="3:7">
      <c r="C2641" s="17"/>
      <c r="D2641" s="26"/>
      <c r="E2641" s="26"/>
      <c r="F2641" s="26"/>
      <c r="G2641" s="26"/>
    </row>
    <row r="2642" spans="3:7">
      <c r="C2642" s="17"/>
      <c r="D2642" s="26"/>
      <c r="E2642" s="26"/>
      <c r="F2642" s="26"/>
      <c r="G2642" s="26"/>
    </row>
    <row r="2643" spans="3:7">
      <c r="C2643" s="17"/>
      <c r="D2643" s="26"/>
      <c r="E2643" s="26"/>
      <c r="F2643" s="26"/>
      <c r="G2643" s="26"/>
    </row>
    <row r="2644" spans="3:7">
      <c r="C2644" s="17"/>
      <c r="D2644" s="26"/>
      <c r="E2644" s="26"/>
      <c r="F2644" s="26"/>
      <c r="G2644" s="26"/>
    </row>
    <row r="2645" spans="3:7">
      <c r="C2645" s="17"/>
      <c r="D2645" s="26"/>
      <c r="E2645" s="26"/>
      <c r="F2645" s="26"/>
      <c r="G2645" s="26"/>
    </row>
    <row r="2646" spans="3:7">
      <c r="C2646" s="17"/>
      <c r="D2646" s="26"/>
      <c r="E2646" s="26"/>
      <c r="F2646" s="26"/>
      <c r="G2646" s="26"/>
    </row>
    <row r="2647" spans="3:7">
      <c r="C2647" s="17"/>
      <c r="D2647" s="26"/>
      <c r="E2647" s="26"/>
      <c r="F2647" s="26"/>
      <c r="G2647" s="26"/>
    </row>
    <row r="2648" spans="3:7">
      <c r="C2648" s="17"/>
      <c r="D2648" s="26"/>
      <c r="E2648" s="26"/>
      <c r="F2648" s="26"/>
      <c r="G2648" s="26"/>
    </row>
    <row r="2649" spans="3:7">
      <c r="C2649" s="17"/>
      <c r="D2649" s="26"/>
      <c r="E2649" s="26"/>
      <c r="F2649" s="26"/>
      <c r="G2649" s="26"/>
    </row>
    <row r="2650" spans="3:7">
      <c r="C2650" s="17"/>
      <c r="D2650" s="26"/>
      <c r="E2650" s="26"/>
      <c r="F2650" s="26"/>
      <c r="G2650" s="26"/>
    </row>
    <row r="2651" spans="3:7">
      <c r="C2651" s="17"/>
      <c r="D2651" s="26"/>
      <c r="E2651" s="26"/>
      <c r="F2651" s="26"/>
      <c r="G2651" s="26"/>
    </row>
    <row r="2652" spans="3:7">
      <c r="C2652" s="17"/>
      <c r="D2652" s="26"/>
      <c r="E2652" s="26"/>
      <c r="F2652" s="26"/>
      <c r="G2652" s="26"/>
    </row>
    <row r="2653" spans="3:7">
      <c r="C2653" s="17"/>
      <c r="D2653" s="26"/>
      <c r="E2653" s="26"/>
      <c r="F2653" s="26"/>
      <c r="G2653" s="26"/>
    </row>
    <row r="2654" spans="3:7">
      <c r="C2654" s="17"/>
      <c r="D2654" s="26"/>
      <c r="E2654" s="26"/>
      <c r="F2654" s="26"/>
      <c r="G2654" s="26"/>
    </row>
    <row r="2655" spans="3:7">
      <c r="C2655" s="17"/>
      <c r="D2655" s="26"/>
      <c r="E2655" s="26"/>
      <c r="F2655" s="26"/>
      <c r="G2655" s="26"/>
    </row>
    <row r="2656" spans="3:7">
      <c r="C2656" s="17"/>
      <c r="D2656" s="26"/>
      <c r="E2656" s="26"/>
      <c r="F2656" s="26"/>
      <c r="G2656" s="26"/>
    </row>
    <row r="2657" spans="3:7">
      <c r="C2657" s="17"/>
      <c r="D2657" s="26"/>
      <c r="E2657" s="26"/>
      <c r="F2657" s="26"/>
      <c r="G2657" s="26"/>
    </row>
    <row r="2658" spans="3:7">
      <c r="C2658" s="17"/>
      <c r="D2658" s="26"/>
      <c r="E2658" s="26"/>
      <c r="F2658" s="26"/>
      <c r="G2658" s="26"/>
    </row>
    <row r="2659" spans="3:7">
      <c r="C2659" s="17"/>
      <c r="D2659" s="26"/>
      <c r="E2659" s="26"/>
      <c r="F2659" s="26"/>
      <c r="G2659" s="26"/>
    </row>
    <row r="2660" spans="3:7">
      <c r="C2660" s="17"/>
      <c r="D2660" s="26"/>
      <c r="E2660" s="26"/>
      <c r="F2660" s="26"/>
      <c r="G2660" s="26"/>
    </row>
    <row r="2661" spans="3:7">
      <c r="C2661" s="17"/>
      <c r="D2661" s="26"/>
      <c r="E2661" s="26"/>
      <c r="F2661" s="26"/>
      <c r="G2661" s="26"/>
    </row>
    <row r="2662" spans="3:7">
      <c r="C2662" s="17"/>
      <c r="D2662" s="26"/>
      <c r="E2662" s="26"/>
      <c r="F2662" s="26"/>
      <c r="G2662" s="26"/>
    </row>
    <row r="2663" spans="3:7">
      <c r="C2663" s="17"/>
      <c r="D2663" s="26"/>
      <c r="E2663" s="26"/>
      <c r="F2663" s="26"/>
      <c r="G2663" s="26"/>
    </row>
    <row r="2664" spans="3:7">
      <c r="C2664" s="17"/>
      <c r="D2664" s="26"/>
      <c r="E2664" s="26"/>
      <c r="F2664" s="26"/>
      <c r="G2664" s="26"/>
    </row>
    <row r="2665" spans="3:7">
      <c r="C2665" s="17"/>
      <c r="D2665" s="26"/>
      <c r="E2665" s="26"/>
      <c r="F2665" s="26"/>
      <c r="G2665" s="26"/>
    </row>
    <row r="2666" spans="3:7">
      <c r="C2666" s="17"/>
      <c r="D2666" s="26"/>
      <c r="E2666" s="26"/>
      <c r="F2666" s="26"/>
      <c r="G2666" s="26"/>
    </row>
    <row r="2667" spans="3:7">
      <c r="C2667" s="17"/>
      <c r="D2667" s="26"/>
      <c r="E2667" s="26"/>
      <c r="F2667" s="26"/>
      <c r="G2667" s="26"/>
    </row>
    <row r="2668" spans="3:7">
      <c r="C2668" s="17"/>
      <c r="D2668" s="26"/>
      <c r="E2668" s="26"/>
      <c r="F2668" s="26"/>
      <c r="G2668" s="26"/>
    </row>
    <row r="2669" spans="3:7">
      <c r="C2669" s="17"/>
      <c r="D2669" s="26"/>
      <c r="E2669" s="26"/>
      <c r="F2669" s="26"/>
      <c r="G2669" s="26"/>
    </row>
    <row r="2670" spans="3:7">
      <c r="C2670" s="17"/>
      <c r="D2670" s="26"/>
      <c r="E2670" s="26"/>
      <c r="F2670" s="26"/>
      <c r="G2670" s="26"/>
    </row>
    <row r="2671" spans="3:7">
      <c r="C2671" s="17"/>
      <c r="D2671" s="26"/>
      <c r="E2671" s="26"/>
      <c r="F2671" s="26"/>
      <c r="G2671" s="26"/>
    </row>
    <row r="2672" spans="3:7">
      <c r="C2672" s="17"/>
      <c r="D2672" s="26"/>
      <c r="E2672" s="26"/>
      <c r="F2672" s="26"/>
      <c r="G2672" s="26"/>
    </row>
    <row r="2673" spans="3:7">
      <c r="C2673" s="17"/>
      <c r="D2673" s="26"/>
      <c r="E2673" s="26"/>
      <c r="F2673" s="26"/>
      <c r="G2673" s="26"/>
    </row>
    <row r="2674" spans="3:7">
      <c r="C2674" s="17"/>
      <c r="D2674" s="26"/>
      <c r="E2674" s="26"/>
      <c r="F2674" s="26"/>
      <c r="G2674" s="26"/>
    </row>
    <row r="2675" spans="3:7">
      <c r="C2675" s="17"/>
      <c r="D2675" s="26"/>
      <c r="E2675" s="26"/>
      <c r="F2675" s="26"/>
      <c r="G2675" s="26"/>
    </row>
    <row r="2676" spans="3:7">
      <c r="C2676" s="17"/>
      <c r="D2676" s="26"/>
      <c r="E2676" s="26"/>
      <c r="F2676" s="26"/>
      <c r="G2676" s="26"/>
    </row>
    <row r="2677" spans="3:7">
      <c r="C2677" s="17"/>
      <c r="D2677" s="26"/>
      <c r="E2677" s="26"/>
      <c r="F2677" s="26"/>
      <c r="G2677" s="26"/>
    </row>
    <row r="2678" spans="3:7">
      <c r="C2678" s="17"/>
      <c r="D2678" s="26"/>
      <c r="E2678" s="26"/>
      <c r="F2678" s="26"/>
      <c r="G2678" s="26"/>
    </row>
    <row r="2679" spans="3:7">
      <c r="C2679" s="17"/>
      <c r="D2679" s="26"/>
      <c r="E2679" s="26"/>
      <c r="F2679" s="26"/>
      <c r="G2679" s="26"/>
    </row>
    <row r="2680" spans="3:7">
      <c r="C2680" s="17"/>
      <c r="D2680" s="26"/>
      <c r="E2680" s="26"/>
      <c r="F2680" s="26"/>
      <c r="G2680" s="26"/>
    </row>
    <row r="2681" spans="3:7">
      <c r="C2681" s="17"/>
      <c r="D2681" s="26"/>
      <c r="E2681" s="26"/>
      <c r="F2681" s="26"/>
      <c r="G2681" s="26"/>
    </row>
    <row r="2682" spans="3:7">
      <c r="C2682" s="17"/>
      <c r="D2682" s="26"/>
      <c r="E2682" s="26"/>
      <c r="F2682" s="26"/>
      <c r="G2682" s="26"/>
    </row>
    <row r="2683" spans="3:7">
      <c r="C2683" s="17"/>
      <c r="D2683" s="26"/>
      <c r="E2683" s="26"/>
      <c r="F2683" s="26"/>
      <c r="G2683" s="26"/>
    </row>
    <row r="2684" spans="3:7">
      <c r="C2684" s="17"/>
      <c r="D2684" s="26"/>
      <c r="E2684" s="26"/>
      <c r="F2684" s="26"/>
      <c r="G2684" s="26"/>
    </row>
    <row r="2685" spans="3:7">
      <c r="C2685" s="17"/>
      <c r="D2685" s="26"/>
      <c r="E2685" s="26"/>
      <c r="F2685" s="26"/>
      <c r="G2685" s="26"/>
    </row>
    <row r="2686" spans="3:7">
      <c r="C2686" s="17"/>
      <c r="D2686" s="26"/>
      <c r="E2686" s="26"/>
      <c r="F2686" s="26"/>
      <c r="G2686" s="26"/>
    </row>
    <row r="2687" spans="3:7">
      <c r="C2687" s="17"/>
      <c r="D2687" s="26"/>
      <c r="E2687" s="26"/>
      <c r="F2687" s="26"/>
      <c r="G2687" s="26"/>
    </row>
    <row r="2688" spans="3:7">
      <c r="C2688" s="17"/>
      <c r="D2688" s="26"/>
      <c r="E2688" s="26"/>
      <c r="F2688" s="26"/>
      <c r="G2688" s="26"/>
    </row>
    <row r="2689" spans="3:7">
      <c r="C2689" s="17"/>
      <c r="D2689" s="26"/>
      <c r="E2689" s="26"/>
      <c r="F2689" s="26"/>
      <c r="G2689" s="26"/>
    </row>
    <row r="2690" spans="3:7">
      <c r="C2690" s="17"/>
      <c r="D2690" s="26"/>
      <c r="E2690" s="26"/>
      <c r="F2690" s="26"/>
      <c r="G2690" s="26"/>
    </row>
    <row r="2691" spans="3:7">
      <c r="C2691" s="17"/>
      <c r="D2691" s="26"/>
      <c r="E2691" s="26"/>
      <c r="F2691" s="26"/>
      <c r="G2691" s="26"/>
    </row>
    <row r="2692" spans="3:7">
      <c r="C2692" s="17"/>
      <c r="D2692" s="26"/>
      <c r="E2692" s="26"/>
      <c r="F2692" s="26"/>
      <c r="G2692" s="26"/>
    </row>
    <row r="2693" spans="3:7">
      <c r="C2693" s="17"/>
      <c r="D2693" s="26"/>
      <c r="E2693" s="26"/>
      <c r="F2693" s="26"/>
      <c r="G2693" s="26"/>
    </row>
    <row r="2694" spans="3:7">
      <c r="C2694" s="17"/>
      <c r="D2694" s="26"/>
      <c r="E2694" s="26"/>
      <c r="F2694" s="26"/>
      <c r="G2694" s="26"/>
    </row>
    <row r="2695" spans="3:7">
      <c r="C2695" s="17"/>
      <c r="D2695" s="26"/>
      <c r="E2695" s="26"/>
      <c r="F2695" s="26"/>
      <c r="G2695" s="26"/>
    </row>
    <row r="2696" spans="3:7">
      <c r="C2696" s="17"/>
      <c r="D2696" s="26"/>
      <c r="E2696" s="26"/>
      <c r="F2696" s="26"/>
      <c r="G2696" s="26"/>
    </row>
    <row r="2697" spans="3:7">
      <c r="C2697" s="17"/>
      <c r="D2697" s="26"/>
      <c r="E2697" s="26"/>
      <c r="F2697" s="26"/>
      <c r="G2697" s="26"/>
    </row>
    <row r="2698" spans="3:7">
      <c r="C2698" s="17"/>
      <c r="D2698" s="26"/>
      <c r="E2698" s="26"/>
      <c r="F2698" s="26"/>
      <c r="G2698" s="26"/>
    </row>
    <row r="2699" spans="3:7">
      <c r="C2699" s="17"/>
      <c r="D2699" s="26"/>
      <c r="E2699" s="26"/>
      <c r="F2699" s="26"/>
      <c r="G2699" s="26"/>
    </row>
    <row r="2700" spans="3:7">
      <c r="C2700" s="17"/>
      <c r="D2700" s="26"/>
      <c r="E2700" s="26"/>
      <c r="F2700" s="26"/>
      <c r="G2700" s="26"/>
    </row>
    <row r="2701" spans="3:7">
      <c r="C2701" s="17"/>
      <c r="D2701" s="26"/>
      <c r="E2701" s="26"/>
      <c r="F2701" s="26"/>
      <c r="G2701" s="26"/>
    </row>
    <row r="2702" spans="3:7">
      <c r="C2702" s="17"/>
      <c r="D2702" s="26"/>
      <c r="E2702" s="26"/>
      <c r="F2702" s="26"/>
      <c r="G2702" s="26"/>
    </row>
    <row r="2703" spans="3:7">
      <c r="C2703" s="17"/>
      <c r="D2703" s="26"/>
      <c r="E2703" s="26"/>
      <c r="F2703" s="26"/>
      <c r="G2703" s="26"/>
    </row>
    <row r="2704" spans="3:7">
      <c r="C2704" s="17"/>
      <c r="D2704" s="26"/>
      <c r="E2704" s="26"/>
      <c r="F2704" s="26"/>
      <c r="G2704" s="26"/>
    </row>
    <row r="2705" spans="3:7">
      <c r="C2705" s="17"/>
      <c r="D2705" s="26"/>
      <c r="E2705" s="26"/>
      <c r="F2705" s="26"/>
      <c r="G2705" s="26"/>
    </row>
    <row r="2706" spans="3:7">
      <c r="C2706" s="17"/>
      <c r="D2706" s="26"/>
      <c r="E2706" s="26"/>
      <c r="F2706" s="26"/>
      <c r="G2706" s="26"/>
    </row>
    <row r="2707" spans="3:7">
      <c r="C2707" s="17"/>
      <c r="D2707" s="26"/>
      <c r="E2707" s="26"/>
      <c r="F2707" s="26"/>
      <c r="G2707" s="26"/>
    </row>
    <row r="2708" spans="3:7">
      <c r="C2708" s="17"/>
      <c r="D2708" s="26"/>
      <c r="E2708" s="26"/>
      <c r="F2708" s="26"/>
      <c r="G2708" s="26"/>
    </row>
    <row r="2709" spans="3:7">
      <c r="C2709" s="17"/>
      <c r="D2709" s="26"/>
      <c r="E2709" s="26"/>
      <c r="F2709" s="26"/>
      <c r="G2709" s="26"/>
    </row>
    <row r="2710" spans="3:7">
      <c r="C2710" s="17"/>
      <c r="D2710" s="26"/>
      <c r="E2710" s="26"/>
      <c r="F2710" s="26"/>
      <c r="G2710" s="26"/>
    </row>
    <row r="2711" spans="3:7">
      <c r="C2711" s="17"/>
      <c r="D2711" s="26"/>
      <c r="E2711" s="26"/>
      <c r="F2711" s="26"/>
      <c r="G2711" s="26"/>
    </row>
    <row r="2712" spans="3:7">
      <c r="C2712" s="17"/>
      <c r="D2712" s="26"/>
      <c r="E2712" s="26"/>
      <c r="F2712" s="26"/>
      <c r="G2712" s="26"/>
    </row>
    <row r="2713" spans="3:7">
      <c r="C2713" s="17"/>
      <c r="D2713" s="26"/>
      <c r="E2713" s="26"/>
      <c r="F2713" s="26"/>
      <c r="G2713" s="26"/>
    </row>
    <row r="2714" spans="3:7">
      <c r="C2714" s="17"/>
      <c r="D2714" s="26"/>
      <c r="E2714" s="26"/>
      <c r="F2714" s="26"/>
      <c r="G2714" s="26"/>
    </row>
    <row r="2715" spans="3:7">
      <c r="C2715" s="17"/>
      <c r="D2715" s="26"/>
      <c r="E2715" s="26"/>
      <c r="F2715" s="26"/>
      <c r="G2715" s="26"/>
    </row>
    <row r="2716" spans="3:7">
      <c r="C2716" s="17"/>
      <c r="D2716" s="26"/>
      <c r="E2716" s="26"/>
      <c r="F2716" s="26"/>
      <c r="G2716" s="26"/>
    </row>
    <row r="2717" spans="3:7">
      <c r="C2717" s="17"/>
      <c r="D2717" s="26"/>
      <c r="E2717" s="26"/>
      <c r="F2717" s="26"/>
      <c r="G2717" s="26"/>
    </row>
    <row r="2718" spans="3:7">
      <c r="C2718" s="17"/>
      <c r="D2718" s="26"/>
      <c r="E2718" s="26"/>
      <c r="F2718" s="26"/>
      <c r="G2718" s="26"/>
    </row>
    <row r="2719" spans="3:7">
      <c r="C2719" s="17"/>
      <c r="D2719" s="26"/>
      <c r="E2719" s="26"/>
      <c r="F2719" s="26"/>
      <c r="G2719" s="26"/>
    </row>
    <row r="2720" spans="3:7">
      <c r="C2720" s="17"/>
      <c r="D2720" s="26"/>
      <c r="E2720" s="26"/>
      <c r="F2720" s="26"/>
      <c r="G2720" s="26"/>
    </row>
    <row r="2721" spans="3:7">
      <c r="C2721" s="17"/>
      <c r="D2721" s="26"/>
      <c r="E2721" s="26"/>
      <c r="F2721" s="26"/>
      <c r="G2721" s="26"/>
    </row>
    <row r="2722" spans="3:7">
      <c r="C2722" s="17"/>
      <c r="D2722" s="26"/>
      <c r="E2722" s="26"/>
      <c r="F2722" s="26"/>
      <c r="G2722" s="26"/>
    </row>
    <row r="2723" spans="3:7">
      <c r="C2723" s="17"/>
      <c r="D2723" s="26"/>
      <c r="E2723" s="26"/>
      <c r="F2723" s="26"/>
      <c r="G2723" s="26"/>
    </row>
    <row r="2724" spans="3:7">
      <c r="C2724" s="17"/>
      <c r="D2724" s="26"/>
      <c r="E2724" s="26"/>
      <c r="F2724" s="26"/>
      <c r="G2724" s="26"/>
    </row>
    <row r="2725" spans="3:7">
      <c r="C2725" s="17"/>
      <c r="D2725" s="26"/>
      <c r="E2725" s="26"/>
      <c r="F2725" s="26"/>
      <c r="G2725" s="26"/>
    </row>
    <row r="2726" spans="3:7">
      <c r="C2726" s="17"/>
      <c r="D2726" s="26"/>
      <c r="E2726" s="26"/>
      <c r="F2726" s="26"/>
      <c r="G2726" s="26"/>
    </row>
    <row r="2727" spans="3:7">
      <c r="C2727" s="17"/>
      <c r="D2727" s="26"/>
      <c r="E2727" s="26"/>
      <c r="F2727" s="26"/>
      <c r="G2727" s="26"/>
    </row>
    <row r="2728" spans="3:7">
      <c r="C2728" s="17"/>
      <c r="D2728" s="26"/>
      <c r="E2728" s="26"/>
      <c r="F2728" s="26"/>
      <c r="G2728" s="26"/>
    </row>
    <row r="2729" spans="3:7">
      <c r="C2729" s="17"/>
      <c r="D2729" s="26"/>
      <c r="E2729" s="26"/>
      <c r="F2729" s="26"/>
      <c r="G2729" s="26"/>
    </row>
    <row r="2730" spans="3:7">
      <c r="C2730" s="17"/>
      <c r="D2730" s="26"/>
      <c r="E2730" s="26"/>
      <c r="F2730" s="26"/>
      <c r="G2730" s="26"/>
    </row>
    <row r="2731" spans="3:7">
      <c r="C2731" s="17"/>
      <c r="D2731" s="26"/>
      <c r="E2731" s="26"/>
      <c r="F2731" s="26"/>
      <c r="G2731" s="26"/>
    </row>
    <row r="2732" spans="3:7">
      <c r="C2732" s="17"/>
      <c r="D2732" s="26"/>
      <c r="E2732" s="26"/>
      <c r="F2732" s="26"/>
      <c r="G2732" s="26"/>
    </row>
    <row r="2733" spans="3:7">
      <c r="C2733" s="17"/>
      <c r="D2733" s="26"/>
      <c r="E2733" s="26"/>
      <c r="F2733" s="26"/>
      <c r="G2733" s="26"/>
    </row>
    <row r="2734" spans="3:7">
      <c r="C2734" s="17"/>
      <c r="D2734" s="26"/>
      <c r="E2734" s="26"/>
      <c r="F2734" s="26"/>
      <c r="G2734" s="26"/>
    </row>
    <row r="2735" spans="3:7">
      <c r="C2735" s="17"/>
      <c r="D2735" s="26"/>
      <c r="E2735" s="26"/>
      <c r="F2735" s="26"/>
      <c r="G2735" s="26"/>
    </row>
    <row r="2736" spans="3:7">
      <c r="C2736" s="17"/>
      <c r="D2736" s="26"/>
      <c r="E2736" s="26"/>
      <c r="F2736" s="26"/>
      <c r="G2736" s="26"/>
    </row>
    <row r="2737" spans="3:7">
      <c r="C2737" s="17"/>
      <c r="D2737" s="26"/>
      <c r="E2737" s="26"/>
      <c r="F2737" s="26"/>
      <c r="G2737" s="26"/>
    </row>
    <row r="2738" spans="3:7">
      <c r="C2738" s="17"/>
      <c r="D2738" s="26"/>
      <c r="E2738" s="26"/>
      <c r="F2738" s="26"/>
      <c r="G2738" s="26"/>
    </row>
    <row r="2739" spans="3:7">
      <c r="C2739" s="17"/>
      <c r="D2739" s="26"/>
      <c r="E2739" s="26"/>
      <c r="F2739" s="26"/>
      <c r="G2739" s="26"/>
    </row>
    <row r="2740" spans="3:7">
      <c r="C2740" s="17"/>
      <c r="D2740" s="26"/>
      <c r="E2740" s="26"/>
      <c r="F2740" s="26"/>
      <c r="G2740" s="26"/>
    </row>
    <row r="2741" spans="3:7">
      <c r="C2741" s="17"/>
      <c r="D2741" s="26"/>
      <c r="E2741" s="26"/>
      <c r="F2741" s="26"/>
      <c r="G2741" s="26"/>
    </row>
    <row r="2742" spans="3:7">
      <c r="C2742" s="17"/>
      <c r="D2742" s="26"/>
      <c r="E2742" s="26"/>
      <c r="F2742" s="26"/>
      <c r="G2742" s="26"/>
    </row>
    <row r="2743" spans="3:7">
      <c r="C2743" s="17"/>
      <c r="D2743" s="26"/>
      <c r="E2743" s="26"/>
      <c r="F2743" s="26"/>
      <c r="G2743" s="26"/>
    </row>
    <row r="2744" spans="3:7">
      <c r="C2744" s="17"/>
      <c r="D2744" s="26"/>
      <c r="E2744" s="26"/>
      <c r="F2744" s="26"/>
      <c r="G2744" s="26"/>
    </row>
    <row r="2745" spans="3:7">
      <c r="C2745" s="17"/>
      <c r="D2745" s="26"/>
      <c r="E2745" s="26"/>
      <c r="F2745" s="26"/>
      <c r="G2745" s="26"/>
    </row>
    <row r="2746" spans="3:7">
      <c r="C2746" s="17"/>
      <c r="D2746" s="26"/>
      <c r="E2746" s="26"/>
      <c r="F2746" s="26"/>
      <c r="G2746" s="26"/>
    </row>
    <row r="2747" spans="3:7">
      <c r="C2747" s="17"/>
      <c r="D2747" s="26"/>
      <c r="E2747" s="26"/>
      <c r="F2747" s="26"/>
      <c r="G2747" s="26"/>
    </row>
    <row r="2748" spans="3:7">
      <c r="C2748" s="17"/>
      <c r="D2748" s="26"/>
      <c r="E2748" s="26"/>
      <c r="F2748" s="26"/>
      <c r="G2748" s="26"/>
    </row>
    <row r="2749" spans="3:7">
      <c r="C2749" s="17"/>
      <c r="D2749" s="26"/>
      <c r="E2749" s="26"/>
      <c r="F2749" s="26"/>
      <c r="G2749" s="26"/>
    </row>
    <row r="2750" spans="3:7">
      <c r="C2750" s="17"/>
      <c r="D2750" s="26"/>
      <c r="E2750" s="26"/>
      <c r="F2750" s="26"/>
      <c r="G2750" s="26"/>
    </row>
    <row r="2751" spans="3:7">
      <c r="C2751" s="17"/>
      <c r="D2751" s="26"/>
      <c r="E2751" s="26"/>
      <c r="F2751" s="26"/>
      <c r="G2751" s="26"/>
    </row>
    <row r="2752" spans="3:7">
      <c r="C2752" s="17"/>
      <c r="D2752" s="26"/>
      <c r="E2752" s="26"/>
      <c r="F2752" s="26"/>
      <c r="G2752" s="26"/>
    </row>
    <row r="2753" spans="3:7">
      <c r="C2753" s="17"/>
      <c r="D2753" s="26"/>
      <c r="E2753" s="26"/>
      <c r="F2753" s="26"/>
      <c r="G2753" s="26"/>
    </row>
    <row r="2754" spans="3:7">
      <c r="C2754" s="17"/>
      <c r="D2754" s="26"/>
      <c r="E2754" s="26"/>
      <c r="F2754" s="26"/>
      <c r="G2754" s="26"/>
    </row>
    <row r="2755" spans="3:7">
      <c r="C2755" s="17"/>
      <c r="D2755" s="26"/>
      <c r="E2755" s="26"/>
      <c r="F2755" s="26"/>
      <c r="G2755" s="26"/>
    </row>
    <row r="2756" spans="3:7">
      <c r="C2756" s="17"/>
      <c r="D2756" s="26"/>
      <c r="E2756" s="26"/>
      <c r="F2756" s="26"/>
      <c r="G2756" s="26"/>
    </row>
    <row r="2757" spans="3:7">
      <c r="C2757" s="17"/>
      <c r="D2757" s="26"/>
      <c r="E2757" s="26"/>
      <c r="F2757" s="26"/>
      <c r="G2757" s="26"/>
    </row>
    <row r="2758" spans="3:7">
      <c r="C2758" s="17"/>
      <c r="D2758" s="26"/>
      <c r="E2758" s="26"/>
      <c r="F2758" s="26"/>
      <c r="G2758" s="26"/>
    </row>
    <row r="2759" spans="3:7">
      <c r="C2759" s="17"/>
      <c r="D2759" s="26"/>
      <c r="E2759" s="26"/>
      <c r="F2759" s="26"/>
      <c r="G2759" s="26"/>
    </row>
    <row r="2760" spans="3:7">
      <c r="C2760" s="17"/>
      <c r="D2760" s="26"/>
      <c r="E2760" s="26"/>
      <c r="F2760" s="26"/>
      <c r="G2760" s="26"/>
    </row>
    <row r="2761" spans="3:7">
      <c r="C2761" s="17"/>
      <c r="D2761" s="26"/>
      <c r="E2761" s="26"/>
      <c r="F2761" s="26"/>
      <c r="G2761" s="26"/>
    </row>
    <row r="2762" spans="3:7">
      <c r="C2762" s="17"/>
      <c r="D2762" s="26"/>
      <c r="E2762" s="26"/>
      <c r="F2762" s="26"/>
      <c r="G2762" s="26"/>
    </row>
    <row r="2763" spans="3:7">
      <c r="C2763" s="17"/>
      <c r="D2763" s="26"/>
      <c r="E2763" s="26"/>
      <c r="F2763" s="26"/>
      <c r="G2763" s="26"/>
    </row>
    <row r="2764" spans="3:7">
      <c r="C2764" s="17"/>
      <c r="D2764" s="26"/>
      <c r="E2764" s="26"/>
      <c r="F2764" s="26"/>
      <c r="G2764" s="26"/>
    </row>
    <row r="2765" spans="3:7">
      <c r="C2765" s="17"/>
      <c r="D2765" s="26"/>
      <c r="E2765" s="26"/>
      <c r="F2765" s="26"/>
      <c r="G2765" s="26"/>
    </row>
    <row r="2766" spans="3:7">
      <c r="C2766" s="17"/>
      <c r="D2766" s="26"/>
      <c r="E2766" s="26"/>
      <c r="F2766" s="26"/>
      <c r="G2766" s="26"/>
    </row>
    <row r="2767" spans="3:7">
      <c r="C2767" s="17"/>
      <c r="D2767" s="26"/>
      <c r="E2767" s="26"/>
      <c r="F2767" s="26"/>
      <c r="G2767" s="26"/>
    </row>
    <row r="2768" spans="3:7">
      <c r="C2768" s="17"/>
      <c r="D2768" s="26"/>
      <c r="E2768" s="26"/>
      <c r="F2768" s="26"/>
      <c r="G2768" s="26"/>
    </row>
    <row r="2769" spans="3:7">
      <c r="C2769" s="17"/>
      <c r="D2769" s="26"/>
      <c r="E2769" s="26"/>
      <c r="F2769" s="26"/>
      <c r="G2769" s="26"/>
    </row>
    <row r="2770" spans="3:7">
      <c r="C2770" s="17"/>
      <c r="D2770" s="26"/>
      <c r="E2770" s="26"/>
      <c r="F2770" s="26"/>
      <c r="G2770" s="26"/>
    </row>
    <row r="2771" spans="3:7">
      <c r="C2771" s="17"/>
      <c r="D2771" s="26"/>
      <c r="E2771" s="26"/>
      <c r="F2771" s="26"/>
      <c r="G2771" s="26"/>
    </row>
    <row r="2772" spans="3:7">
      <c r="C2772" s="17"/>
      <c r="D2772" s="26"/>
      <c r="E2772" s="26"/>
      <c r="F2772" s="26"/>
      <c r="G2772" s="26"/>
    </row>
    <row r="2773" spans="3:7">
      <c r="C2773" s="17"/>
      <c r="D2773" s="26"/>
      <c r="E2773" s="26"/>
      <c r="F2773" s="26"/>
      <c r="G2773" s="26"/>
    </row>
    <row r="2774" spans="3:7">
      <c r="C2774" s="17"/>
      <c r="D2774" s="26"/>
      <c r="E2774" s="26"/>
      <c r="F2774" s="26"/>
      <c r="G2774" s="26"/>
    </row>
    <row r="2775" spans="3:7">
      <c r="C2775" s="17"/>
      <c r="D2775" s="26"/>
      <c r="E2775" s="26"/>
      <c r="F2775" s="26"/>
      <c r="G2775" s="26"/>
    </row>
    <row r="2776" spans="3:7">
      <c r="C2776" s="17"/>
      <c r="D2776" s="26"/>
      <c r="E2776" s="26"/>
      <c r="F2776" s="26"/>
      <c r="G2776" s="26"/>
    </row>
    <row r="2777" spans="3:7">
      <c r="C2777" s="17"/>
      <c r="D2777" s="26"/>
      <c r="E2777" s="26"/>
      <c r="F2777" s="26"/>
      <c r="G2777" s="26"/>
    </row>
    <row r="2778" spans="3:7">
      <c r="C2778" s="17"/>
      <c r="D2778" s="26"/>
      <c r="E2778" s="26"/>
      <c r="F2778" s="26"/>
      <c r="G2778" s="26"/>
    </row>
    <row r="2779" spans="3:7">
      <c r="C2779" s="17"/>
      <c r="D2779" s="26"/>
      <c r="E2779" s="26"/>
      <c r="F2779" s="26"/>
      <c r="G2779" s="26"/>
    </row>
    <row r="2780" spans="3:7">
      <c r="C2780" s="17"/>
      <c r="D2780" s="26"/>
      <c r="E2780" s="26"/>
      <c r="F2780" s="26"/>
      <c r="G2780" s="26"/>
    </row>
    <row r="2781" spans="3:7">
      <c r="C2781" s="17"/>
      <c r="D2781" s="26"/>
      <c r="E2781" s="26"/>
      <c r="F2781" s="26"/>
      <c r="G2781" s="26"/>
    </row>
    <row r="2782" spans="3:7">
      <c r="C2782" s="17"/>
      <c r="D2782" s="26"/>
      <c r="E2782" s="26"/>
      <c r="F2782" s="26"/>
      <c r="G2782" s="26"/>
    </row>
    <row r="2783" spans="3:7">
      <c r="C2783" s="17"/>
      <c r="D2783" s="26"/>
      <c r="E2783" s="26"/>
      <c r="F2783" s="26"/>
      <c r="G2783" s="26"/>
    </row>
    <row r="2784" spans="3:7">
      <c r="C2784" s="17"/>
      <c r="D2784" s="26"/>
      <c r="E2784" s="26"/>
      <c r="F2784" s="26"/>
      <c r="G2784" s="26"/>
    </row>
    <row r="2785" spans="3:7">
      <c r="C2785" s="17"/>
      <c r="D2785" s="26"/>
      <c r="E2785" s="26"/>
      <c r="F2785" s="26"/>
      <c r="G2785" s="26"/>
    </row>
    <row r="2786" spans="3:7">
      <c r="C2786" s="17"/>
      <c r="D2786" s="26"/>
      <c r="E2786" s="26"/>
      <c r="F2786" s="26"/>
      <c r="G2786" s="26"/>
    </row>
    <row r="2787" spans="3:7">
      <c r="C2787" s="17"/>
      <c r="D2787" s="26"/>
      <c r="E2787" s="26"/>
      <c r="F2787" s="26"/>
      <c r="G2787" s="26"/>
    </row>
    <row r="2788" spans="3:7">
      <c r="C2788" s="17"/>
      <c r="D2788" s="26"/>
      <c r="E2788" s="26"/>
      <c r="F2788" s="26"/>
      <c r="G2788" s="26"/>
    </row>
    <row r="2789" spans="3:7">
      <c r="C2789" s="17"/>
      <c r="D2789" s="26"/>
      <c r="E2789" s="26"/>
      <c r="F2789" s="26"/>
      <c r="G2789" s="26"/>
    </row>
    <row r="2790" spans="3:7">
      <c r="C2790" s="17"/>
      <c r="D2790" s="26"/>
      <c r="E2790" s="26"/>
      <c r="F2790" s="26"/>
      <c r="G2790" s="26"/>
    </row>
    <row r="2791" spans="3:7">
      <c r="C2791" s="17"/>
      <c r="D2791" s="26"/>
      <c r="E2791" s="26"/>
      <c r="F2791" s="26"/>
      <c r="G2791" s="26"/>
    </row>
    <row r="2792" spans="3:7">
      <c r="C2792" s="17"/>
      <c r="D2792" s="26"/>
      <c r="E2792" s="26"/>
      <c r="F2792" s="26"/>
      <c r="G2792" s="26"/>
    </row>
    <row r="2793" spans="3:7">
      <c r="C2793" s="17"/>
      <c r="D2793" s="26"/>
      <c r="E2793" s="26"/>
      <c r="F2793" s="26"/>
      <c r="G2793" s="26"/>
    </row>
    <row r="2794" spans="3:7">
      <c r="C2794" s="17"/>
      <c r="D2794" s="26"/>
      <c r="E2794" s="26"/>
      <c r="F2794" s="26"/>
      <c r="G2794" s="26"/>
    </row>
    <row r="2795" spans="3:7">
      <c r="C2795" s="17"/>
      <c r="D2795" s="26"/>
      <c r="E2795" s="26"/>
      <c r="F2795" s="26"/>
      <c r="G2795" s="26"/>
    </row>
    <row r="2796" spans="3:7">
      <c r="C2796" s="17"/>
      <c r="D2796" s="26"/>
      <c r="E2796" s="26"/>
      <c r="F2796" s="26"/>
      <c r="G2796" s="26"/>
    </row>
    <row r="2797" spans="3:7">
      <c r="C2797" s="17"/>
      <c r="D2797" s="26"/>
      <c r="E2797" s="26"/>
      <c r="F2797" s="26"/>
      <c r="G2797" s="26"/>
    </row>
    <row r="2798" spans="3:7">
      <c r="C2798" s="17"/>
      <c r="D2798" s="26"/>
      <c r="E2798" s="26"/>
      <c r="F2798" s="26"/>
      <c r="G2798" s="26"/>
    </row>
    <row r="2799" spans="3:7">
      <c r="C2799" s="17"/>
      <c r="D2799" s="26"/>
      <c r="E2799" s="26"/>
      <c r="F2799" s="26"/>
      <c r="G2799" s="26"/>
    </row>
    <row r="2800" spans="3:7">
      <c r="C2800" s="17"/>
      <c r="D2800" s="26"/>
      <c r="E2800" s="26"/>
      <c r="F2800" s="26"/>
      <c r="G2800" s="26"/>
    </row>
    <row r="2801" spans="3:7">
      <c r="C2801" s="17"/>
      <c r="D2801" s="26"/>
      <c r="E2801" s="26"/>
      <c r="F2801" s="26"/>
      <c r="G2801" s="26"/>
    </row>
    <row r="2802" spans="3:7">
      <c r="C2802" s="17"/>
      <c r="D2802" s="26"/>
      <c r="E2802" s="26"/>
      <c r="F2802" s="26"/>
      <c r="G2802" s="26"/>
    </row>
    <row r="2803" spans="3:7">
      <c r="C2803" s="17"/>
      <c r="D2803" s="26"/>
      <c r="E2803" s="26"/>
      <c r="F2803" s="26"/>
      <c r="G2803" s="26"/>
    </row>
    <row r="2804" spans="3:7">
      <c r="C2804" s="17"/>
      <c r="D2804" s="26"/>
      <c r="E2804" s="26"/>
      <c r="F2804" s="26"/>
      <c r="G2804" s="26"/>
    </row>
    <row r="2805" spans="3:7">
      <c r="C2805" s="17"/>
      <c r="D2805" s="26"/>
      <c r="E2805" s="26"/>
      <c r="F2805" s="26"/>
      <c r="G2805" s="26"/>
    </row>
    <row r="2806" spans="3:7">
      <c r="C2806" s="17"/>
      <c r="D2806" s="26"/>
      <c r="E2806" s="26"/>
      <c r="F2806" s="26"/>
      <c r="G2806" s="26"/>
    </row>
    <row r="2807" spans="3:7">
      <c r="C2807" s="17"/>
      <c r="D2807" s="26"/>
      <c r="E2807" s="26"/>
      <c r="F2807" s="26"/>
      <c r="G2807" s="26"/>
    </row>
    <row r="2808" spans="3:7">
      <c r="C2808" s="17"/>
      <c r="D2808" s="26"/>
      <c r="E2808" s="26"/>
      <c r="F2808" s="26"/>
      <c r="G2808" s="26"/>
    </row>
    <row r="2809" spans="3:7">
      <c r="C2809" s="17"/>
      <c r="D2809" s="26"/>
      <c r="E2809" s="26"/>
      <c r="F2809" s="26"/>
      <c r="G2809" s="26"/>
    </row>
    <row r="2810" spans="3:7">
      <c r="C2810" s="17"/>
      <c r="D2810" s="26"/>
      <c r="E2810" s="26"/>
      <c r="F2810" s="26"/>
      <c r="G2810" s="26"/>
    </row>
    <row r="2811" spans="3:7">
      <c r="C2811" s="17"/>
      <c r="D2811" s="26"/>
      <c r="E2811" s="26"/>
      <c r="F2811" s="26"/>
      <c r="G2811" s="26"/>
    </row>
    <row r="2812" spans="3:7">
      <c r="C2812" s="17"/>
      <c r="D2812" s="26"/>
      <c r="E2812" s="26"/>
      <c r="F2812" s="26"/>
      <c r="G2812" s="26"/>
    </row>
    <row r="2813" spans="3:7">
      <c r="C2813" s="17"/>
      <c r="D2813" s="26"/>
      <c r="E2813" s="26"/>
      <c r="F2813" s="26"/>
      <c r="G2813" s="26"/>
    </row>
    <row r="2814" spans="3:7">
      <c r="C2814" s="17"/>
      <c r="D2814" s="26"/>
      <c r="E2814" s="26"/>
      <c r="F2814" s="26"/>
      <c r="G2814" s="26"/>
    </row>
    <row r="2815" spans="3:7">
      <c r="C2815" s="17"/>
      <c r="D2815" s="26"/>
      <c r="E2815" s="26"/>
      <c r="F2815" s="26"/>
      <c r="G2815" s="26"/>
    </row>
    <row r="2816" spans="3:7">
      <c r="C2816" s="17"/>
      <c r="D2816" s="26"/>
      <c r="E2816" s="26"/>
      <c r="F2816" s="26"/>
      <c r="G2816" s="26"/>
    </row>
    <row r="2817" spans="3:7">
      <c r="C2817" s="17"/>
      <c r="D2817" s="26"/>
      <c r="E2817" s="26"/>
      <c r="F2817" s="26"/>
      <c r="G2817" s="26"/>
    </row>
    <row r="2818" spans="3:7">
      <c r="C2818" s="17"/>
      <c r="D2818" s="26"/>
      <c r="E2818" s="26"/>
      <c r="F2818" s="26"/>
      <c r="G2818" s="26"/>
    </row>
    <row r="2819" spans="3:7">
      <c r="C2819" s="17"/>
      <c r="D2819" s="26"/>
      <c r="E2819" s="26"/>
      <c r="F2819" s="26"/>
      <c r="G2819" s="26"/>
    </row>
    <row r="2820" spans="3:7">
      <c r="C2820" s="17"/>
      <c r="D2820" s="26"/>
      <c r="E2820" s="26"/>
      <c r="F2820" s="26"/>
      <c r="G2820" s="26"/>
    </row>
    <row r="2821" spans="3:7">
      <c r="C2821" s="17"/>
      <c r="D2821" s="26"/>
      <c r="E2821" s="26"/>
      <c r="F2821" s="26"/>
      <c r="G2821" s="26"/>
    </row>
    <row r="2822" spans="3:7">
      <c r="C2822" s="17"/>
      <c r="D2822" s="26"/>
      <c r="E2822" s="26"/>
      <c r="F2822" s="26"/>
      <c r="G2822" s="26"/>
    </row>
    <row r="2823" spans="3:7">
      <c r="C2823" s="17"/>
      <c r="D2823" s="26"/>
      <c r="E2823" s="26"/>
      <c r="F2823" s="26"/>
      <c r="G2823" s="26"/>
    </row>
    <row r="2824" spans="3:7">
      <c r="C2824" s="17"/>
      <c r="D2824" s="26"/>
      <c r="E2824" s="26"/>
      <c r="F2824" s="26"/>
      <c r="G2824" s="26"/>
    </row>
    <row r="2825" spans="3:7">
      <c r="C2825" s="17"/>
      <c r="D2825" s="26"/>
      <c r="E2825" s="26"/>
      <c r="F2825" s="26"/>
      <c r="G2825" s="26"/>
    </row>
    <row r="2826" spans="3:7">
      <c r="C2826" s="17"/>
      <c r="D2826" s="26"/>
      <c r="E2826" s="26"/>
      <c r="F2826" s="26"/>
      <c r="G2826" s="26"/>
    </row>
    <row r="2827" spans="3:7">
      <c r="C2827" s="17"/>
      <c r="D2827" s="26"/>
      <c r="E2827" s="26"/>
      <c r="F2827" s="26"/>
      <c r="G2827" s="26"/>
    </row>
    <row r="2828" spans="3:7">
      <c r="C2828" s="17"/>
      <c r="D2828" s="26"/>
      <c r="E2828" s="26"/>
      <c r="F2828" s="26"/>
      <c r="G2828" s="26"/>
    </row>
    <row r="2829" spans="3:7">
      <c r="C2829" s="17"/>
      <c r="D2829" s="26"/>
      <c r="E2829" s="26"/>
      <c r="F2829" s="26"/>
      <c r="G2829" s="26"/>
    </row>
    <row r="2830" spans="3:7">
      <c r="C2830" s="17"/>
      <c r="D2830" s="26"/>
      <c r="E2830" s="26"/>
      <c r="F2830" s="26"/>
      <c r="G2830" s="26"/>
    </row>
    <row r="2831" spans="3:7">
      <c r="C2831" s="17"/>
      <c r="D2831" s="26"/>
      <c r="E2831" s="26"/>
      <c r="F2831" s="26"/>
      <c r="G2831" s="26"/>
    </row>
    <row r="2832" spans="3:7">
      <c r="C2832" s="17"/>
      <c r="D2832" s="26"/>
      <c r="E2832" s="26"/>
      <c r="F2832" s="26"/>
      <c r="G2832" s="26"/>
    </row>
    <row r="2833" spans="3:7">
      <c r="C2833" s="17"/>
      <c r="D2833" s="26"/>
      <c r="E2833" s="26"/>
      <c r="F2833" s="26"/>
      <c r="G2833" s="26"/>
    </row>
    <row r="2834" spans="3:7">
      <c r="C2834" s="17"/>
      <c r="D2834" s="26"/>
      <c r="E2834" s="26"/>
      <c r="F2834" s="26"/>
      <c r="G2834" s="26"/>
    </row>
    <row r="2835" spans="3:7">
      <c r="C2835" s="17"/>
      <c r="D2835" s="26"/>
      <c r="E2835" s="26"/>
      <c r="F2835" s="26"/>
      <c r="G2835" s="26"/>
    </row>
    <row r="2836" spans="3:7">
      <c r="C2836" s="17"/>
      <c r="D2836" s="26"/>
      <c r="E2836" s="26"/>
      <c r="F2836" s="26"/>
      <c r="G2836" s="26"/>
    </row>
    <row r="2837" spans="3:7">
      <c r="C2837" s="17"/>
      <c r="D2837" s="26"/>
      <c r="E2837" s="26"/>
      <c r="F2837" s="26"/>
      <c r="G2837" s="26"/>
    </row>
    <row r="2838" spans="3:7">
      <c r="C2838" s="17"/>
      <c r="D2838" s="26"/>
      <c r="E2838" s="26"/>
      <c r="F2838" s="26"/>
      <c r="G2838" s="26"/>
    </row>
    <row r="2839" spans="3:7">
      <c r="C2839" s="17"/>
      <c r="D2839" s="26"/>
      <c r="E2839" s="26"/>
      <c r="F2839" s="26"/>
      <c r="G2839" s="26"/>
    </row>
    <row r="2840" spans="3:7">
      <c r="C2840" s="17"/>
      <c r="D2840" s="26"/>
      <c r="E2840" s="26"/>
      <c r="F2840" s="26"/>
      <c r="G2840" s="26"/>
    </row>
    <row r="2841" spans="3:7">
      <c r="C2841" s="17"/>
      <c r="D2841" s="26"/>
      <c r="E2841" s="26"/>
      <c r="F2841" s="26"/>
      <c r="G2841" s="26"/>
    </row>
    <row r="2842" spans="3:7">
      <c r="C2842" s="17"/>
      <c r="D2842" s="26"/>
      <c r="E2842" s="26"/>
      <c r="F2842" s="26"/>
      <c r="G2842" s="26"/>
    </row>
    <row r="2843" spans="3:7">
      <c r="C2843" s="17"/>
      <c r="D2843" s="26"/>
      <c r="E2843" s="26"/>
      <c r="F2843" s="26"/>
      <c r="G2843" s="26"/>
    </row>
    <row r="2844" spans="3:7">
      <c r="C2844" s="17"/>
      <c r="D2844" s="26"/>
      <c r="E2844" s="26"/>
      <c r="F2844" s="26"/>
      <c r="G2844" s="26"/>
    </row>
    <row r="2845" spans="3:7">
      <c r="C2845" s="17"/>
      <c r="D2845" s="26"/>
      <c r="E2845" s="26"/>
      <c r="F2845" s="26"/>
      <c r="G2845" s="26"/>
    </row>
    <row r="2846" spans="3:7">
      <c r="C2846" s="17"/>
      <c r="D2846" s="26"/>
      <c r="E2846" s="26"/>
      <c r="F2846" s="26"/>
      <c r="G2846" s="26"/>
    </row>
    <row r="2847" spans="3:7">
      <c r="C2847" s="17"/>
      <c r="D2847" s="26"/>
      <c r="E2847" s="26"/>
      <c r="F2847" s="26"/>
      <c r="G2847" s="26"/>
    </row>
    <row r="2848" spans="3:7">
      <c r="C2848" s="17"/>
      <c r="D2848" s="26"/>
      <c r="E2848" s="26"/>
      <c r="F2848" s="26"/>
      <c r="G2848" s="26"/>
    </row>
    <row r="2849" spans="3:7">
      <c r="C2849" s="17"/>
      <c r="D2849" s="26"/>
      <c r="E2849" s="26"/>
      <c r="F2849" s="26"/>
      <c r="G2849" s="26"/>
    </row>
    <row r="2850" spans="3:7">
      <c r="C2850" s="17"/>
      <c r="D2850" s="26"/>
      <c r="E2850" s="26"/>
      <c r="F2850" s="26"/>
      <c r="G2850" s="26"/>
    </row>
    <row r="2851" spans="3:7">
      <c r="C2851" s="17"/>
      <c r="D2851" s="26"/>
      <c r="E2851" s="26"/>
      <c r="F2851" s="26"/>
      <c r="G2851" s="26"/>
    </row>
    <row r="2852" spans="3:7">
      <c r="C2852" s="17"/>
      <c r="D2852" s="26"/>
      <c r="E2852" s="26"/>
      <c r="F2852" s="26"/>
      <c r="G2852" s="26"/>
    </row>
    <row r="2853" spans="3:7">
      <c r="C2853" s="17"/>
      <c r="D2853" s="26"/>
      <c r="E2853" s="26"/>
      <c r="F2853" s="26"/>
      <c r="G2853" s="26"/>
    </row>
    <row r="2854" spans="3:7">
      <c r="C2854" s="17"/>
      <c r="D2854" s="26"/>
      <c r="E2854" s="26"/>
      <c r="F2854" s="26"/>
      <c r="G2854" s="26"/>
    </row>
    <row r="2855" spans="3:7">
      <c r="C2855" s="17"/>
      <c r="D2855" s="26"/>
      <c r="E2855" s="26"/>
      <c r="F2855" s="26"/>
      <c r="G2855" s="26"/>
    </row>
    <row r="2856" spans="3:7">
      <c r="C2856" s="17"/>
      <c r="D2856" s="26"/>
      <c r="E2856" s="26"/>
      <c r="F2856" s="26"/>
      <c r="G2856" s="26"/>
    </row>
    <row r="2857" spans="3:7">
      <c r="C2857" s="17"/>
      <c r="D2857" s="26"/>
      <c r="E2857" s="26"/>
      <c r="F2857" s="26"/>
      <c r="G2857" s="26"/>
    </row>
    <row r="2858" spans="3:7">
      <c r="C2858" s="17"/>
      <c r="D2858" s="26"/>
      <c r="E2858" s="26"/>
      <c r="F2858" s="26"/>
      <c r="G2858" s="26"/>
    </row>
    <row r="2859" spans="3:7">
      <c r="C2859" s="17"/>
      <c r="D2859" s="26"/>
      <c r="E2859" s="26"/>
      <c r="F2859" s="26"/>
      <c r="G2859" s="26"/>
    </row>
    <row r="2860" spans="3:7">
      <c r="C2860" s="17"/>
      <c r="D2860" s="26"/>
      <c r="E2860" s="26"/>
      <c r="F2860" s="26"/>
      <c r="G2860" s="26"/>
    </row>
    <row r="2861" spans="3:7">
      <c r="C2861" s="17"/>
      <c r="D2861" s="26"/>
      <c r="E2861" s="26"/>
      <c r="F2861" s="26"/>
      <c r="G2861" s="26"/>
    </row>
    <row r="2862" spans="3:7">
      <c r="C2862" s="17"/>
      <c r="D2862" s="26"/>
      <c r="E2862" s="26"/>
      <c r="F2862" s="26"/>
      <c r="G2862" s="26"/>
    </row>
    <row r="2863" spans="3:7">
      <c r="C2863" s="17"/>
      <c r="D2863" s="26"/>
      <c r="E2863" s="26"/>
      <c r="F2863" s="26"/>
      <c r="G2863" s="26"/>
    </row>
    <row r="2864" spans="3:7">
      <c r="C2864" s="17"/>
      <c r="D2864" s="26"/>
      <c r="E2864" s="26"/>
      <c r="F2864" s="26"/>
      <c r="G2864" s="26"/>
    </row>
    <row r="2865" spans="3:7">
      <c r="C2865" s="17"/>
      <c r="D2865" s="26"/>
      <c r="E2865" s="26"/>
      <c r="F2865" s="26"/>
      <c r="G2865" s="26"/>
    </row>
    <row r="2866" spans="3:7">
      <c r="C2866" s="17"/>
      <c r="D2866" s="26"/>
      <c r="E2866" s="26"/>
      <c r="F2866" s="26"/>
      <c r="G2866" s="26"/>
    </row>
    <row r="2867" spans="3:7">
      <c r="C2867" s="17"/>
      <c r="D2867" s="26"/>
      <c r="E2867" s="26"/>
      <c r="F2867" s="26"/>
      <c r="G2867" s="26"/>
    </row>
    <row r="2868" spans="3:7">
      <c r="C2868" s="17"/>
      <c r="D2868" s="26"/>
      <c r="E2868" s="26"/>
      <c r="F2868" s="26"/>
      <c r="G2868" s="26"/>
    </row>
    <row r="2869" spans="3:7">
      <c r="C2869" s="17"/>
      <c r="D2869" s="26"/>
      <c r="E2869" s="26"/>
      <c r="F2869" s="26"/>
      <c r="G2869" s="26"/>
    </row>
    <row r="2870" spans="3:7">
      <c r="C2870" s="17"/>
      <c r="D2870" s="26"/>
      <c r="E2870" s="26"/>
      <c r="F2870" s="26"/>
      <c r="G2870" s="26"/>
    </row>
    <row r="2871" spans="3:7">
      <c r="C2871" s="17"/>
      <c r="D2871" s="26"/>
      <c r="E2871" s="26"/>
      <c r="F2871" s="26"/>
      <c r="G2871" s="26"/>
    </row>
    <row r="2872" spans="3:7">
      <c r="C2872" s="17"/>
      <c r="D2872" s="26"/>
      <c r="E2872" s="26"/>
      <c r="F2872" s="26"/>
      <c r="G2872" s="26"/>
    </row>
    <row r="2873" spans="3:7">
      <c r="C2873" s="17"/>
      <c r="D2873" s="26"/>
      <c r="E2873" s="26"/>
      <c r="F2873" s="26"/>
      <c r="G2873" s="26"/>
    </row>
    <row r="2874" spans="3:7">
      <c r="C2874" s="17"/>
      <c r="D2874" s="26"/>
      <c r="E2874" s="26"/>
      <c r="F2874" s="26"/>
      <c r="G2874" s="26"/>
    </row>
    <row r="2875" spans="3:7">
      <c r="C2875" s="17"/>
      <c r="D2875" s="26"/>
      <c r="E2875" s="26"/>
      <c r="F2875" s="26"/>
      <c r="G2875" s="26"/>
    </row>
    <row r="2876" spans="3:7">
      <c r="C2876" s="17"/>
      <c r="D2876" s="26"/>
      <c r="E2876" s="26"/>
      <c r="F2876" s="26"/>
      <c r="G2876" s="26"/>
    </row>
    <row r="2877" spans="3:7">
      <c r="C2877" s="17"/>
      <c r="D2877" s="26"/>
      <c r="E2877" s="26"/>
      <c r="F2877" s="26"/>
      <c r="G2877" s="26"/>
    </row>
    <row r="2878" spans="3:7">
      <c r="C2878" s="17"/>
      <c r="D2878" s="26"/>
      <c r="E2878" s="26"/>
      <c r="F2878" s="26"/>
      <c r="G2878" s="26"/>
    </row>
    <row r="2879" spans="3:7">
      <c r="C2879" s="17"/>
      <c r="D2879" s="26"/>
      <c r="E2879" s="26"/>
      <c r="F2879" s="26"/>
      <c r="G2879" s="26"/>
    </row>
    <row r="2880" spans="3:7">
      <c r="C2880" s="17"/>
      <c r="D2880" s="26"/>
      <c r="E2880" s="26"/>
      <c r="F2880" s="26"/>
      <c r="G2880" s="26"/>
    </row>
    <row r="2881" spans="3:7">
      <c r="C2881" s="17"/>
      <c r="D2881" s="26"/>
      <c r="E2881" s="26"/>
      <c r="F2881" s="26"/>
      <c r="G2881" s="26"/>
    </row>
    <row r="2882" spans="3:7">
      <c r="C2882" s="17"/>
      <c r="D2882" s="26"/>
      <c r="E2882" s="26"/>
      <c r="F2882" s="26"/>
      <c r="G2882" s="26"/>
    </row>
    <row r="2883" spans="3:7">
      <c r="C2883" s="17"/>
      <c r="D2883" s="26"/>
      <c r="E2883" s="26"/>
      <c r="F2883" s="26"/>
      <c r="G2883" s="26"/>
    </row>
    <row r="2884" spans="3:7">
      <c r="C2884" s="17"/>
      <c r="D2884" s="26"/>
      <c r="E2884" s="26"/>
      <c r="F2884" s="26"/>
      <c r="G2884" s="26"/>
    </row>
    <row r="2885" spans="3:7">
      <c r="C2885" s="17"/>
      <c r="D2885" s="26"/>
      <c r="E2885" s="26"/>
      <c r="F2885" s="26"/>
      <c r="G2885" s="26"/>
    </row>
    <row r="2886" spans="3:7">
      <c r="C2886" s="17"/>
      <c r="D2886" s="26"/>
      <c r="E2886" s="26"/>
      <c r="F2886" s="26"/>
      <c r="G2886" s="26"/>
    </row>
    <row r="2887" spans="3:7">
      <c r="C2887" s="17"/>
      <c r="D2887" s="26"/>
      <c r="E2887" s="26"/>
      <c r="F2887" s="26"/>
      <c r="G2887" s="26"/>
    </row>
    <row r="2888" spans="3:7">
      <c r="C2888" s="17"/>
      <c r="D2888" s="26"/>
      <c r="E2888" s="26"/>
      <c r="F2888" s="26"/>
      <c r="G2888" s="26"/>
    </row>
    <row r="2889" spans="3:7">
      <c r="C2889" s="17"/>
      <c r="D2889" s="26"/>
      <c r="E2889" s="26"/>
      <c r="F2889" s="26"/>
      <c r="G2889" s="26"/>
    </row>
    <row r="2890" spans="3:7">
      <c r="C2890" s="17"/>
      <c r="D2890" s="26"/>
      <c r="E2890" s="26"/>
      <c r="F2890" s="26"/>
      <c r="G2890" s="26"/>
    </row>
    <row r="2891" spans="3:7">
      <c r="C2891" s="17"/>
      <c r="D2891" s="26"/>
      <c r="E2891" s="26"/>
      <c r="F2891" s="26"/>
      <c r="G2891" s="26"/>
    </row>
    <row r="2892" spans="3:7">
      <c r="C2892" s="17"/>
      <c r="D2892" s="26"/>
      <c r="E2892" s="26"/>
      <c r="F2892" s="26"/>
      <c r="G2892" s="26"/>
    </row>
    <row r="2893" spans="3:7">
      <c r="C2893" s="17"/>
      <c r="D2893" s="26"/>
      <c r="E2893" s="26"/>
      <c r="F2893" s="26"/>
      <c r="G2893" s="26"/>
    </row>
    <row r="2894" spans="3:7">
      <c r="C2894" s="17"/>
      <c r="D2894" s="26"/>
      <c r="E2894" s="26"/>
      <c r="F2894" s="26"/>
      <c r="G2894" s="26"/>
    </row>
    <row r="2895" spans="3:7">
      <c r="C2895" s="17"/>
      <c r="D2895" s="26"/>
      <c r="E2895" s="26"/>
      <c r="F2895" s="26"/>
      <c r="G2895" s="26"/>
    </row>
    <row r="2896" spans="3:7">
      <c r="C2896" s="17"/>
      <c r="D2896" s="26"/>
      <c r="E2896" s="26"/>
      <c r="F2896" s="26"/>
      <c r="G2896" s="26"/>
    </row>
    <row r="2897" spans="3:7">
      <c r="C2897" s="17"/>
      <c r="D2897" s="26"/>
      <c r="E2897" s="26"/>
      <c r="F2897" s="26"/>
      <c r="G2897" s="26"/>
    </row>
    <row r="2898" spans="3:7">
      <c r="C2898" s="17"/>
      <c r="D2898" s="26"/>
      <c r="E2898" s="26"/>
      <c r="F2898" s="26"/>
      <c r="G2898" s="26"/>
    </row>
    <row r="2899" spans="3:7">
      <c r="C2899" s="17"/>
      <c r="D2899" s="26"/>
      <c r="E2899" s="26"/>
      <c r="F2899" s="26"/>
      <c r="G2899" s="26"/>
    </row>
    <row r="2900" spans="3:7">
      <c r="C2900" s="17"/>
      <c r="D2900" s="26"/>
      <c r="E2900" s="26"/>
      <c r="F2900" s="26"/>
      <c r="G2900" s="26"/>
    </row>
    <row r="2901" spans="3:7">
      <c r="C2901" s="17"/>
      <c r="D2901" s="26"/>
      <c r="E2901" s="26"/>
      <c r="F2901" s="26"/>
      <c r="G2901" s="26"/>
    </row>
    <row r="2902" spans="3:7">
      <c r="C2902" s="17"/>
      <c r="D2902" s="26"/>
      <c r="E2902" s="26"/>
      <c r="F2902" s="26"/>
      <c r="G2902" s="26"/>
    </row>
    <row r="2903" spans="3:7">
      <c r="C2903" s="17"/>
      <c r="D2903" s="26"/>
      <c r="E2903" s="26"/>
      <c r="F2903" s="26"/>
      <c r="G2903" s="26"/>
    </row>
    <row r="2904" spans="3:7">
      <c r="C2904" s="17"/>
      <c r="D2904" s="26"/>
      <c r="E2904" s="26"/>
      <c r="F2904" s="26"/>
      <c r="G2904" s="26"/>
    </row>
    <row r="2905" spans="3:7">
      <c r="C2905" s="17"/>
      <c r="D2905" s="26"/>
      <c r="E2905" s="26"/>
      <c r="F2905" s="26"/>
      <c r="G2905" s="26"/>
    </row>
    <row r="2906" spans="3:7">
      <c r="C2906" s="17"/>
      <c r="D2906" s="26"/>
      <c r="E2906" s="26"/>
      <c r="F2906" s="26"/>
      <c r="G2906" s="26"/>
    </row>
    <row r="2907" spans="3:7">
      <c r="C2907" s="17"/>
      <c r="D2907" s="26"/>
      <c r="E2907" s="26"/>
      <c r="F2907" s="26"/>
      <c r="G2907" s="26"/>
    </row>
    <row r="2908" spans="3:7">
      <c r="C2908" s="17"/>
      <c r="D2908" s="26"/>
      <c r="E2908" s="26"/>
      <c r="F2908" s="26"/>
      <c r="G2908" s="26"/>
    </row>
    <row r="2909" spans="3:7">
      <c r="C2909" s="17"/>
      <c r="D2909" s="26"/>
      <c r="E2909" s="26"/>
      <c r="F2909" s="26"/>
      <c r="G2909" s="26"/>
    </row>
    <row r="2910" spans="3:7">
      <c r="C2910" s="17"/>
      <c r="D2910" s="26"/>
      <c r="E2910" s="26"/>
      <c r="F2910" s="26"/>
      <c r="G2910" s="26"/>
    </row>
    <row r="2911" spans="3:7">
      <c r="C2911" s="17"/>
      <c r="D2911" s="26"/>
      <c r="E2911" s="26"/>
      <c r="F2911" s="26"/>
      <c r="G2911" s="26"/>
    </row>
    <row r="2912" spans="3:7">
      <c r="C2912" s="17"/>
      <c r="D2912" s="26"/>
      <c r="E2912" s="26"/>
      <c r="F2912" s="26"/>
      <c r="G2912" s="26"/>
    </row>
    <row r="2913" spans="3:7">
      <c r="C2913" s="17"/>
      <c r="D2913" s="26"/>
      <c r="E2913" s="26"/>
      <c r="F2913" s="26"/>
      <c r="G2913" s="26"/>
    </row>
    <row r="2914" spans="3:7">
      <c r="C2914" s="17"/>
      <c r="D2914" s="26"/>
      <c r="E2914" s="26"/>
      <c r="F2914" s="26"/>
      <c r="G2914" s="26"/>
    </row>
    <row r="2915" spans="3:7">
      <c r="C2915" s="17"/>
      <c r="D2915" s="26"/>
      <c r="E2915" s="26"/>
      <c r="F2915" s="26"/>
      <c r="G2915" s="26"/>
    </row>
    <row r="2916" spans="3:7">
      <c r="C2916" s="17"/>
      <c r="D2916" s="26"/>
      <c r="E2916" s="26"/>
      <c r="F2916" s="26"/>
      <c r="G2916" s="26"/>
    </row>
    <row r="2917" spans="3:7">
      <c r="C2917" s="17"/>
      <c r="D2917" s="26"/>
      <c r="E2917" s="26"/>
      <c r="F2917" s="26"/>
      <c r="G2917" s="26"/>
    </row>
    <row r="2918" spans="3:7">
      <c r="C2918" s="17"/>
      <c r="D2918" s="26"/>
      <c r="E2918" s="26"/>
      <c r="F2918" s="26"/>
      <c r="G2918" s="26"/>
    </row>
    <row r="2919" spans="3:7">
      <c r="C2919" s="17"/>
      <c r="D2919" s="26"/>
      <c r="E2919" s="26"/>
      <c r="F2919" s="26"/>
      <c r="G2919" s="26"/>
    </row>
    <row r="2920" spans="3:7">
      <c r="C2920" s="17"/>
      <c r="D2920" s="26"/>
      <c r="E2920" s="26"/>
      <c r="F2920" s="26"/>
      <c r="G2920" s="26"/>
    </row>
    <row r="2921" spans="3:7">
      <c r="C2921" s="17"/>
      <c r="D2921" s="26"/>
      <c r="E2921" s="26"/>
      <c r="F2921" s="26"/>
      <c r="G2921" s="26"/>
    </row>
    <row r="2922" spans="3:7">
      <c r="C2922" s="17"/>
      <c r="D2922" s="26"/>
      <c r="E2922" s="26"/>
      <c r="F2922" s="26"/>
      <c r="G2922" s="26"/>
    </row>
    <row r="2923" spans="3:7">
      <c r="C2923" s="17"/>
      <c r="D2923" s="26"/>
      <c r="E2923" s="26"/>
      <c r="F2923" s="26"/>
      <c r="G2923" s="26"/>
    </row>
    <row r="2924" spans="3:7">
      <c r="C2924" s="17"/>
      <c r="D2924" s="26"/>
      <c r="E2924" s="26"/>
      <c r="F2924" s="26"/>
      <c r="G2924" s="26"/>
    </row>
    <row r="2925" spans="3:7">
      <c r="C2925" s="17"/>
      <c r="D2925" s="26"/>
      <c r="E2925" s="26"/>
      <c r="F2925" s="26"/>
      <c r="G2925" s="26"/>
    </row>
    <row r="2926" spans="3:7">
      <c r="C2926" s="17"/>
      <c r="D2926" s="26"/>
      <c r="E2926" s="26"/>
      <c r="F2926" s="26"/>
      <c r="G2926" s="26"/>
    </row>
    <row r="2927" spans="3:7">
      <c r="C2927" s="17"/>
      <c r="D2927" s="26"/>
      <c r="E2927" s="26"/>
      <c r="F2927" s="26"/>
      <c r="G2927" s="26"/>
    </row>
    <row r="2928" spans="3:7">
      <c r="C2928" s="17"/>
      <c r="D2928" s="26"/>
      <c r="E2928" s="26"/>
      <c r="F2928" s="26"/>
      <c r="G2928" s="26"/>
    </row>
    <row r="2929" spans="3:7">
      <c r="C2929" s="17"/>
      <c r="D2929" s="26"/>
      <c r="E2929" s="26"/>
      <c r="F2929" s="26"/>
      <c r="G2929" s="26"/>
    </row>
    <row r="2930" spans="3:7">
      <c r="C2930" s="17"/>
      <c r="D2930" s="26"/>
      <c r="E2930" s="26"/>
      <c r="F2930" s="26"/>
      <c r="G2930" s="26"/>
    </row>
    <row r="2931" spans="3:7">
      <c r="C2931" s="17"/>
      <c r="D2931" s="26"/>
      <c r="E2931" s="26"/>
      <c r="F2931" s="26"/>
      <c r="G2931" s="26"/>
    </row>
    <row r="2932" spans="3:7">
      <c r="C2932" s="17"/>
      <c r="D2932" s="26"/>
      <c r="E2932" s="26"/>
      <c r="F2932" s="26"/>
      <c r="G2932" s="26"/>
    </row>
    <row r="2933" spans="3:7">
      <c r="C2933" s="17"/>
      <c r="D2933" s="26"/>
      <c r="E2933" s="26"/>
      <c r="F2933" s="26"/>
      <c r="G2933" s="26"/>
    </row>
    <row r="2934" spans="3:7">
      <c r="C2934" s="17"/>
      <c r="D2934" s="26"/>
      <c r="E2934" s="26"/>
      <c r="F2934" s="26"/>
      <c r="G2934" s="26"/>
    </row>
    <row r="2935" spans="3:7">
      <c r="C2935" s="17"/>
      <c r="D2935" s="26"/>
      <c r="E2935" s="26"/>
      <c r="F2935" s="26"/>
      <c r="G2935" s="26"/>
    </row>
    <row r="2936" spans="3:7">
      <c r="C2936" s="17"/>
      <c r="D2936" s="26"/>
      <c r="E2936" s="26"/>
      <c r="F2936" s="26"/>
      <c r="G2936" s="26"/>
    </row>
    <row r="2937" spans="3:7">
      <c r="C2937" s="17"/>
      <c r="D2937" s="26"/>
      <c r="E2937" s="26"/>
      <c r="F2937" s="26"/>
      <c r="G2937" s="26"/>
    </row>
    <row r="2938" spans="3:7">
      <c r="C2938" s="17"/>
      <c r="D2938" s="26"/>
      <c r="E2938" s="26"/>
      <c r="F2938" s="26"/>
      <c r="G2938" s="26"/>
    </row>
    <row r="2939" spans="3:7">
      <c r="C2939" s="17"/>
      <c r="D2939" s="26"/>
      <c r="E2939" s="26"/>
      <c r="F2939" s="26"/>
      <c r="G2939" s="26"/>
    </row>
    <row r="2940" spans="3:7">
      <c r="C2940" s="17"/>
      <c r="D2940" s="26"/>
      <c r="E2940" s="26"/>
      <c r="F2940" s="26"/>
      <c r="G2940" s="26"/>
    </row>
    <row r="2941" spans="3:7">
      <c r="C2941" s="17"/>
      <c r="D2941" s="26"/>
      <c r="E2941" s="26"/>
      <c r="F2941" s="26"/>
      <c r="G2941" s="26"/>
    </row>
    <row r="2942" spans="3:7">
      <c r="C2942" s="17"/>
      <c r="D2942" s="26"/>
      <c r="E2942" s="26"/>
      <c r="F2942" s="26"/>
      <c r="G2942" s="26"/>
    </row>
    <row r="2943" spans="3:7">
      <c r="C2943" s="17"/>
      <c r="D2943" s="26"/>
      <c r="E2943" s="26"/>
      <c r="F2943" s="26"/>
      <c r="G2943" s="26"/>
    </row>
    <row r="2944" spans="3:7">
      <c r="C2944" s="17"/>
      <c r="D2944" s="26"/>
      <c r="E2944" s="26"/>
      <c r="F2944" s="26"/>
      <c r="G2944" s="26"/>
    </row>
    <row r="2945" spans="3:7">
      <c r="C2945" s="17"/>
      <c r="D2945" s="26"/>
      <c r="E2945" s="26"/>
      <c r="F2945" s="26"/>
      <c r="G2945" s="26"/>
    </row>
    <row r="2946" spans="3:7">
      <c r="C2946" s="17"/>
      <c r="D2946" s="26"/>
      <c r="E2946" s="26"/>
      <c r="F2946" s="26"/>
      <c r="G2946" s="26"/>
    </row>
    <row r="2947" spans="3:7">
      <c r="C2947" s="17"/>
      <c r="D2947" s="26"/>
      <c r="E2947" s="26"/>
      <c r="F2947" s="26"/>
      <c r="G2947" s="26"/>
    </row>
    <row r="2948" spans="3:7">
      <c r="C2948" s="17"/>
      <c r="D2948" s="26"/>
      <c r="E2948" s="26"/>
      <c r="F2948" s="26"/>
      <c r="G2948" s="26"/>
    </row>
    <row r="2949" spans="3:7">
      <c r="C2949" s="17"/>
      <c r="D2949" s="26"/>
      <c r="E2949" s="26"/>
      <c r="F2949" s="26"/>
      <c r="G2949" s="26"/>
    </row>
    <row r="2950" spans="3:7">
      <c r="C2950" s="17"/>
      <c r="D2950" s="26"/>
      <c r="E2950" s="26"/>
      <c r="F2950" s="26"/>
      <c r="G2950" s="26"/>
    </row>
    <row r="2951" spans="3:7">
      <c r="C2951" s="17"/>
      <c r="D2951" s="26"/>
      <c r="E2951" s="26"/>
      <c r="F2951" s="26"/>
      <c r="G2951" s="26"/>
    </row>
    <row r="2952" spans="3:7">
      <c r="C2952" s="17"/>
      <c r="D2952" s="26"/>
      <c r="E2952" s="26"/>
      <c r="F2952" s="26"/>
      <c r="G2952" s="26"/>
    </row>
    <row r="2953" spans="3:7">
      <c r="C2953" s="17"/>
      <c r="D2953" s="26"/>
      <c r="E2953" s="26"/>
      <c r="F2953" s="26"/>
      <c r="G2953" s="26"/>
    </row>
    <row r="2954" spans="3:7">
      <c r="C2954" s="17"/>
      <c r="D2954" s="26"/>
      <c r="E2954" s="26"/>
      <c r="F2954" s="26"/>
      <c r="G2954" s="26"/>
    </row>
    <row r="2955" spans="3:7">
      <c r="C2955" s="17"/>
      <c r="D2955" s="26"/>
      <c r="E2955" s="26"/>
      <c r="F2955" s="26"/>
      <c r="G2955" s="26"/>
    </row>
    <row r="2956" spans="3:7">
      <c r="C2956" s="17"/>
      <c r="D2956" s="26"/>
      <c r="E2956" s="26"/>
      <c r="F2956" s="26"/>
      <c r="G2956" s="26"/>
    </row>
    <row r="2957" spans="3:7">
      <c r="C2957" s="17"/>
      <c r="D2957" s="26"/>
      <c r="E2957" s="26"/>
      <c r="F2957" s="26"/>
      <c r="G2957" s="26"/>
    </row>
    <row r="2958" spans="3:7">
      <c r="C2958" s="17"/>
      <c r="D2958" s="26"/>
      <c r="E2958" s="26"/>
      <c r="F2958" s="26"/>
      <c r="G2958" s="26"/>
    </row>
    <row r="2959" spans="3:7">
      <c r="C2959" s="17"/>
      <c r="D2959" s="26"/>
      <c r="E2959" s="26"/>
      <c r="F2959" s="26"/>
      <c r="G2959" s="26"/>
    </row>
    <row r="2960" spans="3:7">
      <c r="C2960" s="17"/>
      <c r="D2960" s="26"/>
      <c r="E2960" s="26"/>
      <c r="F2960" s="26"/>
      <c r="G2960" s="26"/>
    </row>
    <row r="2961" spans="3:7">
      <c r="C2961" s="17"/>
      <c r="D2961" s="26"/>
      <c r="E2961" s="26"/>
      <c r="F2961" s="26"/>
      <c r="G2961" s="26"/>
    </row>
    <row r="2962" spans="3:7">
      <c r="C2962" s="17"/>
      <c r="D2962" s="26"/>
      <c r="E2962" s="26"/>
      <c r="F2962" s="26"/>
      <c r="G2962" s="26"/>
    </row>
    <row r="2963" spans="3:7">
      <c r="C2963" s="17"/>
      <c r="D2963" s="26"/>
      <c r="E2963" s="26"/>
      <c r="F2963" s="26"/>
      <c r="G2963" s="26"/>
    </row>
    <row r="2964" spans="3:7">
      <c r="C2964" s="17"/>
      <c r="D2964" s="26"/>
      <c r="E2964" s="26"/>
      <c r="F2964" s="26"/>
      <c r="G2964" s="26"/>
    </row>
    <row r="2965" spans="3:7">
      <c r="C2965" s="17"/>
      <c r="D2965" s="26"/>
      <c r="E2965" s="26"/>
      <c r="F2965" s="26"/>
      <c r="G2965" s="26"/>
    </row>
    <row r="2966" spans="3:7">
      <c r="C2966" s="17"/>
      <c r="D2966" s="26"/>
      <c r="E2966" s="26"/>
      <c r="F2966" s="26"/>
      <c r="G2966" s="26"/>
    </row>
    <row r="2967" spans="3:7">
      <c r="C2967" s="17"/>
      <c r="D2967" s="26"/>
      <c r="E2967" s="26"/>
      <c r="F2967" s="26"/>
      <c r="G2967" s="26"/>
    </row>
    <row r="2968" spans="3:7">
      <c r="C2968" s="17"/>
      <c r="D2968" s="26"/>
      <c r="E2968" s="26"/>
      <c r="F2968" s="26"/>
      <c r="G2968" s="26"/>
    </row>
    <row r="2969" spans="3:7">
      <c r="C2969" s="17"/>
      <c r="D2969" s="26"/>
      <c r="E2969" s="26"/>
      <c r="F2969" s="26"/>
      <c r="G2969" s="26"/>
    </row>
    <row r="2970" spans="3:7">
      <c r="C2970" s="17"/>
      <c r="D2970" s="26"/>
      <c r="E2970" s="26"/>
      <c r="F2970" s="26"/>
      <c r="G2970" s="26"/>
    </row>
    <row r="2971" spans="3:7">
      <c r="C2971" s="17"/>
      <c r="D2971" s="26"/>
      <c r="E2971" s="26"/>
      <c r="F2971" s="26"/>
      <c r="G2971" s="26"/>
    </row>
    <row r="2972" spans="3:7">
      <c r="C2972" s="17"/>
      <c r="D2972" s="26"/>
      <c r="E2972" s="26"/>
      <c r="F2972" s="26"/>
      <c r="G2972" s="26"/>
    </row>
    <row r="2973" spans="3:7">
      <c r="C2973" s="17"/>
      <c r="D2973" s="26"/>
      <c r="E2973" s="26"/>
      <c r="F2973" s="26"/>
      <c r="G2973" s="26"/>
    </row>
    <row r="2974" spans="3:7">
      <c r="C2974" s="17"/>
      <c r="D2974" s="26"/>
      <c r="E2974" s="26"/>
      <c r="F2974" s="26"/>
      <c r="G2974" s="26"/>
    </row>
    <row r="2975" spans="3:7">
      <c r="C2975" s="17"/>
      <c r="D2975" s="26"/>
      <c r="E2975" s="26"/>
      <c r="F2975" s="26"/>
      <c r="G2975" s="26"/>
    </row>
    <row r="2976" spans="3:7">
      <c r="C2976" s="17"/>
      <c r="D2976" s="26"/>
      <c r="E2976" s="26"/>
      <c r="F2976" s="26"/>
      <c r="G2976" s="26"/>
    </row>
    <row r="2977" spans="3:7">
      <c r="C2977" s="17"/>
      <c r="D2977" s="26"/>
      <c r="E2977" s="26"/>
      <c r="F2977" s="26"/>
      <c r="G2977" s="26"/>
    </row>
    <row r="2978" spans="3:7">
      <c r="C2978" s="17"/>
      <c r="D2978" s="26"/>
      <c r="E2978" s="26"/>
      <c r="F2978" s="26"/>
      <c r="G2978" s="26"/>
    </row>
    <row r="2979" spans="3:7">
      <c r="C2979" s="17"/>
      <c r="D2979" s="26"/>
      <c r="E2979" s="26"/>
      <c r="F2979" s="26"/>
      <c r="G2979" s="26"/>
    </row>
    <row r="2980" spans="3:7">
      <c r="C2980" s="17"/>
      <c r="D2980" s="26"/>
      <c r="E2980" s="26"/>
      <c r="F2980" s="26"/>
      <c r="G2980" s="26"/>
    </row>
    <row r="2981" spans="3:7">
      <c r="C2981" s="17"/>
      <c r="D2981" s="26"/>
      <c r="E2981" s="26"/>
      <c r="F2981" s="26"/>
      <c r="G2981" s="26"/>
    </row>
    <row r="2982" spans="3:7">
      <c r="C2982" s="17"/>
      <c r="D2982" s="26"/>
      <c r="E2982" s="26"/>
      <c r="F2982" s="26"/>
      <c r="G2982" s="26"/>
    </row>
    <row r="2983" spans="3:7">
      <c r="C2983" s="17"/>
      <c r="D2983" s="26"/>
      <c r="E2983" s="26"/>
      <c r="F2983" s="26"/>
      <c r="G2983" s="26"/>
    </row>
    <row r="2984" spans="3:7">
      <c r="C2984" s="17"/>
      <c r="D2984" s="26"/>
      <c r="E2984" s="26"/>
      <c r="F2984" s="26"/>
      <c r="G2984" s="26"/>
    </row>
    <row r="2985" spans="3:7">
      <c r="C2985" s="17"/>
      <c r="D2985" s="26"/>
      <c r="E2985" s="26"/>
      <c r="F2985" s="26"/>
      <c r="G2985" s="26"/>
    </row>
    <row r="2986" spans="3:7">
      <c r="C2986" s="17"/>
      <c r="D2986" s="26"/>
      <c r="E2986" s="26"/>
      <c r="F2986" s="26"/>
      <c r="G2986" s="26"/>
    </row>
    <row r="2987" spans="3:7">
      <c r="C2987" s="17"/>
      <c r="D2987" s="26"/>
      <c r="E2987" s="26"/>
      <c r="F2987" s="26"/>
      <c r="G2987" s="26"/>
    </row>
    <row r="2988" spans="3:7">
      <c r="C2988" s="17"/>
      <c r="D2988" s="26"/>
      <c r="E2988" s="26"/>
      <c r="F2988" s="26"/>
      <c r="G2988" s="26"/>
    </row>
    <row r="2989" spans="3:7">
      <c r="C2989" s="17"/>
      <c r="D2989" s="26"/>
      <c r="E2989" s="26"/>
      <c r="F2989" s="26"/>
      <c r="G2989" s="26"/>
    </row>
    <row r="2990" spans="3:7">
      <c r="C2990" s="17"/>
      <c r="D2990" s="26"/>
      <c r="E2990" s="26"/>
      <c r="F2990" s="26"/>
      <c r="G2990" s="26"/>
    </row>
    <row r="2991" spans="3:7">
      <c r="C2991" s="17"/>
      <c r="D2991" s="26"/>
      <c r="E2991" s="26"/>
      <c r="F2991" s="26"/>
      <c r="G2991" s="26"/>
    </row>
    <row r="2992" spans="3:7">
      <c r="C2992" s="17"/>
      <c r="D2992" s="26"/>
      <c r="E2992" s="26"/>
      <c r="F2992" s="26"/>
      <c r="G2992" s="26"/>
    </row>
    <row r="2993" spans="3:7">
      <c r="C2993" s="17"/>
      <c r="D2993" s="26"/>
      <c r="E2993" s="26"/>
      <c r="F2993" s="26"/>
      <c r="G2993" s="26"/>
    </row>
    <row r="2994" spans="3:7">
      <c r="C2994" s="17"/>
      <c r="D2994" s="26"/>
      <c r="E2994" s="26"/>
      <c r="F2994" s="26"/>
      <c r="G2994" s="26"/>
    </row>
    <row r="2995" spans="3:7">
      <c r="C2995" s="17"/>
      <c r="D2995" s="26"/>
      <c r="E2995" s="26"/>
      <c r="F2995" s="26"/>
      <c r="G2995" s="26"/>
    </row>
    <row r="2996" spans="3:7">
      <c r="C2996" s="17"/>
      <c r="D2996" s="26"/>
      <c r="E2996" s="26"/>
      <c r="F2996" s="26"/>
      <c r="G2996" s="26"/>
    </row>
    <row r="2997" spans="3:7">
      <c r="C2997" s="17"/>
      <c r="D2997" s="26"/>
      <c r="E2997" s="26"/>
      <c r="F2997" s="26"/>
      <c r="G2997" s="26"/>
    </row>
    <row r="2998" spans="3:7">
      <c r="C2998" s="17"/>
      <c r="D2998" s="26"/>
      <c r="E2998" s="26"/>
      <c r="F2998" s="26"/>
      <c r="G2998" s="26"/>
    </row>
    <row r="2999" spans="3:7">
      <c r="C2999" s="17"/>
      <c r="D2999" s="26"/>
      <c r="E2999" s="26"/>
      <c r="F2999" s="26"/>
      <c r="G2999" s="26"/>
    </row>
    <row r="3000" spans="3:7">
      <c r="C3000" s="17"/>
      <c r="D3000" s="26"/>
      <c r="E3000" s="26"/>
      <c r="F3000" s="26"/>
      <c r="G3000" s="26"/>
    </row>
    <row r="3001" spans="3:7">
      <c r="C3001" s="17"/>
      <c r="D3001" s="26"/>
      <c r="E3001" s="26"/>
      <c r="F3001" s="26"/>
      <c r="G3001" s="26"/>
    </row>
    <row r="3002" spans="3:7">
      <c r="C3002" s="17"/>
      <c r="D3002" s="26"/>
      <c r="E3002" s="26"/>
      <c r="F3002" s="26"/>
      <c r="G3002" s="26"/>
    </row>
    <row r="3003" spans="3:7">
      <c r="C3003" s="17"/>
      <c r="D3003" s="26"/>
      <c r="E3003" s="26"/>
      <c r="F3003" s="26"/>
      <c r="G3003" s="26"/>
    </row>
    <row r="3004" spans="3:7">
      <c r="C3004" s="17"/>
      <c r="D3004" s="26"/>
      <c r="E3004" s="26"/>
      <c r="F3004" s="26"/>
      <c r="G3004" s="26"/>
    </row>
    <row r="3005" spans="3:7">
      <c r="C3005" s="17"/>
      <c r="D3005" s="26"/>
      <c r="E3005" s="26"/>
      <c r="F3005" s="26"/>
      <c r="G3005" s="26"/>
    </row>
    <row r="3006" spans="3:7">
      <c r="C3006" s="17"/>
      <c r="D3006" s="26"/>
      <c r="E3006" s="26"/>
      <c r="F3006" s="26"/>
      <c r="G3006" s="26"/>
    </row>
    <row r="3007" spans="3:7">
      <c r="C3007" s="17"/>
      <c r="D3007" s="26"/>
      <c r="E3007" s="26"/>
      <c r="F3007" s="26"/>
      <c r="G3007" s="26"/>
    </row>
    <row r="3008" spans="3:7">
      <c r="C3008" s="17"/>
      <c r="D3008" s="26"/>
      <c r="E3008" s="26"/>
      <c r="F3008" s="26"/>
      <c r="G3008" s="26"/>
    </row>
    <row r="3009" spans="3:7">
      <c r="C3009" s="17"/>
      <c r="D3009" s="26"/>
      <c r="E3009" s="26"/>
      <c r="F3009" s="26"/>
      <c r="G3009" s="26"/>
    </row>
    <row r="3010" spans="3:7">
      <c r="C3010" s="17"/>
      <c r="D3010" s="26"/>
      <c r="E3010" s="26"/>
      <c r="F3010" s="26"/>
      <c r="G3010" s="26"/>
    </row>
    <row r="3011" spans="3:7">
      <c r="C3011" s="17"/>
      <c r="D3011" s="26"/>
      <c r="E3011" s="26"/>
      <c r="F3011" s="26"/>
      <c r="G3011" s="26"/>
    </row>
    <row r="3012" spans="3:7">
      <c r="C3012" s="17"/>
      <c r="D3012" s="26"/>
      <c r="E3012" s="26"/>
      <c r="F3012" s="26"/>
      <c r="G3012" s="26"/>
    </row>
    <row r="3013" spans="3:7">
      <c r="C3013" s="17"/>
      <c r="D3013" s="26"/>
      <c r="E3013" s="26"/>
      <c r="F3013" s="26"/>
      <c r="G3013" s="26"/>
    </row>
    <row r="3014" spans="3:7">
      <c r="C3014" s="17"/>
      <c r="D3014" s="26"/>
      <c r="E3014" s="26"/>
      <c r="F3014" s="26"/>
      <c r="G3014" s="26"/>
    </row>
    <row r="3015" spans="3:7">
      <c r="C3015" s="17"/>
      <c r="D3015" s="26"/>
      <c r="E3015" s="26"/>
      <c r="F3015" s="26"/>
      <c r="G3015" s="26"/>
    </row>
    <row r="3016" spans="3:7">
      <c r="C3016" s="17"/>
      <c r="D3016" s="26"/>
      <c r="E3016" s="26"/>
      <c r="F3016" s="26"/>
      <c r="G3016" s="26"/>
    </row>
    <row r="3017" spans="3:7">
      <c r="C3017" s="17"/>
      <c r="D3017" s="26"/>
      <c r="E3017" s="26"/>
      <c r="F3017" s="26"/>
      <c r="G3017" s="26"/>
    </row>
    <row r="3018" spans="3:7">
      <c r="C3018" s="17"/>
      <c r="D3018" s="26"/>
      <c r="E3018" s="26"/>
      <c r="F3018" s="26"/>
      <c r="G3018" s="26"/>
    </row>
    <row r="3019" spans="3:7">
      <c r="C3019" s="17"/>
      <c r="D3019" s="26"/>
      <c r="E3019" s="26"/>
      <c r="F3019" s="26"/>
      <c r="G3019" s="26"/>
    </row>
    <row r="3020" spans="3:7">
      <c r="C3020" s="17"/>
      <c r="D3020" s="26"/>
      <c r="E3020" s="26"/>
      <c r="F3020" s="26"/>
      <c r="G3020" s="26"/>
    </row>
    <row r="3021" spans="3:7">
      <c r="C3021" s="17"/>
      <c r="D3021" s="26"/>
      <c r="E3021" s="26"/>
      <c r="F3021" s="26"/>
      <c r="G3021" s="26"/>
    </row>
    <row r="3022" spans="3:7">
      <c r="C3022" s="17"/>
      <c r="D3022" s="26"/>
      <c r="E3022" s="26"/>
      <c r="F3022" s="26"/>
      <c r="G3022" s="26"/>
    </row>
    <row r="3023" spans="3:7">
      <c r="C3023" s="17"/>
      <c r="D3023" s="26"/>
      <c r="E3023" s="26"/>
      <c r="F3023" s="26"/>
      <c r="G3023" s="26"/>
    </row>
    <row r="3024" spans="3:7">
      <c r="C3024" s="17"/>
      <c r="D3024" s="26"/>
      <c r="E3024" s="26"/>
      <c r="F3024" s="26"/>
      <c r="G3024" s="26"/>
    </row>
    <row r="3025" spans="3:7">
      <c r="C3025" s="17"/>
      <c r="D3025" s="26"/>
      <c r="E3025" s="26"/>
      <c r="F3025" s="26"/>
      <c r="G3025" s="26"/>
    </row>
    <row r="3026" spans="3:7">
      <c r="C3026" s="17"/>
      <c r="D3026" s="26"/>
      <c r="E3026" s="26"/>
      <c r="F3026" s="26"/>
      <c r="G3026" s="26"/>
    </row>
    <row r="3027" spans="3:7">
      <c r="C3027" s="17"/>
      <c r="D3027" s="26"/>
      <c r="E3027" s="26"/>
      <c r="F3027" s="26"/>
      <c r="G3027" s="26"/>
    </row>
    <row r="3028" spans="3:7">
      <c r="C3028" s="17"/>
      <c r="D3028" s="26"/>
      <c r="E3028" s="26"/>
      <c r="F3028" s="26"/>
      <c r="G3028" s="26"/>
    </row>
    <row r="3029" spans="3:7">
      <c r="C3029" s="17"/>
      <c r="D3029" s="26"/>
      <c r="E3029" s="26"/>
      <c r="F3029" s="26"/>
      <c r="G3029" s="26"/>
    </row>
    <row r="3030" spans="3:7">
      <c r="C3030" s="17"/>
      <c r="D3030" s="26"/>
      <c r="E3030" s="26"/>
      <c r="F3030" s="26"/>
      <c r="G3030" s="26"/>
    </row>
    <row r="3031" spans="3:7">
      <c r="C3031" s="17"/>
      <c r="D3031" s="26"/>
      <c r="E3031" s="26"/>
      <c r="F3031" s="26"/>
      <c r="G3031" s="26"/>
    </row>
    <row r="3032" spans="3:7">
      <c r="C3032" s="17"/>
      <c r="D3032" s="26"/>
      <c r="E3032" s="26"/>
      <c r="F3032" s="26"/>
      <c r="G3032" s="26"/>
    </row>
    <row r="3033" spans="3:7">
      <c r="C3033" s="17"/>
      <c r="D3033" s="26"/>
      <c r="E3033" s="26"/>
      <c r="F3033" s="26"/>
      <c r="G3033" s="26"/>
    </row>
    <row r="3034" spans="3:7">
      <c r="C3034" s="17"/>
      <c r="D3034" s="26"/>
      <c r="E3034" s="26"/>
      <c r="F3034" s="26"/>
      <c r="G3034" s="26"/>
    </row>
    <row r="3035" spans="3:7">
      <c r="C3035" s="17"/>
      <c r="D3035" s="26"/>
      <c r="E3035" s="26"/>
      <c r="F3035" s="26"/>
      <c r="G3035" s="26"/>
    </row>
    <row r="3036" spans="3:7">
      <c r="C3036" s="17"/>
      <c r="D3036" s="26"/>
      <c r="E3036" s="26"/>
      <c r="F3036" s="26"/>
      <c r="G3036" s="26"/>
    </row>
    <row r="3037" spans="3:7">
      <c r="C3037" s="17"/>
      <c r="D3037" s="26"/>
      <c r="E3037" s="26"/>
      <c r="F3037" s="26"/>
      <c r="G3037" s="26"/>
    </row>
    <row r="3038" spans="3:7">
      <c r="C3038" s="17"/>
      <c r="D3038" s="26"/>
      <c r="E3038" s="26"/>
      <c r="F3038" s="26"/>
      <c r="G3038" s="26"/>
    </row>
    <row r="3039" spans="3:7">
      <c r="C3039" s="17"/>
      <c r="D3039" s="26"/>
      <c r="E3039" s="26"/>
      <c r="F3039" s="26"/>
      <c r="G3039" s="26"/>
    </row>
    <row r="3040" spans="3:7">
      <c r="C3040" s="17"/>
      <c r="D3040" s="26"/>
      <c r="E3040" s="26"/>
      <c r="F3040" s="26"/>
      <c r="G3040" s="26"/>
    </row>
    <row r="3041" spans="3:7">
      <c r="C3041" s="17"/>
      <c r="D3041" s="26"/>
      <c r="E3041" s="26"/>
      <c r="F3041" s="26"/>
      <c r="G3041" s="26"/>
    </row>
    <row r="3042" spans="3:7">
      <c r="C3042" s="17"/>
      <c r="D3042" s="26"/>
      <c r="E3042" s="26"/>
      <c r="F3042" s="26"/>
      <c r="G3042" s="26"/>
    </row>
    <row r="3043" spans="3:7">
      <c r="C3043" s="17"/>
      <c r="D3043" s="26"/>
      <c r="E3043" s="26"/>
      <c r="F3043" s="26"/>
      <c r="G3043" s="26"/>
    </row>
    <row r="3044" spans="3:7">
      <c r="C3044" s="17"/>
      <c r="D3044" s="26"/>
      <c r="E3044" s="26"/>
      <c r="F3044" s="26"/>
      <c r="G3044" s="26"/>
    </row>
    <row r="3045" spans="3:7">
      <c r="C3045" s="17"/>
      <c r="D3045" s="26"/>
      <c r="E3045" s="26"/>
      <c r="F3045" s="26"/>
      <c r="G3045" s="26"/>
    </row>
    <row r="3046" spans="3:7">
      <c r="C3046" s="17"/>
      <c r="D3046" s="26"/>
      <c r="E3046" s="26"/>
      <c r="F3046" s="26"/>
      <c r="G3046" s="26"/>
    </row>
    <row r="3047" spans="3:7">
      <c r="C3047" s="17"/>
      <c r="D3047" s="26"/>
      <c r="E3047" s="26"/>
      <c r="F3047" s="26"/>
      <c r="G3047" s="26"/>
    </row>
    <row r="3048" spans="3:7">
      <c r="C3048" s="17"/>
      <c r="D3048" s="26"/>
      <c r="E3048" s="26"/>
      <c r="F3048" s="26"/>
      <c r="G3048" s="26"/>
    </row>
    <row r="3049" spans="3:7">
      <c r="C3049" s="17"/>
      <c r="D3049" s="26"/>
      <c r="E3049" s="26"/>
      <c r="F3049" s="26"/>
      <c r="G3049" s="26"/>
    </row>
    <row r="3050" spans="3:7">
      <c r="C3050" s="17"/>
      <c r="D3050" s="26"/>
      <c r="E3050" s="26"/>
      <c r="F3050" s="26"/>
      <c r="G3050" s="26"/>
    </row>
    <row r="3051" spans="3:7">
      <c r="C3051" s="17"/>
      <c r="D3051" s="26"/>
      <c r="E3051" s="26"/>
      <c r="F3051" s="26"/>
      <c r="G3051" s="26"/>
    </row>
    <row r="3052" spans="3:7">
      <c r="C3052" s="17"/>
      <c r="D3052" s="26"/>
      <c r="E3052" s="26"/>
      <c r="F3052" s="26"/>
      <c r="G3052" s="26"/>
    </row>
    <row r="3053" spans="3:7">
      <c r="C3053" s="17"/>
      <c r="D3053" s="26"/>
      <c r="E3053" s="26"/>
      <c r="F3053" s="26"/>
      <c r="G3053" s="26"/>
    </row>
    <row r="3054" spans="3:7">
      <c r="C3054" s="17"/>
      <c r="D3054" s="26"/>
      <c r="E3054" s="26"/>
      <c r="F3054" s="26"/>
      <c r="G3054" s="26"/>
    </row>
    <row r="3055" spans="3:7">
      <c r="C3055" s="17"/>
      <c r="D3055" s="26"/>
      <c r="E3055" s="26"/>
      <c r="F3055" s="26"/>
      <c r="G3055" s="26"/>
    </row>
    <row r="3056" spans="3:7">
      <c r="C3056" s="17"/>
      <c r="D3056" s="26"/>
      <c r="E3056" s="26"/>
      <c r="F3056" s="26"/>
      <c r="G3056" s="26"/>
    </row>
    <row r="3057" spans="3:7">
      <c r="C3057" s="17"/>
      <c r="D3057" s="26"/>
      <c r="E3057" s="26"/>
      <c r="F3057" s="26"/>
      <c r="G3057" s="26"/>
    </row>
    <row r="3058" spans="3:7">
      <c r="C3058" s="17"/>
      <c r="D3058" s="26"/>
      <c r="E3058" s="26"/>
      <c r="F3058" s="26"/>
      <c r="G3058" s="26"/>
    </row>
    <row r="3059" spans="3:7">
      <c r="C3059" s="17"/>
      <c r="D3059" s="26"/>
      <c r="E3059" s="26"/>
      <c r="F3059" s="26"/>
      <c r="G3059" s="26"/>
    </row>
    <row r="3060" spans="3:7">
      <c r="C3060" s="17"/>
      <c r="D3060" s="26"/>
      <c r="E3060" s="26"/>
      <c r="F3060" s="26"/>
      <c r="G3060" s="26"/>
    </row>
    <row r="3061" spans="3:7">
      <c r="C3061" s="17"/>
      <c r="D3061" s="26"/>
      <c r="E3061" s="26"/>
      <c r="F3061" s="26"/>
      <c r="G3061" s="26"/>
    </row>
    <row r="3062" spans="3:7">
      <c r="C3062" s="17"/>
      <c r="D3062" s="26"/>
      <c r="E3062" s="26"/>
      <c r="F3062" s="26"/>
      <c r="G3062" s="26"/>
    </row>
    <row r="3063" spans="3:7">
      <c r="C3063" s="17"/>
      <c r="D3063" s="26"/>
      <c r="E3063" s="26"/>
      <c r="F3063" s="26"/>
      <c r="G3063" s="26"/>
    </row>
    <row r="3064" spans="3:7">
      <c r="C3064" s="17"/>
      <c r="D3064" s="26"/>
      <c r="E3064" s="26"/>
      <c r="F3064" s="26"/>
      <c r="G3064" s="26"/>
    </row>
    <row r="3065" spans="3:7">
      <c r="C3065" s="17"/>
      <c r="D3065" s="26"/>
      <c r="E3065" s="26"/>
      <c r="F3065" s="26"/>
      <c r="G3065" s="26"/>
    </row>
    <row r="3066" spans="3:7">
      <c r="C3066" s="17"/>
      <c r="D3066" s="26"/>
      <c r="E3066" s="26"/>
      <c r="F3066" s="26"/>
      <c r="G3066" s="26"/>
    </row>
    <row r="3067" spans="3:7">
      <c r="C3067" s="17"/>
      <c r="D3067" s="26"/>
      <c r="E3067" s="26"/>
      <c r="F3067" s="26"/>
      <c r="G3067" s="26"/>
    </row>
    <row r="3068" spans="3:7">
      <c r="C3068" s="17"/>
      <c r="D3068" s="26"/>
      <c r="E3068" s="26"/>
      <c r="F3068" s="26"/>
      <c r="G3068" s="26"/>
    </row>
    <row r="3069" spans="3:7">
      <c r="C3069" s="17"/>
      <c r="D3069" s="26"/>
      <c r="E3069" s="26"/>
      <c r="F3069" s="26"/>
      <c r="G3069" s="26"/>
    </row>
    <row r="3070" spans="3:7">
      <c r="C3070" s="17"/>
      <c r="D3070" s="26"/>
      <c r="E3070" s="26"/>
      <c r="F3070" s="26"/>
      <c r="G3070" s="26"/>
    </row>
    <row r="3071" spans="3:7">
      <c r="C3071" s="17"/>
      <c r="D3071" s="26"/>
      <c r="E3071" s="26"/>
      <c r="F3071" s="26"/>
      <c r="G3071" s="26"/>
    </row>
    <row r="3072" spans="3:7">
      <c r="C3072" s="17"/>
      <c r="D3072" s="26"/>
      <c r="E3072" s="26"/>
      <c r="F3072" s="26"/>
      <c r="G3072" s="26"/>
    </row>
    <row r="3073" spans="3:7">
      <c r="C3073" s="17"/>
      <c r="D3073" s="26"/>
      <c r="E3073" s="26"/>
      <c r="F3073" s="26"/>
      <c r="G3073" s="26"/>
    </row>
    <row r="3074" spans="3:7">
      <c r="C3074" s="17"/>
      <c r="D3074" s="26"/>
      <c r="E3074" s="26"/>
      <c r="F3074" s="26"/>
      <c r="G3074" s="26"/>
    </row>
    <row r="3075" spans="3:7">
      <c r="C3075" s="17"/>
      <c r="D3075" s="26"/>
      <c r="E3075" s="26"/>
      <c r="F3075" s="26"/>
      <c r="G3075" s="26"/>
    </row>
    <row r="3076" spans="3:7">
      <c r="C3076" s="17"/>
      <c r="D3076" s="26"/>
      <c r="E3076" s="26"/>
      <c r="F3076" s="26"/>
      <c r="G3076" s="26"/>
    </row>
    <row r="3077" spans="3:7">
      <c r="C3077" s="17"/>
      <c r="D3077" s="26"/>
      <c r="E3077" s="26"/>
      <c r="F3077" s="26"/>
      <c r="G3077" s="26"/>
    </row>
    <row r="3078" spans="3:7">
      <c r="C3078" s="17"/>
      <c r="D3078" s="26"/>
      <c r="E3078" s="26"/>
      <c r="F3078" s="26"/>
      <c r="G3078" s="26"/>
    </row>
    <row r="3079" spans="3:7">
      <c r="C3079" s="17"/>
      <c r="D3079" s="26"/>
      <c r="E3079" s="26"/>
      <c r="F3079" s="26"/>
      <c r="G3079" s="26"/>
    </row>
    <row r="3080" spans="3:7">
      <c r="C3080" s="17"/>
      <c r="D3080" s="26"/>
      <c r="E3080" s="26"/>
      <c r="F3080" s="26"/>
      <c r="G3080" s="26"/>
    </row>
    <row r="3081" spans="3:7">
      <c r="C3081" s="17"/>
      <c r="D3081" s="26"/>
      <c r="E3081" s="26"/>
      <c r="F3081" s="26"/>
      <c r="G3081" s="26"/>
    </row>
    <row r="3082" spans="3:7">
      <c r="C3082" s="17"/>
      <c r="D3082" s="26"/>
      <c r="E3082" s="26"/>
      <c r="F3082" s="26"/>
      <c r="G3082" s="26"/>
    </row>
    <row r="3083" spans="3:7">
      <c r="C3083" s="17"/>
      <c r="D3083" s="26"/>
      <c r="E3083" s="26"/>
      <c r="F3083" s="26"/>
      <c r="G3083" s="26"/>
    </row>
    <row r="3084" spans="3:7">
      <c r="C3084" s="17"/>
      <c r="D3084" s="26"/>
      <c r="E3084" s="26"/>
      <c r="F3084" s="26"/>
      <c r="G3084" s="26"/>
    </row>
    <row r="3085" spans="3:7">
      <c r="C3085" s="17"/>
      <c r="D3085" s="26"/>
      <c r="E3085" s="26"/>
      <c r="F3085" s="26"/>
      <c r="G3085" s="26"/>
    </row>
    <row r="3086" spans="3:7">
      <c r="C3086" s="17"/>
      <c r="D3086" s="26"/>
      <c r="E3086" s="26"/>
      <c r="F3086" s="26"/>
      <c r="G3086" s="26"/>
    </row>
    <row r="3087" spans="3:7">
      <c r="C3087" s="17"/>
      <c r="D3087" s="26"/>
      <c r="E3087" s="26"/>
      <c r="F3087" s="26"/>
      <c r="G3087" s="26"/>
    </row>
    <row r="3088" spans="3:7">
      <c r="C3088" s="17"/>
      <c r="D3088" s="26"/>
      <c r="E3088" s="26"/>
      <c r="F3088" s="26"/>
      <c r="G3088" s="26"/>
    </row>
    <row r="3089" spans="3:7">
      <c r="C3089" s="17"/>
      <c r="D3089" s="26"/>
      <c r="E3089" s="26"/>
      <c r="F3089" s="26"/>
      <c r="G3089" s="26"/>
    </row>
    <row r="3090" spans="3:7">
      <c r="C3090" s="17"/>
      <c r="D3090" s="26"/>
      <c r="E3090" s="26"/>
      <c r="F3090" s="26"/>
      <c r="G3090" s="26"/>
    </row>
    <row r="3091" spans="3:7">
      <c r="C3091" s="17"/>
      <c r="D3091" s="26"/>
      <c r="E3091" s="26"/>
      <c r="F3091" s="26"/>
      <c r="G3091" s="26"/>
    </row>
    <row r="3092" spans="3:7">
      <c r="C3092" s="17"/>
      <c r="D3092" s="26"/>
      <c r="E3092" s="26"/>
      <c r="F3092" s="26"/>
      <c r="G3092" s="26"/>
    </row>
    <row r="3093" spans="3:7">
      <c r="C3093" s="17"/>
      <c r="D3093" s="26"/>
      <c r="E3093" s="26"/>
      <c r="F3093" s="26"/>
      <c r="G3093" s="26"/>
    </row>
    <row r="3094" spans="3:7">
      <c r="C3094" s="17"/>
      <c r="D3094" s="26"/>
      <c r="E3094" s="26"/>
      <c r="F3094" s="26"/>
      <c r="G3094" s="26"/>
    </row>
    <row r="3095" spans="3:7">
      <c r="C3095" s="17"/>
      <c r="D3095" s="26"/>
      <c r="E3095" s="26"/>
      <c r="F3095" s="26"/>
      <c r="G3095" s="26"/>
    </row>
    <row r="3096" spans="3:7">
      <c r="C3096" s="17"/>
      <c r="D3096" s="26"/>
      <c r="E3096" s="26"/>
      <c r="F3096" s="26"/>
      <c r="G3096" s="26"/>
    </row>
    <row r="3097" spans="3:7">
      <c r="C3097" s="17"/>
      <c r="D3097" s="26"/>
      <c r="E3097" s="26"/>
      <c r="F3097" s="26"/>
      <c r="G3097" s="26"/>
    </row>
    <row r="3098" spans="3:7">
      <c r="C3098" s="17"/>
      <c r="D3098" s="26"/>
      <c r="E3098" s="26"/>
      <c r="F3098" s="26"/>
      <c r="G3098" s="26"/>
    </row>
    <row r="3099" spans="3:7">
      <c r="C3099" s="17"/>
      <c r="D3099" s="26"/>
      <c r="E3099" s="26"/>
      <c r="F3099" s="26"/>
      <c r="G3099" s="26"/>
    </row>
    <row r="3100" spans="3:7">
      <c r="C3100" s="17"/>
      <c r="D3100" s="26"/>
      <c r="E3100" s="26"/>
      <c r="F3100" s="26"/>
      <c r="G3100" s="26"/>
    </row>
    <row r="3101" spans="3:7">
      <c r="C3101" s="17"/>
      <c r="D3101" s="26"/>
      <c r="E3101" s="26"/>
      <c r="F3101" s="26"/>
      <c r="G3101" s="26"/>
    </row>
    <row r="3102" spans="3:7">
      <c r="C3102" s="17"/>
      <c r="D3102" s="26"/>
      <c r="E3102" s="26"/>
      <c r="F3102" s="26"/>
      <c r="G3102" s="26"/>
    </row>
    <row r="3103" spans="3:7">
      <c r="C3103" s="17"/>
      <c r="D3103" s="26"/>
      <c r="E3103" s="26"/>
      <c r="F3103" s="26"/>
      <c r="G3103" s="26"/>
    </row>
    <row r="3104" spans="3:7">
      <c r="C3104" s="17"/>
      <c r="D3104" s="26"/>
      <c r="E3104" s="26"/>
      <c r="F3104" s="26"/>
      <c r="G3104" s="26"/>
    </row>
    <row r="3105" spans="3:7">
      <c r="C3105" s="17"/>
      <c r="D3105" s="26"/>
      <c r="E3105" s="26"/>
      <c r="F3105" s="26"/>
      <c r="G3105" s="26"/>
    </row>
    <row r="3106" spans="3:7">
      <c r="C3106" s="17"/>
      <c r="D3106" s="26"/>
      <c r="E3106" s="26"/>
      <c r="F3106" s="26"/>
      <c r="G3106" s="26"/>
    </row>
    <row r="3107" spans="3:7">
      <c r="C3107" s="17"/>
      <c r="D3107" s="26"/>
      <c r="E3107" s="26"/>
      <c r="F3107" s="26"/>
      <c r="G3107" s="26"/>
    </row>
    <row r="3108" spans="3:7">
      <c r="C3108" s="17"/>
      <c r="D3108" s="26"/>
      <c r="E3108" s="26"/>
      <c r="F3108" s="26"/>
      <c r="G3108" s="26"/>
    </row>
    <row r="3109" spans="3:7">
      <c r="C3109" s="17"/>
      <c r="D3109" s="26"/>
      <c r="E3109" s="26"/>
      <c r="F3109" s="26"/>
      <c r="G3109" s="26"/>
    </row>
    <row r="3110" spans="3:7">
      <c r="C3110" s="17"/>
      <c r="D3110" s="26"/>
      <c r="E3110" s="26"/>
      <c r="F3110" s="26"/>
      <c r="G3110" s="26"/>
    </row>
    <row r="3111" spans="3:7">
      <c r="C3111" s="17"/>
      <c r="D3111" s="26"/>
      <c r="E3111" s="26"/>
      <c r="F3111" s="26"/>
      <c r="G3111" s="26"/>
    </row>
    <row r="3112" spans="3:7">
      <c r="C3112" s="17"/>
      <c r="D3112" s="26"/>
      <c r="E3112" s="26"/>
      <c r="F3112" s="26"/>
      <c r="G3112" s="26"/>
    </row>
    <row r="3113" spans="3:7">
      <c r="C3113" s="17"/>
      <c r="D3113" s="26"/>
      <c r="E3113" s="26"/>
      <c r="F3113" s="26"/>
      <c r="G3113" s="26"/>
    </row>
    <row r="3114" spans="3:7">
      <c r="C3114" s="17"/>
      <c r="D3114" s="26"/>
      <c r="E3114" s="26"/>
      <c r="F3114" s="26"/>
      <c r="G3114" s="26"/>
    </row>
    <row r="3115" spans="3:7">
      <c r="C3115" s="17"/>
      <c r="D3115" s="26"/>
      <c r="E3115" s="26"/>
      <c r="F3115" s="26"/>
      <c r="G3115" s="26"/>
    </row>
    <row r="3116" spans="3:7">
      <c r="C3116" s="17"/>
      <c r="D3116" s="26"/>
      <c r="E3116" s="26"/>
      <c r="F3116" s="26"/>
      <c r="G3116" s="26"/>
    </row>
    <row r="3117" spans="3:7">
      <c r="C3117" s="17"/>
      <c r="D3117" s="26"/>
      <c r="E3117" s="26"/>
      <c r="F3117" s="26"/>
      <c r="G3117" s="26"/>
    </row>
    <row r="3118" spans="3:7">
      <c r="C3118" s="17"/>
      <c r="D3118" s="26"/>
      <c r="E3118" s="26"/>
      <c r="F3118" s="26"/>
      <c r="G3118" s="26"/>
    </row>
    <row r="3119" spans="3:7">
      <c r="C3119" s="17"/>
      <c r="D3119" s="26"/>
      <c r="E3119" s="26"/>
      <c r="F3119" s="26"/>
      <c r="G3119" s="26"/>
    </row>
    <row r="3120" spans="3:7">
      <c r="C3120" s="17"/>
      <c r="D3120" s="26"/>
      <c r="E3120" s="26"/>
      <c r="F3120" s="26"/>
      <c r="G3120" s="26"/>
    </row>
    <row r="3121" spans="3:7">
      <c r="C3121" s="17"/>
      <c r="D3121" s="26"/>
      <c r="E3121" s="26"/>
      <c r="F3121" s="26"/>
      <c r="G3121" s="26"/>
    </row>
    <row r="3122" spans="3:7">
      <c r="C3122" s="17"/>
      <c r="D3122" s="26"/>
      <c r="E3122" s="26"/>
      <c r="F3122" s="26"/>
      <c r="G3122" s="26"/>
    </row>
    <row r="3123" spans="3:7">
      <c r="C3123" s="17"/>
      <c r="D3123" s="26"/>
      <c r="E3123" s="26"/>
      <c r="F3123" s="26"/>
      <c r="G3123" s="26"/>
    </row>
    <row r="3124" spans="3:7">
      <c r="C3124" s="17"/>
      <c r="D3124" s="26"/>
      <c r="E3124" s="26"/>
      <c r="F3124" s="26"/>
      <c r="G3124" s="26"/>
    </row>
    <row r="3125" spans="3:7">
      <c r="C3125" s="17"/>
      <c r="D3125" s="26"/>
      <c r="E3125" s="26"/>
      <c r="F3125" s="26"/>
      <c r="G3125" s="26"/>
    </row>
    <row r="3126" spans="3:7">
      <c r="C3126" s="17"/>
      <c r="D3126" s="26"/>
      <c r="E3126" s="26"/>
      <c r="F3126" s="26"/>
      <c r="G3126" s="26"/>
    </row>
    <row r="3127" spans="3:7">
      <c r="C3127" s="17"/>
      <c r="D3127" s="26"/>
      <c r="E3127" s="26"/>
      <c r="F3127" s="26"/>
      <c r="G3127" s="26"/>
    </row>
    <row r="3128" spans="3:7">
      <c r="C3128" s="17"/>
      <c r="D3128" s="26"/>
      <c r="E3128" s="26"/>
      <c r="F3128" s="26"/>
      <c r="G3128" s="26"/>
    </row>
    <row r="3129" spans="3:7">
      <c r="C3129" s="17"/>
      <c r="D3129" s="26"/>
      <c r="E3129" s="26"/>
      <c r="F3129" s="26"/>
      <c r="G3129" s="26"/>
    </row>
    <row r="3130" spans="3:7">
      <c r="C3130" s="17"/>
      <c r="D3130" s="26"/>
      <c r="E3130" s="26"/>
      <c r="F3130" s="26"/>
      <c r="G3130" s="26"/>
    </row>
    <row r="3131" spans="3:7">
      <c r="C3131" s="17"/>
      <c r="D3131" s="26"/>
      <c r="E3131" s="26"/>
      <c r="F3131" s="26"/>
      <c r="G3131" s="26"/>
    </row>
    <row r="3132" spans="3:7">
      <c r="C3132" s="17"/>
      <c r="D3132" s="26"/>
      <c r="E3132" s="26"/>
      <c r="F3132" s="26"/>
      <c r="G3132" s="26"/>
    </row>
    <row r="3133" spans="3:7">
      <c r="C3133" s="17"/>
      <c r="D3133" s="26"/>
      <c r="E3133" s="26"/>
      <c r="F3133" s="26"/>
      <c r="G3133" s="26"/>
    </row>
    <row r="3134" spans="3:7">
      <c r="C3134" s="17"/>
      <c r="D3134" s="26"/>
      <c r="E3134" s="26"/>
      <c r="F3134" s="26"/>
      <c r="G3134" s="26"/>
    </row>
    <row r="3135" spans="3:7">
      <c r="C3135" s="17"/>
      <c r="D3135" s="26"/>
      <c r="E3135" s="26"/>
      <c r="F3135" s="26"/>
      <c r="G3135" s="26"/>
    </row>
    <row r="3136" spans="3:7">
      <c r="C3136" s="17"/>
      <c r="D3136" s="26"/>
      <c r="E3136" s="26"/>
      <c r="F3136" s="26"/>
      <c r="G3136" s="26"/>
    </row>
    <row r="3137" spans="3:7">
      <c r="C3137" s="17"/>
      <c r="D3137" s="26"/>
      <c r="E3137" s="26"/>
      <c r="F3137" s="26"/>
      <c r="G3137" s="26"/>
    </row>
    <row r="3138" spans="3:7">
      <c r="C3138" s="17"/>
      <c r="D3138" s="26"/>
      <c r="E3138" s="26"/>
      <c r="F3138" s="26"/>
      <c r="G3138" s="26"/>
    </row>
    <row r="3139" spans="3:7">
      <c r="C3139" s="17"/>
      <c r="D3139" s="26"/>
      <c r="E3139" s="26"/>
      <c r="F3139" s="26"/>
      <c r="G3139" s="26"/>
    </row>
    <row r="3140" spans="3:7">
      <c r="C3140" s="17"/>
      <c r="D3140" s="26"/>
      <c r="E3140" s="26"/>
      <c r="F3140" s="26"/>
      <c r="G3140" s="26"/>
    </row>
    <row r="3141" spans="3:7">
      <c r="C3141" s="17"/>
      <c r="D3141" s="26"/>
      <c r="E3141" s="26"/>
      <c r="F3141" s="26"/>
      <c r="G3141" s="26"/>
    </row>
    <row r="3142" spans="3:7">
      <c r="C3142" s="17"/>
      <c r="D3142" s="26"/>
      <c r="E3142" s="26"/>
      <c r="F3142" s="26"/>
      <c r="G3142" s="26"/>
    </row>
    <row r="3143" spans="3:7">
      <c r="C3143" s="17"/>
      <c r="D3143" s="26"/>
      <c r="E3143" s="26"/>
      <c r="F3143" s="26"/>
      <c r="G3143" s="26"/>
    </row>
    <row r="3144" spans="3:7">
      <c r="C3144" s="17"/>
      <c r="D3144" s="26"/>
      <c r="E3144" s="26"/>
      <c r="F3144" s="26"/>
      <c r="G3144" s="26"/>
    </row>
    <row r="3145" spans="3:7">
      <c r="C3145" s="17"/>
      <c r="D3145" s="26"/>
      <c r="E3145" s="26"/>
      <c r="F3145" s="26"/>
      <c r="G3145" s="26"/>
    </row>
    <row r="3146" spans="3:7">
      <c r="C3146" s="17"/>
      <c r="D3146" s="26"/>
      <c r="E3146" s="26"/>
      <c r="F3146" s="26"/>
      <c r="G3146" s="26"/>
    </row>
    <row r="3147" spans="3:7">
      <c r="C3147" s="17"/>
      <c r="D3147" s="26"/>
      <c r="E3147" s="26"/>
      <c r="F3147" s="26"/>
      <c r="G3147" s="26"/>
    </row>
    <row r="3148" spans="3:7">
      <c r="C3148" s="17"/>
      <c r="D3148" s="26"/>
      <c r="E3148" s="26"/>
      <c r="F3148" s="26"/>
      <c r="G3148" s="26"/>
    </row>
    <row r="3149" spans="3:7">
      <c r="C3149" s="17"/>
      <c r="D3149" s="26"/>
      <c r="E3149" s="26"/>
      <c r="F3149" s="26"/>
      <c r="G3149" s="26"/>
    </row>
    <row r="3150" spans="3:7">
      <c r="C3150" s="17"/>
      <c r="D3150" s="26"/>
      <c r="E3150" s="26"/>
      <c r="F3150" s="26"/>
      <c r="G3150" s="26"/>
    </row>
    <row r="3151" spans="3:7">
      <c r="C3151" s="17"/>
      <c r="D3151" s="26"/>
      <c r="E3151" s="26"/>
      <c r="F3151" s="26"/>
      <c r="G3151" s="26"/>
    </row>
    <row r="3152" spans="3:7">
      <c r="C3152" s="17"/>
      <c r="D3152" s="26"/>
      <c r="E3152" s="26"/>
      <c r="F3152" s="26"/>
      <c r="G3152" s="26"/>
    </row>
    <row r="3153" spans="3:7">
      <c r="C3153" s="17"/>
      <c r="D3153" s="26"/>
      <c r="E3153" s="26"/>
      <c r="F3153" s="26"/>
      <c r="G3153" s="26"/>
    </row>
    <row r="3154" spans="3:7">
      <c r="C3154" s="17"/>
      <c r="D3154" s="26"/>
      <c r="E3154" s="26"/>
      <c r="F3154" s="26"/>
      <c r="G3154" s="26"/>
    </row>
    <row r="3155" spans="3:7">
      <c r="C3155" s="17"/>
      <c r="D3155" s="26"/>
      <c r="E3155" s="26"/>
      <c r="F3155" s="26"/>
      <c r="G3155" s="26"/>
    </row>
    <row r="3156" spans="3:7">
      <c r="C3156" s="17"/>
      <c r="D3156" s="26"/>
      <c r="E3156" s="26"/>
      <c r="F3156" s="26"/>
      <c r="G3156" s="26"/>
    </row>
    <row r="3157" spans="3:7">
      <c r="C3157" s="17"/>
      <c r="D3157" s="26"/>
      <c r="E3157" s="26"/>
      <c r="F3157" s="26"/>
      <c r="G3157" s="26"/>
    </row>
    <row r="3158" spans="3:7">
      <c r="C3158" s="17"/>
      <c r="D3158" s="26"/>
      <c r="E3158" s="26"/>
      <c r="F3158" s="26"/>
      <c r="G3158" s="26"/>
    </row>
    <row r="3159" spans="3:7">
      <c r="C3159" s="17"/>
      <c r="D3159" s="26"/>
      <c r="E3159" s="26"/>
      <c r="F3159" s="26"/>
      <c r="G3159" s="26"/>
    </row>
    <row r="3160" spans="3:7">
      <c r="C3160" s="17"/>
      <c r="D3160" s="26"/>
      <c r="E3160" s="26"/>
      <c r="F3160" s="26"/>
      <c r="G3160" s="26"/>
    </row>
    <row r="3161" spans="3:7">
      <c r="C3161" s="17"/>
      <c r="D3161" s="26"/>
      <c r="E3161" s="26"/>
      <c r="F3161" s="26"/>
      <c r="G3161" s="26"/>
    </row>
    <row r="3162" spans="3:7">
      <c r="C3162" s="17"/>
      <c r="D3162" s="26"/>
      <c r="E3162" s="26"/>
      <c r="F3162" s="26"/>
      <c r="G3162" s="26"/>
    </row>
    <row r="3163" spans="3:7">
      <c r="C3163" s="17"/>
      <c r="D3163" s="26"/>
      <c r="E3163" s="26"/>
      <c r="F3163" s="26"/>
      <c r="G3163" s="26"/>
    </row>
    <row r="3164" spans="3:7">
      <c r="C3164" s="17"/>
      <c r="D3164" s="26"/>
      <c r="E3164" s="26"/>
      <c r="F3164" s="26"/>
      <c r="G3164" s="26"/>
    </row>
    <row r="3165" spans="3:7">
      <c r="C3165" s="17"/>
      <c r="D3165" s="26"/>
      <c r="E3165" s="26"/>
      <c r="F3165" s="26"/>
      <c r="G3165" s="26"/>
    </row>
    <row r="3166" spans="3:7">
      <c r="C3166" s="17"/>
      <c r="D3166" s="26"/>
      <c r="E3166" s="26"/>
      <c r="F3166" s="26"/>
      <c r="G3166" s="26"/>
    </row>
    <row r="3167" spans="3:7">
      <c r="C3167" s="17"/>
      <c r="D3167" s="26"/>
      <c r="E3167" s="26"/>
      <c r="F3167" s="26"/>
      <c r="G3167" s="26"/>
    </row>
    <row r="3168" spans="3:7">
      <c r="C3168" s="17"/>
      <c r="D3168" s="26"/>
      <c r="E3168" s="26"/>
      <c r="F3168" s="26"/>
      <c r="G3168" s="26"/>
    </row>
    <row r="3169" spans="3:7">
      <c r="C3169" s="17"/>
      <c r="D3169" s="26"/>
      <c r="E3169" s="26"/>
      <c r="F3169" s="26"/>
      <c r="G3169" s="26"/>
    </row>
    <row r="3170" spans="3:7">
      <c r="C3170" s="17"/>
      <c r="D3170" s="26"/>
      <c r="E3170" s="26"/>
      <c r="F3170" s="26"/>
      <c r="G3170" s="26"/>
    </row>
    <row r="3171" spans="3:7">
      <c r="C3171" s="17"/>
      <c r="D3171" s="26"/>
      <c r="E3171" s="26"/>
      <c r="F3171" s="26"/>
      <c r="G3171" s="26"/>
    </row>
    <row r="3172" spans="3:7">
      <c r="C3172" s="17"/>
      <c r="D3172" s="26"/>
      <c r="E3172" s="26"/>
      <c r="F3172" s="26"/>
      <c r="G3172" s="26"/>
    </row>
    <row r="3173" spans="3:7">
      <c r="C3173" s="17"/>
      <c r="D3173" s="26"/>
      <c r="E3173" s="26"/>
      <c r="F3173" s="26"/>
      <c r="G3173" s="26"/>
    </row>
    <row r="3174" spans="3:7">
      <c r="C3174" s="17"/>
      <c r="D3174" s="26"/>
      <c r="E3174" s="26"/>
      <c r="F3174" s="26"/>
      <c r="G3174" s="26"/>
    </row>
    <row r="3175" spans="3:7">
      <c r="C3175" s="17"/>
      <c r="D3175" s="26"/>
      <c r="E3175" s="26"/>
      <c r="F3175" s="26"/>
      <c r="G3175" s="26"/>
    </row>
    <row r="3176" spans="3:7">
      <c r="C3176" s="17"/>
      <c r="D3176" s="26"/>
      <c r="E3176" s="26"/>
      <c r="F3176" s="26"/>
      <c r="G3176" s="26"/>
    </row>
    <row r="3177" spans="3:7">
      <c r="C3177" s="17"/>
      <c r="D3177" s="26"/>
      <c r="E3177" s="26"/>
      <c r="F3177" s="26"/>
      <c r="G3177" s="26"/>
    </row>
    <row r="3178" spans="3:7">
      <c r="C3178" s="17"/>
      <c r="D3178" s="26"/>
      <c r="E3178" s="26"/>
      <c r="F3178" s="26"/>
      <c r="G3178" s="26"/>
    </row>
    <row r="3179" spans="3:7">
      <c r="C3179" s="17"/>
      <c r="D3179" s="26"/>
      <c r="E3179" s="26"/>
      <c r="F3179" s="26"/>
      <c r="G3179" s="26"/>
    </row>
    <row r="3180" spans="3:7">
      <c r="C3180" s="17"/>
      <c r="D3180" s="26"/>
      <c r="E3180" s="26"/>
      <c r="F3180" s="26"/>
      <c r="G3180" s="26"/>
    </row>
    <row r="3181" spans="3:7">
      <c r="C3181" s="17"/>
      <c r="D3181" s="26"/>
      <c r="E3181" s="26"/>
      <c r="F3181" s="26"/>
      <c r="G3181" s="26"/>
    </row>
    <row r="3182" spans="3:7">
      <c r="C3182" s="17"/>
      <c r="D3182" s="26"/>
      <c r="E3182" s="26"/>
      <c r="F3182" s="26"/>
      <c r="G3182" s="26"/>
    </row>
    <row r="3183" spans="3:7">
      <c r="C3183" s="17"/>
      <c r="D3183" s="26"/>
      <c r="E3183" s="26"/>
      <c r="F3183" s="26"/>
      <c r="G3183" s="26"/>
    </row>
    <row r="3184" spans="3:7">
      <c r="C3184" s="17"/>
      <c r="D3184" s="26"/>
      <c r="E3184" s="26"/>
      <c r="F3184" s="26"/>
      <c r="G3184" s="26"/>
    </row>
    <row r="3185" spans="3:7">
      <c r="C3185" s="17"/>
      <c r="D3185" s="26"/>
      <c r="E3185" s="26"/>
      <c r="F3185" s="26"/>
      <c r="G3185" s="26"/>
    </row>
    <row r="3186" spans="3:7">
      <c r="C3186" s="17"/>
      <c r="D3186" s="26"/>
      <c r="E3186" s="26"/>
      <c r="F3186" s="26"/>
      <c r="G3186" s="26"/>
    </row>
    <row r="3187" spans="3:7">
      <c r="C3187" s="17"/>
      <c r="D3187" s="26"/>
      <c r="E3187" s="26"/>
      <c r="F3187" s="26"/>
      <c r="G3187" s="26"/>
    </row>
    <row r="3188" spans="3:7">
      <c r="C3188" s="17"/>
      <c r="D3188" s="26"/>
      <c r="E3188" s="26"/>
      <c r="F3188" s="26"/>
      <c r="G3188" s="26"/>
    </row>
    <row r="3189" spans="3:7">
      <c r="C3189" s="17"/>
      <c r="D3189" s="26"/>
      <c r="E3189" s="26"/>
      <c r="F3189" s="26"/>
      <c r="G3189" s="26"/>
    </row>
    <row r="3190" spans="3:7">
      <c r="C3190" s="17"/>
      <c r="D3190" s="26"/>
      <c r="E3190" s="26"/>
      <c r="F3190" s="26"/>
      <c r="G3190" s="26"/>
    </row>
    <row r="3191" spans="3:7">
      <c r="C3191" s="17"/>
      <c r="D3191" s="26"/>
      <c r="E3191" s="26"/>
      <c r="F3191" s="26"/>
      <c r="G3191" s="26"/>
    </row>
    <row r="3192" spans="3:7">
      <c r="C3192" s="17"/>
      <c r="D3192" s="26"/>
      <c r="E3192" s="26"/>
      <c r="F3192" s="26"/>
      <c r="G3192" s="26"/>
    </row>
    <row r="3193" spans="3:7">
      <c r="C3193" s="17"/>
      <c r="D3193" s="26"/>
      <c r="E3193" s="26"/>
      <c r="F3193" s="26"/>
      <c r="G3193" s="26"/>
    </row>
    <row r="3194" spans="3:7">
      <c r="C3194" s="17"/>
      <c r="D3194" s="26"/>
      <c r="E3194" s="26"/>
      <c r="F3194" s="26"/>
      <c r="G3194" s="26"/>
    </row>
    <row r="3195" spans="3:7">
      <c r="C3195" s="17"/>
      <c r="D3195" s="26"/>
      <c r="E3195" s="26"/>
      <c r="F3195" s="26"/>
      <c r="G3195" s="26"/>
    </row>
    <row r="3196" spans="3:7">
      <c r="C3196" s="17"/>
      <c r="D3196" s="26"/>
      <c r="E3196" s="26"/>
      <c r="F3196" s="26"/>
      <c r="G3196" s="26"/>
    </row>
    <row r="3197" spans="3:7">
      <c r="C3197" s="17"/>
      <c r="D3197" s="26"/>
      <c r="E3197" s="26"/>
      <c r="F3197" s="26"/>
      <c r="G3197" s="26"/>
    </row>
    <row r="3198" spans="3:7">
      <c r="C3198" s="17"/>
      <c r="D3198" s="26"/>
      <c r="E3198" s="26"/>
      <c r="F3198" s="26"/>
      <c r="G3198" s="26"/>
    </row>
    <row r="3199" spans="3:7">
      <c r="C3199" s="17"/>
      <c r="D3199" s="26"/>
      <c r="E3199" s="26"/>
      <c r="F3199" s="26"/>
      <c r="G3199" s="26"/>
    </row>
    <row r="3200" spans="3:7">
      <c r="C3200" s="17"/>
      <c r="D3200" s="26"/>
      <c r="E3200" s="26"/>
      <c r="F3200" s="26"/>
      <c r="G3200" s="26"/>
    </row>
    <row r="3201" spans="3:7">
      <c r="C3201" s="17"/>
      <c r="D3201" s="26"/>
      <c r="E3201" s="26"/>
      <c r="F3201" s="26"/>
      <c r="G3201" s="26"/>
    </row>
    <row r="3202" spans="3:7">
      <c r="C3202" s="17"/>
      <c r="D3202" s="26"/>
      <c r="E3202" s="26"/>
      <c r="F3202" s="26"/>
      <c r="G3202" s="26"/>
    </row>
    <row r="3203" spans="3:7">
      <c r="C3203" s="17"/>
      <c r="D3203" s="26"/>
      <c r="E3203" s="26"/>
      <c r="F3203" s="26"/>
      <c r="G3203" s="26"/>
    </row>
    <row r="3204" spans="3:7">
      <c r="C3204" s="17"/>
      <c r="D3204" s="26"/>
      <c r="E3204" s="26"/>
      <c r="F3204" s="26"/>
      <c r="G3204" s="26"/>
    </row>
    <row r="3205" spans="3:7">
      <c r="C3205" s="17"/>
      <c r="D3205" s="26"/>
      <c r="E3205" s="26"/>
      <c r="F3205" s="26"/>
      <c r="G3205" s="26"/>
    </row>
    <row r="3206" spans="3:7">
      <c r="C3206" s="17"/>
      <c r="D3206" s="26"/>
      <c r="E3206" s="26"/>
      <c r="F3206" s="26"/>
      <c r="G3206" s="26"/>
    </row>
    <row r="3207" spans="3:7">
      <c r="C3207" s="17"/>
      <c r="D3207" s="26"/>
      <c r="E3207" s="26"/>
      <c r="F3207" s="26"/>
      <c r="G3207" s="26"/>
    </row>
    <row r="3208" spans="3:7">
      <c r="C3208" s="17"/>
      <c r="D3208" s="26"/>
      <c r="E3208" s="26"/>
      <c r="F3208" s="26"/>
      <c r="G3208" s="26"/>
    </row>
    <row r="3209" spans="3:7">
      <c r="C3209" s="17"/>
      <c r="D3209" s="26"/>
      <c r="E3209" s="26"/>
      <c r="F3209" s="26"/>
      <c r="G3209" s="26"/>
    </row>
    <row r="3210" spans="3:7">
      <c r="C3210" s="17"/>
      <c r="D3210" s="26"/>
      <c r="E3210" s="26"/>
      <c r="F3210" s="26"/>
      <c r="G3210" s="26"/>
    </row>
    <row r="3211" spans="3:7">
      <c r="C3211" s="17"/>
      <c r="D3211" s="26"/>
      <c r="E3211" s="26"/>
      <c r="F3211" s="26"/>
      <c r="G3211" s="26"/>
    </row>
    <row r="3212" spans="3:7">
      <c r="C3212" s="17"/>
      <c r="D3212" s="26"/>
      <c r="E3212" s="26"/>
      <c r="F3212" s="26"/>
      <c r="G3212" s="26"/>
    </row>
    <row r="3213" spans="3:7">
      <c r="C3213" s="17"/>
      <c r="D3213" s="26"/>
      <c r="E3213" s="26"/>
      <c r="F3213" s="26"/>
      <c r="G3213" s="26"/>
    </row>
    <row r="3214" spans="3:7">
      <c r="C3214" s="17"/>
      <c r="D3214" s="26"/>
      <c r="E3214" s="26"/>
      <c r="F3214" s="26"/>
      <c r="G3214" s="26"/>
    </row>
    <row r="3215" spans="3:7">
      <c r="C3215" s="17"/>
      <c r="D3215" s="26"/>
      <c r="E3215" s="26"/>
      <c r="F3215" s="26"/>
      <c r="G3215" s="26"/>
    </row>
    <row r="3216" spans="3:7">
      <c r="C3216" s="17"/>
      <c r="D3216" s="26"/>
      <c r="E3216" s="26"/>
      <c r="F3216" s="26"/>
      <c r="G3216" s="26"/>
    </row>
    <row r="3217" spans="3:7">
      <c r="C3217" s="17"/>
      <c r="D3217" s="26"/>
      <c r="E3217" s="26"/>
      <c r="F3217" s="26"/>
      <c r="G3217" s="26"/>
    </row>
    <row r="3218" spans="3:7">
      <c r="C3218" s="17"/>
      <c r="D3218" s="26"/>
      <c r="E3218" s="26"/>
      <c r="F3218" s="26"/>
      <c r="G3218" s="26"/>
    </row>
    <row r="3219" spans="3:7">
      <c r="C3219" s="17"/>
      <c r="D3219" s="26"/>
      <c r="E3219" s="26"/>
      <c r="F3219" s="26"/>
      <c r="G3219" s="26"/>
    </row>
    <row r="3220" spans="3:7">
      <c r="C3220" s="17"/>
      <c r="D3220" s="26"/>
      <c r="E3220" s="26"/>
      <c r="F3220" s="26"/>
      <c r="G3220" s="26"/>
    </row>
    <row r="3221" spans="3:7">
      <c r="C3221" s="17"/>
      <c r="D3221" s="26"/>
      <c r="E3221" s="26"/>
      <c r="F3221" s="26"/>
      <c r="G3221" s="26"/>
    </row>
    <row r="3222" spans="3:7">
      <c r="C3222" s="17"/>
      <c r="D3222" s="26"/>
      <c r="E3222" s="26"/>
      <c r="F3222" s="26"/>
      <c r="G3222" s="26"/>
    </row>
    <row r="3223" spans="3:7">
      <c r="C3223" s="17"/>
      <c r="D3223" s="26"/>
      <c r="E3223" s="26"/>
      <c r="F3223" s="26"/>
      <c r="G3223" s="26"/>
    </row>
    <row r="3224" spans="3:7">
      <c r="C3224" s="17"/>
      <c r="D3224" s="26"/>
      <c r="E3224" s="26"/>
      <c r="F3224" s="26"/>
      <c r="G3224" s="26"/>
    </row>
    <row r="3225" spans="3:7">
      <c r="C3225" s="17"/>
      <c r="D3225" s="26"/>
      <c r="E3225" s="26"/>
      <c r="F3225" s="26"/>
      <c r="G3225" s="26"/>
    </row>
    <row r="3226" spans="3:7">
      <c r="C3226" s="17"/>
      <c r="D3226" s="26"/>
      <c r="E3226" s="26"/>
      <c r="F3226" s="26"/>
      <c r="G3226" s="26"/>
    </row>
    <row r="3227" spans="3:7">
      <c r="C3227" s="17"/>
      <c r="D3227" s="26"/>
      <c r="E3227" s="26"/>
      <c r="F3227" s="26"/>
      <c r="G3227" s="26"/>
    </row>
    <row r="3228" spans="3:7">
      <c r="C3228" s="17"/>
      <c r="D3228" s="26"/>
      <c r="E3228" s="26"/>
      <c r="F3228" s="26"/>
      <c r="G3228" s="26"/>
    </row>
    <row r="3229" spans="3:7">
      <c r="C3229" s="17"/>
      <c r="D3229" s="26"/>
      <c r="E3229" s="26"/>
      <c r="F3229" s="26"/>
      <c r="G3229" s="26"/>
    </row>
    <row r="3230" spans="3:7">
      <c r="C3230" s="17"/>
      <c r="D3230" s="26"/>
      <c r="E3230" s="26"/>
      <c r="F3230" s="26"/>
      <c r="G3230" s="26"/>
    </row>
    <row r="3231" spans="3:7">
      <c r="C3231" s="17"/>
      <c r="D3231" s="26"/>
      <c r="E3231" s="26"/>
      <c r="F3231" s="26"/>
      <c r="G3231" s="26"/>
    </row>
    <row r="3232" spans="3:7">
      <c r="C3232" s="17"/>
      <c r="D3232" s="26"/>
      <c r="E3232" s="26"/>
      <c r="F3232" s="26"/>
      <c r="G3232" s="26"/>
    </row>
    <row r="3233" spans="3:7">
      <c r="C3233" s="17"/>
      <c r="D3233" s="26"/>
      <c r="E3233" s="26"/>
      <c r="F3233" s="26"/>
      <c r="G3233" s="26"/>
    </row>
    <row r="3234" spans="3:7">
      <c r="C3234" s="17"/>
      <c r="D3234" s="26"/>
      <c r="E3234" s="26"/>
      <c r="F3234" s="26"/>
      <c r="G3234" s="26"/>
    </row>
    <row r="3235" spans="3:7">
      <c r="C3235" s="17"/>
      <c r="D3235" s="26"/>
      <c r="E3235" s="26"/>
      <c r="F3235" s="26"/>
      <c r="G3235" s="26"/>
    </row>
    <row r="3236" spans="3:7">
      <c r="C3236" s="17"/>
      <c r="D3236" s="26"/>
      <c r="E3236" s="26"/>
      <c r="F3236" s="26"/>
      <c r="G3236" s="26"/>
    </row>
    <row r="3237" spans="3:7">
      <c r="C3237" s="17"/>
      <c r="D3237" s="26"/>
      <c r="E3237" s="26"/>
      <c r="F3237" s="26"/>
      <c r="G3237" s="26"/>
    </row>
    <row r="3238" spans="3:7">
      <c r="C3238" s="17"/>
      <c r="D3238" s="26"/>
      <c r="E3238" s="26"/>
      <c r="F3238" s="26"/>
      <c r="G3238" s="26"/>
    </row>
    <row r="3239" spans="3:7">
      <c r="C3239" s="17"/>
      <c r="D3239" s="26"/>
      <c r="E3239" s="26"/>
      <c r="F3239" s="26"/>
      <c r="G3239" s="26"/>
    </row>
    <row r="3240" spans="3:7">
      <c r="C3240" s="17"/>
      <c r="D3240" s="26"/>
      <c r="E3240" s="26"/>
      <c r="F3240" s="26"/>
      <c r="G3240" s="26"/>
    </row>
    <row r="3241" spans="3:7">
      <c r="C3241" s="17"/>
      <c r="D3241" s="26"/>
      <c r="E3241" s="26"/>
      <c r="F3241" s="26"/>
      <c r="G3241" s="26"/>
    </row>
    <row r="3242" spans="3:7">
      <c r="C3242" s="17"/>
      <c r="D3242" s="26"/>
      <c r="E3242" s="26"/>
      <c r="F3242" s="26"/>
      <c r="G3242" s="26"/>
    </row>
    <row r="3243" spans="3:7">
      <c r="C3243" s="17"/>
      <c r="D3243" s="26"/>
      <c r="E3243" s="26"/>
      <c r="F3243" s="26"/>
      <c r="G3243" s="26"/>
    </row>
    <row r="3244" spans="3:7">
      <c r="C3244" s="17"/>
      <c r="D3244" s="26"/>
      <c r="E3244" s="26"/>
      <c r="F3244" s="26"/>
      <c r="G3244" s="26"/>
    </row>
    <row r="3245" spans="3:7">
      <c r="C3245" s="17"/>
      <c r="D3245" s="26"/>
      <c r="E3245" s="26"/>
      <c r="F3245" s="26"/>
      <c r="G3245" s="26"/>
    </row>
    <row r="3246" spans="3:7">
      <c r="C3246" s="17"/>
      <c r="D3246" s="26"/>
      <c r="E3246" s="26"/>
      <c r="F3246" s="26"/>
      <c r="G3246" s="26"/>
    </row>
    <row r="3247" spans="3:7">
      <c r="C3247" s="17"/>
      <c r="D3247" s="26"/>
      <c r="E3247" s="26"/>
      <c r="F3247" s="26"/>
      <c r="G3247" s="26"/>
    </row>
    <row r="3248" spans="3:7">
      <c r="C3248" s="17"/>
      <c r="D3248" s="26"/>
      <c r="E3248" s="26"/>
      <c r="F3248" s="26"/>
      <c r="G3248" s="26"/>
    </row>
    <row r="3249" spans="3:7">
      <c r="C3249" s="17"/>
      <c r="D3249" s="26"/>
      <c r="E3249" s="26"/>
      <c r="F3249" s="26"/>
      <c r="G3249" s="26"/>
    </row>
    <row r="3250" spans="3:7">
      <c r="C3250" s="17"/>
      <c r="D3250" s="26"/>
      <c r="E3250" s="26"/>
      <c r="F3250" s="26"/>
      <c r="G3250" s="26"/>
    </row>
    <row r="3251" spans="3:7">
      <c r="C3251" s="17"/>
      <c r="D3251" s="26"/>
      <c r="E3251" s="26"/>
      <c r="F3251" s="26"/>
      <c r="G3251" s="26"/>
    </row>
    <row r="3252" spans="3:7">
      <c r="C3252" s="17"/>
      <c r="D3252" s="26"/>
      <c r="E3252" s="26"/>
      <c r="F3252" s="26"/>
      <c r="G3252" s="26"/>
    </row>
    <row r="3253" spans="3:7">
      <c r="C3253" s="17"/>
      <c r="D3253" s="26"/>
      <c r="E3253" s="26"/>
      <c r="F3253" s="26"/>
      <c r="G3253" s="26"/>
    </row>
    <row r="3254" spans="3:7">
      <c r="C3254" s="17"/>
      <c r="D3254" s="26"/>
      <c r="E3254" s="26"/>
      <c r="F3254" s="26"/>
      <c r="G3254" s="26"/>
    </row>
    <row r="3255" spans="3:7">
      <c r="C3255" s="17"/>
      <c r="D3255" s="26"/>
      <c r="E3255" s="26"/>
      <c r="F3255" s="26"/>
      <c r="G3255" s="26"/>
    </row>
    <row r="3256" spans="3:7">
      <c r="C3256" s="17"/>
      <c r="D3256" s="26"/>
      <c r="E3256" s="26"/>
      <c r="F3256" s="26"/>
      <c r="G3256" s="26"/>
    </row>
    <row r="3257" spans="3:7">
      <c r="C3257" s="17"/>
      <c r="D3257" s="26"/>
      <c r="E3257" s="26"/>
      <c r="F3257" s="26"/>
      <c r="G3257" s="26"/>
    </row>
    <row r="3258" spans="3:7">
      <c r="C3258" s="17"/>
      <c r="D3258" s="26"/>
      <c r="E3258" s="26"/>
      <c r="F3258" s="26"/>
      <c r="G3258" s="26"/>
    </row>
    <row r="3259" spans="3:7">
      <c r="C3259" s="17"/>
      <c r="D3259" s="26"/>
      <c r="E3259" s="26"/>
      <c r="F3259" s="26"/>
      <c r="G3259" s="26"/>
    </row>
    <row r="3260" spans="3:7">
      <c r="C3260" s="17"/>
      <c r="D3260" s="26"/>
      <c r="E3260" s="26"/>
      <c r="F3260" s="26"/>
      <c r="G3260" s="26"/>
    </row>
    <row r="3261" spans="3:7">
      <c r="C3261" s="17"/>
      <c r="D3261" s="26"/>
      <c r="E3261" s="26"/>
      <c r="F3261" s="26"/>
      <c r="G3261" s="26"/>
    </row>
    <row r="3262" spans="3:7">
      <c r="C3262" s="17"/>
      <c r="D3262" s="26"/>
      <c r="E3262" s="26"/>
      <c r="F3262" s="26"/>
      <c r="G3262" s="26"/>
    </row>
    <row r="3263" spans="3:7">
      <c r="C3263" s="17"/>
      <c r="D3263" s="26"/>
      <c r="E3263" s="26"/>
      <c r="F3263" s="26"/>
      <c r="G3263" s="26"/>
    </row>
    <row r="3264" spans="3:7">
      <c r="C3264" s="17"/>
      <c r="D3264" s="26"/>
      <c r="E3264" s="26"/>
      <c r="F3264" s="26"/>
      <c r="G3264" s="26"/>
    </row>
    <row r="3265" spans="3:7">
      <c r="C3265" s="17"/>
      <c r="D3265" s="26"/>
      <c r="E3265" s="26"/>
      <c r="F3265" s="26"/>
      <c r="G3265" s="26"/>
    </row>
    <row r="3266" spans="3:7">
      <c r="C3266" s="17"/>
      <c r="D3266" s="26"/>
      <c r="E3266" s="26"/>
      <c r="F3266" s="26"/>
      <c r="G3266" s="26"/>
    </row>
    <row r="3267" spans="3:7">
      <c r="C3267" s="17"/>
      <c r="D3267" s="26"/>
      <c r="E3267" s="26"/>
      <c r="F3267" s="26"/>
      <c r="G3267" s="26"/>
    </row>
    <row r="3268" spans="3:7">
      <c r="C3268" s="17"/>
      <c r="D3268" s="26"/>
      <c r="E3268" s="26"/>
      <c r="F3268" s="26"/>
      <c r="G3268" s="26"/>
    </row>
    <row r="3269" spans="3:7">
      <c r="C3269" s="17"/>
      <c r="D3269" s="26"/>
      <c r="E3269" s="26"/>
      <c r="F3269" s="26"/>
      <c r="G3269" s="26"/>
    </row>
    <row r="3270" spans="3:7">
      <c r="C3270" s="17"/>
      <c r="D3270" s="26"/>
      <c r="E3270" s="26"/>
      <c r="F3270" s="26"/>
      <c r="G3270" s="26"/>
    </row>
    <row r="3271" spans="3:7">
      <c r="C3271" s="17"/>
      <c r="D3271" s="26"/>
      <c r="E3271" s="26"/>
      <c r="F3271" s="26"/>
      <c r="G3271" s="26"/>
    </row>
    <row r="3272" spans="3:7">
      <c r="C3272" s="17"/>
      <c r="D3272" s="26"/>
      <c r="E3272" s="26"/>
      <c r="F3272" s="26"/>
      <c r="G3272" s="26"/>
    </row>
    <row r="3273" spans="3:7">
      <c r="C3273" s="17"/>
      <c r="D3273" s="26"/>
      <c r="E3273" s="26"/>
      <c r="F3273" s="26"/>
      <c r="G3273" s="26"/>
    </row>
    <row r="3274" spans="3:7">
      <c r="C3274" s="17"/>
      <c r="D3274" s="26"/>
      <c r="E3274" s="26"/>
      <c r="F3274" s="26"/>
      <c r="G3274" s="26"/>
    </row>
    <row r="3275" spans="3:7">
      <c r="C3275" s="17"/>
      <c r="D3275" s="26"/>
      <c r="E3275" s="26"/>
      <c r="F3275" s="26"/>
      <c r="G3275" s="26"/>
    </row>
    <row r="3276" spans="3:7">
      <c r="C3276" s="17"/>
      <c r="D3276" s="26"/>
      <c r="E3276" s="26"/>
      <c r="F3276" s="26"/>
      <c r="G3276" s="26"/>
    </row>
    <row r="3277" spans="3:7">
      <c r="C3277" s="17"/>
      <c r="D3277" s="26"/>
      <c r="E3277" s="26"/>
      <c r="F3277" s="26"/>
      <c r="G3277" s="26"/>
    </row>
    <row r="3278" spans="3:7">
      <c r="C3278" s="17"/>
      <c r="D3278" s="26"/>
      <c r="E3278" s="26"/>
      <c r="F3278" s="26"/>
      <c r="G3278" s="26"/>
    </row>
    <row r="3279" spans="3:7">
      <c r="C3279" s="17"/>
      <c r="D3279" s="26"/>
      <c r="E3279" s="26"/>
      <c r="F3279" s="26"/>
      <c r="G3279" s="26"/>
    </row>
    <row r="3280" spans="3:7">
      <c r="C3280" s="17"/>
      <c r="D3280" s="26"/>
      <c r="E3280" s="26"/>
      <c r="F3280" s="26"/>
      <c r="G3280" s="26"/>
    </row>
    <row r="3281" spans="3:7">
      <c r="C3281" s="17"/>
      <c r="D3281" s="26"/>
      <c r="E3281" s="26"/>
      <c r="F3281" s="26"/>
      <c r="G3281" s="26"/>
    </row>
    <row r="3282" spans="3:7">
      <c r="C3282" s="17"/>
      <c r="D3282" s="26"/>
      <c r="E3282" s="26"/>
      <c r="F3282" s="26"/>
      <c r="G3282" s="26"/>
    </row>
    <row r="3283" spans="3:7">
      <c r="C3283" s="17"/>
      <c r="D3283" s="26"/>
      <c r="E3283" s="26"/>
      <c r="F3283" s="26"/>
      <c r="G3283" s="26"/>
    </row>
    <row r="3284" spans="3:7">
      <c r="C3284" s="17"/>
      <c r="D3284" s="26"/>
      <c r="E3284" s="26"/>
      <c r="F3284" s="26"/>
      <c r="G3284" s="26"/>
    </row>
    <row r="3285" spans="3:7">
      <c r="C3285" s="17"/>
      <c r="D3285" s="26"/>
      <c r="E3285" s="26"/>
      <c r="F3285" s="26"/>
      <c r="G3285" s="26"/>
    </row>
    <row r="3286" spans="3:7">
      <c r="C3286" s="17"/>
      <c r="D3286" s="26"/>
      <c r="E3286" s="26"/>
      <c r="F3286" s="26"/>
      <c r="G3286" s="26"/>
    </row>
    <row r="3287" spans="3:7">
      <c r="C3287" s="17"/>
      <c r="D3287" s="26"/>
      <c r="E3287" s="26"/>
      <c r="F3287" s="26"/>
      <c r="G3287" s="26"/>
    </row>
    <row r="3288" spans="3:7">
      <c r="C3288" s="17"/>
      <c r="D3288" s="26"/>
      <c r="E3288" s="26"/>
      <c r="F3288" s="26"/>
      <c r="G3288" s="26"/>
    </row>
    <row r="3289" spans="3:7">
      <c r="C3289" s="17"/>
      <c r="D3289" s="26"/>
      <c r="E3289" s="26"/>
      <c r="F3289" s="26"/>
      <c r="G3289" s="26"/>
    </row>
    <row r="3290" spans="3:7">
      <c r="C3290" s="17"/>
      <c r="D3290" s="26"/>
      <c r="E3290" s="26"/>
      <c r="F3290" s="26"/>
      <c r="G3290" s="26"/>
    </row>
    <row r="3291" spans="3:7">
      <c r="C3291" s="17"/>
      <c r="D3291" s="26"/>
      <c r="E3291" s="26"/>
      <c r="F3291" s="26"/>
      <c r="G3291" s="26"/>
    </row>
    <row r="3292" spans="3:7">
      <c r="C3292" s="17"/>
      <c r="D3292" s="26"/>
      <c r="E3292" s="26"/>
      <c r="F3292" s="26"/>
      <c r="G3292" s="26"/>
    </row>
    <row r="3293" spans="3:7">
      <c r="C3293" s="17"/>
      <c r="D3293" s="26"/>
      <c r="E3293" s="26"/>
      <c r="F3293" s="26"/>
      <c r="G3293" s="26"/>
    </row>
    <row r="3294" spans="3:7">
      <c r="C3294" s="17"/>
      <c r="D3294" s="26"/>
      <c r="E3294" s="26"/>
      <c r="F3294" s="26"/>
      <c r="G3294" s="26"/>
    </row>
    <row r="3295" spans="3:7">
      <c r="C3295" s="17"/>
      <c r="D3295" s="26"/>
      <c r="E3295" s="26"/>
      <c r="F3295" s="26"/>
      <c r="G3295" s="26"/>
    </row>
    <row r="3296" spans="3:7">
      <c r="C3296" s="17"/>
      <c r="D3296" s="26"/>
      <c r="E3296" s="26"/>
      <c r="F3296" s="26"/>
      <c r="G3296" s="26"/>
    </row>
    <row r="3297" spans="3:7">
      <c r="C3297" s="17"/>
      <c r="D3297" s="26"/>
      <c r="E3297" s="26"/>
      <c r="F3297" s="26"/>
      <c r="G3297" s="26"/>
    </row>
    <row r="3298" spans="3:7">
      <c r="C3298" s="17"/>
      <c r="D3298" s="26"/>
      <c r="E3298" s="26"/>
      <c r="F3298" s="26"/>
      <c r="G3298" s="26"/>
    </row>
    <row r="3299" spans="3:7">
      <c r="C3299" s="17"/>
      <c r="D3299" s="26"/>
      <c r="E3299" s="26"/>
      <c r="F3299" s="26"/>
      <c r="G3299" s="26"/>
    </row>
    <row r="3300" spans="3:7">
      <c r="C3300" s="17"/>
      <c r="D3300" s="26"/>
      <c r="E3300" s="26"/>
      <c r="F3300" s="26"/>
      <c r="G3300" s="26"/>
    </row>
    <row r="3301" spans="3:7">
      <c r="C3301" s="17"/>
      <c r="D3301" s="26"/>
      <c r="E3301" s="26"/>
      <c r="F3301" s="26"/>
      <c r="G3301" s="26"/>
    </row>
    <row r="3302" spans="3:7">
      <c r="C3302" s="17"/>
      <c r="D3302" s="26"/>
      <c r="E3302" s="26"/>
      <c r="F3302" s="26"/>
      <c r="G3302" s="26"/>
    </row>
    <row r="3303" spans="3:7">
      <c r="C3303" s="17"/>
      <c r="D3303" s="26"/>
      <c r="E3303" s="26"/>
      <c r="F3303" s="26"/>
      <c r="G3303" s="26"/>
    </row>
    <row r="3304" spans="3:7">
      <c r="C3304" s="17"/>
      <c r="D3304" s="26"/>
      <c r="E3304" s="26"/>
      <c r="F3304" s="26"/>
      <c r="G3304" s="26"/>
    </row>
    <row r="3305" spans="3:7">
      <c r="C3305" s="17"/>
      <c r="D3305" s="26"/>
      <c r="E3305" s="26"/>
      <c r="F3305" s="26"/>
      <c r="G3305" s="26"/>
    </row>
    <row r="3306" spans="3:7">
      <c r="C3306" s="17"/>
      <c r="D3306" s="26"/>
      <c r="E3306" s="26"/>
      <c r="F3306" s="26"/>
      <c r="G3306" s="26"/>
    </row>
    <row r="3307" spans="3:7">
      <c r="C3307" s="17"/>
      <c r="D3307" s="26"/>
      <c r="E3307" s="26"/>
      <c r="F3307" s="26"/>
      <c r="G3307" s="26"/>
    </row>
    <row r="3308" spans="3:7">
      <c r="C3308" s="17"/>
      <c r="D3308" s="26"/>
      <c r="E3308" s="26"/>
      <c r="F3308" s="26"/>
      <c r="G3308" s="26"/>
    </row>
    <row r="3309" spans="3:7">
      <c r="C3309" s="17"/>
      <c r="D3309" s="26"/>
      <c r="E3309" s="26"/>
      <c r="F3309" s="26"/>
      <c r="G3309" s="26"/>
    </row>
    <row r="3310" spans="3:7">
      <c r="C3310" s="17"/>
      <c r="D3310" s="26"/>
      <c r="E3310" s="26"/>
      <c r="F3310" s="26"/>
      <c r="G3310" s="26"/>
    </row>
    <row r="3311" spans="3:7">
      <c r="C3311" s="17"/>
      <c r="D3311" s="26"/>
      <c r="E3311" s="26"/>
      <c r="F3311" s="26"/>
      <c r="G3311" s="26"/>
    </row>
    <row r="3312" spans="3:7">
      <c r="C3312" s="17"/>
      <c r="D3312" s="26"/>
      <c r="E3312" s="26"/>
      <c r="F3312" s="26"/>
      <c r="G3312" s="26"/>
    </row>
    <row r="3313" spans="3:7">
      <c r="C3313" s="17"/>
      <c r="D3313" s="26"/>
      <c r="E3313" s="26"/>
      <c r="F3313" s="26"/>
      <c r="G3313" s="26"/>
    </row>
    <row r="3314" spans="3:7">
      <c r="C3314" s="17"/>
      <c r="D3314" s="26"/>
      <c r="E3314" s="26"/>
      <c r="F3314" s="26"/>
      <c r="G3314" s="26"/>
    </row>
    <row r="3315" spans="3:7">
      <c r="C3315" s="17"/>
      <c r="D3315" s="26"/>
      <c r="E3315" s="26"/>
      <c r="F3315" s="26"/>
      <c r="G3315" s="26"/>
    </row>
    <row r="3316" spans="3:7">
      <c r="C3316" s="17"/>
      <c r="D3316" s="26"/>
      <c r="E3316" s="26"/>
      <c r="F3316" s="26"/>
      <c r="G3316" s="26"/>
    </row>
    <row r="3317" spans="3:7">
      <c r="C3317" s="17"/>
      <c r="D3317" s="26"/>
      <c r="E3317" s="26"/>
      <c r="F3317" s="26"/>
      <c r="G3317" s="26"/>
    </row>
    <row r="3318" spans="3:7">
      <c r="C3318" s="17"/>
      <c r="D3318" s="26"/>
      <c r="E3318" s="26"/>
      <c r="F3318" s="26"/>
      <c r="G3318" s="26"/>
    </row>
    <row r="3319" spans="3:7">
      <c r="C3319" s="17"/>
      <c r="D3319" s="26"/>
      <c r="E3319" s="26"/>
      <c r="F3319" s="26"/>
      <c r="G3319" s="26"/>
    </row>
    <row r="3320" spans="3:7">
      <c r="C3320" s="17"/>
      <c r="D3320" s="26"/>
      <c r="E3320" s="26"/>
      <c r="F3320" s="26"/>
      <c r="G3320" s="26"/>
    </row>
    <row r="3321" spans="3:7">
      <c r="C3321" s="17"/>
      <c r="D3321" s="26"/>
      <c r="E3321" s="26"/>
      <c r="F3321" s="26"/>
      <c r="G3321" s="26"/>
    </row>
    <row r="3322" spans="3:7">
      <c r="C3322" s="17"/>
      <c r="D3322" s="26"/>
      <c r="E3322" s="26"/>
      <c r="F3322" s="26"/>
      <c r="G3322" s="26"/>
    </row>
    <row r="3323" spans="3:7">
      <c r="C3323" s="17"/>
      <c r="D3323" s="26"/>
      <c r="E3323" s="26"/>
      <c r="F3323" s="26"/>
      <c r="G3323" s="26"/>
    </row>
    <row r="3324" spans="3:7">
      <c r="C3324" s="17"/>
      <c r="D3324" s="26"/>
      <c r="E3324" s="26"/>
      <c r="F3324" s="26"/>
      <c r="G3324" s="26"/>
    </row>
    <row r="3325" spans="3:7">
      <c r="C3325" s="17"/>
      <c r="D3325" s="26"/>
      <c r="E3325" s="26"/>
      <c r="F3325" s="26"/>
      <c r="G3325" s="26"/>
    </row>
    <row r="3326" spans="3:7">
      <c r="C3326" s="17"/>
      <c r="D3326" s="26"/>
      <c r="E3326" s="26"/>
      <c r="F3326" s="26"/>
      <c r="G3326" s="26"/>
    </row>
    <row r="3327" spans="3:7">
      <c r="C3327" s="17"/>
      <c r="D3327" s="26"/>
      <c r="E3327" s="26"/>
      <c r="F3327" s="26"/>
      <c r="G3327" s="26"/>
    </row>
    <row r="3328" spans="3:7">
      <c r="C3328" s="17"/>
      <c r="D3328" s="26"/>
      <c r="E3328" s="26"/>
      <c r="F3328" s="26"/>
      <c r="G3328" s="26"/>
    </row>
    <row r="3329" spans="3:7">
      <c r="C3329" s="17"/>
      <c r="D3329" s="26"/>
      <c r="E3329" s="26"/>
      <c r="F3329" s="26"/>
      <c r="G3329" s="26"/>
    </row>
    <row r="3330" spans="3:7">
      <c r="C3330" s="17"/>
      <c r="D3330" s="26"/>
      <c r="E3330" s="26"/>
      <c r="F3330" s="26"/>
      <c r="G3330" s="26"/>
    </row>
    <row r="3331" spans="3:7">
      <c r="C3331" s="17"/>
      <c r="D3331" s="26"/>
      <c r="E3331" s="26"/>
      <c r="F3331" s="26"/>
      <c r="G3331" s="26"/>
    </row>
    <row r="3332" spans="3:7">
      <c r="C3332" s="17"/>
      <c r="D3332" s="26"/>
      <c r="E3332" s="26"/>
      <c r="F3332" s="26"/>
      <c r="G3332" s="26"/>
    </row>
    <row r="3333" spans="3:7">
      <c r="C3333" s="17"/>
      <c r="D3333" s="26"/>
      <c r="E3333" s="26"/>
      <c r="F3333" s="26"/>
      <c r="G3333" s="26"/>
    </row>
    <row r="3334" spans="3:7">
      <c r="C3334" s="17"/>
      <c r="D3334" s="26"/>
      <c r="E3334" s="26"/>
      <c r="F3334" s="26"/>
      <c r="G3334" s="26"/>
    </row>
    <row r="3335" spans="3:7">
      <c r="C3335" s="17"/>
      <c r="D3335" s="26"/>
      <c r="E3335" s="26"/>
      <c r="F3335" s="26"/>
      <c r="G3335" s="26"/>
    </row>
    <row r="3336" spans="3:7">
      <c r="C3336" s="17"/>
      <c r="D3336" s="26"/>
      <c r="E3336" s="26"/>
      <c r="F3336" s="26"/>
      <c r="G3336" s="26"/>
    </row>
    <row r="3337" spans="3:7">
      <c r="C3337" s="17"/>
      <c r="D3337" s="26"/>
      <c r="E3337" s="26"/>
      <c r="F3337" s="26"/>
      <c r="G3337" s="26"/>
    </row>
    <row r="3338" spans="3:7">
      <c r="C3338" s="17"/>
      <c r="D3338" s="26"/>
      <c r="E3338" s="26"/>
      <c r="F3338" s="26"/>
      <c r="G3338" s="26"/>
    </row>
    <row r="3339" spans="3:7">
      <c r="C3339" s="17"/>
      <c r="D3339" s="26"/>
      <c r="E3339" s="26"/>
      <c r="F3339" s="26"/>
      <c r="G3339" s="26"/>
    </row>
    <row r="3340" spans="3:7">
      <c r="C3340" s="17"/>
      <c r="D3340" s="26"/>
      <c r="E3340" s="26"/>
      <c r="F3340" s="26"/>
      <c r="G3340" s="26"/>
    </row>
    <row r="3341" spans="3:7">
      <c r="C3341" s="17"/>
      <c r="D3341" s="26"/>
      <c r="E3341" s="26"/>
      <c r="F3341" s="26"/>
      <c r="G3341" s="26"/>
    </row>
    <row r="3342" spans="3:7">
      <c r="C3342" s="17"/>
      <c r="D3342" s="26"/>
      <c r="E3342" s="26"/>
      <c r="F3342" s="26"/>
      <c r="G3342" s="26"/>
    </row>
    <row r="3343" spans="3:7">
      <c r="C3343" s="17"/>
      <c r="D3343" s="26"/>
      <c r="E3343" s="26"/>
      <c r="F3343" s="26"/>
      <c r="G3343" s="26"/>
    </row>
    <row r="3344" spans="3:7">
      <c r="C3344" s="17"/>
      <c r="D3344" s="26"/>
      <c r="E3344" s="26"/>
      <c r="F3344" s="26"/>
      <c r="G3344" s="26"/>
    </row>
    <row r="3345" spans="3:7">
      <c r="C3345" s="17"/>
      <c r="D3345" s="26"/>
      <c r="E3345" s="26"/>
      <c r="F3345" s="26"/>
      <c r="G3345" s="26"/>
    </row>
    <row r="3346" spans="3:7">
      <c r="C3346" s="17"/>
      <c r="D3346" s="26"/>
      <c r="E3346" s="26"/>
      <c r="F3346" s="26"/>
      <c r="G3346" s="26"/>
    </row>
    <row r="3347" spans="3:7">
      <c r="C3347" s="17"/>
      <c r="D3347" s="26"/>
      <c r="E3347" s="26"/>
      <c r="F3347" s="26"/>
      <c r="G3347" s="26"/>
    </row>
    <row r="3348" spans="3:7">
      <c r="C3348" s="17"/>
      <c r="D3348" s="26"/>
      <c r="E3348" s="26"/>
      <c r="F3348" s="26"/>
      <c r="G3348" s="26"/>
    </row>
    <row r="3349" spans="3:7">
      <c r="C3349" s="17"/>
      <c r="D3349" s="26"/>
      <c r="E3349" s="26"/>
      <c r="F3349" s="26"/>
      <c r="G3349" s="26"/>
    </row>
    <row r="3350" spans="3:7">
      <c r="C3350" s="17"/>
      <c r="D3350" s="26"/>
      <c r="E3350" s="26"/>
      <c r="F3350" s="26"/>
      <c r="G3350" s="26"/>
    </row>
    <row r="3351" spans="3:7">
      <c r="C3351" s="17"/>
      <c r="D3351" s="26"/>
      <c r="E3351" s="26"/>
      <c r="F3351" s="26"/>
      <c r="G3351" s="26"/>
    </row>
    <row r="3352" spans="3:7">
      <c r="C3352" s="17"/>
      <c r="D3352" s="26"/>
      <c r="E3352" s="26"/>
      <c r="F3352" s="26"/>
      <c r="G3352" s="26"/>
    </row>
    <row r="3353" spans="3:7">
      <c r="C3353" s="17"/>
      <c r="D3353" s="26"/>
      <c r="E3353" s="26"/>
      <c r="F3353" s="26"/>
      <c r="G3353" s="26"/>
    </row>
    <row r="3354" spans="3:7">
      <c r="C3354" s="17"/>
      <c r="D3354" s="26"/>
      <c r="E3354" s="26"/>
      <c r="F3354" s="26"/>
      <c r="G3354" s="26"/>
    </row>
    <row r="3355" spans="3:7">
      <c r="C3355" s="17"/>
      <c r="D3355" s="26"/>
      <c r="E3355" s="26"/>
      <c r="F3355" s="26"/>
      <c r="G3355" s="26"/>
    </row>
    <row r="3356" spans="3:7">
      <c r="C3356" s="17"/>
      <c r="D3356" s="26"/>
      <c r="E3356" s="26"/>
      <c r="F3356" s="26"/>
      <c r="G3356" s="26"/>
    </row>
    <row r="3357" spans="3:7">
      <c r="C3357" s="17"/>
      <c r="D3357" s="26"/>
      <c r="E3357" s="26"/>
      <c r="F3357" s="26"/>
      <c r="G3357" s="26"/>
    </row>
    <row r="3358" spans="3:7">
      <c r="C3358" s="17"/>
      <c r="D3358" s="26"/>
      <c r="E3358" s="26"/>
      <c r="F3358" s="26"/>
      <c r="G3358" s="26"/>
    </row>
    <row r="3359" spans="3:7">
      <c r="C3359" s="17"/>
      <c r="D3359" s="26"/>
      <c r="E3359" s="26"/>
      <c r="F3359" s="26"/>
      <c r="G3359" s="26"/>
    </row>
    <row r="3360" spans="3:7">
      <c r="C3360" s="17"/>
      <c r="D3360" s="26"/>
      <c r="E3360" s="26"/>
      <c r="F3360" s="26"/>
      <c r="G3360" s="26"/>
    </row>
    <row r="3361" spans="3:7">
      <c r="C3361" s="17"/>
      <c r="D3361" s="26"/>
      <c r="E3361" s="26"/>
      <c r="F3361" s="26"/>
      <c r="G3361" s="26"/>
    </row>
    <row r="3362" spans="3:7">
      <c r="C3362" s="17"/>
      <c r="D3362" s="26"/>
      <c r="E3362" s="26"/>
      <c r="F3362" s="26"/>
      <c r="G3362" s="26"/>
    </row>
    <row r="3363" spans="3:7">
      <c r="C3363" s="17"/>
      <c r="D3363" s="26"/>
      <c r="E3363" s="26"/>
      <c r="F3363" s="26"/>
      <c r="G3363" s="26"/>
    </row>
    <row r="3364" spans="3:7">
      <c r="C3364" s="17"/>
      <c r="D3364" s="26"/>
      <c r="E3364" s="26"/>
      <c r="F3364" s="26"/>
      <c r="G3364" s="26"/>
    </row>
    <row r="3365" spans="3:7">
      <c r="C3365" s="17"/>
      <c r="D3365" s="26"/>
      <c r="E3365" s="26"/>
      <c r="F3365" s="26"/>
      <c r="G3365" s="26"/>
    </row>
    <row r="3366" spans="3:7">
      <c r="C3366" s="17"/>
      <c r="D3366" s="26"/>
      <c r="E3366" s="26"/>
      <c r="F3366" s="26"/>
      <c r="G3366" s="26"/>
    </row>
    <row r="3367" spans="3:7">
      <c r="C3367" s="17"/>
      <c r="D3367" s="26"/>
      <c r="E3367" s="26"/>
      <c r="F3367" s="26"/>
      <c r="G3367" s="26"/>
    </row>
    <row r="3368" spans="3:7">
      <c r="C3368" s="17"/>
      <c r="D3368" s="26"/>
      <c r="E3368" s="26"/>
      <c r="F3368" s="26"/>
      <c r="G3368" s="26"/>
    </row>
    <row r="3369" spans="3:7">
      <c r="C3369" s="17"/>
      <c r="D3369" s="26"/>
      <c r="E3369" s="26"/>
      <c r="F3369" s="26"/>
      <c r="G3369" s="26"/>
    </row>
    <row r="3370" spans="3:7">
      <c r="C3370" s="17"/>
      <c r="D3370" s="26"/>
      <c r="E3370" s="26"/>
      <c r="F3370" s="26"/>
      <c r="G3370" s="26"/>
    </row>
    <row r="3371" spans="3:7">
      <c r="C3371" s="17"/>
      <c r="D3371" s="26"/>
      <c r="E3371" s="26"/>
      <c r="F3371" s="26"/>
      <c r="G3371" s="26"/>
    </row>
    <row r="3372" spans="3:7">
      <c r="C3372" s="17"/>
      <c r="D3372" s="26"/>
      <c r="E3372" s="26"/>
      <c r="F3372" s="26"/>
      <c r="G3372" s="26"/>
    </row>
    <row r="3373" spans="3:7">
      <c r="C3373" s="17"/>
      <c r="D3373" s="26"/>
      <c r="E3373" s="26"/>
      <c r="F3373" s="26"/>
      <c r="G3373" s="26"/>
    </row>
    <row r="3374" spans="3:7">
      <c r="C3374" s="17"/>
      <c r="D3374" s="26"/>
      <c r="E3374" s="26"/>
      <c r="F3374" s="26"/>
      <c r="G3374" s="26"/>
    </row>
    <row r="3375" spans="3:7">
      <c r="C3375" s="17"/>
      <c r="D3375" s="26"/>
      <c r="E3375" s="26"/>
      <c r="F3375" s="26"/>
      <c r="G3375" s="26"/>
    </row>
    <row r="3376" spans="3:7">
      <c r="C3376" s="17"/>
      <c r="D3376" s="26"/>
      <c r="E3376" s="26"/>
      <c r="F3376" s="26"/>
      <c r="G3376" s="26"/>
    </row>
    <row r="3377" spans="3:7">
      <c r="C3377" s="17"/>
      <c r="D3377" s="26"/>
      <c r="E3377" s="26"/>
      <c r="F3377" s="26"/>
      <c r="G3377" s="26"/>
    </row>
    <row r="3378" spans="3:7">
      <c r="C3378" s="17"/>
      <c r="D3378" s="26"/>
      <c r="E3378" s="26"/>
      <c r="F3378" s="26"/>
      <c r="G3378" s="26"/>
    </row>
    <row r="3379" spans="3:7">
      <c r="C3379" s="17"/>
      <c r="D3379" s="26"/>
      <c r="E3379" s="26"/>
      <c r="F3379" s="26"/>
      <c r="G3379" s="26"/>
    </row>
    <row r="3380" spans="3:7">
      <c r="C3380" s="17"/>
      <c r="D3380" s="26"/>
      <c r="E3380" s="26"/>
      <c r="F3380" s="26"/>
      <c r="G3380" s="26"/>
    </row>
    <row r="3381" spans="3:7">
      <c r="C3381" s="17"/>
      <c r="D3381" s="26"/>
      <c r="E3381" s="26"/>
      <c r="F3381" s="26"/>
      <c r="G3381" s="26"/>
    </row>
    <row r="3382" spans="3:7">
      <c r="C3382" s="17"/>
      <c r="D3382" s="26"/>
      <c r="E3382" s="26"/>
      <c r="F3382" s="26"/>
      <c r="G3382" s="26"/>
    </row>
    <row r="3383" spans="3:7">
      <c r="C3383" s="17"/>
      <c r="D3383" s="26"/>
      <c r="E3383" s="26"/>
      <c r="F3383" s="26"/>
      <c r="G3383" s="26"/>
    </row>
    <row r="3384" spans="3:7">
      <c r="C3384" s="17"/>
      <c r="D3384" s="26"/>
      <c r="E3384" s="26"/>
      <c r="F3384" s="26"/>
      <c r="G3384" s="26"/>
    </row>
    <row r="3385" spans="3:7">
      <c r="C3385" s="17"/>
      <c r="D3385" s="26"/>
      <c r="E3385" s="26"/>
      <c r="F3385" s="26"/>
      <c r="G3385" s="26"/>
    </row>
    <row r="3386" spans="3:7">
      <c r="C3386" s="17"/>
      <c r="D3386" s="26"/>
      <c r="E3386" s="26"/>
      <c r="F3386" s="26"/>
      <c r="G3386" s="26"/>
    </row>
    <row r="3387" spans="3:7">
      <c r="C3387" s="17"/>
      <c r="D3387" s="26"/>
      <c r="E3387" s="26"/>
      <c r="F3387" s="26"/>
      <c r="G3387" s="26"/>
    </row>
    <row r="3388" spans="3:7">
      <c r="C3388" s="17"/>
      <c r="D3388" s="26"/>
      <c r="E3388" s="26"/>
      <c r="F3388" s="26"/>
      <c r="G3388" s="26"/>
    </row>
    <row r="3389" spans="3:7">
      <c r="C3389" s="17"/>
      <c r="D3389" s="26"/>
      <c r="E3389" s="26"/>
      <c r="F3389" s="26"/>
      <c r="G3389" s="26"/>
    </row>
    <row r="3390" spans="3:7">
      <c r="C3390" s="17"/>
      <c r="D3390" s="26"/>
      <c r="E3390" s="26"/>
      <c r="F3390" s="26"/>
      <c r="G3390" s="26"/>
    </row>
    <row r="3391" spans="3:7">
      <c r="C3391" s="17"/>
      <c r="D3391" s="26"/>
      <c r="E3391" s="26"/>
      <c r="F3391" s="26"/>
      <c r="G3391" s="26"/>
    </row>
    <row r="3392" spans="3:7">
      <c r="C3392" s="17"/>
      <c r="D3392" s="26"/>
      <c r="E3392" s="26"/>
      <c r="F3392" s="26"/>
      <c r="G3392" s="26"/>
    </row>
    <row r="3393" spans="3:7">
      <c r="C3393" s="17"/>
      <c r="D3393" s="26"/>
      <c r="E3393" s="26"/>
      <c r="F3393" s="26"/>
      <c r="G3393" s="26"/>
    </row>
    <row r="3394" spans="3:7">
      <c r="C3394" s="17"/>
      <c r="D3394" s="26"/>
      <c r="E3394" s="26"/>
      <c r="F3394" s="26"/>
      <c r="G3394" s="26"/>
    </row>
    <row r="3395" spans="3:7">
      <c r="C3395" s="17"/>
      <c r="D3395" s="26"/>
      <c r="E3395" s="26"/>
      <c r="F3395" s="26"/>
      <c r="G3395" s="26"/>
    </row>
    <row r="3396" spans="3:7">
      <c r="C3396" s="17"/>
      <c r="D3396" s="26"/>
      <c r="E3396" s="26"/>
      <c r="F3396" s="26"/>
      <c r="G3396" s="26"/>
    </row>
    <row r="3397" spans="3:7">
      <c r="C3397" s="17"/>
      <c r="D3397" s="26"/>
      <c r="E3397" s="26"/>
      <c r="F3397" s="26"/>
      <c r="G3397" s="26"/>
    </row>
    <row r="3398" spans="3:7">
      <c r="C3398" s="17"/>
      <c r="D3398" s="26"/>
      <c r="E3398" s="26"/>
      <c r="F3398" s="26"/>
      <c r="G3398" s="26"/>
    </row>
    <row r="3399" spans="3:7">
      <c r="C3399" s="17"/>
      <c r="D3399" s="26"/>
      <c r="E3399" s="26"/>
      <c r="F3399" s="26"/>
      <c r="G3399" s="26"/>
    </row>
    <row r="3400" spans="3:7">
      <c r="C3400" s="17"/>
      <c r="D3400" s="26"/>
      <c r="E3400" s="26"/>
      <c r="F3400" s="26"/>
      <c r="G3400" s="26"/>
    </row>
    <row r="3401" spans="3:7">
      <c r="C3401" s="17"/>
      <c r="D3401" s="26"/>
      <c r="E3401" s="26"/>
      <c r="F3401" s="26"/>
      <c r="G3401" s="26"/>
    </row>
    <row r="3402" spans="3:7">
      <c r="C3402" s="17"/>
      <c r="D3402" s="26"/>
      <c r="E3402" s="26"/>
      <c r="F3402" s="26"/>
      <c r="G3402" s="26"/>
    </row>
    <row r="3403" spans="3:7">
      <c r="C3403" s="17"/>
      <c r="D3403" s="26"/>
      <c r="E3403" s="26"/>
      <c r="F3403" s="26"/>
      <c r="G3403" s="26"/>
    </row>
    <row r="3404" spans="3:7">
      <c r="C3404" s="17"/>
      <c r="D3404" s="26"/>
      <c r="E3404" s="26"/>
      <c r="F3404" s="26"/>
      <c r="G3404" s="26"/>
    </row>
    <row r="3405" spans="3:7">
      <c r="C3405" s="17"/>
      <c r="D3405" s="26"/>
      <c r="E3405" s="26"/>
      <c r="F3405" s="26"/>
      <c r="G3405" s="26"/>
    </row>
    <row r="3406" spans="3:7">
      <c r="C3406" s="17"/>
      <c r="D3406" s="26"/>
      <c r="E3406" s="26"/>
      <c r="F3406" s="26"/>
      <c r="G3406" s="26"/>
    </row>
    <row r="3407" spans="3:7">
      <c r="C3407" s="17"/>
      <c r="D3407" s="26"/>
      <c r="E3407" s="26"/>
      <c r="F3407" s="26"/>
      <c r="G3407" s="26"/>
    </row>
    <row r="3408" spans="3:7">
      <c r="C3408" s="17"/>
      <c r="D3408" s="26"/>
      <c r="E3408" s="26"/>
      <c r="F3408" s="26"/>
      <c r="G3408" s="26"/>
    </row>
    <row r="3409" spans="3:7">
      <c r="C3409" s="17"/>
      <c r="D3409" s="26"/>
      <c r="E3409" s="26"/>
      <c r="F3409" s="26"/>
      <c r="G3409" s="26"/>
    </row>
    <row r="3410" spans="3:7">
      <c r="C3410" s="17"/>
      <c r="D3410" s="26"/>
      <c r="E3410" s="26"/>
      <c r="F3410" s="26"/>
      <c r="G3410" s="26"/>
    </row>
    <row r="3411" spans="3:7">
      <c r="C3411" s="17"/>
      <c r="D3411" s="26"/>
      <c r="E3411" s="26"/>
      <c r="F3411" s="26"/>
      <c r="G3411" s="26"/>
    </row>
    <row r="3412" spans="3:7">
      <c r="C3412" s="17"/>
      <c r="D3412" s="26"/>
      <c r="E3412" s="26"/>
      <c r="F3412" s="26"/>
      <c r="G3412" s="26"/>
    </row>
    <row r="3413" spans="3:7">
      <c r="C3413" s="17"/>
      <c r="D3413" s="26"/>
      <c r="E3413" s="26"/>
      <c r="F3413" s="26"/>
      <c r="G3413" s="26"/>
    </row>
    <row r="3414" spans="3:7">
      <c r="C3414" s="17"/>
      <c r="D3414" s="26"/>
      <c r="E3414" s="26"/>
      <c r="F3414" s="26"/>
      <c r="G3414" s="26"/>
    </row>
    <row r="3415" spans="3:7">
      <c r="C3415" s="17"/>
      <c r="D3415" s="26"/>
      <c r="E3415" s="26"/>
      <c r="F3415" s="26"/>
      <c r="G3415" s="26"/>
    </row>
    <row r="3416" spans="3:7">
      <c r="C3416" s="17"/>
      <c r="D3416" s="26"/>
      <c r="E3416" s="26"/>
      <c r="F3416" s="26"/>
      <c r="G3416" s="26"/>
    </row>
    <row r="3417" spans="3:7">
      <c r="C3417" s="17"/>
      <c r="D3417" s="26"/>
      <c r="E3417" s="26"/>
      <c r="F3417" s="26"/>
      <c r="G3417" s="26"/>
    </row>
    <row r="3418" spans="3:7">
      <c r="C3418" s="17"/>
      <c r="D3418" s="26"/>
      <c r="E3418" s="26"/>
      <c r="F3418" s="26"/>
      <c r="G3418" s="26"/>
    </row>
    <row r="3419" spans="3:7">
      <c r="C3419" s="17"/>
      <c r="D3419" s="26"/>
      <c r="E3419" s="26"/>
      <c r="F3419" s="26"/>
      <c r="G3419" s="26"/>
    </row>
    <row r="3420" spans="3:7">
      <c r="C3420" s="17"/>
      <c r="D3420" s="26"/>
      <c r="E3420" s="26"/>
      <c r="F3420" s="26"/>
      <c r="G3420" s="26"/>
    </row>
    <row r="3421" spans="3:7">
      <c r="C3421" s="17"/>
      <c r="D3421" s="26"/>
      <c r="E3421" s="26"/>
      <c r="F3421" s="26"/>
      <c r="G3421" s="26"/>
    </row>
    <row r="3422" spans="3:7">
      <c r="C3422" s="17"/>
      <c r="D3422" s="26"/>
      <c r="E3422" s="26"/>
      <c r="F3422" s="26"/>
      <c r="G3422" s="26"/>
    </row>
    <row r="3423" spans="3:7">
      <c r="C3423" s="17"/>
      <c r="D3423" s="26"/>
      <c r="E3423" s="26"/>
      <c r="F3423" s="26"/>
      <c r="G3423" s="26"/>
    </row>
    <row r="3424" spans="3:7">
      <c r="C3424" s="17"/>
      <c r="D3424" s="26"/>
      <c r="E3424" s="26"/>
      <c r="F3424" s="26"/>
      <c r="G3424" s="26"/>
    </row>
    <row r="3425" spans="3:7">
      <c r="C3425" s="17"/>
      <c r="D3425" s="26"/>
      <c r="E3425" s="26"/>
      <c r="F3425" s="26"/>
      <c r="G3425" s="26"/>
    </row>
    <row r="3426" spans="3:7">
      <c r="C3426" s="17"/>
      <c r="D3426" s="26"/>
      <c r="E3426" s="26"/>
      <c r="F3426" s="26"/>
      <c r="G3426" s="26"/>
    </row>
    <row r="3427" spans="3:7">
      <c r="C3427" s="17"/>
      <c r="D3427" s="26"/>
      <c r="E3427" s="26"/>
      <c r="F3427" s="26"/>
      <c r="G3427" s="26"/>
    </row>
    <row r="3428" spans="3:7">
      <c r="C3428" s="17"/>
      <c r="D3428" s="26"/>
      <c r="E3428" s="26"/>
      <c r="F3428" s="26"/>
      <c r="G3428" s="26"/>
    </row>
    <row r="3429" spans="3:7">
      <c r="C3429" s="17"/>
      <c r="D3429" s="26"/>
      <c r="E3429" s="26"/>
      <c r="F3429" s="26"/>
      <c r="G3429" s="26"/>
    </row>
    <row r="3430" spans="3:7">
      <c r="C3430" s="17"/>
      <c r="D3430" s="26"/>
      <c r="E3430" s="26"/>
      <c r="F3430" s="26"/>
      <c r="G3430" s="26"/>
    </row>
    <row r="3431" spans="3:7">
      <c r="C3431" s="17"/>
      <c r="D3431" s="26"/>
      <c r="E3431" s="26"/>
      <c r="F3431" s="26"/>
      <c r="G3431" s="26"/>
    </row>
    <row r="3432" spans="3:7">
      <c r="C3432" s="17"/>
      <c r="D3432" s="26"/>
      <c r="E3432" s="26"/>
      <c r="F3432" s="26"/>
      <c r="G3432" s="26"/>
    </row>
    <row r="3433" spans="3:7">
      <c r="C3433" s="17"/>
      <c r="D3433" s="26"/>
      <c r="E3433" s="26"/>
      <c r="F3433" s="26"/>
      <c r="G3433" s="26"/>
    </row>
    <row r="3434" spans="3:7">
      <c r="C3434" s="17"/>
      <c r="D3434" s="26"/>
      <c r="E3434" s="26"/>
      <c r="F3434" s="26"/>
      <c r="G3434" s="26"/>
    </row>
    <row r="3435" spans="3:7">
      <c r="C3435" s="17"/>
      <c r="D3435" s="26"/>
      <c r="E3435" s="26"/>
      <c r="F3435" s="26"/>
      <c r="G3435" s="26"/>
    </row>
    <row r="3436" spans="3:7">
      <c r="C3436" s="17"/>
      <c r="D3436" s="26"/>
      <c r="E3436" s="26"/>
      <c r="F3436" s="26"/>
      <c r="G3436" s="26"/>
    </row>
    <row r="3437" spans="3:7">
      <c r="C3437" s="17"/>
      <c r="D3437" s="26"/>
      <c r="E3437" s="26"/>
      <c r="F3437" s="26"/>
      <c r="G3437" s="26"/>
    </row>
    <row r="3438" spans="3:7">
      <c r="C3438" s="17"/>
      <c r="D3438" s="26"/>
      <c r="E3438" s="26"/>
      <c r="F3438" s="26"/>
      <c r="G3438" s="26"/>
    </row>
    <row r="3439" spans="3:7">
      <c r="C3439" s="17"/>
      <c r="D3439" s="26"/>
      <c r="E3439" s="26"/>
      <c r="F3439" s="26"/>
      <c r="G3439" s="26"/>
    </row>
    <row r="3440" spans="3:7">
      <c r="C3440" s="17"/>
      <c r="D3440" s="26"/>
      <c r="E3440" s="26"/>
      <c r="F3440" s="26"/>
      <c r="G3440" s="26"/>
    </row>
    <row r="3441" spans="3:7">
      <c r="C3441" s="17"/>
      <c r="D3441" s="26"/>
      <c r="E3441" s="26"/>
      <c r="F3441" s="26"/>
      <c r="G3441" s="26"/>
    </row>
    <row r="3442" spans="3:7">
      <c r="C3442" s="17"/>
      <c r="D3442" s="26"/>
      <c r="E3442" s="26"/>
      <c r="F3442" s="26"/>
      <c r="G3442" s="26"/>
    </row>
    <row r="3443" spans="3:7">
      <c r="C3443" s="17"/>
      <c r="D3443" s="26"/>
      <c r="E3443" s="26"/>
      <c r="F3443" s="26"/>
      <c r="G3443" s="26"/>
    </row>
    <row r="3444" spans="3:7">
      <c r="C3444" s="17"/>
      <c r="D3444" s="26"/>
      <c r="E3444" s="26"/>
      <c r="F3444" s="26"/>
      <c r="G3444" s="26"/>
    </row>
    <row r="3445" spans="3:7">
      <c r="C3445" s="17"/>
      <c r="D3445" s="26"/>
      <c r="E3445" s="26"/>
      <c r="F3445" s="26"/>
      <c r="G3445" s="26"/>
    </row>
    <row r="3446" spans="3:7">
      <c r="C3446" s="17"/>
      <c r="D3446" s="26"/>
      <c r="E3446" s="26"/>
      <c r="F3446" s="26"/>
      <c r="G3446" s="26"/>
    </row>
    <row r="3447" spans="3:7">
      <c r="C3447" s="17"/>
      <c r="D3447" s="26"/>
      <c r="E3447" s="26"/>
      <c r="F3447" s="26"/>
      <c r="G3447" s="26"/>
    </row>
    <row r="3448" spans="3:7">
      <c r="C3448" s="17"/>
      <c r="D3448" s="26"/>
      <c r="E3448" s="26"/>
      <c r="F3448" s="26"/>
      <c r="G3448" s="26"/>
    </row>
    <row r="3449" spans="3:7">
      <c r="C3449" s="17"/>
      <c r="D3449" s="26"/>
      <c r="E3449" s="26"/>
      <c r="F3449" s="26"/>
      <c r="G3449" s="26"/>
    </row>
    <row r="3450" spans="3:7">
      <c r="C3450" s="17"/>
      <c r="D3450" s="26"/>
      <c r="E3450" s="26"/>
      <c r="F3450" s="26"/>
      <c r="G3450" s="26"/>
    </row>
    <row r="3451" spans="3:7">
      <c r="C3451" s="17"/>
      <c r="D3451" s="26"/>
      <c r="E3451" s="26"/>
      <c r="F3451" s="26"/>
      <c r="G3451" s="26"/>
    </row>
    <row r="3452" spans="3:7">
      <c r="C3452" s="17"/>
      <c r="D3452" s="26"/>
      <c r="E3452" s="26"/>
      <c r="F3452" s="26"/>
      <c r="G3452" s="26"/>
    </row>
    <row r="3453" spans="3:7">
      <c r="C3453" s="17"/>
      <c r="D3453" s="26"/>
      <c r="E3453" s="26"/>
      <c r="F3453" s="26"/>
      <c r="G3453" s="26"/>
    </row>
    <row r="3454" spans="3:7">
      <c r="C3454" s="17"/>
      <c r="D3454" s="26"/>
      <c r="E3454" s="26"/>
      <c r="F3454" s="26"/>
      <c r="G3454" s="26"/>
    </row>
    <row r="3455" spans="3:7">
      <c r="C3455" s="17"/>
      <c r="D3455" s="26"/>
      <c r="E3455" s="26"/>
      <c r="F3455" s="26"/>
      <c r="G3455" s="26"/>
    </row>
    <row r="3456" spans="3:7">
      <c r="C3456" s="17"/>
      <c r="D3456" s="26"/>
      <c r="E3456" s="26"/>
      <c r="F3456" s="26"/>
      <c r="G3456" s="26"/>
    </row>
    <row r="3457" spans="3:7">
      <c r="C3457" s="17"/>
      <c r="D3457" s="26"/>
      <c r="E3457" s="26"/>
      <c r="F3457" s="26"/>
      <c r="G3457" s="26"/>
    </row>
    <row r="3458" spans="3:7">
      <c r="C3458" s="17"/>
      <c r="D3458" s="26"/>
      <c r="E3458" s="26"/>
      <c r="F3458" s="26"/>
      <c r="G3458" s="26"/>
    </row>
    <row r="3459" spans="3:7">
      <c r="C3459" s="17"/>
      <c r="D3459" s="26"/>
      <c r="E3459" s="26"/>
      <c r="F3459" s="26"/>
      <c r="G3459" s="26"/>
    </row>
    <row r="3460" spans="3:7">
      <c r="C3460" s="17"/>
      <c r="D3460" s="26"/>
      <c r="E3460" s="26"/>
      <c r="F3460" s="26"/>
      <c r="G3460" s="26"/>
    </row>
    <row r="3461" spans="3:7">
      <c r="C3461" s="17"/>
      <c r="D3461" s="26"/>
      <c r="E3461" s="26"/>
      <c r="F3461" s="26"/>
      <c r="G3461" s="26"/>
    </row>
    <row r="3462" spans="3:7">
      <c r="C3462" s="17"/>
      <c r="D3462" s="26"/>
      <c r="E3462" s="26"/>
      <c r="F3462" s="26"/>
      <c r="G3462" s="26"/>
    </row>
    <row r="3463" spans="3:7">
      <c r="C3463" s="17"/>
      <c r="D3463" s="26"/>
      <c r="E3463" s="26"/>
      <c r="F3463" s="26"/>
      <c r="G3463" s="26"/>
    </row>
    <row r="3464" spans="3:7">
      <c r="C3464" s="17"/>
      <c r="D3464" s="26"/>
      <c r="E3464" s="26"/>
      <c r="F3464" s="26"/>
      <c r="G3464" s="26"/>
    </row>
    <row r="3465" spans="3:7">
      <c r="C3465" s="17"/>
      <c r="D3465" s="26"/>
      <c r="E3465" s="26"/>
      <c r="F3465" s="26"/>
      <c r="G3465" s="26"/>
    </row>
    <row r="3466" spans="3:7">
      <c r="C3466" s="17"/>
      <c r="D3466" s="26"/>
      <c r="E3466" s="26"/>
      <c r="F3466" s="26"/>
      <c r="G3466" s="26"/>
    </row>
    <row r="3467" spans="3:7">
      <c r="C3467" s="17"/>
      <c r="D3467" s="26"/>
      <c r="E3467" s="26"/>
      <c r="F3467" s="26"/>
      <c r="G3467" s="26"/>
    </row>
    <row r="3468" spans="3:7">
      <c r="C3468" s="17"/>
      <c r="D3468" s="26"/>
      <c r="E3468" s="26"/>
      <c r="F3468" s="26"/>
      <c r="G3468" s="26"/>
    </row>
    <row r="3469" spans="3:7">
      <c r="C3469" s="17"/>
      <c r="D3469" s="26"/>
      <c r="E3469" s="26"/>
      <c r="F3469" s="26"/>
      <c r="G3469" s="26"/>
    </row>
    <row r="3470" spans="3:7">
      <c r="C3470" s="17"/>
      <c r="D3470" s="26"/>
      <c r="E3470" s="26"/>
      <c r="F3470" s="26"/>
      <c r="G3470" s="26"/>
    </row>
    <row r="3471" spans="3:7">
      <c r="C3471" s="17"/>
      <c r="D3471" s="26"/>
      <c r="E3471" s="26"/>
      <c r="F3471" s="26"/>
      <c r="G3471" s="26"/>
    </row>
    <row r="3472" spans="3:7">
      <c r="C3472" s="17"/>
      <c r="D3472" s="26"/>
      <c r="E3472" s="26"/>
      <c r="F3472" s="26"/>
      <c r="G3472" s="26"/>
    </row>
    <row r="3473" spans="3:7">
      <c r="C3473" s="17"/>
      <c r="D3473" s="26"/>
      <c r="E3473" s="26"/>
      <c r="F3473" s="26"/>
      <c r="G3473" s="26"/>
    </row>
    <row r="3474" spans="3:7">
      <c r="C3474" s="17"/>
      <c r="D3474" s="26"/>
      <c r="E3474" s="26"/>
      <c r="F3474" s="26"/>
      <c r="G3474" s="26"/>
    </row>
    <row r="3475" spans="3:7">
      <c r="C3475" s="17"/>
      <c r="D3475" s="26"/>
      <c r="E3475" s="26"/>
      <c r="F3475" s="26"/>
      <c r="G3475" s="26"/>
    </row>
    <row r="3476" spans="3:7">
      <c r="C3476" s="17"/>
      <c r="D3476" s="26"/>
      <c r="E3476" s="26"/>
      <c r="F3476" s="26"/>
      <c r="G3476" s="26"/>
    </row>
    <row r="3477" spans="3:7">
      <c r="C3477" s="17"/>
      <c r="D3477" s="26"/>
      <c r="E3477" s="26"/>
      <c r="F3477" s="26"/>
      <c r="G3477" s="26"/>
    </row>
    <row r="3478" spans="3:7">
      <c r="C3478" s="17"/>
      <c r="D3478" s="26"/>
      <c r="E3478" s="26"/>
      <c r="F3478" s="26"/>
      <c r="G3478" s="26"/>
    </row>
    <row r="3479" spans="3:7">
      <c r="C3479" s="17"/>
      <c r="D3479" s="26"/>
      <c r="E3479" s="26"/>
      <c r="F3479" s="26"/>
      <c r="G3479" s="26"/>
    </row>
    <row r="3480" spans="3:7">
      <c r="C3480" s="17"/>
      <c r="D3480" s="26"/>
      <c r="E3480" s="26"/>
      <c r="F3480" s="26"/>
      <c r="G3480" s="26"/>
    </row>
    <row r="3481" spans="3:7">
      <c r="C3481" s="17"/>
      <c r="D3481" s="26"/>
      <c r="E3481" s="26"/>
      <c r="F3481" s="26"/>
      <c r="G3481" s="26"/>
    </row>
    <row r="3482" spans="3:7">
      <c r="C3482" s="17"/>
      <c r="D3482" s="26"/>
      <c r="E3482" s="26"/>
      <c r="F3482" s="26"/>
      <c r="G3482" s="26"/>
    </row>
    <row r="3483" spans="3:7">
      <c r="C3483" s="17"/>
      <c r="D3483" s="26"/>
      <c r="E3483" s="26"/>
      <c r="F3483" s="26"/>
      <c r="G3483" s="26"/>
    </row>
    <row r="3484" spans="3:7">
      <c r="C3484" s="17"/>
      <c r="D3484" s="26"/>
      <c r="E3484" s="26"/>
      <c r="F3484" s="26"/>
      <c r="G3484" s="26"/>
    </row>
    <row r="3485" spans="3:7">
      <c r="C3485" s="17"/>
      <c r="D3485" s="26"/>
      <c r="E3485" s="26"/>
      <c r="F3485" s="26"/>
      <c r="G3485" s="26"/>
    </row>
    <row r="3486" spans="3:7">
      <c r="C3486" s="17"/>
      <c r="D3486" s="26"/>
      <c r="E3486" s="26"/>
      <c r="F3486" s="26"/>
      <c r="G3486" s="26"/>
    </row>
    <row r="3487" spans="3:7">
      <c r="C3487" s="17"/>
      <c r="D3487" s="26"/>
      <c r="E3487" s="26"/>
      <c r="F3487" s="26"/>
      <c r="G3487" s="26"/>
    </row>
    <row r="3488" spans="3:7">
      <c r="C3488" s="17"/>
      <c r="D3488" s="26"/>
      <c r="E3488" s="26"/>
      <c r="F3488" s="26"/>
      <c r="G3488" s="26"/>
    </row>
    <row r="3489" spans="3:7">
      <c r="C3489" s="17"/>
      <c r="D3489" s="26"/>
      <c r="E3489" s="26"/>
      <c r="F3489" s="26"/>
      <c r="G3489" s="26"/>
    </row>
    <row r="3490" spans="3:7">
      <c r="C3490" s="17"/>
      <c r="D3490" s="26"/>
      <c r="E3490" s="26"/>
      <c r="F3490" s="26"/>
      <c r="G3490" s="26"/>
    </row>
    <row r="3491" spans="3:7">
      <c r="C3491" s="17"/>
      <c r="D3491" s="26"/>
      <c r="E3491" s="26"/>
      <c r="F3491" s="26"/>
      <c r="G3491" s="26"/>
    </row>
    <row r="3492" spans="3:7">
      <c r="C3492" s="17"/>
      <c r="D3492" s="26"/>
      <c r="E3492" s="26"/>
      <c r="F3492" s="26"/>
      <c r="G3492" s="26"/>
    </row>
    <row r="3493" spans="3:7">
      <c r="C3493" s="17"/>
      <c r="D3493" s="26"/>
      <c r="E3493" s="26"/>
      <c r="F3493" s="26"/>
      <c r="G3493" s="26"/>
    </row>
    <row r="3494" spans="3:7">
      <c r="C3494" s="17"/>
      <c r="D3494" s="26"/>
      <c r="E3494" s="26"/>
      <c r="F3494" s="26"/>
      <c r="G3494" s="26"/>
    </row>
    <row r="3495" spans="3:7">
      <c r="C3495" s="17"/>
      <c r="D3495" s="26"/>
      <c r="E3495" s="26"/>
      <c r="F3495" s="26"/>
      <c r="G3495" s="26"/>
    </row>
    <row r="3496" spans="3:7">
      <c r="C3496" s="17"/>
      <c r="D3496" s="26"/>
      <c r="E3496" s="26"/>
      <c r="F3496" s="26"/>
      <c r="G3496" s="26"/>
    </row>
    <row r="3497" spans="3:7">
      <c r="C3497" s="17"/>
      <c r="D3497" s="26"/>
      <c r="E3497" s="26"/>
      <c r="F3497" s="26"/>
      <c r="G3497" s="26"/>
    </row>
    <row r="3498" spans="3:7">
      <c r="C3498" s="17"/>
      <c r="D3498" s="26"/>
      <c r="E3498" s="26"/>
      <c r="F3498" s="26"/>
      <c r="G3498" s="26"/>
    </row>
    <row r="3499" spans="3:7">
      <c r="C3499" s="17"/>
      <c r="D3499" s="26"/>
      <c r="E3499" s="26"/>
      <c r="F3499" s="26"/>
      <c r="G3499" s="26"/>
    </row>
    <row r="3500" spans="3:7">
      <c r="C3500" s="17"/>
      <c r="D3500" s="26"/>
      <c r="E3500" s="26"/>
      <c r="F3500" s="26"/>
      <c r="G3500" s="26"/>
    </row>
    <row r="3501" spans="3:7">
      <c r="C3501" s="17"/>
      <c r="D3501" s="26"/>
      <c r="E3501" s="26"/>
      <c r="F3501" s="26"/>
      <c r="G3501" s="26"/>
    </row>
    <row r="3502" spans="3:7">
      <c r="C3502" s="17"/>
      <c r="D3502" s="26"/>
      <c r="E3502" s="26"/>
      <c r="F3502" s="26"/>
      <c r="G3502" s="26"/>
    </row>
    <row r="3503" spans="3:7">
      <c r="C3503" s="17"/>
      <c r="D3503" s="26"/>
      <c r="E3503" s="26"/>
      <c r="F3503" s="26"/>
      <c r="G3503" s="26"/>
    </row>
    <row r="3504" spans="3:7">
      <c r="C3504" s="17"/>
      <c r="D3504" s="26"/>
      <c r="E3504" s="26"/>
      <c r="F3504" s="26"/>
      <c r="G3504" s="26"/>
    </row>
    <row r="3505" spans="3:7">
      <c r="C3505" s="17"/>
      <c r="D3505" s="26"/>
      <c r="E3505" s="26"/>
      <c r="F3505" s="26"/>
      <c r="G3505" s="26"/>
    </row>
    <row r="3506" spans="3:7">
      <c r="C3506" s="17"/>
      <c r="D3506" s="26"/>
      <c r="E3506" s="26"/>
      <c r="F3506" s="26"/>
      <c r="G3506" s="26"/>
    </row>
    <row r="3507" spans="3:7">
      <c r="C3507" s="17"/>
      <c r="D3507" s="26"/>
      <c r="E3507" s="26"/>
      <c r="F3507" s="26"/>
      <c r="G3507" s="26"/>
    </row>
    <row r="3508" spans="3:7">
      <c r="C3508" s="17"/>
      <c r="D3508" s="26"/>
      <c r="E3508" s="26"/>
      <c r="F3508" s="26"/>
      <c r="G3508" s="26"/>
    </row>
    <row r="3509" spans="3:7">
      <c r="C3509" s="17"/>
      <c r="D3509" s="26"/>
      <c r="E3509" s="26"/>
      <c r="F3509" s="26"/>
      <c r="G3509" s="26"/>
    </row>
    <row r="3510" spans="3:7">
      <c r="C3510" s="17"/>
      <c r="D3510" s="26"/>
      <c r="E3510" s="26"/>
      <c r="F3510" s="26"/>
      <c r="G3510" s="26"/>
    </row>
    <row r="3511" spans="3:7">
      <c r="C3511" s="17"/>
      <c r="D3511" s="26"/>
      <c r="E3511" s="26"/>
      <c r="F3511" s="26"/>
      <c r="G3511" s="26"/>
    </row>
    <row r="3512" spans="3:7">
      <c r="C3512" s="17"/>
      <c r="D3512" s="26"/>
      <c r="E3512" s="26"/>
      <c r="F3512" s="26"/>
      <c r="G3512" s="26"/>
    </row>
    <row r="3513" spans="3:7">
      <c r="C3513" s="17"/>
      <c r="D3513" s="26"/>
      <c r="E3513" s="26"/>
      <c r="F3513" s="26"/>
      <c r="G3513" s="26"/>
    </row>
    <row r="3514" spans="3:7">
      <c r="C3514" s="17"/>
      <c r="D3514" s="26"/>
      <c r="E3514" s="26"/>
      <c r="F3514" s="26"/>
      <c r="G3514" s="26"/>
    </row>
    <row r="3515" spans="3:7">
      <c r="C3515" s="17"/>
      <c r="D3515" s="26"/>
      <c r="E3515" s="26"/>
      <c r="F3515" s="26"/>
      <c r="G3515" s="26"/>
    </row>
    <row r="3516" spans="3:7">
      <c r="C3516" s="17"/>
      <c r="D3516" s="26"/>
      <c r="E3516" s="26"/>
      <c r="F3516" s="26"/>
      <c r="G3516" s="26"/>
    </row>
    <row r="3517" spans="3:7">
      <c r="C3517" s="17"/>
      <c r="D3517" s="26"/>
      <c r="E3517" s="26"/>
      <c r="F3517" s="26"/>
      <c r="G3517" s="26"/>
    </row>
    <row r="3518" spans="3:7">
      <c r="C3518" s="17"/>
      <c r="D3518" s="26"/>
      <c r="E3518" s="26"/>
      <c r="F3518" s="26"/>
      <c r="G3518" s="26"/>
    </row>
    <row r="3519" spans="3:7">
      <c r="C3519" s="17"/>
      <c r="D3519" s="26"/>
      <c r="E3519" s="26"/>
      <c r="F3519" s="26"/>
      <c r="G3519" s="26"/>
    </row>
    <row r="3520" spans="3:7">
      <c r="C3520" s="17"/>
      <c r="D3520" s="26"/>
      <c r="E3520" s="26"/>
      <c r="F3520" s="26"/>
      <c r="G3520" s="26"/>
    </row>
    <row r="3521" spans="3:7">
      <c r="C3521" s="17"/>
      <c r="D3521" s="26"/>
      <c r="E3521" s="26"/>
      <c r="F3521" s="26"/>
      <c r="G3521" s="26"/>
    </row>
    <row r="3522" spans="3:7">
      <c r="C3522" s="17"/>
      <c r="D3522" s="26"/>
      <c r="E3522" s="26"/>
      <c r="F3522" s="26"/>
      <c r="G3522" s="26"/>
    </row>
    <row r="3523" spans="3:7">
      <c r="C3523" s="17"/>
      <c r="D3523" s="26"/>
      <c r="E3523" s="26"/>
      <c r="F3523" s="26"/>
      <c r="G3523" s="26"/>
    </row>
    <row r="3524" spans="3:7">
      <c r="C3524" s="17"/>
      <c r="D3524" s="26"/>
      <c r="E3524" s="26"/>
      <c r="F3524" s="26"/>
      <c r="G3524" s="26"/>
    </row>
    <row r="3525" spans="3:7">
      <c r="C3525" s="17"/>
      <c r="D3525" s="26"/>
      <c r="E3525" s="26"/>
      <c r="F3525" s="26"/>
      <c r="G3525" s="26"/>
    </row>
    <row r="3526" spans="3:7">
      <c r="C3526" s="17"/>
      <c r="D3526" s="26"/>
      <c r="E3526" s="26"/>
      <c r="F3526" s="26"/>
      <c r="G3526" s="26"/>
    </row>
    <row r="3527" spans="3:7">
      <c r="C3527" s="17"/>
      <c r="D3527" s="26"/>
      <c r="E3527" s="26"/>
      <c r="F3527" s="26"/>
      <c r="G3527" s="26"/>
    </row>
    <row r="3528" spans="3:7">
      <c r="C3528" s="17"/>
      <c r="D3528" s="26"/>
      <c r="E3528" s="26"/>
      <c r="F3528" s="26"/>
      <c r="G3528" s="26"/>
    </row>
    <row r="3529" spans="3:7">
      <c r="C3529" s="17"/>
      <c r="D3529" s="26"/>
      <c r="E3529" s="26"/>
      <c r="F3529" s="26"/>
      <c r="G3529" s="26"/>
    </row>
    <row r="3530" spans="3:7">
      <c r="C3530" s="17"/>
      <c r="D3530" s="26"/>
      <c r="E3530" s="26"/>
      <c r="F3530" s="26"/>
      <c r="G3530" s="26"/>
    </row>
    <row r="3531" spans="3:7">
      <c r="C3531" s="17"/>
      <c r="D3531" s="26"/>
      <c r="E3531" s="26"/>
      <c r="F3531" s="26"/>
      <c r="G3531" s="26"/>
    </row>
    <row r="3532" spans="3:7">
      <c r="C3532" s="17"/>
      <c r="D3532" s="26"/>
      <c r="E3532" s="26"/>
      <c r="F3532" s="26"/>
      <c r="G3532" s="26"/>
    </row>
    <row r="3533" spans="3:7">
      <c r="C3533" s="17"/>
      <c r="D3533" s="26"/>
      <c r="E3533" s="26"/>
      <c r="F3533" s="26"/>
      <c r="G3533" s="26"/>
    </row>
    <row r="3534" spans="3:7">
      <c r="C3534" s="17"/>
      <c r="D3534" s="26"/>
      <c r="E3534" s="26"/>
      <c r="F3534" s="26"/>
      <c r="G3534" s="26"/>
    </row>
    <row r="3535" spans="3:7">
      <c r="C3535" s="17"/>
      <c r="D3535" s="26"/>
      <c r="E3535" s="26"/>
      <c r="F3535" s="26"/>
      <c r="G3535" s="26"/>
    </row>
    <row r="3536" spans="3:7">
      <c r="C3536" s="17"/>
      <c r="D3536" s="26"/>
      <c r="E3536" s="26"/>
      <c r="F3536" s="26"/>
      <c r="G3536" s="26"/>
    </row>
    <row r="3537" spans="3:7">
      <c r="C3537" s="17"/>
      <c r="D3537" s="26"/>
      <c r="E3537" s="26"/>
      <c r="F3537" s="26"/>
      <c r="G3537" s="26"/>
    </row>
    <row r="3538" spans="3:7">
      <c r="C3538" s="17"/>
      <c r="D3538" s="26"/>
      <c r="E3538" s="26"/>
      <c r="F3538" s="26"/>
      <c r="G3538" s="26"/>
    </row>
    <row r="3539" spans="3:7">
      <c r="C3539" s="17"/>
      <c r="D3539" s="26"/>
      <c r="E3539" s="26"/>
      <c r="F3539" s="26"/>
      <c r="G3539" s="26"/>
    </row>
    <row r="3540" spans="3:7">
      <c r="C3540" s="17"/>
      <c r="D3540" s="26"/>
      <c r="E3540" s="26"/>
      <c r="F3540" s="26"/>
      <c r="G3540" s="26"/>
    </row>
    <row r="3541" spans="3:7">
      <c r="C3541" s="17"/>
      <c r="D3541" s="26"/>
      <c r="E3541" s="26"/>
      <c r="F3541" s="26"/>
      <c r="G3541" s="26"/>
    </row>
    <row r="3542" spans="3:7">
      <c r="C3542" s="17"/>
      <c r="D3542" s="26"/>
      <c r="E3542" s="26"/>
      <c r="F3542" s="26"/>
      <c r="G3542" s="26"/>
    </row>
    <row r="3543" spans="3:7">
      <c r="C3543" s="17"/>
      <c r="D3543" s="26"/>
      <c r="E3543" s="26"/>
      <c r="F3543" s="26"/>
      <c r="G3543" s="26"/>
    </row>
    <row r="3544" spans="3:7">
      <c r="C3544" s="17"/>
      <c r="D3544" s="26"/>
      <c r="E3544" s="26"/>
      <c r="F3544" s="26"/>
      <c r="G3544" s="26"/>
    </row>
    <row r="3545" spans="3:7">
      <c r="C3545" s="17"/>
      <c r="D3545" s="26"/>
      <c r="E3545" s="26"/>
      <c r="F3545" s="26"/>
      <c r="G3545" s="26"/>
    </row>
    <row r="3546" spans="3:7">
      <c r="C3546" s="17"/>
      <c r="D3546" s="26"/>
      <c r="E3546" s="26"/>
      <c r="F3546" s="26"/>
      <c r="G3546" s="26"/>
    </row>
    <row r="3547" spans="3:7">
      <c r="C3547" s="17"/>
      <c r="D3547" s="26"/>
      <c r="E3547" s="26"/>
      <c r="F3547" s="26"/>
      <c r="G3547" s="26"/>
    </row>
    <row r="3548" spans="3:7">
      <c r="C3548" s="17"/>
      <c r="D3548" s="26"/>
      <c r="E3548" s="26"/>
      <c r="F3548" s="26"/>
      <c r="G3548" s="26"/>
    </row>
    <row r="3549" spans="3:7">
      <c r="C3549" s="17"/>
      <c r="D3549" s="26"/>
      <c r="E3549" s="26"/>
      <c r="F3549" s="26"/>
      <c r="G3549" s="26"/>
    </row>
    <row r="3550" spans="3:7">
      <c r="C3550" s="17"/>
      <c r="D3550" s="26"/>
      <c r="E3550" s="26"/>
      <c r="F3550" s="26"/>
      <c r="G3550" s="26"/>
    </row>
    <row r="3551" spans="3:7">
      <c r="C3551" s="17"/>
      <c r="D3551" s="26"/>
      <c r="E3551" s="26"/>
      <c r="F3551" s="26"/>
      <c r="G3551" s="26"/>
    </row>
    <row r="3552" spans="3:7">
      <c r="C3552" s="17"/>
      <c r="D3552" s="26"/>
      <c r="E3552" s="26"/>
      <c r="F3552" s="26"/>
      <c r="G3552" s="26"/>
    </row>
    <row r="3553" spans="3:7">
      <c r="C3553" s="17"/>
      <c r="D3553" s="26"/>
      <c r="E3553" s="26"/>
      <c r="F3553" s="26"/>
      <c r="G3553" s="26"/>
    </row>
    <row r="3554" spans="3:7">
      <c r="C3554" s="17"/>
      <c r="D3554" s="26"/>
      <c r="E3554" s="26"/>
      <c r="F3554" s="26"/>
      <c r="G3554" s="26"/>
    </row>
    <row r="3555" spans="3:7">
      <c r="C3555" s="17"/>
      <c r="D3555" s="26"/>
      <c r="E3555" s="26"/>
      <c r="F3555" s="26"/>
      <c r="G3555" s="26"/>
    </row>
    <row r="3556" spans="3:7">
      <c r="C3556" s="17"/>
      <c r="D3556" s="26"/>
      <c r="E3556" s="26"/>
      <c r="F3556" s="26"/>
      <c r="G3556" s="26"/>
    </row>
    <row r="3557" spans="3:7">
      <c r="C3557" s="17"/>
      <c r="D3557" s="26"/>
      <c r="E3557" s="26"/>
      <c r="F3557" s="26"/>
      <c r="G3557" s="26"/>
    </row>
    <row r="3558" spans="3:7">
      <c r="C3558" s="17"/>
      <c r="D3558" s="26"/>
      <c r="E3558" s="26"/>
      <c r="F3558" s="26"/>
      <c r="G3558" s="26"/>
    </row>
    <row r="3559" spans="3:7">
      <c r="C3559" s="17"/>
      <c r="D3559" s="26"/>
      <c r="E3559" s="26"/>
      <c r="F3559" s="26"/>
      <c r="G3559" s="26"/>
    </row>
    <row r="3560" spans="3:7">
      <c r="C3560" s="17"/>
      <c r="D3560" s="26"/>
      <c r="E3560" s="26"/>
      <c r="F3560" s="26"/>
      <c r="G3560" s="26"/>
    </row>
    <row r="3561" spans="3:7">
      <c r="C3561" s="17"/>
      <c r="D3561" s="26"/>
      <c r="E3561" s="26"/>
      <c r="F3561" s="26"/>
      <c r="G3561" s="26"/>
    </row>
    <row r="3562" spans="3:7">
      <c r="C3562" s="17"/>
      <c r="D3562" s="26"/>
      <c r="E3562" s="26"/>
      <c r="F3562" s="26"/>
      <c r="G3562" s="26"/>
    </row>
    <row r="3563" spans="3:7">
      <c r="C3563" s="17"/>
      <c r="D3563" s="26"/>
      <c r="E3563" s="26"/>
      <c r="F3563" s="26"/>
      <c r="G3563" s="26"/>
    </row>
    <row r="3564" spans="3:7">
      <c r="C3564" s="17"/>
      <c r="D3564" s="26"/>
      <c r="E3564" s="26"/>
      <c r="F3564" s="26"/>
      <c r="G3564" s="26"/>
    </row>
    <row r="3565" spans="3:7">
      <c r="C3565" s="17"/>
      <c r="D3565" s="26"/>
      <c r="E3565" s="26"/>
      <c r="F3565" s="26"/>
      <c r="G3565" s="26"/>
    </row>
    <row r="3566" spans="3:7">
      <c r="C3566" s="17"/>
      <c r="D3566" s="26"/>
      <c r="E3566" s="26"/>
      <c r="F3566" s="26"/>
      <c r="G3566" s="26"/>
    </row>
    <row r="3567" spans="3:7">
      <c r="C3567" s="17"/>
      <c r="D3567" s="26"/>
      <c r="E3567" s="26"/>
      <c r="F3567" s="26"/>
      <c r="G3567" s="26"/>
    </row>
    <row r="3568" spans="3:7">
      <c r="C3568" s="17"/>
      <c r="D3568" s="26"/>
      <c r="E3568" s="26"/>
      <c r="F3568" s="26"/>
      <c r="G3568" s="26"/>
    </row>
    <row r="3569" spans="3:7">
      <c r="C3569" s="17"/>
      <c r="D3569" s="26"/>
      <c r="E3569" s="26"/>
      <c r="F3569" s="26"/>
      <c r="G3569" s="26"/>
    </row>
    <row r="3570" spans="3:7">
      <c r="C3570" s="17"/>
      <c r="D3570" s="26"/>
      <c r="E3570" s="26"/>
      <c r="F3570" s="26"/>
      <c r="G3570" s="26"/>
    </row>
    <row r="3571" spans="3:7">
      <c r="C3571" s="17"/>
      <c r="D3571" s="26"/>
      <c r="E3571" s="26"/>
      <c r="F3571" s="26"/>
      <c r="G3571" s="26"/>
    </row>
    <row r="3572" spans="3:7">
      <c r="C3572" s="17"/>
      <c r="D3572" s="26"/>
      <c r="E3572" s="26"/>
      <c r="F3572" s="26"/>
      <c r="G3572" s="26"/>
    </row>
    <row r="3573" spans="3:7">
      <c r="C3573" s="17"/>
      <c r="D3573" s="26"/>
      <c r="E3573" s="26"/>
      <c r="F3573" s="26"/>
      <c r="G3573" s="26"/>
    </row>
    <row r="3574" spans="3:7">
      <c r="C3574" s="17"/>
      <c r="D3574" s="26"/>
      <c r="E3574" s="26"/>
      <c r="F3574" s="26"/>
      <c r="G3574" s="26"/>
    </row>
    <row r="3575" spans="3:7">
      <c r="C3575" s="17"/>
      <c r="D3575" s="26"/>
      <c r="E3575" s="26"/>
      <c r="F3575" s="26"/>
      <c r="G3575" s="26"/>
    </row>
    <row r="3576" spans="3:7">
      <c r="C3576" s="17"/>
      <c r="D3576" s="26"/>
      <c r="E3576" s="26"/>
      <c r="F3576" s="26"/>
      <c r="G3576" s="26"/>
    </row>
    <row r="3577" spans="3:7">
      <c r="C3577" s="17"/>
      <c r="D3577" s="26"/>
      <c r="E3577" s="26"/>
      <c r="F3577" s="26"/>
      <c r="G3577" s="26"/>
    </row>
    <row r="3578" spans="3:7">
      <c r="C3578" s="17"/>
      <c r="D3578" s="26"/>
      <c r="E3578" s="26"/>
      <c r="F3578" s="26"/>
      <c r="G3578" s="26"/>
    </row>
    <row r="3579" spans="3:7">
      <c r="C3579" s="17"/>
      <c r="D3579" s="26"/>
      <c r="E3579" s="26"/>
      <c r="F3579" s="26"/>
      <c r="G3579" s="26"/>
    </row>
    <row r="3580" spans="3:7">
      <c r="C3580" s="17"/>
      <c r="D3580" s="26"/>
      <c r="E3580" s="26"/>
      <c r="F3580" s="26"/>
      <c r="G3580" s="26"/>
    </row>
    <row r="3581" spans="3:7">
      <c r="C3581" s="17"/>
      <c r="D3581" s="26"/>
      <c r="E3581" s="26"/>
      <c r="F3581" s="26"/>
      <c r="G3581" s="26"/>
    </row>
    <row r="3582" spans="3:7">
      <c r="C3582" s="17"/>
      <c r="D3582" s="26"/>
      <c r="E3582" s="26"/>
      <c r="F3582" s="26"/>
      <c r="G3582" s="26"/>
    </row>
    <row r="3583" spans="3:7">
      <c r="C3583" s="17"/>
      <c r="D3583" s="26"/>
      <c r="E3583" s="26"/>
      <c r="F3583" s="26"/>
      <c r="G3583" s="26"/>
    </row>
    <row r="3584" spans="3:7">
      <c r="C3584" s="17"/>
      <c r="D3584" s="26"/>
      <c r="E3584" s="26"/>
      <c r="F3584" s="26"/>
      <c r="G3584" s="26"/>
    </row>
    <row r="3585" spans="3:7">
      <c r="C3585" s="17"/>
      <c r="D3585" s="26"/>
      <c r="E3585" s="26"/>
      <c r="F3585" s="26"/>
      <c r="G3585" s="26"/>
    </row>
    <row r="3586" spans="3:7">
      <c r="C3586" s="17"/>
      <c r="D3586" s="26"/>
      <c r="E3586" s="26"/>
      <c r="F3586" s="26"/>
      <c r="G3586" s="26"/>
    </row>
    <row r="3587" spans="3:7">
      <c r="C3587" s="17"/>
      <c r="D3587" s="26"/>
      <c r="E3587" s="26"/>
      <c r="F3587" s="26"/>
      <c r="G3587" s="26"/>
    </row>
    <row r="3588" spans="3:7">
      <c r="C3588" s="17"/>
      <c r="D3588" s="26"/>
      <c r="E3588" s="26"/>
      <c r="F3588" s="26"/>
      <c r="G3588" s="26"/>
    </row>
    <row r="3589" spans="3:7">
      <c r="C3589" s="17"/>
      <c r="D3589" s="26"/>
      <c r="E3589" s="26"/>
      <c r="F3589" s="26"/>
      <c r="G3589" s="26"/>
    </row>
    <row r="3590" spans="3:7">
      <c r="C3590" s="17"/>
      <c r="D3590" s="26"/>
      <c r="E3590" s="26"/>
      <c r="F3590" s="26"/>
      <c r="G3590" s="26"/>
    </row>
    <row r="3591" spans="3:7">
      <c r="C3591" s="17"/>
      <c r="D3591" s="26"/>
      <c r="E3591" s="26"/>
      <c r="F3591" s="26"/>
      <c r="G3591" s="26"/>
    </row>
    <row r="3592" spans="3:7">
      <c r="C3592" s="17"/>
      <c r="D3592" s="26"/>
      <c r="E3592" s="26"/>
      <c r="F3592" s="26"/>
      <c r="G3592" s="26"/>
    </row>
    <row r="3593" spans="3:7">
      <c r="C3593" s="17"/>
      <c r="D3593" s="26"/>
      <c r="E3593" s="26"/>
      <c r="F3593" s="26"/>
      <c r="G3593" s="26"/>
    </row>
    <row r="3594" spans="3:7">
      <c r="C3594" s="17"/>
      <c r="D3594" s="26"/>
      <c r="E3594" s="26"/>
      <c r="F3594" s="26"/>
      <c r="G3594" s="26"/>
    </row>
    <row r="3595" spans="3:7">
      <c r="C3595" s="17"/>
      <c r="D3595" s="26"/>
      <c r="E3595" s="26"/>
      <c r="F3595" s="26"/>
      <c r="G3595" s="26"/>
    </row>
    <row r="3596" spans="3:7">
      <c r="C3596" s="17"/>
      <c r="D3596" s="26"/>
      <c r="E3596" s="26"/>
      <c r="F3596" s="26"/>
      <c r="G3596" s="26"/>
    </row>
    <row r="3597" spans="3:7">
      <c r="C3597" s="17"/>
      <c r="D3597" s="26"/>
      <c r="E3597" s="26"/>
      <c r="F3597" s="26"/>
      <c r="G3597" s="26"/>
    </row>
    <row r="3598" spans="3:7">
      <c r="C3598" s="17"/>
      <c r="D3598" s="26"/>
      <c r="E3598" s="26"/>
      <c r="F3598" s="26"/>
      <c r="G3598" s="26"/>
    </row>
    <row r="3599" spans="3:7">
      <c r="C3599" s="17"/>
      <c r="D3599" s="26"/>
      <c r="E3599" s="26"/>
      <c r="F3599" s="26"/>
      <c r="G3599" s="26"/>
    </row>
    <row r="3600" spans="3:7">
      <c r="C3600" s="17"/>
      <c r="D3600" s="26"/>
      <c r="E3600" s="26"/>
      <c r="F3600" s="26"/>
      <c r="G3600" s="26"/>
    </row>
    <row r="3601" spans="3:7">
      <c r="C3601" s="17"/>
      <c r="D3601" s="26"/>
      <c r="E3601" s="26"/>
      <c r="F3601" s="26"/>
      <c r="G3601" s="26"/>
    </row>
    <row r="3602" spans="3:7">
      <c r="C3602" s="17"/>
      <c r="D3602" s="26"/>
      <c r="E3602" s="26"/>
      <c r="F3602" s="26"/>
      <c r="G3602" s="26"/>
    </row>
    <row r="3603" spans="3:7">
      <c r="C3603" s="17"/>
      <c r="D3603" s="26"/>
      <c r="E3603" s="26"/>
      <c r="F3603" s="26"/>
      <c r="G3603" s="26"/>
    </row>
    <row r="3604" spans="3:7">
      <c r="C3604" s="17"/>
      <c r="D3604" s="26"/>
      <c r="E3604" s="26"/>
      <c r="F3604" s="26"/>
      <c r="G3604" s="26"/>
    </row>
    <row r="3605" spans="3:7">
      <c r="C3605" s="17"/>
      <c r="D3605" s="26"/>
      <c r="E3605" s="26"/>
      <c r="F3605" s="26"/>
      <c r="G3605" s="26"/>
    </row>
    <row r="3606" spans="3:7">
      <c r="C3606" s="17"/>
      <c r="D3606" s="26"/>
      <c r="E3606" s="26"/>
      <c r="F3606" s="26"/>
      <c r="G3606" s="26"/>
    </row>
    <row r="3607" spans="3:7">
      <c r="C3607" s="17"/>
      <c r="D3607" s="26"/>
      <c r="E3607" s="26"/>
      <c r="F3607" s="26"/>
      <c r="G3607" s="26"/>
    </row>
    <row r="3608" spans="3:7">
      <c r="C3608" s="17"/>
      <c r="D3608" s="26"/>
      <c r="E3608" s="26"/>
      <c r="F3608" s="26"/>
      <c r="G3608" s="26"/>
    </row>
    <row r="3609" spans="3:7">
      <c r="C3609" s="17"/>
      <c r="D3609" s="26"/>
      <c r="E3609" s="26"/>
      <c r="F3609" s="26"/>
      <c r="G3609" s="26"/>
    </row>
    <row r="3610" spans="3:7">
      <c r="C3610" s="17"/>
      <c r="D3610" s="26"/>
      <c r="E3610" s="26"/>
      <c r="F3610" s="26"/>
      <c r="G3610" s="26"/>
    </row>
    <row r="3611" spans="3:7">
      <c r="C3611" s="17"/>
      <c r="D3611" s="26"/>
      <c r="E3611" s="26"/>
      <c r="F3611" s="26"/>
      <c r="G3611" s="26"/>
    </row>
    <row r="3612" spans="3:7">
      <c r="C3612" s="17"/>
      <c r="D3612" s="26"/>
      <c r="E3612" s="26"/>
      <c r="F3612" s="26"/>
      <c r="G3612" s="26"/>
    </row>
    <row r="3613" spans="3:7">
      <c r="C3613" s="17"/>
      <c r="D3613" s="26"/>
      <c r="E3613" s="26"/>
      <c r="F3613" s="26"/>
      <c r="G3613" s="26"/>
    </row>
    <row r="3614" spans="3:7">
      <c r="C3614" s="17"/>
      <c r="D3614" s="26"/>
      <c r="E3614" s="26"/>
      <c r="F3614" s="26"/>
      <c r="G3614" s="26"/>
    </row>
    <row r="3615" spans="3:7">
      <c r="C3615" s="17"/>
      <c r="D3615" s="26"/>
      <c r="E3615" s="26"/>
      <c r="F3615" s="26"/>
      <c r="G3615" s="26"/>
    </row>
    <row r="3616" spans="3:7">
      <c r="C3616" s="17"/>
      <c r="D3616" s="26"/>
      <c r="E3616" s="26"/>
      <c r="F3616" s="26"/>
      <c r="G3616" s="26"/>
    </row>
    <row r="3617" spans="3:7">
      <c r="C3617" s="17"/>
      <c r="D3617" s="26"/>
      <c r="E3617" s="26"/>
      <c r="F3617" s="26"/>
      <c r="G3617" s="26"/>
    </row>
    <row r="3618" spans="3:7">
      <c r="C3618" s="17"/>
      <c r="D3618" s="26"/>
      <c r="E3618" s="26"/>
      <c r="F3618" s="26"/>
      <c r="G3618" s="26"/>
    </row>
    <row r="3619" spans="3:7">
      <c r="C3619" s="17"/>
      <c r="D3619" s="26"/>
      <c r="E3619" s="26"/>
      <c r="F3619" s="26"/>
      <c r="G3619" s="26"/>
    </row>
    <row r="3620" spans="3:7">
      <c r="C3620" s="17"/>
      <c r="D3620" s="26"/>
      <c r="E3620" s="26"/>
      <c r="F3620" s="26"/>
      <c r="G3620" s="26"/>
    </row>
    <row r="3621" spans="3:7">
      <c r="C3621" s="17"/>
      <c r="D3621" s="26"/>
      <c r="E3621" s="26"/>
      <c r="F3621" s="26"/>
      <c r="G3621" s="26"/>
    </row>
    <row r="3622" spans="3:7">
      <c r="C3622" s="17"/>
      <c r="D3622" s="26"/>
      <c r="E3622" s="26"/>
      <c r="F3622" s="26"/>
      <c r="G3622" s="26"/>
    </row>
    <row r="3623" spans="3:7">
      <c r="C3623" s="17"/>
      <c r="D3623" s="26"/>
      <c r="E3623" s="26"/>
      <c r="F3623" s="26"/>
      <c r="G3623" s="26"/>
    </row>
    <row r="3624" spans="3:7">
      <c r="C3624" s="17"/>
      <c r="D3624" s="26"/>
      <c r="E3624" s="26"/>
      <c r="F3624" s="26"/>
      <c r="G3624" s="26"/>
    </row>
    <row r="3625" spans="3:7">
      <c r="C3625" s="17"/>
      <c r="D3625" s="26"/>
      <c r="E3625" s="26"/>
      <c r="F3625" s="26"/>
      <c r="G3625" s="26"/>
    </row>
    <row r="3626" spans="3:7">
      <c r="C3626" s="17"/>
      <c r="D3626" s="26"/>
      <c r="E3626" s="26"/>
      <c r="F3626" s="26"/>
      <c r="G3626" s="26"/>
    </row>
    <row r="3627" spans="3:7">
      <c r="C3627" s="17"/>
      <c r="D3627" s="26"/>
      <c r="E3627" s="26"/>
      <c r="F3627" s="26"/>
      <c r="G3627" s="26"/>
    </row>
    <row r="3628" spans="3:7">
      <c r="C3628" s="17"/>
      <c r="D3628" s="26"/>
      <c r="E3628" s="26"/>
      <c r="F3628" s="26"/>
      <c r="G3628" s="26"/>
    </row>
    <row r="3629" spans="3:7">
      <c r="C3629" s="17"/>
      <c r="D3629" s="26"/>
      <c r="E3629" s="26"/>
      <c r="F3629" s="26"/>
      <c r="G3629" s="26"/>
    </row>
    <row r="3630" spans="3:7">
      <c r="C3630" s="17"/>
      <c r="D3630" s="26"/>
      <c r="E3630" s="26"/>
      <c r="F3630" s="26"/>
      <c r="G3630" s="26"/>
    </row>
    <row r="3631" spans="3:7">
      <c r="C3631" s="17"/>
      <c r="D3631" s="26"/>
      <c r="E3631" s="26"/>
      <c r="F3631" s="26"/>
      <c r="G3631" s="26"/>
    </row>
    <row r="3632" spans="3:7">
      <c r="C3632" s="17"/>
      <c r="D3632" s="26"/>
      <c r="E3632" s="26"/>
      <c r="F3632" s="26"/>
      <c r="G3632" s="26"/>
    </row>
    <row r="3633" spans="3:7">
      <c r="C3633" s="17"/>
      <c r="D3633" s="26"/>
      <c r="E3633" s="26"/>
      <c r="F3633" s="26"/>
      <c r="G3633" s="26"/>
    </row>
    <row r="3634" spans="3:7">
      <c r="C3634" s="17"/>
      <c r="D3634" s="26"/>
      <c r="E3634" s="26"/>
      <c r="F3634" s="26"/>
      <c r="G3634" s="26"/>
    </row>
    <row r="3635" spans="3:7">
      <c r="C3635" s="17"/>
      <c r="D3635" s="26"/>
      <c r="E3635" s="26"/>
      <c r="F3635" s="26"/>
      <c r="G3635" s="26"/>
    </row>
    <row r="3636" spans="3:7">
      <c r="C3636" s="17"/>
      <c r="D3636" s="26"/>
      <c r="E3636" s="26"/>
      <c r="F3636" s="26"/>
      <c r="G3636" s="26"/>
    </row>
    <row r="3637" spans="3:7">
      <c r="C3637" s="17"/>
      <c r="D3637" s="26"/>
      <c r="E3637" s="26"/>
      <c r="F3637" s="26"/>
      <c r="G3637" s="26"/>
    </row>
    <row r="3638" spans="3:7">
      <c r="C3638" s="17"/>
      <c r="D3638" s="26"/>
      <c r="E3638" s="26"/>
      <c r="F3638" s="26"/>
      <c r="G3638" s="26"/>
    </row>
    <row r="3639" spans="3:7">
      <c r="C3639" s="17"/>
      <c r="D3639" s="26"/>
      <c r="E3639" s="26"/>
      <c r="F3639" s="26"/>
      <c r="G3639" s="26"/>
    </row>
    <row r="3640" spans="3:7">
      <c r="C3640" s="17"/>
      <c r="D3640" s="26"/>
      <c r="E3640" s="26"/>
      <c r="F3640" s="26"/>
      <c r="G3640" s="26"/>
    </row>
    <row r="3641" spans="3:7">
      <c r="C3641" s="17"/>
      <c r="D3641" s="26"/>
      <c r="E3641" s="26"/>
      <c r="F3641" s="26"/>
      <c r="G3641" s="26"/>
    </row>
    <row r="3642" spans="3:7">
      <c r="C3642" s="17"/>
      <c r="D3642" s="26"/>
      <c r="E3642" s="26"/>
      <c r="F3642" s="26"/>
      <c r="G3642" s="26"/>
    </row>
    <row r="3643" spans="3:7">
      <c r="C3643" s="17"/>
      <c r="D3643" s="26"/>
      <c r="E3643" s="26"/>
      <c r="F3643" s="26"/>
      <c r="G3643" s="26"/>
    </row>
    <row r="3644" spans="3:7">
      <c r="C3644" s="17"/>
      <c r="D3644" s="26"/>
      <c r="E3644" s="26"/>
      <c r="F3644" s="26"/>
      <c r="G3644" s="26"/>
    </row>
    <row r="3645" spans="3:7">
      <c r="C3645" s="17"/>
      <c r="D3645" s="26"/>
      <c r="E3645" s="26"/>
      <c r="F3645" s="26"/>
      <c r="G3645" s="26"/>
    </row>
    <row r="3646" spans="3:7">
      <c r="C3646" s="17"/>
      <c r="D3646" s="26"/>
      <c r="E3646" s="26"/>
      <c r="F3646" s="26"/>
      <c r="G3646" s="26"/>
    </row>
    <row r="3647" spans="3:7">
      <c r="C3647" s="17"/>
      <c r="D3647" s="26"/>
      <c r="E3647" s="26"/>
      <c r="F3647" s="26"/>
      <c r="G3647" s="26"/>
    </row>
    <row r="3648" spans="3:7">
      <c r="C3648" s="17"/>
      <c r="D3648" s="26"/>
      <c r="E3648" s="26"/>
      <c r="F3648" s="26"/>
      <c r="G3648" s="26"/>
    </row>
    <row r="3649" spans="3:7">
      <c r="C3649" s="17"/>
      <c r="D3649" s="26"/>
      <c r="E3649" s="26"/>
      <c r="F3649" s="26"/>
      <c r="G3649" s="26"/>
    </row>
    <row r="3650" spans="3:7">
      <c r="C3650" s="17"/>
      <c r="D3650" s="26"/>
      <c r="E3650" s="26"/>
      <c r="F3650" s="26"/>
      <c r="G3650" s="26"/>
    </row>
    <row r="3651" spans="3:7">
      <c r="C3651" s="17"/>
      <c r="D3651" s="26"/>
      <c r="E3651" s="26"/>
      <c r="F3651" s="26"/>
      <c r="G3651" s="26"/>
    </row>
    <row r="3652" spans="3:7">
      <c r="C3652" s="17"/>
      <c r="D3652" s="26"/>
      <c r="E3652" s="26"/>
      <c r="F3652" s="26"/>
      <c r="G3652" s="26"/>
    </row>
    <row r="3653" spans="3:7">
      <c r="C3653" s="17"/>
      <c r="D3653" s="26"/>
      <c r="E3653" s="26"/>
      <c r="F3653" s="26"/>
      <c r="G3653" s="26"/>
    </row>
    <row r="3654" spans="3:7">
      <c r="C3654" s="17"/>
      <c r="D3654" s="26"/>
      <c r="E3654" s="26"/>
      <c r="F3654" s="26"/>
      <c r="G3654" s="26"/>
    </row>
    <row r="3655" spans="3:7">
      <c r="C3655" s="17"/>
      <c r="D3655" s="26"/>
      <c r="E3655" s="26"/>
      <c r="F3655" s="26"/>
      <c r="G3655" s="26"/>
    </row>
    <row r="3656" spans="3:7">
      <c r="C3656" s="17"/>
      <c r="D3656" s="26"/>
      <c r="E3656" s="26"/>
      <c r="F3656" s="26"/>
      <c r="G3656" s="26"/>
    </row>
    <row r="3657" spans="3:7">
      <c r="C3657" s="17"/>
      <c r="D3657" s="26"/>
      <c r="E3657" s="26"/>
      <c r="F3657" s="26"/>
      <c r="G3657" s="26"/>
    </row>
    <row r="3658" spans="3:7">
      <c r="C3658" s="17"/>
      <c r="D3658" s="26"/>
      <c r="E3658" s="26"/>
      <c r="F3658" s="26"/>
      <c r="G3658" s="26"/>
    </row>
    <row r="3659" spans="3:7">
      <c r="C3659" s="17"/>
      <c r="D3659" s="26"/>
      <c r="E3659" s="26"/>
      <c r="F3659" s="26"/>
      <c r="G3659" s="26"/>
    </row>
    <row r="3660" spans="3:7">
      <c r="C3660" s="17"/>
      <c r="D3660" s="26"/>
      <c r="E3660" s="26"/>
      <c r="F3660" s="26"/>
      <c r="G3660" s="26"/>
    </row>
    <row r="3661" spans="3:7">
      <c r="C3661" s="17"/>
      <c r="D3661" s="26"/>
      <c r="E3661" s="26"/>
      <c r="F3661" s="26"/>
      <c r="G3661" s="26"/>
    </row>
    <row r="3662" spans="3:7">
      <c r="C3662" s="17"/>
      <c r="D3662" s="26"/>
      <c r="E3662" s="26"/>
      <c r="F3662" s="26"/>
      <c r="G3662" s="26"/>
    </row>
    <row r="3663" spans="3:7">
      <c r="C3663" s="17"/>
      <c r="D3663" s="26"/>
      <c r="E3663" s="26"/>
      <c r="F3663" s="26"/>
      <c r="G3663" s="26"/>
    </row>
    <row r="3664" spans="3:7">
      <c r="C3664" s="17"/>
      <c r="D3664" s="26"/>
      <c r="E3664" s="26"/>
      <c r="F3664" s="26"/>
      <c r="G3664" s="26"/>
    </row>
    <row r="3665" spans="3:7">
      <c r="C3665" s="17"/>
      <c r="D3665" s="26"/>
      <c r="E3665" s="26"/>
      <c r="F3665" s="26"/>
      <c r="G3665" s="26"/>
    </row>
    <row r="3666" spans="3:7">
      <c r="C3666" s="17"/>
      <c r="D3666" s="26"/>
      <c r="E3666" s="26"/>
      <c r="F3666" s="26"/>
      <c r="G3666" s="26"/>
    </row>
    <row r="3667" spans="3:7">
      <c r="C3667" s="17"/>
      <c r="D3667" s="26"/>
      <c r="E3667" s="26"/>
      <c r="F3667" s="26"/>
      <c r="G3667" s="26"/>
    </row>
    <row r="3668" spans="3:7">
      <c r="C3668" s="17"/>
      <c r="D3668" s="26"/>
      <c r="E3668" s="26"/>
      <c r="F3668" s="26"/>
      <c r="G3668" s="26"/>
    </row>
    <row r="3669" spans="3:7">
      <c r="C3669" s="17"/>
      <c r="D3669" s="26"/>
      <c r="E3669" s="26"/>
      <c r="F3669" s="26"/>
      <c r="G3669" s="26"/>
    </row>
    <row r="3670" spans="3:7">
      <c r="C3670" s="17"/>
      <c r="D3670" s="26"/>
      <c r="E3670" s="26"/>
      <c r="F3670" s="26"/>
      <c r="G3670" s="26"/>
    </row>
    <row r="3671" spans="3:7">
      <c r="C3671" s="17"/>
      <c r="D3671" s="26"/>
      <c r="E3671" s="26"/>
      <c r="F3671" s="26"/>
      <c r="G3671" s="26"/>
    </row>
    <row r="3672" spans="3:7">
      <c r="C3672" s="17"/>
      <c r="D3672" s="26"/>
      <c r="E3672" s="26"/>
      <c r="F3672" s="26"/>
      <c r="G3672" s="26"/>
    </row>
    <row r="3673" spans="3:7">
      <c r="C3673" s="17"/>
      <c r="D3673" s="26"/>
      <c r="E3673" s="26"/>
      <c r="F3673" s="26"/>
      <c r="G3673" s="26"/>
    </row>
    <row r="3674" spans="3:7">
      <c r="C3674" s="17"/>
      <c r="D3674" s="26"/>
      <c r="E3674" s="26"/>
      <c r="F3674" s="26"/>
      <c r="G3674" s="26"/>
    </row>
    <row r="3675" spans="3:7">
      <c r="C3675" s="17"/>
      <c r="D3675" s="26"/>
      <c r="E3675" s="26"/>
      <c r="F3675" s="26"/>
      <c r="G3675" s="26"/>
    </row>
    <row r="3676" spans="3:7">
      <c r="C3676" s="17"/>
      <c r="D3676" s="26"/>
      <c r="E3676" s="26"/>
      <c r="F3676" s="26"/>
      <c r="G3676" s="26"/>
    </row>
    <row r="3677" spans="3:7">
      <c r="C3677" s="17"/>
      <c r="D3677" s="26"/>
      <c r="E3677" s="26"/>
      <c r="F3677" s="26"/>
      <c r="G3677" s="26"/>
    </row>
    <row r="3678" spans="3:7">
      <c r="C3678" s="17"/>
      <c r="D3678" s="26"/>
      <c r="E3678" s="26"/>
      <c r="F3678" s="26"/>
      <c r="G3678" s="26"/>
    </row>
    <row r="3679" spans="3:7">
      <c r="C3679" s="17"/>
      <c r="D3679" s="26"/>
      <c r="E3679" s="26"/>
      <c r="F3679" s="26"/>
      <c r="G3679" s="26"/>
    </row>
    <row r="3680" spans="3:7">
      <c r="C3680" s="17"/>
      <c r="D3680" s="26"/>
      <c r="E3680" s="26"/>
      <c r="F3680" s="26"/>
      <c r="G3680" s="26"/>
    </row>
    <row r="3681" spans="3:7">
      <c r="C3681" s="17"/>
      <c r="D3681" s="26"/>
      <c r="E3681" s="26"/>
      <c r="F3681" s="26"/>
      <c r="G3681" s="26"/>
    </row>
    <row r="3682" spans="3:7">
      <c r="C3682" s="17"/>
      <c r="D3682" s="26"/>
      <c r="E3682" s="26"/>
      <c r="F3682" s="26"/>
      <c r="G3682" s="26"/>
    </row>
    <row r="3683" spans="3:7">
      <c r="C3683" s="17"/>
      <c r="D3683" s="26"/>
      <c r="E3683" s="26"/>
      <c r="F3683" s="26"/>
      <c r="G3683" s="26"/>
    </row>
    <row r="3684" spans="3:7">
      <c r="C3684" s="17"/>
      <c r="D3684" s="26"/>
      <c r="E3684" s="26"/>
      <c r="F3684" s="26"/>
      <c r="G3684" s="26"/>
    </row>
    <row r="3685" spans="3:7">
      <c r="C3685" s="17"/>
      <c r="D3685" s="26"/>
      <c r="E3685" s="26"/>
      <c r="F3685" s="26"/>
      <c r="G3685" s="26"/>
    </row>
    <row r="3686" spans="3:7">
      <c r="C3686" s="17"/>
      <c r="D3686" s="26"/>
      <c r="E3686" s="26"/>
      <c r="F3686" s="26"/>
      <c r="G3686" s="26"/>
    </row>
    <row r="3687" spans="3:7">
      <c r="C3687" s="17"/>
      <c r="D3687" s="26"/>
      <c r="E3687" s="26"/>
      <c r="F3687" s="26"/>
      <c r="G3687" s="26"/>
    </row>
    <row r="3688" spans="3:7">
      <c r="C3688" s="17"/>
      <c r="D3688" s="26"/>
      <c r="E3688" s="26"/>
      <c r="F3688" s="26"/>
      <c r="G3688" s="26"/>
    </row>
    <row r="3689" spans="3:7">
      <c r="C3689" s="17"/>
      <c r="D3689" s="26"/>
      <c r="E3689" s="26"/>
      <c r="F3689" s="26"/>
      <c r="G3689" s="26"/>
    </row>
    <row r="3690" spans="3:7">
      <c r="C3690" s="17"/>
      <c r="D3690" s="26"/>
      <c r="E3690" s="26"/>
      <c r="F3690" s="26"/>
      <c r="G3690" s="26"/>
    </row>
    <row r="3691" spans="3:7">
      <c r="C3691" s="17"/>
      <c r="D3691" s="26"/>
      <c r="E3691" s="26"/>
      <c r="F3691" s="26"/>
      <c r="G3691" s="26"/>
    </row>
    <row r="3692" spans="3:7">
      <c r="C3692" s="17"/>
      <c r="D3692" s="26"/>
      <c r="E3692" s="26"/>
      <c r="F3692" s="26"/>
      <c r="G3692" s="26"/>
    </row>
    <row r="3693" spans="3:7">
      <c r="C3693" s="17"/>
      <c r="D3693" s="26"/>
      <c r="E3693" s="26"/>
      <c r="F3693" s="26"/>
      <c r="G3693" s="26"/>
    </row>
    <row r="3694" spans="3:7">
      <c r="C3694" s="17"/>
      <c r="D3694" s="26"/>
      <c r="E3694" s="26"/>
      <c r="F3694" s="26"/>
      <c r="G3694" s="26"/>
    </row>
    <row r="3695" spans="3:7">
      <c r="C3695" s="17"/>
      <c r="D3695" s="26"/>
      <c r="E3695" s="26"/>
      <c r="F3695" s="26"/>
      <c r="G3695" s="26"/>
    </row>
    <row r="3696" spans="3:7">
      <c r="C3696" s="17"/>
      <c r="D3696" s="26"/>
      <c r="E3696" s="26"/>
      <c r="F3696" s="26"/>
      <c r="G3696" s="26"/>
    </row>
    <row r="3697" spans="3:7">
      <c r="C3697" s="17"/>
      <c r="D3697" s="26"/>
      <c r="E3697" s="26"/>
      <c r="F3697" s="26"/>
      <c r="G3697" s="26"/>
    </row>
    <row r="3698" spans="3:7">
      <c r="C3698" s="17"/>
      <c r="D3698" s="26"/>
      <c r="E3698" s="26"/>
      <c r="F3698" s="26"/>
      <c r="G3698" s="26"/>
    </row>
    <row r="3699" spans="3:7">
      <c r="C3699" s="17"/>
      <c r="D3699" s="26"/>
      <c r="E3699" s="26"/>
      <c r="F3699" s="26"/>
      <c r="G3699" s="26"/>
    </row>
    <row r="3700" spans="3:7">
      <c r="C3700" s="17"/>
      <c r="D3700" s="26"/>
      <c r="E3700" s="26"/>
      <c r="F3700" s="26"/>
      <c r="G3700" s="26"/>
    </row>
    <row r="3701" spans="3:7">
      <c r="C3701" s="17"/>
      <c r="D3701" s="26"/>
      <c r="E3701" s="26"/>
      <c r="F3701" s="26"/>
      <c r="G3701" s="26"/>
    </row>
    <row r="3702" spans="3:7">
      <c r="C3702" s="17"/>
      <c r="D3702" s="26"/>
      <c r="E3702" s="26"/>
      <c r="F3702" s="26"/>
      <c r="G3702" s="26"/>
    </row>
    <row r="3703" spans="3:7">
      <c r="C3703" s="17"/>
      <c r="D3703" s="26"/>
      <c r="E3703" s="26"/>
      <c r="F3703" s="26"/>
      <c r="G3703" s="26"/>
    </row>
    <row r="3704" spans="3:7">
      <c r="C3704" s="17"/>
      <c r="D3704" s="26"/>
      <c r="E3704" s="26"/>
      <c r="F3704" s="26"/>
      <c r="G3704" s="26"/>
    </row>
    <row r="3705" spans="3:7">
      <c r="C3705" s="17"/>
      <c r="D3705" s="26"/>
      <c r="E3705" s="26"/>
      <c r="F3705" s="26"/>
      <c r="G3705" s="26"/>
    </row>
    <row r="3706" spans="3:7">
      <c r="C3706" s="17"/>
      <c r="D3706" s="26"/>
      <c r="E3706" s="26"/>
      <c r="F3706" s="26"/>
      <c r="G3706" s="26"/>
    </row>
    <row r="3707" spans="3:7">
      <c r="C3707" s="17"/>
      <c r="D3707" s="26"/>
      <c r="E3707" s="26"/>
      <c r="F3707" s="26"/>
      <c r="G3707" s="26"/>
    </row>
    <row r="3708" spans="3:7">
      <c r="C3708" s="17"/>
      <c r="D3708" s="26"/>
      <c r="E3708" s="26"/>
      <c r="F3708" s="26"/>
      <c r="G3708" s="26"/>
    </row>
    <row r="3709" spans="3:7">
      <c r="C3709" s="17"/>
      <c r="D3709" s="26"/>
      <c r="E3709" s="26"/>
      <c r="F3709" s="26"/>
      <c r="G3709" s="26"/>
    </row>
    <row r="3710" spans="3:7">
      <c r="C3710" s="17"/>
      <c r="D3710" s="26"/>
      <c r="E3710" s="26"/>
      <c r="F3710" s="26"/>
      <c r="G3710" s="26"/>
    </row>
    <row r="3711" spans="3:7">
      <c r="C3711" s="17"/>
      <c r="D3711" s="26"/>
      <c r="E3711" s="26"/>
      <c r="F3711" s="26"/>
      <c r="G3711" s="26"/>
    </row>
    <row r="3712" spans="3:7">
      <c r="C3712" s="17"/>
      <c r="D3712" s="26"/>
      <c r="E3712" s="26"/>
      <c r="F3712" s="26"/>
      <c r="G3712" s="26"/>
    </row>
    <row r="3713" spans="3:7">
      <c r="C3713" s="17"/>
      <c r="D3713" s="26"/>
      <c r="E3713" s="26"/>
      <c r="F3713" s="26"/>
      <c r="G3713" s="26"/>
    </row>
    <row r="3714" spans="3:7">
      <c r="C3714" s="17"/>
      <c r="D3714" s="26"/>
      <c r="E3714" s="26"/>
      <c r="F3714" s="26"/>
      <c r="G3714" s="26"/>
    </row>
    <row r="3715" spans="3:7">
      <c r="C3715" s="17"/>
      <c r="D3715" s="26"/>
      <c r="E3715" s="26"/>
      <c r="F3715" s="26"/>
      <c r="G3715" s="26"/>
    </row>
    <row r="3716" spans="3:7">
      <c r="C3716" s="17"/>
      <c r="D3716" s="26"/>
      <c r="E3716" s="26"/>
      <c r="F3716" s="26"/>
      <c r="G3716" s="26"/>
    </row>
    <row r="3717" spans="3:7">
      <c r="C3717" s="17"/>
      <c r="D3717" s="26"/>
      <c r="E3717" s="26"/>
      <c r="F3717" s="26"/>
      <c r="G3717" s="26"/>
    </row>
    <row r="3718" spans="3:7">
      <c r="C3718" s="17"/>
      <c r="D3718" s="26"/>
      <c r="E3718" s="26"/>
      <c r="F3718" s="26"/>
      <c r="G3718" s="26"/>
    </row>
    <row r="3719" spans="3:7">
      <c r="C3719" s="17"/>
      <c r="D3719" s="26"/>
      <c r="E3719" s="26"/>
      <c r="F3719" s="26"/>
      <c r="G3719" s="26"/>
    </row>
    <row r="3720" spans="3:7">
      <c r="C3720" s="17"/>
      <c r="D3720" s="26"/>
      <c r="E3720" s="26"/>
      <c r="F3720" s="26"/>
      <c r="G3720" s="26"/>
    </row>
    <row r="3721" spans="3:7">
      <c r="C3721" s="17"/>
      <c r="D3721" s="26"/>
      <c r="E3721" s="26"/>
      <c r="F3721" s="26"/>
      <c r="G3721" s="26"/>
    </row>
    <row r="3722" spans="3:7">
      <c r="C3722" s="17"/>
      <c r="D3722" s="26"/>
      <c r="E3722" s="26"/>
      <c r="F3722" s="26"/>
      <c r="G3722" s="26"/>
    </row>
    <row r="3723" spans="3:7">
      <c r="C3723" s="17"/>
      <c r="D3723" s="26"/>
      <c r="E3723" s="26"/>
      <c r="F3723" s="26"/>
      <c r="G3723" s="26"/>
    </row>
    <row r="3724" spans="3:7">
      <c r="C3724" s="17"/>
      <c r="D3724" s="26"/>
      <c r="E3724" s="26"/>
      <c r="F3724" s="26"/>
      <c r="G3724" s="26"/>
    </row>
    <row r="3725" spans="3:7">
      <c r="C3725" s="17"/>
      <c r="D3725" s="26"/>
      <c r="E3725" s="26"/>
      <c r="F3725" s="26"/>
      <c r="G3725" s="26"/>
    </row>
    <row r="3726" spans="3:7">
      <c r="C3726" s="17"/>
      <c r="D3726" s="26"/>
      <c r="E3726" s="26"/>
      <c r="F3726" s="26"/>
      <c r="G3726" s="26"/>
    </row>
    <row r="3727" spans="3:7">
      <c r="C3727" s="17"/>
      <c r="D3727" s="26"/>
      <c r="E3727" s="26"/>
      <c r="F3727" s="26"/>
      <c r="G3727" s="26"/>
    </row>
    <row r="3728" spans="3:7">
      <c r="C3728" s="17"/>
      <c r="D3728" s="26"/>
      <c r="E3728" s="26"/>
      <c r="F3728" s="26"/>
      <c r="G3728" s="26"/>
    </row>
    <row r="3729" spans="3:7">
      <c r="C3729" s="17"/>
      <c r="D3729" s="26"/>
      <c r="E3729" s="26"/>
      <c r="F3729" s="26"/>
      <c r="G3729" s="26"/>
    </row>
    <row r="3730" spans="3:7">
      <c r="C3730" s="17"/>
      <c r="D3730" s="26"/>
      <c r="E3730" s="26"/>
      <c r="F3730" s="26"/>
      <c r="G3730" s="26"/>
    </row>
    <row r="3731" spans="3:7">
      <c r="C3731" s="17"/>
      <c r="D3731" s="26"/>
      <c r="E3731" s="26"/>
      <c r="F3731" s="26"/>
      <c r="G3731" s="26"/>
    </row>
    <row r="3732" spans="3:7">
      <c r="C3732" s="17"/>
      <c r="D3732" s="26"/>
      <c r="E3732" s="26"/>
      <c r="F3732" s="26"/>
      <c r="G3732" s="26"/>
    </row>
    <row r="3733" spans="3:7">
      <c r="C3733" s="17"/>
      <c r="D3733" s="26"/>
      <c r="E3733" s="26"/>
      <c r="F3733" s="26"/>
      <c r="G3733" s="26"/>
    </row>
    <row r="3734" spans="3:7">
      <c r="C3734" s="17"/>
      <c r="D3734" s="26"/>
      <c r="E3734" s="26"/>
      <c r="F3734" s="26"/>
      <c r="G3734" s="26"/>
    </row>
    <row r="3735" spans="3:7">
      <c r="C3735" s="17"/>
      <c r="D3735" s="26"/>
      <c r="E3735" s="26"/>
      <c r="F3735" s="26"/>
      <c r="G3735" s="26"/>
    </row>
    <row r="3736" spans="3:7">
      <c r="C3736" s="17"/>
      <c r="D3736" s="26"/>
      <c r="E3736" s="26"/>
      <c r="F3736" s="26"/>
      <c r="G3736" s="26"/>
    </row>
    <row r="3737" spans="3:7">
      <c r="C3737" s="17"/>
      <c r="D3737" s="26"/>
      <c r="E3737" s="26"/>
      <c r="F3737" s="26"/>
      <c r="G3737" s="26"/>
    </row>
    <row r="3738" spans="3:7">
      <c r="C3738" s="17"/>
      <c r="D3738" s="26"/>
      <c r="E3738" s="26"/>
      <c r="F3738" s="26"/>
      <c r="G3738" s="26"/>
    </row>
    <row r="3739" spans="3:7">
      <c r="C3739" s="17"/>
      <c r="D3739" s="26"/>
      <c r="E3739" s="26"/>
      <c r="F3739" s="26"/>
      <c r="G3739" s="26"/>
    </row>
    <row r="3740" spans="3:7">
      <c r="C3740" s="17"/>
      <c r="D3740" s="26"/>
      <c r="E3740" s="26"/>
      <c r="F3740" s="26"/>
      <c r="G3740" s="26"/>
    </row>
    <row r="3741" spans="3:7">
      <c r="C3741" s="17"/>
      <c r="D3741" s="26"/>
      <c r="E3741" s="26"/>
      <c r="F3741" s="26"/>
      <c r="G3741" s="26"/>
    </row>
    <row r="3742" spans="3:7">
      <c r="C3742" s="17"/>
      <c r="D3742" s="26"/>
      <c r="E3742" s="26"/>
      <c r="F3742" s="26"/>
      <c r="G3742" s="26"/>
    </row>
    <row r="3743" spans="3:7">
      <c r="C3743" s="17"/>
      <c r="D3743" s="26"/>
      <c r="E3743" s="26"/>
      <c r="F3743" s="26"/>
      <c r="G3743" s="26"/>
    </row>
    <row r="3744" spans="3:7">
      <c r="C3744" s="17"/>
      <c r="D3744" s="26"/>
      <c r="E3744" s="26"/>
      <c r="F3744" s="26"/>
      <c r="G3744" s="26"/>
    </row>
    <row r="3745" spans="3:7">
      <c r="C3745" s="17"/>
      <c r="D3745" s="26"/>
      <c r="E3745" s="26"/>
      <c r="F3745" s="26"/>
      <c r="G3745" s="26"/>
    </row>
    <row r="3746" spans="3:7">
      <c r="C3746" s="17"/>
      <c r="D3746" s="26"/>
      <c r="E3746" s="26"/>
      <c r="F3746" s="26"/>
      <c r="G3746" s="26"/>
    </row>
    <row r="3747" spans="3:7">
      <c r="C3747" s="17"/>
      <c r="D3747" s="26"/>
      <c r="E3747" s="26"/>
      <c r="F3747" s="26"/>
      <c r="G3747" s="26"/>
    </row>
    <row r="3748" spans="3:7">
      <c r="C3748" s="17"/>
      <c r="D3748" s="26"/>
      <c r="E3748" s="26"/>
      <c r="F3748" s="26"/>
      <c r="G3748" s="26"/>
    </row>
    <row r="3749" spans="3:7">
      <c r="C3749" s="17"/>
      <c r="D3749" s="26"/>
      <c r="E3749" s="26"/>
      <c r="F3749" s="26"/>
      <c r="G3749" s="26"/>
    </row>
    <row r="3750" spans="3:7">
      <c r="C3750" s="17"/>
      <c r="D3750" s="26"/>
      <c r="E3750" s="26"/>
      <c r="F3750" s="26"/>
      <c r="G3750" s="26"/>
    </row>
    <row r="3751" spans="3:7">
      <c r="C3751" s="17"/>
      <c r="D3751" s="26"/>
      <c r="E3751" s="26"/>
      <c r="F3751" s="26"/>
      <c r="G3751" s="26"/>
    </row>
    <row r="3752" spans="3:7">
      <c r="C3752" s="17"/>
      <c r="D3752" s="26"/>
      <c r="E3752" s="26"/>
      <c r="F3752" s="26"/>
      <c r="G3752" s="26"/>
    </row>
    <row r="3753" spans="3:7">
      <c r="C3753" s="17"/>
      <c r="D3753" s="26"/>
      <c r="E3753" s="26"/>
      <c r="F3753" s="26"/>
      <c r="G3753" s="26"/>
    </row>
    <row r="3754" spans="3:7">
      <c r="C3754" s="17"/>
      <c r="D3754" s="26"/>
      <c r="E3754" s="26"/>
      <c r="F3754" s="26"/>
      <c r="G3754" s="26"/>
    </row>
    <row r="3755" spans="3:7">
      <c r="C3755" s="17"/>
      <c r="D3755" s="26"/>
      <c r="E3755" s="26"/>
      <c r="F3755" s="26"/>
      <c r="G3755" s="26"/>
    </row>
    <row r="3756" spans="3:7">
      <c r="C3756" s="17"/>
      <c r="D3756" s="26"/>
      <c r="E3756" s="26"/>
      <c r="F3756" s="26"/>
      <c r="G3756" s="26"/>
    </row>
    <row r="3757" spans="3:7">
      <c r="C3757" s="17"/>
      <c r="D3757" s="26"/>
      <c r="E3757" s="26"/>
      <c r="F3757" s="26"/>
      <c r="G3757" s="26"/>
    </row>
    <row r="3758" spans="3:7">
      <c r="C3758" s="17"/>
      <c r="D3758" s="26"/>
      <c r="E3758" s="26"/>
      <c r="F3758" s="26"/>
      <c r="G3758" s="26"/>
    </row>
    <row r="3759" spans="3:7">
      <c r="C3759" s="17"/>
      <c r="D3759" s="26"/>
      <c r="E3759" s="26"/>
      <c r="F3759" s="26"/>
      <c r="G3759" s="26"/>
    </row>
    <row r="3760" spans="3:7">
      <c r="C3760" s="17"/>
      <c r="D3760" s="26"/>
      <c r="E3760" s="26"/>
      <c r="F3760" s="26"/>
      <c r="G3760" s="26"/>
    </row>
    <row r="3761" spans="3:7">
      <c r="C3761" s="17"/>
      <c r="D3761" s="26"/>
      <c r="E3761" s="26"/>
      <c r="F3761" s="26"/>
      <c r="G3761" s="26"/>
    </row>
    <row r="3762" spans="3:7">
      <c r="C3762" s="17"/>
      <c r="D3762" s="26"/>
      <c r="E3762" s="26"/>
      <c r="F3762" s="26"/>
      <c r="G3762" s="26"/>
    </row>
    <row r="3763" spans="3:7">
      <c r="C3763" s="17"/>
      <c r="D3763" s="26"/>
      <c r="E3763" s="26"/>
      <c r="F3763" s="26"/>
      <c r="G3763" s="26"/>
    </row>
    <row r="3764" spans="3:7">
      <c r="C3764" s="17"/>
      <c r="D3764" s="26"/>
      <c r="E3764" s="26"/>
      <c r="F3764" s="26"/>
      <c r="G3764" s="26"/>
    </row>
    <row r="3765" spans="3:7">
      <c r="C3765" s="17"/>
      <c r="D3765" s="26"/>
      <c r="E3765" s="26"/>
      <c r="F3765" s="26"/>
      <c r="G3765" s="26"/>
    </row>
    <row r="3766" spans="3:7">
      <c r="C3766" s="17"/>
      <c r="D3766" s="26"/>
      <c r="E3766" s="26"/>
      <c r="F3766" s="26"/>
      <c r="G3766" s="26"/>
    </row>
    <row r="3767" spans="3:7">
      <c r="C3767" s="17"/>
      <c r="D3767" s="26"/>
      <c r="E3767" s="26"/>
      <c r="F3767" s="26"/>
      <c r="G3767" s="26"/>
    </row>
    <row r="3768" spans="3:7">
      <c r="C3768" s="17"/>
      <c r="D3768" s="26"/>
      <c r="E3768" s="26"/>
      <c r="F3768" s="26"/>
      <c r="G3768" s="26"/>
    </row>
    <row r="3769" spans="3:7">
      <c r="C3769" s="17"/>
      <c r="D3769" s="26"/>
      <c r="E3769" s="26"/>
      <c r="F3769" s="26"/>
      <c r="G3769" s="26"/>
    </row>
    <row r="3770" spans="3:7">
      <c r="C3770" s="17"/>
      <c r="D3770" s="26"/>
      <c r="E3770" s="26"/>
      <c r="F3770" s="26"/>
      <c r="G3770" s="26"/>
    </row>
    <row r="3771" spans="3:7">
      <c r="C3771" s="17"/>
      <c r="D3771" s="26"/>
      <c r="E3771" s="26"/>
      <c r="F3771" s="26"/>
      <c r="G3771" s="26"/>
    </row>
    <row r="3772" spans="3:7">
      <c r="C3772" s="17"/>
      <c r="D3772" s="26"/>
      <c r="E3772" s="26"/>
      <c r="F3772" s="26"/>
      <c r="G3772" s="26"/>
    </row>
    <row r="3773" spans="3:7">
      <c r="C3773" s="17"/>
      <c r="D3773" s="26"/>
      <c r="E3773" s="26"/>
      <c r="F3773" s="26"/>
      <c r="G3773" s="26"/>
    </row>
    <row r="3774" spans="3:7">
      <c r="C3774" s="17"/>
      <c r="D3774" s="26"/>
      <c r="E3774" s="26"/>
      <c r="F3774" s="26"/>
      <c r="G3774" s="26"/>
    </row>
    <row r="3775" spans="3:7">
      <c r="C3775" s="17"/>
      <c r="D3775" s="26"/>
      <c r="E3775" s="26"/>
      <c r="F3775" s="26"/>
      <c r="G3775" s="26"/>
    </row>
    <row r="3776" spans="3:7">
      <c r="C3776" s="17"/>
      <c r="D3776" s="26"/>
      <c r="E3776" s="26"/>
      <c r="F3776" s="26"/>
      <c r="G3776" s="26"/>
    </row>
    <row r="3777" spans="3:7">
      <c r="C3777" s="17"/>
      <c r="D3777" s="26"/>
      <c r="E3777" s="26"/>
      <c r="F3777" s="26"/>
      <c r="G3777" s="26"/>
    </row>
    <row r="3778" spans="3:7">
      <c r="C3778" s="17"/>
      <c r="D3778" s="26"/>
      <c r="E3778" s="26"/>
      <c r="F3778" s="26"/>
      <c r="G3778" s="26"/>
    </row>
    <row r="3779" spans="3:7">
      <c r="C3779" s="17"/>
      <c r="D3779" s="26"/>
      <c r="E3779" s="26"/>
      <c r="F3779" s="26"/>
      <c r="G3779" s="26"/>
    </row>
    <row r="3780" spans="3:7">
      <c r="C3780" s="17"/>
      <c r="D3780" s="26"/>
      <c r="E3780" s="26"/>
      <c r="F3780" s="26"/>
      <c r="G3780" s="26"/>
    </row>
    <row r="3781" spans="3:7">
      <c r="C3781" s="17"/>
      <c r="D3781" s="26"/>
      <c r="E3781" s="26"/>
      <c r="F3781" s="26"/>
      <c r="G3781" s="26"/>
    </row>
    <row r="3782" spans="3:7">
      <c r="C3782" s="17"/>
      <c r="D3782" s="26"/>
      <c r="E3782" s="26"/>
      <c r="F3782" s="26"/>
      <c r="G3782" s="26"/>
    </row>
    <row r="3783" spans="3:7">
      <c r="C3783" s="17"/>
      <c r="D3783" s="26"/>
      <c r="E3783" s="26"/>
      <c r="F3783" s="26"/>
      <c r="G3783" s="26"/>
    </row>
    <row r="3784" spans="3:7">
      <c r="C3784" s="17"/>
      <c r="D3784" s="26"/>
      <c r="E3784" s="26"/>
      <c r="F3784" s="26"/>
      <c r="G3784" s="26"/>
    </row>
    <row r="3785" spans="3:7">
      <c r="C3785" s="17"/>
      <c r="D3785" s="26"/>
      <c r="E3785" s="26"/>
      <c r="F3785" s="26"/>
      <c r="G3785" s="26"/>
    </row>
    <row r="3786" spans="3:7">
      <c r="C3786" s="17"/>
      <c r="D3786" s="26"/>
      <c r="E3786" s="26"/>
      <c r="F3786" s="26"/>
      <c r="G3786" s="26"/>
    </row>
    <row r="3787" spans="3:7">
      <c r="C3787" s="17"/>
      <c r="D3787" s="26"/>
      <c r="E3787" s="26"/>
      <c r="F3787" s="26"/>
      <c r="G3787" s="26"/>
    </row>
    <row r="3788" spans="3:7">
      <c r="C3788" s="17"/>
      <c r="D3788" s="26"/>
      <c r="E3788" s="26"/>
      <c r="F3788" s="26"/>
      <c r="G3788" s="26"/>
    </row>
    <row r="3789" spans="3:7">
      <c r="C3789" s="17"/>
      <c r="D3789" s="26"/>
      <c r="E3789" s="26"/>
      <c r="F3789" s="26"/>
      <c r="G3789" s="26"/>
    </row>
    <row r="3790" spans="3:7">
      <c r="C3790" s="17"/>
      <c r="D3790" s="26"/>
      <c r="E3790" s="26"/>
      <c r="F3790" s="26"/>
      <c r="G3790" s="26"/>
    </row>
    <row r="3791" spans="3:7">
      <c r="C3791" s="17"/>
      <c r="D3791" s="26"/>
      <c r="E3791" s="26"/>
      <c r="F3791" s="26"/>
      <c r="G3791" s="26"/>
    </row>
    <row r="3792" spans="3:7">
      <c r="C3792" s="17"/>
      <c r="D3792" s="26"/>
      <c r="E3792" s="26"/>
      <c r="F3792" s="26"/>
      <c r="G3792" s="26"/>
    </row>
    <row r="3793" spans="3:7">
      <c r="C3793" s="17"/>
      <c r="D3793" s="26"/>
      <c r="E3793" s="26"/>
      <c r="F3793" s="26"/>
      <c r="G3793" s="26"/>
    </row>
    <row r="3794" spans="3:7">
      <c r="C3794" s="17"/>
      <c r="D3794" s="26"/>
      <c r="E3794" s="26"/>
      <c r="F3794" s="26"/>
      <c r="G3794" s="26"/>
    </row>
    <row r="3795" spans="3:7">
      <c r="C3795" s="17"/>
      <c r="D3795" s="26"/>
      <c r="E3795" s="26"/>
      <c r="F3795" s="26"/>
      <c r="G3795" s="26"/>
    </row>
    <row r="3796" spans="3:7">
      <c r="C3796" s="17"/>
      <c r="D3796" s="26"/>
      <c r="E3796" s="26"/>
      <c r="F3796" s="26"/>
      <c r="G3796" s="26"/>
    </row>
    <row r="3797" spans="3:7">
      <c r="C3797" s="17"/>
      <c r="D3797" s="26"/>
      <c r="E3797" s="26"/>
      <c r="F3797" s="26"/>
      <c r="G3797" s="26"/>
    </row>
    <row r="3798" spans="3:7">
      <c r="C3798" s="17"/>
      <c r="D3798" s="26"/>
      <c r="E3798" s="26"/>
      <c r="F3798" s="26"/>
      <c r="G3798" s="26"/>
    </row>
    <row r="3799" spans="3:7">
      <c r="C3799" s="17"/>
      <c r="D3799" s="26"/>
      <c r="E3799" s="26"/>
      <c r="F3799" s="26"/>
      <c r="G3799" s="26"/>
    </row>
    <row r="3800" spans="3:7">
      <c r="C3800" s="17"/>
      <c r="D3800" s="26"/>
      <c r="E3800" s="26"/>
      <c r="F3800" s="26"/>
      <c r="G3800" s="26"/>
    </row>
    <row r="3801" spans="3:7">
      <c r="C3801" s="17"/>
      <c r="D3801" s="26"/>
      <c r="E3801" s="26"/>
      <c r="F3801" s="26"/>
      <c r="G3801" s="26"/>
    </row>
    <row r="3802" spans="3:7">
      <c r="C3802" s="17"/>
      <c r="D3802" s="26"/>
      <c r="E3802" s="26"/>
      <c r="F3802" s="26"/>
      <c r="G3802" s="26"/>
    </row>
    <row r="3803" spans="3:7">
      <c r="C3803" s="17"/>
      <c r="D3803" s="26"/>
      <c r="E3803" s="26"/>
      <c r="F3803" s="26"/>
      <c r="G3803" s="26"/>
    </row>
    <row r="3804" spans="3:7">
      <c r="C3804" s="17"/>
      <c r="D3804" s="26"/>
      <c r="E3804" s="26"/>
      <c r="F3804" s="26"/>
      <c r="G3804" s="26"/>
    </row>
    <row r="3805" spans="3:7">
      <c r="C3805" s="17"/>
      <c r="D3805" s="26"/>
      <c r="E3805" s="26"/>
      <c r="F3805" s="26"/>
      <c r="G3805" s="26"/>
    </row>
    <row r="3806" spans="3:7">
      <c r="C3806" s="17"/>
      <c r="D3806" s="26"/>
      <c r="E3806" s="26"/>
      <c r="F3806" s="26"/>
      <c r="G3806" s="26"/>
    </row>
    <row r="3807" spans="3:7">
      <c r="C3807" s="17"/>
      <c r="D3807" s="26"/>
      <c r="E3807" s="26"/>
      <c r="F3807" s="26"/>
      <c r="G3807" s="26"/>
    </row>
    <row r="3808" spans="3:7">
      <c r="C3808" s="17"/>
      <c r="D3808" s="26"/>
      <c r="E3808" s="26"/>
      <c r="F3808" s="26"/>
      <c r="G3808" s="26"/>
    </row>
    <row r="3809" spans="3:7">
      <c r="C3809" s="17"/>
      <c r="D3809" s="26"/>
      <c r="E3809" s="26"/>
      <c r="F3809" s="26"/>
      <c r="G3809" s="26"/>
    </row>
    <row r="3810" spans="3:7">
      <c r="C3810" s="17"/>
      <c r="D3810" s="26"/>
      <c r="E3810" s="26"/>
      <c r="F3810" s="26"/>
      <c r="G3810" s="26"/>
    </row>
    <row r="3811" spans="3:7">
      <c r="C3811" s="17"/>
      <c r="D3811" s="26"/>
      <c r="E3811" s="26"/>
      <c r="F3811" s="26"/>
      <c r="G3811" s="26"/>
    </row>
    <row r="3812" spans="3:7">
      <c r="C3812" s="17"/>
      <c r="D3812" s="26"/>
      <c r="E3812" s="26"/>
      <c r="F3812" s="26"/>
      <c r="G3812" s="26"/>
    </row>
    <row r="3813" spans="3:7">
      <c r="C3813" s="17"/>
      <c r="D3813" s="26"/>
      <c r="E3813" s="26"/>
      <c r="F3813" s="26"/>
      <c r="G3813" s="26"/>
    </row>
    <row r="3814" spans="3:7">
      <c r="C3814" s="17"/>
      <c r="D3814" s="26"/>
      <c r="E3814" s="26"/>
      <c r="F3814" s="26"/>
      <c r="G3814" s="26"/>
    </row>
    <row r="3815" spans="3:7">
      <c r="C3815" s="17"/>
      <c r="D3815" s="26"/>
      <c r="E3815" s="26"/>
      <c r="F3815" s="26"/>
      <c r="G3815" s="26"/>
    </row>
    <row r="3816" spans="3:7">
      <c r="C3816" s="17"/>
      <c r="D3816" s="26"/>
      <c r="E3816" s="26"/>
      <c r="F3816" s="26"/>
      <c r="G3816" s="26"/>
    </row>
    <row r="3817" spans="3:7">
      <c r="C3817" s="17"/>
      <c r="D3817" s="26"/>
      <c r="E3817" s="26"/>
      <c r="F3817" s="26"/>
      <c r="G3817" s="26"/>
    </row>
    <row r="3818" spans="3:7">
      <c r="C3818" s="17"/>
      <c r="D3818" s="26"/>
      <c r="E3818" s="26"/>
      <c r="F3818" s="26"/>
      <c r="G3818" s="26"/>
    </row>
    <row r="3819" spans="3:7">
      <c r="C3819" s="17"/>
      <c r="D3819" s="26"/>
      <c r="E3819" s="26"/>
      <c r="F3819" s="26"/>
      <c r="G3819" s="26"/>
    </row>
    <row r="3820" spans="3:7">
      <c r="C3820" s="17"/>
      <c r="D3820" s="26"/>
      <c r="E3820" s="26"/>
      <c r="F3820" s="26"/>
      <c r="G3820" s="26"/>
    </row>
    <row r="3821" spans="3:7">
      <c r="C3821" s="17"/>
      <c r="D3821" s="26"/>
      <c r="E3821" s="26"/>
      <c r="F3821" s="26"/>
      <c r="G3821" s="26"/>
    </row>
    <row r="3822" spans="3:7">
      <c r="C3822" s="17"/>
      <c r="D3822" s="26"/>
      <c r="E3822" s="26"/>
      <c r="F3822" s="26"/>
      <c r="G3822" s="26"/>
    </row>
    <row r="3823" spans="3:7">
      <c r="C3823" s="17"/>
      <c r="D3823" s="26"/>
      <c r="E3823" s="26"/>
      <c r="F3823" s="26"/>
      <c r="G3823" s="26"/>
    </row>
    <row r="3824" spans="3:7">
      <c r="C3824" s="17"/>
      <c r="D3824" s="26"/>
      <c r="E3824" s="26"/>
      <c r="F3824" s="26"/>
      <c r="G3824" s="26"/>
    </row>
    <row r="3825" spans="3:7">
      <c r="C3825" s="17"/>
      <c r="D3825" s="26"/>
      <c r="E3825" s="26"/>
      <c r="F3825" s="26"/>
      <c r="G3825" s="26"/>
    </row>
    <row r="3826" spans="3:7">
      <c r="C3826" s="17"/>
      <c r="D3826" s="26"/>
      <c r="E3826" s="26"/>
      <c r="F3826" s="26"/>
      <c r="G3826" s="26"/>
    </row>
    <row r="3827" spans="3:7">
      <c r="C3827" s="17"/>
      <c r="D3827" s="26"/>
      <c r="E3827" s="26"/>
      <c r="F3827" s="26"/>
      <c r="G3827" s="26"/>
    </row>
    <row r="3828" spans="3:7">
      <c r="C3828" s="17"/>
      <c r="D3828" s="26"/>
      <c r="E3828" s="26"/>
      <c r="F3828" s="26"/>
      <c r="G3828" s="26"/>
    </row>
    <row r="3829" spans="3:7">
      <c r="C3829" s="17"/>
      <c r="D3829" s="26"/>
      <c r="E3829" s="26"/>
      <c r="F3829" s="26"/>
      <c r="G3829" s="26"/>
    </row>
    <row r="3830" spans="3:7">
      <c r="C3830" s="17"/>
      <c r="D3830" s="26"/>
      <c r="E3830" s="26"/>
      <c r="F3830" s="26"/>
      <c r="G3830" s="26"/>
    </row>
    <row r="3831" spans="3:7">
      <c r="C3831" s="17"/>
      <c r="D3831" s="26"/>
      <c r="E3831" s="26"/>
      <c r="F3831" s="26"/>
      <c r="G3831" s="26"/>
    </row>
    <row r="3832" spans="3:7">
      <c r="C3832" s="17"/>
      <c r="D3832" s="26"/>
      <c r="E3832" s="26"/>
      <c r="F3832" s="26"/>
      <c r="G3832" s="26"/>
    </row>
    <row r="3833" spans="3:7">
      <c r="C3833" s="17"/>
      <c r="D3833" s="26"/>
      <c r="E3833" s="26"/>
      <c r="F3833" s="26"/>
      <c r="G3833" s="26"/>
    </row>
    <row r="3834" spans="3:7">
      <c r="C3834" s="17"/>
      <c r="D3834" s="26"/>
      <c r="E3834" s="26"/>
      <c r="F3834" s="26"/>
      <c r="G3834" s="26"/>
    </row>
    <row r="3835" spans="3:7">
      <c r="C3835" s="17"/>
      <c r="D3835" s="26"/>
      <c r="E3835" s="26"/>
      <c r="F3835" s="26"/>
      <c r="G3835" s="26"/>
    </row>
    <row r="3836" spans="3:7">
      <c r="C3836" s="17"/>
      <c r="D3836" s="26"/>
      <c r="E3836" s="26"/>
      <c r="F3836" s="26"/>
      <c r="G3836" s="26"/>
    </row>
    <row r="3837" spans="3:7">
      <c r="C3837" s="17"/>
      <c r="D3837" s="26"/>
      <c r="E3837" s="26"/>
      <c r="F3837" s="26"/>
      <c r="G3837" s="26"/>
    </row>
    <row r="3838" spans="3:7">
      <c r="C3838" s="17"/>
      <c r="D3838" s="26"/>
      <c r="E3838" s="26"/>
      <c r="F3838" s="26"/>
      <c r="G3838" s="26"/>
    </row>
    <row r="3839" spans="3:7">
      <c r="C3839" s="17"/>
      <c r="D3839" s="26"/>
      <c r="E3839" s="26"/>
      <c r="F3839" s="26"/>
      <c r="G3839" s="26"/>
    </row>
    <row r="3840" spans="3:7">
      <c r="C3840" s="17"/>
      <c r="D3840" s="26"/>
      <c r="E3840" s="26"/>
      <c r="F3840" s="26"/>
      <c r="G3840" s="26"/>
    </row>
    <row r="3841" spans="3:7">
      <c r="C3841" s="17"/>
      <c r="D3841" s="26"/>
      <c r="E3841" s="26"/>
      <c r="F3841" s="26"/>
      <c r="G3841" s="26"/>
    </row>
    <row r="3842" spans="3:7">
      <c r="C3842" s="17"/>
      <c r="D3842" s="26"/>
      <c r="E3842" s="26"/>
      <c r="F3842" s="26"/>
      <c r="G3842" s="26"/>
    </row>
    <row r="3843" spans="3:7">
      <c r="C3843" s="17"/>
      <c r="D3843" s="26"/>
      <c r="E3843" s="26"/>
      <c r="F3843" s="26"/>
      <c r="G3843" s="26"/>
    </row>
    <row r="3844" spans="3:7">
      <c r="C3844" s="17"/>
      <c r="D3844" s="26"/>
      <c r="E3844" s="26"/>
      <c r="F3844" s="26"/>
      <c r="G3844" s="26"/>
    </row>
    <row r="3845" spans="3:7">
      <c r="C3845" s="17"/>
      <c r="D3845" s="26"/>
      <c r="E3845" s="26"/>
      <c r="F3845" s="26"/>
      <c r="G3845" s="26"/>
    </row>
    <row r="3846" spans="3:7">
      <c r="C3846" s="17"/>
      <c r="D3846" s="26"/>
      <c r="E3846" s="26"/>
      <c r="F3846" s="26"/>
      <c r="G3846" s="26"/>
    </row>
    <row r="3847" spans="3:7">
      <c r="C3847" s="17"/>
      <c r="D3847" s="26"/>
      <c r="E3847" s="26"/>
      <c r="F3847" s="26"/>
      <c r="G3847" s="26"/>
    </row>
    <row r="3848" spans="3:7">
      <c r="C3848" s="17"/>
      <c r="D3848" s="26"/>
      <c r="E3848" s="26"/>
      <c r="F3848" s="26"/>
      <c r="G3848" s="26"/>
    </row>
    <row r="3849" spans="3:7">
      <c r="C3849" s="17"/>
      <c r="D3849" s="26"/>
      <c r="E3849" s="26"/>
      <c r="F3849" s="26"/>
      <c r="G3849" s="26"/>
    </row>
    <row r="3850" spans="3:7">
      <c r="C3850" s="17"/>
      <c r="D3850" s="26"/>
      <c r="E3850" s="26"/>
      <c r="F3850" s="26"/>
      <c r="G3850" s="26"/>
    </row>
    <row r="3851" spans="3:7">
      <c r="C3851" s="17"/>
      <c r="D3851" s="26"/>
      <c r="E3851" s="26"/>
      <c r="F3851" s="26"/>
      <c r="G3851" s="26"/>
    </row>
    <row r="3852" spans="3:7">
      <c r="C3852" s="17"/>
      <c r="D3852" s="26"/>
      <c r="E3852" s="26"/>
      <c r="F3852" s="26"/>
      <c r="G3852" s="26"/>
    </row>
    <row r="3853" spans="3:7">
      <c r="C3853" s="17"/>
      <c r="D3853" s="26"/>
      <c r="E3853" s="26"/>
      <c r="F3853" s="26"/>
      <c r="G3853" s="26"/>
    </row>
    <row r="3854" spans="3:7">
      <c r="C3854" s="17"/>
      <c r="D3854" s="26"/>
      <c r="E3854" s="26"/>
      <c r="F3854" s="26"/>
      <c r="G3854" s="26"/>
    </row>
    <row r="3855" spans="3:7">
      <c r="C3855" s="17"/>
      <c r="D3855" s="26"/>
      <c r="E3855" s="26"/>
      <c r="F3855" s="26"/>
      <c r="G3855" s="26"/>
    </row>
    <row r="3856" spans="3:7">
      <c r="C3856" s="17"/>
      <c r="D3856" s="26"/>
      <c r="E3856" s="26"/>
      <c r="F3856" s="26"/>
      <c r="G3856" s="26"/>
    </row>
    <row r="3857" spans="3:7">
      <c r="C3857" s="17"/>
      <c r="D3857" s="26"/>
      <c r="E3857" s="26"/>
      <c r="F3857" s="26"/>
      <c r="G3857" s="26"/>
    </row>
    <row r="3858" spans="3:7">
      <c r="C3858" s="17"/>
      <c r="D3858" s="26"/>
      <c r="E3858" s="26"/>
      <c r="F3858" s="26"/>
      <c r="G3858" s="26"/>
    </row>
    <row r="3859" spans="3:7">
      <c r="C3859" s="17"/>
      <c r="D3859" s="26"/>
      <c r="E3859" s="26"/>
      <c r="F3859" s="26"/>
      <c r="G3859" s="26"/>
    </row>
    <row r="3860" spans="3:7">
      <c r="C3860" s="17"/>
      <c r="D3860" s="26"/>
      <c r="E3860" s="26"/>
      <c r="F3860" s="26"/>
      <c r="G3860" s="26"/>
    </row>
    <row r="3861" spans="3:7">
      <c r="C3861" s="17"/>
      <c r="D3861" s="26"/>
      <c r="E3861" s="26"/>
      <c r="F3861" s="26"/>
      <c r="G3861" s="26"/>
    </row>
    <row r="3862" spans="3:7">
      <c r="C3862" s="17"/>
      <c r="D3862" s="26"/>
      <c r="E3862" s="26"/>
      <c r="F3862" s="26"/>
      <c r="G3862" s="26"/>
    </row>
    <row r="3863" spans="3:7">
      <c r="C3863" s="17"/>
      <c r="D3863" s="26"/>
      <c r="E3863" s="26"/>
      <c r="F3863" s="26"/>
      <c r="G3863" s="26"/>
    </row>
    <row r="3864" spans="3:7">
      <c r="C3864" s="17"/>
      <c r="D3864" s="26"/>
      <c r="E3864" s="26"/>
      <c r="F3864" s="26"/>
      <c r="G3864" s="26"/>
    </row>
    <row r="3865" spans="3:7">
      <c r="C3865" s="17"/>
      <c r="D3865" s="26"/>
      <c r="E3865" s="26"/>
      <c r="F3865" s="26"/>
      <c r="G3865" s="26"/>
    </row>
    <row r="3866" spans="3:7">
      <c r="C3866" s="17"/>
      <c r="D3866" s="26"/>
      <c r="E3866" s="26"/>
      <c r="F3866" s="26"/>
      <c r="G3866" s="26"/>
    </row>
    <row r="3867" spans="3:7">
      <c r="C3867" s="17"/>
      <c r="D3867" s="26"/>
      <c r="E3867" s="26"/>
      <c r="F3867" s="26"/>
      <c r="G3867" s="26"/>
    </row>
    <row r="3868" spans="3:7">
      <c r="C3868" s="17"/>
      <c r="D3868" s="26"/>
      <c r="E3868" s="26"/>
      <c r="F3868" s="26"/>
      <c r="G3868" s="26"/>
    </row>
    <row r="3869" spans="3:7">
      <c r="C3869" s="17"/>
      <c r="D3869" s="26"/>
      <c r="E3869" s="26"/>
      <c r="F3869" s="26"/>
      <c r="G3869" s="26"/>
    </row>
    <row r="3870" spans="3:7">
      <c r="C3870" s="17"/>
      <c r="D3870" s="26"/>
      <c r="E3870" s="26"/>
      <c r="F3870" s="26"/>
      <c r="G3870" s="26"/>
    </row>
    <row r="3871" spans="3:7">
      <c r="C3871" s="17"/>
      <c r="D3871" s="26"/>
      <c r="E3871" s="26"/>
      <c r="F3871" s="26"/>
      <c r="G3871" s="26"/>
    </row>
    <row r="3872" spans="3:7">
      <c r="C3872" s="17"/>
      <c r="D3872" s="26"/>
      <c r="E3872" s="26"/>
      <c r="F3872" s="26"/>
      <c r="G3872" s="26"/>
    </row>
    <row r="3873" spans="3:7">
      <c r="C3873" s="17"/>
      <c r="D3873" s="26"/>
      <c r="E3873" s="26"/>
      <c r="F3873" s="26"/>
      <c r="G3873" s="26"/>
    </row>
    <row r="3874" spans="3:7">
      <c r="C3874" s="17"/>
      <c r="D3874" s="26"/>
      <c r="E3874" s="26"/>
      <c r="F3874" s="26"/>
      <c r="G3874" s="26"/>
    </row>
    <row r="3875" spans="3:7">
      <c r="C3875" s="17"/>
      <c r="D3875" s="26"/>
      <c r="E3875" s="26"/>
      <c r="F3875" s="26"/>
      <c r="G3875" s="26"/>
    </row>
    <row r="3876" spans="3:7">
      <c r="C3876" s="17"/>
      <c r="D3876" s="26"/>
      <c r="E3876" s="26"/>
      <c r="F3876" s="26"/>
      <c r="G3876" s="26"/>
    </row>
    <row r="3877" spans="3:7">
      <c r="C3877" s="17"/>
      <c r="D3877" s="26"/>
      <c r="E3877" s="26"/>
      <c r="F3877" s="26"/>
      <c r="G3877" s="26"/>
    </row>
    <row r="3878" spans="3:7">
      <c r="C3878" s="17"/>
      <c r="D3878" s="26"/>
      <c r="E3878" s="26"/>
      <c r="F3878" s="26"/>
      <c r="G3878" s="26"/>
    </row>
    <row r="3879" spans="3:7">
      <c r="C3879" s="17"/>
      <c r="D3879" s="26"/>
      <c r="E3879" s="26"/>
      <c r="F3879" s="26"/>
      <c r="G3879" s="26"/>
    </row>
    <row r="3880" spans="3:7">
      <c r="C3880" s="17"/>
      <c r="D3880" s="26"/>
      <c r="E3880" s="26"/>
      <c r="F3880" s="26"/>
      <c r="G3880" s="26"/>
    </row>
    <row r="3881" spans="3:7">
      <c r="C3881" s="17"/>
      <c r="D3881" s="26"/>
      <c r="E3881" s="26"/>
      <c r="F3881" s="26"/>
      <c r="G3881" s="26"/>
    </row>
    <row r="3882" spans="3:7">
      <c r="C3882" s="17"/>
      <c r="D3882" s="26"/>
      <c r="E3882" s="26"/>
      <c r="F3882" s="26"/>
      <c r="G3882" s="26"/>
    </row>
    <row r="3883" spans="3:7">
      <c r="C3883" s="17"/>
      <c r="D3883" s="26"/>
      <c r="E3883" s="26"/>
      <c r="F3883" s="26"/>
      <c r="G3883" s="26"/>
    </row>
    <row r="3884" spans="3:7">
      <c r="C3884" s="17"/>
      <c r="D3884" s="26"/>
      <c r="E3884" s="26"/>
      <c r="F3884" s="26"/>
      <c r="G3884" s="26"/>
    </row>
    <row r="3885" spans="3:7">
      <c r="C3885" s="17"/>
      <c r="D3885" s="26"/>
      <c r="E3885" s="26"/>
      <c r="F3885" s="26"/>
      <c r="G3885" s="26"/>
    </row>
    <row r="3886" spans="3:7">
      <c r="C3886" s="17"/>
      <c r="D3886" s="26"/>
      <c r="E3886" s="26"/>
      <c r="F3886" s="26"/>
      <c r="G3886" s="26"/>
    </row>
    <row r="3887" spans="3:7">
      <c r="C3887" s="17"/>
      <c r="D3887" s="26"/>
      <c r="E3887" s="26"/>
      <c r="F3887" s="26"/>
      <c r="G3887" s="26"/>
    </row>
    <row r="3888" spans="3:7">
      <c r="C3888" s="17"/>
      <c r="D3888" s="26"/>
      <c r="E3888" s="26"/>
      <c r="F3888" s="26"/>
      <c r="G3888" s="26"/>
    </row>
    <row r="3889" spans="3:7">
      <c r="C3889" s="17"/>
      <c r="D3889" s="26"/>
      <c r="E3889" s="26"/>
      <c r="F3889" s="26"/>
      <c r="G3889" s="26"/>
    </row>
    <row r="3890" spans="3:7">
      <c r="C3890" s="17"/>
      <c r="D3890" s="26"/>
      <c r="E3890" s="26"/>
      <c r="F3890" s="26"/>
      <c r="G3890" s="26"/>
    </row>
    <row r="3891" spans="3:7">
      <c r="C3891" s="17"/>
      <c r="D3891" s="26"/>
      <c r="E3891" s="26"/>
      <c r="F3891" s="26"/>
      <c r="G3891" s="26"/>
    </row>
    <row r="3892" spans="3:7">
      <c r="C3892" s="17"/>
      <c r="D3892" s="26"/>
      <c r="E3892" s="26"/>
      <c r="F3892" s="26"/>
      <c r="G3892" s="26"/>
    </row>
    <row r="3893" spans="3:7">
      <c r="C3893" s="17"/>
      <c r="D3893" s="26"/>
      <c r="E3893" s="26"/>
      <c r="F3893" s="26"/>
      <c r="G3893" s="26"/>
    </row>
    <row r="3894" spans="3:7">
      <c r="C3894" s="17"/>
      <c r="D3894" s="26"/>
      <c r="E3894" s="26"/>
      <c r="F3894" s="26"/>
      <c r="G3894" s="26"/>
    </row>
    <row r="3895" spans="3:7">
      <c r="C3895" s="17"/>
      <c r="D3895" s="26"/>
      <c r="E3895" s="26"/>
      <c r="F3895" s="26"/>
      <c r="G3895" s="26"/>
    </row>
    <row r="3896" spans="3:7">
      <c r="C3896" s="17"/>
      <c r="D3896" s="26"/>
      <c r="E3896" s="26"/>
      <c r="F3896" s="26"/>
      <c r="G3896" s="26"/>
    </row>
    <row r="3897" spans="3:7">
      <c r="C3897" s="17"/>
      <c r="D3897" s="26"/>
      <c r="E3897" s="26"/>
      <c r="F3897" s="26"/>
      <c r="G3897" s="26"/>
    </row>
    <row r="3898" spans="3:7">
      <c r="C3898" s="17"/>
      <c r="D3898" s="26"/>
      <c r="E3898" s="26"/>
      <c r="F3898" s="26"/>
      <c r="G3898" s="26"/>
    </row>
    <row r="3899" spans="3:7">
      <c r="C3899" s="17"/>
      <c r="D3899" s="26"/>
      <c r="E3899" s="26"/>
      <c r="F3899" s="26"/>
      <c r="G3899" s="26"/>
    </row>
    <row r="3900" spans="3:7">
      <c r="C3900" s="17"/>
      <c r="D3900" s="26"/>
      <c r="E3900" s="26"/>
      <c r="F3900" s="26"/>
      <c r="G3900" s="26"/>
    </row>
    <row r="3901" spans="3:7">
      <c r="C3901" s="17"/>
      <c r="D3901" s="26"/>
      <c r="E3901" s="26"/>
      <c r="F3901" s="26"/>
      <c r="G3901" s="26"/>
    </row>
    <row r="3902" spans="3:7">
      <c r="C3902" s="17"/>
      <c r="D3902" s="26"/>
      <c r="E3902" s="26"/>
      <c r="F3902" s="26"/>
      <c r="G3902" s="26"/>
    </row>
    <row r="3903" spans="3:7">
      <c r="C3903" s="17"/>
      <c r="D3903" s="26"/>
      <c r="E3903" s="26"/>
      <c r="F3903" s="26"/>
      <c r="G3903" s="26"/>
    </row>
    <row r="3904" spans="3:7">
      <c r="C3904" s="17"/>
      <c r="D3904" s="26"/>
      <c r="E3904" s="26"/>
      <c r="F3904" s="26"/>
      <c r="G3904" s="26"/>
    </row>
    <row r="3905" spans="3:7">
      <c r="C3905" s="17"/>
      <c r="D3905" s="26"/>
      <c r="E3905" s="26"/>
      <c r="F3905" s="26"/>
      <c r="G3905" s="26"/>
    </row>
    <row r="3906" spans="3:7">
      <c r="C3906" s="17"/>
      <c r="D3906" s="26"/>
      <c r="E3906" s="26"/>
      <c r="F3906" s="26"/>
      <c r="G3906" s="26"/>
    </row>
    <row r="3907" spans="3:7">
      <c r="C3907" s="17"/>
      <c r="D3907" s="26"/>
      <c r="E3907" s="26"/>
      <c r="F3907" s="26"/>
      <c r="G3907" s="26"/>
    </row>
    <row r="3908" spans="3:7">
      <c r="C3908" s="17"/>
      <c r="D3908" s="26"/>
      <c r="E3908" s="26"/>
      <c r="F3908" s="26"/>
      <c r="G3908" s="26"/>
    </row>
    <row r="3909" spans="3:7">
      <c r="C3909" s="17"/>
      <c r="D3909" s="26"/>
      <c r="E3909" s="26"/>
      <c r="F3909" s="26"/>
      <c r="G3909" s="26"/>
    </row>
    <row r="3910" spans="3:7">
      <c r="C3910" s="17"/>
      <c r="D3910" s="26"/>
      <c r="E3910" s="26"/>
      <c r="F3910" s="26"/>
      <c r="G3910" s="26"/>
    </row>
    <row r="3911" spans="3:7">
      <c r="C3911" s="17"/>
      <c r="D3911" s="26"/>
      <c r="E3911" s="26"/>
      <c r="F3911" s="26"/>
      <c r="G3911" s="26"/>
    </row>
    <row r="3912" spans="3:7">
      <c r="C3912" s="17"/>
      <c r="D3912" s="26"/>
      <c r="E3912" s="26"/>
      <c r="F3912" s="26"/>
      <c r="G3912" s="26"/>
    </row>
    <row r="3913" spans="3:7">
      <c r="C3913" s="17"/>
      <c r="D3913" s="26"/>
      <c r="E3913" s="26"/>
      <c r="F3913" s="26"/>
      <c r="G3913" s="26"/>
    </row>
    <row r="3914" spans="3:7">
      <c r="C3914" s="17"/>
      <c r="D3914" s="26"/>
      <c r="E3914" s="26"/>
      <c r="F3914" s="26"/>
      <c r="G3914" s="26"/>
    </row>
    <row r="3915" spans="3:7">
      <c r="C3915" s="17"/>
      <c r="D3915" s="26"/>
      <c r="E3915" s="26"/>
      <c r="F3915" s="26"/>
      <c r="G3915" s="26"/>
    </row>
    <row r="3916" spans="3:7">
      <c r="C3916" s="17"/>
      <c r="D3916" s="26"/>
      <c r="E3916" s="26"/>
      <c r="F3916" s="26"/>
      <c r="G3916" s="26"/>
    </row>
    <row r="3917" spans="3:7">
      <c r="C3917" s="17"/>
      <c r="D3917" s="26"/>
      <c r="E3917" s="26"/>
      <c r="F3917" s="26"/>
      <c r="G3917" s="26"/>
    </row>
    <row r="3918" spans="3:7">
      <c r="C3918" s="17"/>
      <c r="D3918" s="26"/>
      <c r="E3918" s="26"/>
      <c r="F3918" s="26"/>
      <c r="G3918" s="26"/>
    </row>
    <row r="3919" spans="3:7">
      <c r="C3919" s="17"/>
      <c r="D3919" s="26"/>
      <c r="E3919" s="26"/>
      <c r="F3919" s="26"/>
      <c r="G3919" s="26"/>
    </row>
    <row r="3920" spans="3:7">
      <c r="C3920" s="17"/>
      <c r="D3920" s="26"/>
      <c r="E3920" s="26"/>
      <c r="F3920" s="26"/>
      <c r="G3920" s="26"/>
    </row>
    <row r="3921" spans="3:7">
      <c r="C3921" s="17"/>
      <c r="D3921" s="26"/>
      <c r="E3921" s="26"/>
      <c r="F3921" s="26"/>
      <c r="G3921" s="26"/>
    </row>
    <row r="3922" spans="3:7">
      <c r="C3922" s="17"/>
      <c r="D3922" s="26"/>
      <c r="E3922" s="26"/>
      <c r="F3922" s="26"/>
      <c r="G3922" s="26"/>
    </row>
    <row r="3923" spans="3:7">
      <c r="C3923" s="17"/>
      <c r="D3923" s="26"/>
      <c r="E3923" s="26"/>
      <c r="F3923" s="26"/>
      <c r="G3923" s="26"/>
    </row>
    <row r="3924" spans="3:7">
      <c r="C3924" s="17"/>
      <c r="D3924" s="26"/>
      <c r="E3924" s="26"/>
      <c r="F3924" s="26"/>
      <c r="G3924" s="26"/>
    </row>
    <row r="3925" spans="3:7">
      <c r="C3925" s="17"/>
      <c r="D3925" s="26"/>
      <c r="E3925" s="26"/>
      <c r="F3925" s="26"/>
      <c r="G3925" s="26"/>
    </row>
    <row r="3926" spans="3:7">
      <c r="C3926" s="17"/>
      <c r="D3926" s="26"/>
      <c r="E3926" s="26"/>
      <c r="F3926" s="26"/>
      <c r="G3926" s="26"/>
    </row>
    <row r="3927" spans="3:7">
      <c r="C3927" s="17"/>
      <c r="D3927" s="26"/>
      <c r="E3927" s="26"/>
      <c r="F3927" s="26"/>
      <c r="G3927" s="26"/>
    </row>
    <row r="3928" spans="3:7">
      <c r="C3928" s="17"/>
      <c r="D3928" s="26"/>
      <c r="E3928" s="26"/>
      <c r="F3928" s="26"/>
      <c r="G3928" s="26"/>
    </row>
    <row r="3929" spans="3:7">
      <c r="C3929" s="17"/>
      <c r="D3929" s="26"/>
      <c r="E3929" s="26"/>
      <c r="F3929" s="26"/>
      <c r="G3929" s="26"/>
    </row>
    <row r="3930" spans="3:7">
      <c r="C3930" s="17"/>
      <c r="D3930" s="26"/>
      <c r="E3930" s="26"/>
      <c r="F3930" s="26"/>
      <c r="G3930" s="26"/>
    </row>
    <row r="3931" spans="3:7">
      <c r="C3931" s="17"/>
      <c r="D3931" s="26"/>
      <c r="E3931" s="26"/>
      <c r="F3931" s="26"/>
      <c r="G3931" s="26"/>
    </row>
    <row r="3932" spans="3:7">
      <c r="C3932" s="17"/>
      <c r="D3932" s="26"/>
      <c r="E3932" s="26"/>
      <c r="F3932" s="26"/>
      <c r="G3932" s="26"/>
    </row>
    <row r="3933" spans="3:7">
      <c r="C3933" s="17"/>
      <c r="D3933" s="26"/>
      <c r="E3933" s="26"/>
      <c r="F3933" s="26"/>
      <c r="G3933" s="26"/>
    </row>
    <row r="3934" spans="3:7">
      <c r="C3934" s="17"/>
      <c r="D3934" s="26"/>
      <c r="E3934" s="26"/>
      <c r="F3934" s="26"/>
      <c r="G3934" s="26"/>
    </row>
    <row r="3935" spans="3:7">
      <c r="C3935" s="17"/>
      <c r="D3935" s="26"/>
      <c r="E3935" s="26"/>
      <c r="F3935" s="26"/>
      <c r="G3935" s="26"/>
    </row>
    <row r="3936" spans="3:7">
      <c r="C3936" s="17"/>
      <c r="D3936" s="26"/>
      <c r="E3936" s="26"/>
      <c r="F3936" s="26"/>
      <c r="G3936" s="26"/>
    </row>
    <row r="3937" spans="3:7">
      <c r="C3937" s="17"/>
      <c r="D3937" s="26"/>
      <c r="E3937" s="26"/>
      <c r="F3937" s="26"/>
      <c r="G3937" s="26"/>
    </row>
    <row r="3938" spans="3:7">
      <c r="C3938" s="17"/>
      <c r="D3938" s="26"/>
      <c r="E3938" s="26"/>
      <c r="F3938" s="26"/>
      <c r="G3938" s="26"/>
    </row>
    <row r="3939" spans="3:7">
      <c r="C3939" s="17"/>
      <c r="D3939" s="26"/>
      <c r="E3939" s="26"/>
      <c r="F3939" s="26"/>
      <c r="G3939" s="26"/>
    </row>
    <row r="3940" spans="3:7">
      <c r="C3940" s="17"/>
      <c r="D3940" s="26"/>
      <c r="E3940" s="26"/>
      <c r="F3940" s="26"/>
      <c r="G3940" s="26"/>
    </row>
    <row r="3941" spans="3:7">
      <c r="C3941" s="17"/>
      <c r="D3941" s="26"/>
      <c r="E3941" s="26"/>
      <c r="F3941" s="26"/>
      <c r="G3941" s="26"/>
    </row>
    <row r="3942" spans="3:7">
      <c r="C3942" s="17"/>
      <c r="D3942" s="26"/>
      <c r="E3942" s="26"/>
      <c r="F3942" s="26"/>
      <c r="G3942" s="26"/>
    </row>
    <row r="3943" spans="3:7">
      <c r="C3943" s="17"/>
      <c r="D3943" s="26"/>
      <c r="E3943" s="26"/>
      <c r="F3943" s="26"/>
      <c r="G3943" s="26"/>
    </row>
    <row r="3944" spans="3:7">
      <c r="C3944" s="17"/>
      <c r="D3944" s="26"/>
      <c r="E3944" s="26"/>
      <c r="F3944" s="26"/>
      <c r="G3944" s="26"/>
    </row>
    <row r="3945" spans="3:7">
      <c r="C3945" s="17"/>
      <c r="D3945" s="26"/>
      <c r="E3945" s="26"/>
      <c r="F3945" s="26"/>
      <c r="G3945" s="26"/>
    </row>
    <row r="3946" spans="3:7">
      <c r="C3946" s="17"/>
      <c r="D3946" s="26"/>
      <c r="E3946" s="26"/>
      <c r="F3946" s="26"/>
      <c r="G3946" s="26"/>
    </row>
    <row r="3947" spans="3:7">
      <c r="C3947" s="17"/>
      <c r="D3947" s="26"/>
      <c r="E3947" s="26"/>
      <c r="F3947" s="26"/>
      <c r="G3947" s="26"/>
    </row>
    <row r="3948" spans="3:7">
      <c r="C3948" s="17"/>
      <c r="D3948" s="26"/>
      <c r="E3948" s="26"/>
      <c r="F3948" s="26"/>
      <c r="G3948" s="26"/>
    </row>
    <row r="3949" spans="3:7">
      <c r="C3949" s="17"/>
      <c r="D3949" s="26"/>
      <c r="E3949" s="26"/>
      <c r="F3949" s="26"/>
      <c r="G3949" s="26"/>
    </row>
    <row r="3950" spans="3:7">
      <c r="C3950" s="17"/>
      <c r="D3950" s="26"/>
      <c r="E3950" s="26"/>
      <c r="F3950" s="26"/>
      <c r="G3950" s="26"/>
    </row>
    <row r="3951" spans="3:7">
      <c r="C3951" s="17"/>
      <c r="D3951" s="26"/>
      <c r="E3951" s="26"/>
      <c r="F3951" s="26"/>
      <c r="G3951" s="26"/>
    </row>
    <row r="3952" spans="3:7">
      <c r="C3952" s="17"/>
      <c r="D3952" s="26"/>
      <c r="E3952" s="26"/>
      <c r="F3952" s="26"/>
      <c r="G3952" s="26"/>
    </row>
    <row r="3953" spans="3:7">
      <c r="C3953" s="17"/>
      <c r="D3953" s="26"/>
      <c r="E3953" s="26"/>
      <c r="F3953" s="26"/>
      <c r="G3953" s="26"/>
    </row>
    <row r="3954" spans="3:7">
      <c r="C3954" s="17"/>
      <c r="D3954" s="26"/>
      <c r="E3954" s="26"/>
      <c r="F3954" s="26"/>
      <c r="G3954" s="26"/>
    </row>
    <row r="3955" spans="3:7">
      <c r="C3955" s="17"/>
      <c r="D3955" s="26"/>
      <c r="E3955" s="26"/>
      <c r="F3955" s="26"/>
      <c r="G3955" s="26"/>
    </row>
    <row r="3956" spans="3:7">
      <c r="C3956" s="17"/>
      <c r="D3956" s="26"/>
      <c r="E3956" s="26"/>
      <c r="F3956" s="26"/>
      <c r="G3956" s="26"/>
    </row>
    <row r="3957" spans="3:7">
      <c r="C3957" s="17"/>
      <c r="D3957" s="26"/>
      <c r="E3957" s="26"/>
      <c r="F3957" s="26"/>
      <c r="G3957" s="26"/>
    </row>
    <row r="3958" spans="3:7">
      <c r="C3958" s="17"/>
      <c r="D3958" s="26"/>
      <c r="E3958" s="26"/>
      <c r="F3958" s="26"/>
      <c r="G3958" s="26"/>
    </row>
    <row r="3959" spans="3:7">
      <c r="C3959" s="17"/>
      <c r="D3959" s="26"/>
      <c r="E3959" s="26"/>
      <c r="F3959" s="26"/>
      <c r="G3959" s="26"/>
    </row>
    <row r="3960" spans="3:7">
      <c r="C3960" s="17"/>
      <c r="D3960" s="26"/>
      <c r="E3960" s="26"/>
      <c r="F3960" s="26"/>
      <c r="G3960" s="26"/>
    </row>
    <row r="3961" spans="3:7">
      <c r="C3961" s="17"/>
      <c r="D3961" s="26"/>
      <c r="E3961" s="26"/>
      <c r="F3961" s="26"/>
      <c r="G3961" s="26"/>
    </row>
    <row r="3962" spans="3:7">
      <c r="C3962" s="17"/>
      <c r="D3962" s="26"/>
      <c r="E3962" s="26"/>
      <c r="F3962" s="26"/>
      <c r="G3962" s="26"/>
    </row>
    <row r="3963" spans="3:7">
      <c r="C3963" s="17"/>
      <c r="D3963" s="26"/>
      <c r="E3963" s="26"/>
      <c r="F3963" s="26"/>
      <c r="G3963" s="26"/>
    </row>
    <row r="3964" spans="3:7">
      <c r="C3964" s="17"/>
      <c r="D3964" s="26"/>
      <c r="E3964" s="26"/>
      <c r="F3964" s="26"/>
      <c r="G3964" s="26"/>
    </row>
    <row r="3965" spans="3:7">
      <c r="C3965" s="17"/>
      <c r="D3965" s="26"/>
      <c r="E3965" s="26"/>
      <c r="F3965" s="26"/>
      <c r="G3965" s="26"/>
    </row>
    <row r="3966" spans="3:7">
      <c r="C3966" s="17"/>
      <c r="D3966" s="26"/>
      <c r="E3966" s="26"/>
      <c r="F3966" s="26"/>
      <c r="G3966" s="26"/>
    </row>
    <row r="3967" spans="3:7">
      <c r="C3967" s="17"/>
      <c r="D3967" s="26"/>
      <c r="E3967" s="26"/>
      <c r="F3967" s="26"/>
      <c r="G3967" s="26"/>
    </row>
    <row r="3968" spans="3:7">
      <c r="C3968" s="17"/>
      <c r="D3968" s="26"/>
      <c r="E3968" s="26"/>
      <c r="F3968" s="26"/>
      <c r="G3968" s="26"/>
    </row>
    <row r="3969" spans="3:7">
      <c r="C3969" s="17"/>
      <c r="D3969" s="26"/>
      <c r="E3969" s="26"/>
      <c r="F3969" s="26"/>
      <c r="G3969" s="26"/>
    </row>
    <row r="3970" spans="3:7">
      <c r="C3970" s="17"/>
      <c r="D3970" s="26"/>
      <c r="E3970" s="26"/>
      <c r="F3970" s="26"/>
      <c r="G3970" s="26"/>
    </row>
    <row r="3971" spans="3:7">
      <c r="C3971" s="17"/>
      <c r="D3971" s="26"/>
      <c r="E3971" s="26"/>
      <c r="F3971" s="26"/>
      <c r="G3971" s="26"/>
    </row>
    <row r="3972" spans="3:7">
      <c r="C3972" s="17"/>
      <c r="D3972" s="26"/>
      <c r="E3972" s="26"/>
      <c r="F3972" s="26"/>
      <c r="G3972" s="26"/>
    </row>
    <row r="3973" spans="3:7">
      <c r="C3973" s="17"/>
      <c r="D3973" s="26"/>
      <c r="E3973" s="26"/>
      <c r="F3973" s="26"/>
      <c r="G3973" s="26"/>
    </row>
    <row r="3974" spans="3:7">
      <c r="C3974" s="17"/>
      <c r="D3974" s="26"/>
      <c r="E3974" s="26"/>
      <c r="F3974" s="26"/>
      <c r="G3974" s="26"/>
    </row>
    <row r="3975" spans="3:7">
      <c r="C3975" s="17"/>
      <c r="D3975" s="26"/>
      <c r="E3975" s="26"/>
      <c r="F3975" s="26"/>
      <c r="G3975" s="26"/>
    </row>
    <row r="3976" spans="3:7">
      <c r="C3976" s="17"/>
      <c r="D3976" s="26"/>
      <c r="E3976" s="26"/>
      <c r="F3976" s="26"/>
      <c r="G3976" s="26"/>
    </row>
    <row r="3977" spans="3:7">
      <c r="C3977" s="17"/>
      <c r="D3977" s="26"/>
      <c r="E3977" s="26"/>
      <c r="F3977" s="26"/>
      <c r="G3977" s="26"/>
    </row>
    <row r="3978" spans="3:7">
      <c r="C3978" s="17"/>
      <c r="D3978" s="26"/>
      <c r="E3978" s="26"/>
      <c r="F3978" s="26"/>
      <c r="G3978" s="26"/>
    </row>
    <row r="3979" spans="3:7">
      <c r="C3979" s="17"/>
      <c r="D3979" s="26"/>
      <c r="E3979" s="26"/>
      <c r="F3979" s="26"/>
      <c r="G3979" s="26"/>
    </row>
    <row r="3980" spans="3:7">
      <c r="C3980" s="17"/>
      <c r="D3980" s="26"/>
      <c r="E3980" s="26"/>
      <c r="F3980" s="26"/>
      <c r="G3980" s="26"/>
    </row>
    <row r="3981" spans="3:7">
      <c r="C3981" s="17"/>
      <c r="D3981" s="26"/>
      <c r="E3981" s="26"/>
      <c r="F3981" s="26"/>
      <c r="G3981" s="26"/>
    </row>
    <row r="3982" spans="3:7">
      <c r="C3982" s="17"/>
      <c r="D3982" s="26"/>
      <c r="E3982" s="26"/>
      <c r="F3982" s="26"/>
      <c r="G3982" s="26"/>
    </row>
    <row r="3983" spans="3:7">
      <c r="C3983" s="17"/>
      <c r="D3983" s="26"/>
      <c r="E3983" s="26"/>
      <c r="F3983" s="26"/>
      <c r="G3983" s="26"/>
    </row>
    <row r="3984" spans="3:7">
      <c r="C3984" s="17"/>
      <c r="D3984" s="26"/>
      <c r="E3984" s="26"/>
      <c r="F3984" s="26"/>
      <c r="G3984" s="26"/>
    </row>
    <row r="3985" spans="3:7">
      <c r="C3985" s="17"/>
      <c r="D3985" s="26"/>
      <c r="E3985" s="26"/>
      <c r="F3985" s="26"/>
      <c r="G3985" s="26"/>
    </row>
    <row r="3986" spans="3:7">
      <c r="C3986" s="17"/>
      <c r="D3986" s="26"/>
      <c r="E3986" s="26"/>
      <c r="F3986" s="26"/>
      <c r="G3986" s="26"/>
    </row>
    <row r="3987" spans="3:7">
      <c r="C3987" s="17"/>
      <c r="D3987" s="26"/>
      <c r="E3987" s="26"/>
      <c r="F3987" s="26"/>
      <c r="G3987" s="26"/>
    </row>
    <row r="3988" spans="3:7">
      <c r="C3988" s="17"/>
      <c r="D3988" s="26"/>
      <c r="E3988" s="26"/>
      <c r="F3988" s="26"/>
      <c r="G3988" s="26"/>
    </row>
    <row r="3989" spans="3:7">
      <c r="C3989" s="17"/>
      <c r="D3989" s="26"/>
      <c r="E3989" s="26"/>
      <c r="F3989" s="26"/>
      <c r="G3989" s="26"/>
    </row>
    <row r="3990" spans="3:7">
      <c r="C3990" s="17"/>
      <c r="D3990" s="26"/>
      <c r="E3990" s="26"/>
      <c r="F3990" s="26"/>
      <c r="G3990" s="26"/>
    </row>
    <row r="3991" spans="3:7">
      <c r="C3991" s="17"/>
      <c r="D3991" s="26"/>
      <c r="E3991" s="26"/>
      <c r="F3991" s="26"/>
      <c r="G3991" s="26"/>
    </row>
    <row r="3992" spans="3:7">
      <c r="C3992" s="17"/>
      <c r="D3992" s="26"/>
      <c r="E3992" s="26"/>
      <c r="F3992" s="26"/>
      <c r="G3992" s="26"/>
    </row>
    <row r="3993" spans="3:7">
      <c r="C3993" s="17"/>
      <c r="D3993" s="26"/>
      <c r="E3993" s="26"/>
      <c r="F3993" s="26"/>
      <c r="G3993" s="26"/>
    </row>
    <row r="3994" spans="3:7">
      <c r="C3994" s="17"/>
      <c r="D3994" s="26"/>
      <c r="E3994" s="26"/>
      <c r="F3994" s="26"/>
      <c r="G3994" s="26"/>
    </row>
    <row r="3995" spans="3:7">
      <c r="C3995" s="17"/>
      <c r="D3995" s="26"/>
      <c r="E3995" s="26"/>
      <c r="F3995" s="26"/>
      <c r="G3995" s="26"/>
    </row>
    <row r="3996" spans="3:7">
      <c r="C3996" s="17"/>
      <c r="D3996" s="26"/>
      <c r="E3996" s="26"/>
      <c r="F3996" s="26"/>
      <c r="G3996" s="26"/>
    </row>
    <row r="3997" spans="3:7">
      <c r="C3997" s="17"/>
      <c r="D3997" s="26"/>
      <c r="E3997" s="26"/>
      <c r="F3997" s="26"/>
      <c r="G3997" s="26"/>
    </row>
    <row r="3998" spans="3:7">
      <c r="C3998" s="17"/>
      <c r="D3998" s="26"/>
      <c r="E3998" s="26"/>
      <c r="F3998" s="26"/>
      <c r="G3998" s="26"/>
    </row>
    <row r="3999" spans="3:7">
      <c r="C3999" s="17"/>
      <c r="D3999" s="26"/>
      <c r="E3999" s="26"/>
      <c r="F3999" s="26"/>
      <c r="G3999" s="26"/>
    </row>
    <row r="4000" spans="3:7">
      <c r="C4000" s="17"/>
      <c r="D4000" s="26"/>
      <c r="E4000" s="26"/>
      <c r="F4000" s="26"/>
      <c r="G4000" s="26"/>
    </row>
    <row r="4001" spans="3:7">
      <c r="C4001" s="17"/>
      <c r="D4001" s="26"/>
      <c r="E4001" s="26"/>
      <c r="F4001" s="26"/>
      <c r="G4001" s="26"/>
    </row>
    <row r="4002" spans="3:7">
      <c r="C4002" s="17"/>
      <c r="D4002" s="26"/>
      <c r="E4002" s="26"/>
      <c r="F4002" s="26"/>
      <c r="G4002" s="26"/>
    </row>
    <row r="4003" spans="3:7">
      <c r="C4003" s="17"/>
      <c r="D4003" s="26"/>
      <c r="E4003" s="26"/>
      <c r="F4003" s="26"/>
      <c r="G4003" s="26"/>
    </row>
    <row r="4004" spans="3:7">
      <c r="C4004" s="17"/>
      <c r="D4004" s="26"/>
      <c r="E4004" s="26"/>
      <c r="F4004" s="26"/>
      <c r="G4004" s="26"/>
    </row>
    <row r="4005" spans="3:7">
      <c r="C4005" s="17"/>
      <c r="D4005" s="26"/>
      <c r="E4005" s="26"/>
      <c r="F4005" s="26"/>
      <c r="G4005" s="26"/>
    </row>
    <row r="4006" spans="3:7">
      <c r="C4006" s="17"/>
      <c r="D4006" s="26"/>
      <c r="E4006" s="26"/>
      <c r="F4006" s="26"/>
      <c r="G4006" s="26"/>
    </row>
    <row r="4007" spans="3:7">
      <c r="C4007" s="17"/>
      <c r="D4007" s="26"/>
      <c r="E4007" s="26"/>
      <c r="F4007" s="26"/>
      <c r="G4007" s="26"/>
    </row>
    <row r="4008" spans="3:7">
      <c r="C4008" s="17"/>
      <c r="D4008" s="26"/>
      <c r="E4008" s="26"/>
      <c r="F4008" s="26"/>
      <c r="G4008" s="26"/>
    </row>
    <row r="4009" spans="3:7">
      <c r="C4009" s="17"/>
      <c r="D4009" s="26"/>
      <c r="E4009" s="26"/>
      <c r="F4009" s="26"/>
      <c r="G4009" s="26"/>
    </row>
    <row r="4010" spans="3:7">
      <c r="C4010" s="17"/>
      <c r="D4010" s="26"/>
      <c r="E4010" s="26"/>
      <c r="F4010" s="26"/>
      <c r="G4010" s="26"/>
    </row>
    <row r="4011" spans="3:7">
      <c r="C4011" s="17"/>
      <c r="D4011" s="26"/>
      <c r="E4011" s="26"/>
      <c r="F4011" s="26"/>
      <c r="G4011" s="26"/>
    </row>
    <row r="4012" spans="3:7">
      <c r="C4012" s="17"/>
      <c r="D4012" s="26"/>
      <c r="E4012" s="26"/>
      <c r="F4012" s="26"/>
      <c r="G4012" s="26"/>
    </row>
    <row r="4013" spans="3:7">
      <c r="C4013" s="17"/>
      <c r="D4013" s="26"/>
      <c r="E4013" s="26"/>
      <c r="F4013" s="26"/>
      <c r="G4013" s="26"/>
    </row>
    <row r="4014" spans="3:7">
      <c r="C4014" s="17"/>
      <c r="D4014" s="26"/>
      <c r="E4014" s="26"/>
      <c r="F4014" s="26"/>
      <c r="G4014" s="26"/>
    </row>
    <row r="4015" spans="3:7">
      <c r="C4015" s="17"/>
      <c r="D4015" s="26"/>
      <c r="E4015" s="26"/>
      <c r="F4015" s="26"/>
      <c r="G4015" s="26"/>
    </row>
    <row r="4016" spans="3:7">
      <c r="C4016" s="17"/>
      <c r="D4016" s="26"/>
      <c r="E4016" s="26"/>
      <c r="F4016" s="26"/>
      <c r="G4016" s="26"/>
    </row>
    <row r="4017" spans="3:7">
      <c r="C4017" s="17"/>
      <c r="D4017" s="26"/>
      <c r="E4017" s="26"/>
      <c r="F4017" s="26"/>
      <c r="G4017" s="26"/>
    </row>
    <row r="4018" spans="3:7">
      <c r="C4018" s="17"/>
      <c r="D4018" s="26"/>
      <c r="E4018" s="26"/>
      <c r="F4018" s="26"/>
      <c r="G4018" s="26"/>
    </row>
    <row r="4019" spans="3:7">
      <c r="C4019" s="17"/>
      <c r="D4019" s="26"/>
      <c r="E4019" s="26"/>
      <c r="F4019" s="26"/>
      <c r="G4019" s="26"/>
    </row>
    <row r="4020" spans="3:7">
      <c r="C4020" s="17"/>
      <c r="D4020" s="26"/>
      <c r="E4020" s="26"/>
      <c r="F4020" s="26"/>
      <c r="G4020" s="26"/>
    </row>
    <row r="4021" spans="3:7">
      <c r="C4021" s="17"/>
      <c r="D4021" s="26"/>
      <c r="E4021" s="26"/>
      <c r="F4021" s="26"/>
      <c r="G4021" s="26"/>
    </row>
    <row r="4022" spans="3:7">
      <c r="C4022" s="17"/>
      <c r="D4022" s="26"/>
      <c r="E4022" s="26"/>
      <c r="F4022" s="26"/>
      <c r="G4022" s="26"/>
    </row>
    <row r="4023" spans="3:7">
      <c r="C4023" s="17"/>
      <c r="D4023" s="26"/>
      <c r="E4023" s="26"/>
      <c r="F4023" s="26"/>
      <c r="G4023" s="26"/>
    </row>
    <row r="4024" spans="3:7">
      <c r="C4024" s="17"/>
      <c r="D4024" s="26"/>
      <c r="E4024" s="26"/>
      <c r="F4024" s="26"/>
      <c r="G4024" s="26"/>
    </row>
    <row r="4025" spans="3:7">
      <c r="C4025" s="17"/>
      <c r="D4025" s="26"/>
      <c r="E4025" s="26"/>
      <c r="F4025" s="26"/>
      <c r="G4025" s="26"/>
    </row>
    <row r="4026" spans="3:7">
      <c r="C4026" s="17"/>
      <c r="D4026" s="26"/>
      <c r="E4026" s="26"/>
      <c r="F4026" s="26"/>
      <c r="G4026" s="26"/>
    </row>
    <row r="4027" spans="3:7">
      <c r="C4027" s="17"/>
      <c r="D4027" s="26"/>
      <c r="E4027" s="26"/>
      <c r="F4027" s="26"/>
      <c r="G4027" s="26"/>
    </row>
    <row r="4028" spans="3:7">
      <c r="C4028" s="17"/>
      <c r="D4028" s="26"/>
      <c r="E4028" s="26"/>
      <c r="F4028" s="26"/>
      <c r="G4028" s="26"/>
    </row>
    <row r="4029" spans="3:7">
      <c r="C4029" s="17"/>
      <c r="D4029" s="26"/>
      <c r="E4029" s="26"/>
      <c r="F4029" s="26"/>
      <c r="G4029" s="26"/>
    </row>
    <row r="4030" spans="3:7">
      <c r="C4030" s="17"/>
      <c r="D4030" s="26"/>
      <c r="E4030" s="26"/>
      <c r="F4030" s="26"/>
      <c r="G4030" s="26"/>
    </row>
    <row r="4031" spans="3:7">
      <c r="C4031" s="17"/>
      <c r="D4031" s="26"/>
      <c r="E4031" s="26"/>
      <c r="F4031" s="26"/>
      <c r="G4031" s="26"/>
    </row>
    <row r="4032" spans="3:7">
      <c r="C4032" s="17"/>
      <c r="D4032" s="26"/>
      <c r="E4032" s="26"/>
      <c r="F4032" s="26"/>
      <c r="G4032" s="26"/>
    </row>
    <row r="4033" spans="3:7">
      <c r="C4033" s="17"/>
      <c r="D4033" s="26"/>
      <c r="E4033" s="26"/>
      <c r="F4033" s="26"/>
      <c r="G4033" s="26"/>
    </row>
    <row r="4034" spans="3:7">
      <c r="C4034" s="17"/>
      <c r="D4034" s="26"/>
      <c r="E4034" s="26"/>
      <c r="F4034" s="26"/>
      <c r="G4034" s="26"/>
    </row>
    <row r="4035" spans="3:7">
      <c r="C4035" s="17"/>
      <c r="D4035" s="26"/>
      <c r="E4035" s="26"/>
      <c r="F4035" s="26"/>
      <c r="G4035" s="26"/>
    </row>
    <row r="4036" spans="3:7">
      <c r="C4036" s="17"/>
      <c r="D4036" s="26"/>
      <c r="E4036" s="26"/>
      <c r="F4036" s="26"/>
      <c r="G4036" s="26"/>
    </row>
    <row r="4037" spans="3:7">
      <c r="C4037" s="17"/>
      <c r="D4037" s="26"/>
      <c r="E4037" s="26"/>
      <c r="F4037" s="26"/>
      <c r="G4037" s="26"/>
    </row>
    <row r="4038" spans="3:7">
      <c r="C4038" s="17"/>
      <c r="D4038" s="26"/>
      <c r="E4038" s="26"/>
      <c r="F4038" s="26"/>
      <c r="G4038" s="26"/>
    </row>
    <row r="4039" spans="3:7">
      <c r="C4039" s="17"/>
      <c r="D4039" s="26"/>
      <c r="E4039" s="26"/>
      <c r="F4039" s="26"/>
      <c r="G4039" s="26"/>
    </row>
    <row r="4040" spans="3:7">
      <c r="C4040" s="17"/>
      <c r="D4040" s="26"/>
      <c r="E4040" s="26"/>
      <c r="F4040" s="26"/>
      <c r="G4040" s="26"/>
    </row>
    <row r="4041" spans="3:7">
      <c r="C4041" s="17"/>
      <c r="D4041" s="26"/>
      <c r="E4041" s="26"/>
      <c r="F4041" s="26"/>
      <c r="G4041" s="26"/>
    </row>
    <row r="4042" spans="3:7">
      <c r="C4042" s="17"/>
      <c r="D4042" s="26"/>
      <c r="E4042" s="26"/>
      <c r="F4042" s="26"/>
      <c r="G4042" s="26"/>
    </row>
    <row r="4043" spans="3:7">
      <c r="C4043" s="17"/>
      <c r="D4043" s="26"/>
      <c r="E4043" s="26"/>
      <c r="F4043" s="26"/>
      <c r="G4043" s="26"/>
    </row>
    <row r="4044" spans="3:7">
      <c r="C4044" s="17"/>
      <c r="D4044" s="26"/>
      <c r="E4044" s="26"/>
      <c r="F4044" s="26"/>
      <c r="G4044" s="26"/>
    </row>
    <row r="4045" spans="3:7">
      <c r="C4045" s="17"/>
      <c r="D4045" s="26"/>
      <c r="E4045" s="26"/>
      <c r="F4045" s="26"/>
      <c r="G4045" s="26"/>
    </row>
    <row r="4046" spans="3:7">
      <c r="C4046" s="17"/>
      <c r="D4046" s="26"/>
      <c r="E4046" s="26"/>
      <c r="F4046" s="26"/>
      <c r="G4046" s="26"/>
    </row>
    <row r="4047" spans="3:7">
      <c r="C4047" s="17"/>
      <c r="D4047" s="26"/>
      <c r="E4047" s="26"/>
      <c r="F4047" s="26"/>
      <c r="G4047" s="26"/>
    </row>
    <row r="4048" spans="3:7">
      <c r="C4048" s="17"/>
      <c r="D4048" s="26"/>
      <c r="E4048" s="26"/>
      <c r="F4048" s="26"/>
      <c r="G4048" s="26"/>
    </row>
    <row r="4049" spans="3:7">
      <c r="C4049" s="17"/>
      <c r="D4049" s="26"/>
      <c r="E4049" s="26"/>
      <c r="F4049" s="26"/>
      <c r="G4049" s="26"/>
    </row>
    <row r="4050" spans="3:7">
      <c r="C4050" s="17"/>
      <c r="D4050" s="26"/>
      <c r="E4050" s="26"/>
      <c r="F4050" s="26"/>
      <c r="G4050" s="26"/>
    </row>
    <row r="4051" spans="3:7">
      <c r="C4051" s="17"/>
      <c r="D4051" s="26"/>
      <c r="E4051" s="26"/>
      <c r="F4051" s="26"/>
      <c r="G4051" s="26"/>
    </row>
    <row r="4052" spans="3:7">
      <c r="C4052" s="17"/>
      <c r="D4052" s="26"/>
      <c r="E4052" s="26"/>
      <c r="F4052" s="26"/>
      <c r="G4052" s="26"/>
    </row>
    <row r="4053" spans="3:7">
      <c r="C4053" s="17"/>
      <c r="D4053" s="26"/>
      <c r="E4053" s="26"/>
      <c r="F4053" s="26"/>
      <c r="G4053" s="26"/>
    </row>
    <row r="4054" spans="3:7">
      <c r="C4054" s="17"/>
      <c r="D4054" s="26"/>
      <c r="E4054" s="26"/>
      <c r="F4054" s="26"/>
      <c r="G4054" s="26"/>
    </row>
    <row r="4055" spans="3:7">
      <c r="C4055" s="17"/>
      <c r="D4055" s="26"/>
      <c r="E4055" s="26"/>
      <c r="F4055" s="26"/>
      <c r="G4055" s="26"/>
    </row>
    <row r="4056" spans="3:7">
      <c r="C4056" s="17"/>
      <c r="D4056" s="26"/>
      <c r="E4056" s="26"/>
      <c r="F4056" s="26"/>
      <c r="G4056" s="26"/>
    </row>
    <row r="4057" spans="3:7">
      <c r="C4057" s="17"/>
      <c r="D4057" s="26"/>
      <c r="E4057" s="26"/>
      <c r="F4057" s="26"/>
      <c r="G4057" s="26"/>
    </row>
    <row r="4058" spans="3:7">
      <c r="C4058" s="17"/>
      <c r="D4058" s="26"/>
      <c r="E4058" s="26"/>
      <c r="F4058" s="26"/>
      <c r="G4058" s="26"/>
    </row>
    <row r="4059" spans="3:7">
      <c r="C4059" s="17"/>
      <c r="D4059" s="26"/>
      <c r="E4059" s="26"/>
      <c r="F4059" s="26"/>
      <c r="G4059" s="26"/>
    </row>
    <row r="4060" spans="3:7">
      <c r="C4060" s="17"/>
      <c r="D4060" s="26"/>
      <c r="E4060" s="26"/>
      <c r="F4060" s="26"/>
      <c r="G4060" s="26"/>
    </row>
    <row r="4061" spans="3:7">
      <c r="C4061" s="17"/>
      <c r="D4061" s="26"/>
      <c r="E4061" s="26"/>
      <c r="F4061" s="26"/>
      <c r="G4061" s="26"/>
    </row>
    <row r="4062" spans="3:7">
      <c r="C4062" s="17"/>
      <c r="D4062" s="26"/>
      <c r="E4062" s="26"/>
      <c r="F4062" s="26"/>
      <c r="G4062" s="26"/>
    </row>
    <row r="4063" spans="3:7">
      <c r="C4063" s="17"/>
      <c r="D4063" s="26"/>
      <c r="E4063" s="26"/>
      <c r="F4063" s="26"/>
      <c r="G4063" s="26"/>
    </row>
    <row r="4064" spans="3:7">
      <c r="C4064" s="17"/>
      <c r="D4064" s="26"/>
      <c r="E4064" s="26"/>
      <c r="F4064" s="26"/>
      <c r="G4064" s="26"/>
    </row>
    <row r="4065" spans="3:7">
      <c r="C4065" s="17"/>
      <c r="D4065" s="26"/>
      <c r="E4065" s="26"/>
      <c r="F4065" s="26"/>
      <c r="G4065" s="26"/>
    </row>
    <row r="4066" spans="3:7">
      <c r="C4066" s="17"/>
      <c r="D4066" s="26"/>
      <c r="E4066" s="26"/>
      <c r="F4066" s="26"/>
      <c r="G4066" s="26"/>
    </row>
    <row r="4067" spans="3:7">
      <c r="C4067" s="17"/>
      <c r="D4067" s="26"/>
      <c r="E4067" s="26"/>
      <c r="F4067" s="26"/>
      <c r="G4067" s="26"/>
    </row>
    <row r="4068" spans="3:7">
      <c r="C4068" s="17"/>
      <c r="D4068" s="26"/>
      <c r="E4068" s="26"/>
      <c r="F4068" s="26"/>
      <c r="G4068" s="26"/>
    </row>
    <row r="4069" spans="3:7">
      <c r="C4069" s="17"/>
      <c r="D4069" s="26"/>
      <c r="E4069" s="26"/>
      <c r="F4069" s="26"/>
      <c r="G4069" s="26"/>
    </row>
    <row r="4070" spans="3:7">
      <c r="C4070" s="17"/>
      <c r="D4070" s="26"/>
      <c r="E4070" s="26"/>
      <c r="F4070" s="26"/>
      <c r="G4070" s="26"/>
    </row>
    <row r="4071" spans="3:7">
      <c r="C4071" s="17"/>
      <c r="D4071" s="26"/>
      <c r="E4071" s="26"/>
      <c r="F4071" s="26"/>
      <c r="G4071" s="26"/>
    </row>
    <row r="4072" spans="3:7">
      <c r="C4072" s="17"/>
      <c r="D4072" s="26"/>
      <c r="E4072" s="26"/>
      <c r="F4072" s="26"/>
      <c r="G4072" s="26"/>
    </row>
    <row r="4073" spans="3:7">
      <c r="C4073" s="17"/>
      <c r="D4073" s="26"/>
      <c r="E4073" s="26"/>
      <c r="F4073" s="26"/>
      <c r="G4073" s="26"/>
    </row>
    <row r="4074" spans="3:7">
      <c r="C4074" s="17"/>
      <c r="D4074" s="26"/>
      <c r="E4074" s="26"/>
      <c r="F4074" s="26"/>
      <c r="G4074" s="26"/>
    </row>
    <row r="4075" spans="3:7">
      <c r="C4075" s="17"/>
      <c r="D4075" s="26"/>
      <c r="E4075" s="26"/>
      <c r="F4075" s="26"/>
      <c r="G4075" s="26"/>
    </row>
    <row r="4076" spans="3:7">
      <c r="C4076" s="17"/>
      <c r="D4076" s="26"/>
      <c r="E4076" s="26"/>
      <c r="F4076" s="26"/>
      <c r="G4076" s="26"/>
    </row>
    <row r="4077" spans="3:7">
      <c r="C4077" s="17"/>
      <c r="D4077" s="26"/>
      <c r="E4077" s="26"/>
      <c r="F4077" s="26"/>
      <c r="G4077" s="26"/>
    </row>
    <row r="4078" spans="3:7">
      <c r="C4078" s="17"/>
      <c r="D4078" s="26"/>
      <c r="E4078" s="26"/>
      <c r="F4078" s="26"/>
      <c r="G4078" s="26"/>
    </row>
    <row r="4079" spans="3:7">
      <c r="C4079" s="17"/>
      <c r="D4079" s="26"/>
      <c r="E4079" s="26"/>
      <c r="F4079" s="26"/>
      <c r="G4079" s="26"/>
    </row>
    <row r="4080" spans="3:7">
      <c r="C4080" s="17"/>
      <c r="D4080" s="26"/>
      <c r="E4080" s="26"/>
      <c r="F4080" s="26"/>
      <c r="G4080" s="26"/>
    </row>
    <row r="4081" spans="3:7">
      <c r="C4081" s="17"/>
      <c r="D4081" s="26"/>
      <c r="E4081" s="26"/>
      <c r="F4081" s="26"/>
      <c r="G4081" s="26"/>
    </row>
    <row r="4082" spans="3:7">
      <c r="C4082" s="17"/>
      <c r="D4082" s="26"/>
      <c r="E4082" s="26"/>
      <c r="F4082" s="26"/>
      <c r="G4082" s="26"/>
    </row>
    <row r="4083" spans="3:7">
      <c r="C4083" s="17"/>
      <c r="D4083" s="26"/>
      <c r="E4083" s="26"/>
      <c r="F4083" s="26"/>
      <c r="G4083" s="26"/>
    </row>
    <row r="4084" spans="3:7">
      <c r="C4084" s="17"/>
      <c r="D4084" s="26"/>
      <c r="E4084" s="26"/>
      <c r="F4084" s="26"/>
      <c r="G4084" s="26"/>
    </row>
    <row r="4085" spans="3:7">
      <c r="C4085" s="17"/>
      <c r="D4085" s="26"/>
      <c r="E4085" s="26"/>
      <c r="F4085" s="26"/>
      <c r="G4085" s="26"/>
    </row>
    <row r="4086" spans="3:7">
      <c r="C4086" s="17"/>
      <c r="D4086" s="26"/>
      <c r="E4086" s="26"/>
      <c r="F4086" s="26"/>
      <c r="G4086" s="26"/>
    </row>
    <row r="4087" spans="3:7">
      <c r="C4087" s="17"/>
      <c r="D4087" s="26"/>
      <c r="E4087" s="26"/>
      <c r="F4087" s="26"/>
      <c r="G4087" s="26"/>
    </row>
    <row r="4088" spans="3:7">
      <c r="C4088" s="17"/>
      <c r="D4088" s="26"/>
      <c r="E4088" s="26"/>
      <c r="F4088" s="26"/>
      <c r="G4088" s="26"/>
    </row>
    <row r="4089" spans="3:7">
      <c r="C4089" s="17"/>
      <c r="D4089" s="26"/>
      <c r="E4089" s="26"/>
      <c r="F4089" s="26"/>
      <c r="G4089" s="26"/>
    </row>
    <row r="4090" spans="3:7">
      <c r="C4090" s="17"/>
      <c r="D4090" s="26"/>
      <c r="E4090" s="26"/>
      <c r="F4090" s="26"/>
      <c r="G4090" s="26"/>
    </row>
    <row r="4091" spans="3:7">
      <c r="C4091" s="17"/>
      <c r="D4091" s="26"/>
      <c r="E4091" s="26"/>
      <c r="F4091" s="26"/>
      <c r="G4091" s="26"/>
    </row>
    <row r="4092" spans="3:7">
      <c r="C4092" s="17"/>
      <c r="D4092" s="26"/>
      <c r="E4092" s="26"/>
      <c r="F4092" s="26"/>
      <c r="G4092" s="26"/>
    </row>
    <row r="4093" spans="3:7">
      <c r="C4093" s="17"/>
      <c r="D4093" s="26"/>
      <c r="E4093" s="26"/>
      <c r="F4093" s="26"/>
      <c r="G4093" s="26"/>
    </row>
    <row r="4094" spans="3:7">
      <c r="C4094" s="17"/>
      <c r="D4094" s="26"/>
      <c r="E4094" s="26"/>
      <c r="F4094" s="26"/>
      <c r="G4094" s="26"/>
    </row>
    <row r="4095" spans="3:7">
      <c r="C4095" s="17"/>
      <c r="D4095" s="26"/>
      <c r="E4095" s="26"/>
      <c r="F4095" s="26"/>
      <c r="G4095" s="26"/>
    </row>
    <row r="4096" spans="3:7">
      <c r="C4096" s="17"/>
      <c r="D4096" s="26"/>
      <c r="E4096" s="26"/>
      <c r="F4096" s="26"/>
      <c r="G4096" s="26"/>
    </row>
    <row r="4097" spans="3:7">
      <c r="C4097" s="17"/>
      <c r="D4097" s="26"/>
      <c r="E4097" s="26"/>
      <c r="F4097" s="26"/>
      <c r="G4097" s="26"/>
    </row>
    <row r="4098" spans="3:7">
      <c r="C4098" s="17"/>
      <c r="D4098" s="26"/>
      <c r="E4098" s="26"/>
      <c r="F4098" s="26"/>
      <c r="G4098" s="26"/>
    </row>
    <row r="4099" spans="3:7">
      <c r="C4099" s="17"/>
      <c r="D4099" s="26"/>
      <c r="E4099" s="26"/>
      <c r="F4099" s="26"/>
      <c r="G4099" s="26"/>
    </row>
    <row r="4100" spans="3:7">
      <c r="C4100" s="17"/>
      <c r="D4100" s="26"/>
      <c r="E4100" s="26"/>
      <c r="F4100" s="26"/>
      <c r="G4100" s="26"/>
    </row>
    <row r="4101" spans="3:7">
      <c r="C4101" s="17"/>
      <c r="D4101" s="26"/>
      <c r="E4101" s="26"/>
      <c r="F4101" s="26"/>
      <c r="G4101" s="26"/>
    </row>
    <row r="4102" spans="3:7">
      <c r="C4102" s="17"/>
      <c r="D4102" s="26"/>
      <c r="E4102" s="26"/>
      <c r="F4102" s="26"/>
      <c r="G4102" s="26"/>
    </row>
    <row r="4103" spans="3:7">
      <c r="C4103" s="17"/>
      <c r="D4103" s="26"/>
      <c r="E4103" s="26"/>
      <c r="F4103" s="26"/>
      <c r="G4103" s="26"/>
    </row>
    <row r="4104" spans="3:7">
      <c r="C4104" s="17"/>
      <c r="D4104" s="26"/>
      <c r="E4104" s="26"/>
      <c r="F4104" s="26"/>
      <c r="G4104" s="26"/>
    </row>
    <row r="4105" spans="3:7">
      <c r="C4105" s="17"/>
      <c r="D4105" s="26"/>
      <c r="E4105" s="26"/>
      <c r="F4105" s="26"/>
      <c r="G4105" s="26"/>
    </row>
    <row r="4106" spans="3:7">
      <c r="C4106" s="17"/>
      <c r="D4106" s="26"/>
      <c r="E4106" s="26"/>
      <c r="F4106" s="26"/>
      <c r="G4106" s="26"/>
    </row>
    <row r="4107" spans="3:7">
      <c r="C4107" s="17"/>
      <c r="D4107" s="26"/>
      <c r="E4107" s="26"/>
      <c r="F4107" s="26"/>
      <c r="G4107" s="26"/>
    </row>
    <row r="4108" spans="3:7">
      <c r="C4108" s="17"/>
      <c r="D4108" s="26"/>
      <c r="E4108" s="26"/>
      <c r="F4108" s="26"/>
      <c r="G4108" s="26"/>
    </row>
    <row r="4109" spans="3:7">
      <c r="C4109" s="17"/>
      <c r="D4109" s="26"/>
      <c r="E4109" s="26"/>
      <c r="F4109" s="26"/>
      <c r="G4109" s="26"/>
    </row>
    <row r="4110" spans="3:7">
      <c r="C4110" s="17"/>
      <c r="D4110" s="26"/>
      <c r="E4110" s="26"/>
      <c r="F4110" s="26"/>
      <c r="G4110" s="26"/>
    </row>
    <row r="4111" spans="3:7">
      <c r="C4111" s="17"/>
      <c r="D4111" s="26"/>
      <c r="E4111" s="26"/>
      <c r="F4111" s="26"/>
      <c r="G4111" s="26"/>
    </row>
    <row r="4112" spans="3:7">
      <c r="C4112" s="17"/>
      <c r="D4112" s="26"/>
      <c r="E4112" s="26"/>
      <c r="F4112" s="26"/>
      <c r="G4112" s="26"/>
    </row>
    <row r="4113" spans="3:7">
      <c r="C4113" s="17"/>
      <c r="D4113" s="26"/>
      <c r="E4113" s="26"/>
      <c r="F4113" s="26"/>
      <c r="G4113" s="26"/>
    </row>
    <row r="4114" spans="3:7">
      <c r="C4114" s="17"/>
      <c r="D4114" s="26"/>
      <c r="E4114" s="26"/>
      <c r="F4114" s="26"/>
      <c r="G4114" s="26"/>
    </row>
    <row r="4115" spans="3:7">
      <c r="C4115" s="17"/>
      <c r="D4115" s="26"/>
      <c r="E4115" s="26"/>
      <c r="F4115" s="26"/>
      <c r="G4115" s="26"/>
    </row>
    <row r="4116" spans="3:7">
      <c r="C4116" s="17"/>
      <c r="D4116" s="26"/>
      <c r="E4116" s="26"/>
      <c r="F4116" s="26"/>
      <c r="G4116" s="26"/>
    </row>
    <row r="4117" spans="3:7">
      <c r="C4117" s="17"/>
      <c r="D4117" s="26"/>
      <c r="E4117" s="26"/>
      <c r="F4117" s="26"/>
      <c r="G4117" s="26"/>
    </row>
    <row r="4118" spans="3:7">
      <c r="C4118" s="17"/>
      <c r="D4118" s="26"/>
      <c r="E4118" s="26"/>
      <c r="F4118" s="26"/>
      <c r="G4118" s="26"/>
    </row>
    <row r="4119" spans="3:7">
      <c r="C4119" s="17"/>
      <c r="D4119" s="26"/>
      <c r="E4119" s="26"/>
      <c r="F4119" s="26"/>
      <c r="G4119" s="26"/>
    </row>
    <row r="4120" spans="3:7">
      <c r="C4120" s="17"/>
      <c r="D4120" s="26"/>
      <c r="E4120" s="26"/>
      <c r="F4120" s="26"/>
      <c r="G4120" s="26"/>
    </row>
    <row r="4121" spans="3:7">
      <c r="C4121" s="17"/>
      <c r="D4121" s="26"/>
      <c r="E4121" s="26"/>
      <c r="F4121" s="26"/>
      <c r="G4121" s="26"/>
    </row>
    <row r="4122" spans="3:7">
      <c r="C4122" s="17"/>
      <c r="D4122" s="26"/>
      <c r="E4122" s="26"/>
      <c r="F4122" s="26"/>
      <c r="G4122" s="26"/>
    </row>
    <row r="4123" spans="3:7">
      <c r="C4123" s="17"/>
      <c r="D4123" s="26"/>
      <c r="E4123" s="26"/>
      <c r="F4123" s="26"/>
      <c r="G4123" s="26"/>
    </row>
    <row r="4124" spans="3:7">
      <c r="C4124" s="17"/>
      <c r="D4124" s="26"/>
      <c r="E4124" s="26"/>
      <c r="F4124" s="26"/>
      <c r="G4124" s="26"/>
    </row>
    <row r="4125" spans="3:7">
      <c r="C4125" s="17"/>
      <c r="D4125" s="26"/>
      <c r="E4125" s="26"/>
      <c r="F4125" s="26"/>
      <c r="G4125" s="26"/>
    </row>
    <row r="4126" spans="3:7">
      <c r="C4126" s="17"/>
      <c r="D4126" s="26"/>
      <c r="E4126" s="26"/>
      <c r="F4126" s="26"/>
      <c r="G4126" s="26"/>
    </row>
    <row r="4127" spans="3:7">
      <c r="C4127" s="17"/>
      <c r="D4127" s="26"/>
      <c r="E4127" s="26"/>
      <c r="F4127" s="26"/>
      <c r="G4127" s="26"/>
    </row>
    <row r="4128" spans="3:7">
      <c r="C4128" s="17"/>
      <c r="D4128" s="26"/>
      <c r="E4128" s="26"/>
      <c r="F4128" s="26"/>
      <c r="G4128" s="26"/>
    </row>
    <row r="4129" spans="3:7">
      <c r="C4129" s="17"/>
      <c r="D4129" s="26"/>
      <c r="E4129" s="26"/>
      <c r="F4129" s="26"/>
      <c r="G4129" s="26"/>
    </row>
    <row r="4130" spans="3:7">
      <c r="C4130" s="17"/>
      <c r="D4130" s="26"/>
      <c r="E4130" s="26"/>
      <c r="F4130" s="26"/>
      <c r="G4130" s="26"/>
    </row>
    <row r="4131" spans="3:7">
      <c r="C4131" s="17"/>
      <c r="D4131" s="26"/>
      <c r="E4131" s="26"/>
      <c r="F4131" s="26"/>
      <c r="G4131" s="26"/>
    </row>
    <row r="4132" spans="3:7">
      <c r="C4132" s="17"/>
      <c r="D4132" s="26"/>
      <c r="E4132" s="26"/>
      <c r="F4132" s="26"/>
      <c r="G4132" s="26"/>
    </row>
    <row r="4133" spans="3:7">
      <c r="C4133" s="17"/>
      <c r="D4133" s="26"/>
      <c r="E4133" s="26"/>
      <c r="F4133" s="26"/>
      <c r="G4133" s="26"/>
    </row>
    <row r="4134" spans="3:7">
      <c r="C4134" s="17"/>
      <c r="D4134" s="26"/>
      <c r="E4134" s="26"/>
      <c r="F4134" s="26"/>
      <c r="G4134" s="26"/>
    </row>
    <row r="4135" spans="3:7">
      <c r="C4135" s="17"/>
      <c r="D4135" s="26"/>
      <c r="E4135" s="26"/>
      <c r="F4135" s="26"/>
      <c r="G4135" s="26"/>
    </row>
    <row r="4136" spans="3:7">
      <c r="C4136" s="17"/>
      <c r="D4136" s="26"/>
      <c r="E4136" s="26"/>
      <c r="F4136" s="26"/>
      <c r="G4136" s="26"/>
    </row>
    <row r="4137" spans="3:7">
      <c r="C4137" s="17"/>
      <c r="D4137" s="26"/>
      <c r="E4137" s="26"/>
      <c r="F4137" s="26"/>
      <c r="G4137" s="26"/>
    </row>
    <row r="4138" spans="3:7">
      <c r="C4138" s="17"/>
      <c r="D4138" s="26"/>
      <c r="E4138" s="26"/>
      <c r="F4138" s="26"/>
      <c r="G4138" s="26"/>
    </row>
    <row r="4139" spans="3:7">
      <c r="C4139" s="17"/>
      <c r="D4139" s="26"/>
      <c r="E4139" s="26"/>
      <c r="F4139" s="26"/>
      <c r="G4139" s="26"/>
    </row>
    <row r="4140" spans="3:7">
      <c r="C4140" s="17"/>
      <c r="D4140" s="26"/>
      <c r="E4140" s="26"/>
      <c r="F4140" s="26"/>
      <c r="G4140" s="26"/>
    </row>
    <row r="4141" spans="3:7">
      <c r="C4141" s="17"/>
      <c r="D4141" s="26"/>
      <c r="E4141" s="26"/>
      <c r="F4141" s="26"/>
      <c r="G4141" s="26"/>
    </row>
    <row r="4142" spans="3:7">
      <c r="C4142" s="17"/>
      <c r="D4142" s="26"/>
      <c r="E4142" s="26"/>
      <c r="F4142" s="26"/>
      <c r="G4142" s="26"/>
    </row>
    <row r="4143" spans="3:7">
      <c r="C4143" s="17"/>
      <c r="D4143" s="26"/>
      <c r="E4143" s="26"/>
      <c r="F4143" s="26"/>
      <c r="G4143" s="26"/>
    </row>
    <row r="4144" spans="3:7">
      <c r="C4144" s="17"/>
      <c r="D4144" s="26"/>
      <c r="E4144" s="26"/>
      <c r="F4144" s="26"/>
      <c r="G4144" s="26"/>
    </row>
    <row r="4145" spans="3:7">
      <c r="C4145" s="17"/>
      <c r="D4145" s="26"/>
      <c r="E4145" s="26"/>
      <c r="F4145" s="26"/>
      <c r="G4145" s="26"/>
    </row>
    <row r="4146" spans="3:7">
      <c r="C4146" s="17"/>
      <c r="D4146" s="26"/>
      <c r="E4146" s="26"/>
      <c r="F4146" s="26"/>
      <c r="G4146" s="26"/>
    </row>
    <row r="4147" spans="3:7">
      <c r="C4147" s="17"/>
      <c r="D4147" s="26"/>
      <c r="E4147" s="26"/>
      <c r="F4147" s="26"/>
      <c r="G4147" s="26"/>
    </row>
    <row r="4148" spans="3:7">
      <c r="C4148" s="17"/>
      <c r="D4148" s="26"/>
      <c r="E4148" s="26"/>
      <c r="F4148" s="26"/>
      <c r="G4148" s="26"/>
    </row>
    <row r="4149" spans="3:7">
      <c r="C4149" s="17"/>
      <c r="D4149" s="26"/>
      <c r="E4149" s="26"/>
      <c r="F4149" s="26"/>
      <c r="G4149" s="26"/>
    </row>
    <row r="4150" spans="3:7">
      <c r="C4150" s="17"/>
      <c r="D4150" s="26"/>
      <c r="E4150" s="26"/>
      <c r="F4150" s="26"/>
      <c r="G4150" s="26"/>
    </row>
    <row r="4151" spans="3:7">
      <c r="C4151" s="17"/>
      <c r="D4151" s="26"/>
      <c r="E4151" s="26"/>
      <c r="F4151" s="26"/>
      <c r="G4151" s="26"/>
    </row>
    <row r="4152" spans="3:7">
      <c r="C4152" s="17"/>
      <c r="D4152" s="26"/>
      <c r="E4152" s="26"/>
      <c r="F4152" s="26"/>
      <c r="G4152" s="26"/>
    </row>
    <row r="4153" spans="3:7">
      <c r="C4153" s="17"/>
      <c r="D4153" s="26"/>
      <c r="E4153" s="26"/>
      <c r="F4153" s="26"/>
      <c r="G4153" s="26"/>
    </row>
    <row r="4154" spans="3:7">
      <c r="C4154" s="17"/>
      <c r="D4154" s="26"/>
      <c r="E4154" s="26"/>
      <c r="F4154" s="26"/>
      <c r="G4154" s="26"/>
    </row>
    <row r="4155" spans="3:7">
      <c r="C4155" s="17"/>
      <c r="D4155" s="26"/>
      <c r="E4155" s="26"/>
      <c r="F4155" s="26"/>
      <c r="G4155" s="26"/>
    </row>
    <row r="4156" spans="3:7">
      <c r="C4156" s="17"/>
      <c r="D4156" s="26"/>
      <c r="E4156" s="26"/>
      <c r="F4156" s="26"/>
      <c r="G4156" s="26"/>
    </row>
    <row r="4157" spans="3:7">
      <c r="C4157" s="17"/>
      <c r="D4157" s="26"/>
      <c r="E4157" s="26"/>
      <c r="F4157" s="26"/>
      <c r="G4157" s="26"/>
    </row>
    <row r="4158" spans="3:7">
      <c r="C4158" s="17"/>
      <c r="D4158" s="26"/>
      <c r="E4158" s="26"/>
      <c r="F4158" s="26"/>
      <c r="G4158" s="26"/>
    </row>
    <row r="4159" spans="3:7">
      <c r="C4159" s="17"/>
      <c r="D4159" s="26"/>
      <c r="E4159" s="26"/>
      <c r="F4159" s="26"/>
      <c r="G4159" s="26"/>
    </row>
    <row r="4160" spans="3:7">
      <c r="C4160" s="17"/>
      <c r="D4160" s="26"/>
      <c r="E4160" s="26"/>
      <c r="F4160" s="26"/>
      <c r="G4160" s="26"/>
    </row>
    <row r="4161" spans="3:7">
      <c r="C4161" s="17"/>
      <c r="D4161" s="26"/>
      <c r="E4161" s="26"/>
      <c r="F4161" s="26"/>
      <c r="G4161" s="26"/>
    </row>
    <row r="4162" spans="3:7">
      <c r="C4162" s="17"/>
      <c r="D4162" s="26"/>
      <c r="E4162" s="26"/>
      <c r="F4162" s="26"/>
      <c r="G4162" s="26"/>
    </row>
    <row r="4163" spans="3:7">
      <c r="C4163" s="17"/>
      <c r="D4163" s="26"/>
      <c r="E4163" s="26"/>
      <c r="F4163" s="26"/>
      <c r="G4163" s="26"/>
    </row>
    <row r="4164" spans="3:7">
      <c r="C4164" s="17"/>
      <c r="D4164" s="26"/>
      <c r="E4164" s="26"/>
      <c r="F4164" s="26"/>
      <c r="G4164" s="26"/>
    </row>
    <row r="4165" spans="3:7">
      <c r="C4165" s="17"/>
      <c r="D4165" s="26"/>
      <c r="E4165" s="26"/>
      <c r="F4165" s="26"/>
      <c r="G4165" s="26"/>
    </row>
    <row r="4166" spans="3:7">
      <c r="C4166" s="17"/>
      <c r="D4166" s="26"/>
      <c r="E4166" s="26"/>
      <c r="F4166" s="26"/>
      <c r="G4166" s="26"/>
    </row>
    <row r="4167" spans="3:7">
      <c r="C4167" s="17"/>
      <c r="D4167" s="26"/>
      <c r="E4167" s="26"/>
      <c r="F4167" s="26"/>
      <c r="G4167" s="26"/>
    </row>
    <row r="4168" spans="3:7">
      <c r="C4168" s="17"/>
      <c r="D4168" s="26"/>
      <c r="E4168" s="26"/>
      <c r="F4168" s="26"/>
      <c r="G4168" s="26"/>
    </row>
    <row r="4169" spans="3:7">
      <c r="C4169" s="17"/>
      <c r="D4169" s="26"/>
      <c r="E4169" s="26"/>
      <c r="F4169" s="26"/>
      <c r="G4169" s="26"/>
    </row>
    <row r="4170" spans="3:7">
      <c r="C4170" s="17"/>
      <c r="D4170" s="26"/>
      <c r="E4170" s="26"/>
      <c r="F4170" s="26"/>
      <c r="G4170" s="26"/>
    </row>
    <row r="4171" spans="3:7">
      <c r="C4171" s="17"/>
      <c r="D4171" s="26"/>
      <c r="E4171" s="26"/>
      <c r="F4171" s="26"/>
      <c r="G4171" s="26"/>
    </row>
    <row r="4172" spans="3:7">
      <c r="C4172" s="17"/>
      <c r="D4172" s="26"/>
      <c r="E4172" s="26"/>
      <c r="F4172" s="26"/>
      <c r="G4172" s="26"/>
    </row>
    <row r="4173" spans="3:7">
      <c r="C4173" s="17"/>
      <c r="D4173" s="26"/>
      <c r="E4173" s="26"/>
      <c r="F4173" s="26"/>
      <c r="G4173" s="26"/>
    </row>
    <row r="4174" spans="3:7">
      <c r="C4174" s="17"/>
      <c r="D4174" s="26"/>
      <c r="E4174" s="26"/>
      <c r="F4174" s="26"/>
      <c r="G4174" s="26"/>
    </row>
    <row r="4175" spans="3:7">
      <c r="C4175" s="17"/>
      <c r="D4175" s="26"/>
      <c r="E4175" s="26"/>
      <c r="F4175" s="26"/>
      <c r="G4175" s="26"/>
    </row>
    <row r="4176" spans="3:7">
      <c r="C4176" s="17"/>
      <c r="D4176" s="26"/>
      <c r="E4176" s="26"/>
      <c r="F4176" s="26"/>
      <c r="G4176" s="26"/>
    </row>
    <row r="4177" spans="3:7">
      <c r="C4177" s="17"/>
      <c r="D4177" s="26"/>
      <c r="E4177" s="26"/>
      <c r="F4177" s="26"/>
      <c r="G4177" s="26"/>
    </row>
    <row r="4178" spans="3:7">
      <c r="C4178" s="17"/>
      <c r="D4178" s="26"/>
      <c r="E4178" s="26"/>
      <c r="F4178" s="26"/>
      <c r="G4178" s="26"/>
    </row>
    <row r="4179" spans="3:7">
      <c r="C4179" s="17"/>
      <c r="D4179" s="26"/>
      <c r="E4179" s="26"/>
      <c r="F4179" s="26"/>
      <c r="G4179" s="26"/>
    </row>
    <row r="4180" spans="3:7">
      <c r="C4180" s="17"/>
      <c r="D4180" s="26"/>
      <c r="E4180" s="26"/>
      <c r="F4180" s="26"/>
      <c r="G4180" s="26"/>
    </row>
    <row r="4181" spans="3:7">
      <c r="C4181" s="17"/>
      <c r="D4181" s="26"/>
      <c r="E4181" s="26"/>
      <c r="F4181" s="26"/>
      <c r="G4181" s="26"/>
    </row>
    <row r="4182" spans="3:7">
      <c r="C4182" s="17"/>
      <c r="D4182" s="26"/>
      <c r="E4182" s="26"/>
      <c r="F4182" s="26"/>
      <c r="G4182" s="26"/>
    </row>
    <row r="4183" spans="3:7">
      <c r="C4183" s="17"/>
      <c r="D4183" s="26"/>
      <c r="E4183" s="26"/>
      <c r="F4183" s="26"/>
      <c r="G4183" s="26"/>
    </row>
    <row r="4184" spans="3:7">
      <c r="C4184" s="17"/>
      <c r="D4184" s="26"/>
      <c r="E4184" s="26"/>
      <c r="F4184" s="26"/>
      <c r="G4184" s="26"/>
    </row>
    <row r="4185" spans="3:7">
      <c r="C4185" s="17"/>
      <c r="D4185" s="26"/>
      <c r="E4185" s="26"/>
      <c r="F4185" s="26"/>
      <c r="G4185" s="26"/>
    </row>
    <row r="4186" spans="3:7">
      <c r="C4186" s="17"/>
      <c r="D4186" s="26"/>
      <c r="E4186" s="26"/>
      <c r="F4186" s="26"/>
      <c r="G4186" s="26"/>
    </row>
    <row r="4187" spans="3:7">
      <c r="C4187" s="17"/>
      <c r="D4187" s="26"/>
      <c r="E4187" s="26"/>
      <c r="F4187" s="26"/>
      <c r="G4187" s="26"/>
    </row>
    <row r="4188" spans="3:7">
      <c r="C4188" s="17"/>
      <c r="D4188" s="26"/>
      <c r="E4188" s="26"/>
      <c r="F4188" s="26"/>
      <c r="G4188" s="26"/>
    </row>
    <row r="4189" spans="3:7">
      <c r="C4189" s="17"/>
      <c r="D4189" s="26"/>
      <c r="E4189" s="26"/>
      <c r="F4189" s="26"/>
      <c r="G4189" s="26"/>
    </row>
    <row r="4190" spans="3:7">
      <c r="C4190" s="17"/>
      <c r="D4190" s="26"/>
      <c r="E4190" s="26"/>
      <c r="F4190" s="26"/>
      <c r="G4190" s="26"/>
    </row>
    <row r="4191" spans="3:7">
      <c r="C4191" s="17"/>
      <c r="D4191" s="26"/>
      <c r="E4191" s="26"/>
      <c r="F4191" s="26"/>
      <c r="G4191" s="26"/>
    </row>
    <row r="4192" spans="3:7">
      <c r="C4192" s="17"/>
      <c r="D4192" s="26"/>
      <c r="E4192" s="26"/>
      <c r="F4192" s="26"/>
      <c r="G4192" s="26"/>
    </row>
    <row r="4193" spans="3:7">
      <c r="C4193" s="17"/>
      <c r="D4193" s="26"/>
      <c r="E4193" s="26"/>
      <c r="F4193" s="26"/>
      <c r="G4193" s="26"/>
    </row>
    <row r="4194" spans="3:7">
      <c r="C4194" s="17"/>
      <c r="D4194" s="26"/>
      <c r="E4194" s="26"/>
      <c r="F4194" s="26"/>
      <c r="G4194" s="26"/>
    </row>
    <row r="4195" spans="3:7">
      <c r="C4195" s="17"/>
      <c r="D4195" s="26"/>
      <c r="E4195" s="26"/>
      <c r="F4195" s="26"/>
      <c r="G4195" s="26"/>
    </row>
    <row r="4196" spans="3:7">
      <c r="C4196" s="17"/>
      <c r="D4196" s="26"/>
      <c r="E4196" s="26"/>
      <c r="F4196" s="26"/>
      <c r="G4196" s="26"/>
    </row>
    <row r="4197" spans="3:7">
      <c r="C4197" s="17"/>
      <c r="D4197" s="26"/>
      <c r="E4197" s="26"/>
      <c r="F4197" s="26"/>
      <c r="G4197" s="26"/>
    </row>
    <row r="4198" spans="3:7">
      <c r="C4198" s="17"/>
      <c r="D4198" s="26"/>
      <c r="E4198" s="26"/>
      <c r="F4198" s="26"/>
      <c r="G4198" s="26"/>
    </row>
    <row r="4199" spans="3:7">
      <c r="C4199" s="17"/>
      <c r="D4199" s="26"/>
      <c r="E4199" s="26"/>
      <c r="F4199" s="26"/>
      <c r="G4199" s="26"/>
    </row>
    <row r="4200" spans="3:7">
      <c r="C4200" s="17"/>
      <c r="D4200" s="26"/>
      <c r="E4200" s="26"/>
      <c r="F4200" s="26"/>
      <c r="G4200" s="26"/>
    </row>
    <row r="4201" spans="3:7">
      <c r="C4201" s="17"/>
      <c r="D4201" s="26"/>
      <c r="E4201" s="26"/>
      <c r="F4201" s="26"/>
      <c r="G4201" s="26"/>
    </row>
    <row r="4202" spans="3:7">
      <c r="C4202" s="17"/>
      <c r="D4202" s="26"/>
      <c r="E4202" s="26"/>
      <c r="F4202" s="26"/>
      <c r="G4202" s="26"/>
    </row>
    <row r="4203" spans="3:7">
      <c r="C4203" s="17"/>
      <c r="D4203" s="26"/>
      <c r="E4203" s="26"/>
      <c r="F4203" s="26"/>
      <c r="G4203" s="26"/>
    </row>
    <row r="4204" spans="3:7">
      <c r="C4204" s="17"/>
      <c r="D4204" s="26"/>
      <c r="E4204" s="26"/>
      <c r="F4204" s="26"/>
      <c r="G4204" s="26"/>
    </row>
    <row r="4205" spans="3:7">
      <c r="C4205" s="17"/>
      <c r="D4205" s="26"/>
      <c r="E4205" s="26"/>
      <c r="F4205" s="26"/>
      <c r="G4205" s="26"/>
    </row>
    <row r="4206" spans="3:7">
      <c r="C4206" s="17"/>
      <c r="D4206" s="26"/>
      <c r="E4206" s="26"/>
      <c r="F4206" s="26"/>
      <c r="G4206" s="26"/>
    </row>
    <row r="4207" spans="3:7">
      <c r="C4207" s="17"/>
      <c r="D4207" s="26"/>
      <c r="E4207" s="26"/>
      <c r="F4207" s="26"/>
      <c r="G4207" s="26"/>
    </row>
    <row r="4208" spans="3:7">
      <c r="C4208" s="17"/>
      <c r="D4208" s="26"/>
      <c r="E4208" s="26"/>
      <c r="F4208" s="26"/>
      <c r="G4208" s="26"/>
    </row>
    <row r="4209" spans="3:7">
      <c r="C4209" s="17"/>
      <c r="D4209" s="26"/>
      <c r="E4209" s="26"/>
      <c r="F4209" s="26"/>
      <c r="G4209" s="26"/>
    </row>
    <row r="4210" spans="3:7">
      <c r="C4210" s="17"/>
      <c r="D4210" s="26"/>
      <c r="E4210" s="26"/>
      <c r="F4210" s="26"/>
      <c r="G4210" s="26"/>
    </row>
    <row r="4211" spans="3:7">
      <c r="C4211" s="17"/>
      <c r="D4211" s="26"/>
      <c r="E4211" s="26"/>
      <c r="F4211" s="26"/>
      <c r="G4211" s="26"/>
    </row>
    <row r="4212" spans="3:7">
      <c r="C4212" s="17"/>
      <c r="D4212" s="26"/>
      <c r="E4212" s="26"/>
      <c r="F4212" s="26"/>
      <c r="G4212" s="26"/>
    </row>
    <row r="4213" spans="3:7">
      <c r="C4213" s="17"/>
      <c r="D4213" s="26"/>
      <c r="E4213" s="26"/>
      <c r="F4213" s="26"/>
      <c r="G4213" s="26"/>
    </row>
    <row r="4214" spans="3:7">
      <c r="C4214" s="17"/>
      <c r="D4214" s="26"/>
      <c r="E4214" s="26"/>
      <c r="F4214" s="26"/>
      <c r="G4214" s="26"/>
    </row>
    <row r="4215" spans="3:7">
      <c r="C4215" s="17"/>
      <c r="D4215" s="26"/>
      <c r="E4215" s="26"/>
      <c r="F4215" s="26"/>
      <c r="G4215" s="26"/>
    </row>
    <row r="4216" spans="3:7">
      <c r="C4216" s="17"/>
      <c r="D4216" s="26"/>
      <c r="E4216" s="26"/>
      <c r="F4216" s="26"/>
      <c r="G4216" s="26"/>
    </row>
    <row r="4217" spans="3:7">
      <c r="C4217" s="17"/>
      <c r="D4217" s="26"/>
      <c r="E4217" s="26"/>
      <c r="F4217" s="26"/>
      <c r="G4217" s="26"/>
    </row>
    <row r="4218" spans="3:7">
      <c r="C4218" s="17"/>
      <c r="D4218" s="26"/>
      <c r="E4218" s="26"/>
      <c r="F4218" s="26"/>
      <c r="G4218" s="26"/>
    </row>
    <row r="4219" spans="3:7">
      <c r="C4219" s="17"/>
      <c r="D4219" s="26"/>
      <c r="E4219" s="26"/>
      <c r="F4219" s="26"/>
      <c r="G4219" s="26"/>
    </row>
    <row r="4220" spans="3:7">
      <c r="C4220" s="17"/>
      <c r="D4220" s="26"/>
      <c r="E4220" s="26"/>
      <c r="F4220" s="26"/>
      <c r="G4220" s="26"/>
    </row>
    <row r="4221" spans="3:7">
      <c r="C4221" s="17"/>
      <c r="D4221" s="26"/>
      <c r="E4221" s="26"/>
      <c r="F4221" s="26"/>
      <c r="G4221" s="26"/>
    </row>
    <row r="4222" spans="3:7">
      <c r="C4222" s="17"/>
      <c r="D4222" s="26"/>
      <c r="E4222" s="26"/>
      <c r="F4222" s="26"/>
      <c r="G4222" s="26"/>
    </row>
    <row r="4223" spans="3:7">
      <c r="C4223" s="17"/>
      <c r="D4223" s="26"/>
      <c r="E4223" s="26"/>
      <c r="F4223" s="26"/>
      <c r="G4223" s="26"/>
    </row>
    <row r="4224" spans="3:7">
      <c r="C4224" s="17"/>
      <c r="D4224" s="26"/>
      <c r="E4224" s="26"/>
      <c r="F4224" s="26"/>
      <c r="G4224" s="26"/>
    </row>
    <row r="4225" spans="3:7">
      <c r="C4225" s="17"/>
      <c r="D4225" s="26"/>
      <c r="E4225" s="26"/>
      <c r="F4225" s="26"/>
      <c r="G4225" s="26"/>
    </row>
    <row r="4226" spans="3:7">
      <c r="C4226" s="17"/>
      <c r="D4226" s="26"/>
      <c r="E4226" s="26"/>
      <c r="F4226" s="26"/>
      <c r="G4226" s="26"/>
    </row>
    <row r="4227" spans="3:7">
      <c r="C4227" s="17"/>
      <c r="D4227" s="26"/>
      <c r="E4227" s="26"/>
      <c r="F4227" s="26"/>
      <c r="G4227" s="26"/>
    </row>
    <row r="4228" spans="3:7">
      <c r="C4228" s="17"/>
      <c r="D4228" s="26"/>
      <c r="E4228" s="26"/>
      <c r="F4228" s="26"/>
      <c r="G4228" s="26"/>
    </row>
    <row r="4229" spans="3:7">
      <c r="C4229" s="17"/>
      <c r="D4229" s="26"/>
      <c r="E4229" s="26"/>
      <c r="F4229" s="26"/>
      <c r="G4229" s="26"/>
    </row>
    <row r="4230" spans="3:7">
      <c r="C4230" s="17"/>
      <c r="D4230" s="26"/>
      <c r="E4230" s="26"/>
      <c r="F4230" s="26"/>
      <c r="G4230" s="26"/>
    </row>
    <row r="4231" spans="3:7">
      <c r="C4231" s="17"/>
      <c r="D4231" s="26"/>
      <c r="E4231" s="26"/>
      <c r="F4231" s="26"/>
      <c r="G4231" s="26"/>
    </row>
    <row r="4232" spans="3:7">
      <c r="C4232" s="17"/>
      <c r="D4232" s="26"/>
      <c r="E4232" s="26"/>
      <c r="F4232" s="26"/>
      <c r="G4232" s="26"/>
    </row>
    <row r="4233" spans="3:7">
      <c r="C4233" s="17"/>
      <c r="D4233" s="26"/>
      <c r="E4233" s="26"/>
      <c r="F4233" s="26"/>
      <c r="G4233" s="26"/>
    </row>
    <row r="4234" spans="3:7">
      <c r="C4234" s="17"/>
      <c r="D4234" s="26"/>
      <c r="E4234" s="26"/>
      <c r="F4234" s="26"/>
      <c r="G4234" s="26"/>
    </row>
    <row r="4235" spans="3:7">
      <c r="C4235" s="17"/>
      <c r="D4235" s="26"/>
      <c r="E4235" s="26"/>
      <c r="F4235" s="26"/>
      <c r="G4235" s="26"/>
    </row>
    <row r="4236" spans="3:7">
      <c r="C4236" s="17"/>
      <c r="D4236" s="26"/>
      <c r="E4236" s="26"/>
      <c r="F4236" s="26"/>
      <c r="G4236" s="26"/>
    </row>
    <row r="4237" spans="3:7">
      <c r="C4237" s="17"/>
      <c r="D4237" s="26"/>
      <c r="E4237" s="26"/>
      <c r="F4237" s="26"/>
      <c r="G4237" s="26"/>
    </row>
    <row r="4238" spans="3:7">
      <c r="C4238" s="17"/>
      <c r="D4238" s="26"/>
      <c r="E4238" s="26"/>
      <c r="F4238" s="26"/>
      <c r="G4238" s="26"/>
    </row>
    <row r="4239" spans="3:7">
      <c r="C4239" s="17"/>
      <c r="D4239" s="26"/>
      <c r="E4239" s="26"/>
      <c r="F4239" s="26"/>
      <c r="G4239" s="26"/>
    </row>
    <row r="4240" spans="3:7">
      <c r="C4240" s="17"/>
      <c r="D4240" s="26"/>
      <c r="E4240" s="26"/>
      <c r="F4240" s="26"/>
      <c r="G4240" s="26"/>
    </row>
    <row r="4241" spans="3:7">
      <c r="C4241" s="17"/>
      <c r="D4241" s="26"/>
      <c r="E4241" s="26"/>
      <c r="F4241" s="26"/>
      <c r="G4241" s="26"/>
    </row>
    <row r="4242" spans="3:7">
      <c r="C4242" s="17"/>
      <c r="D4242" s="26"/>
      <c r="E4242" s="26"/>
      <c r="F4242" s="26"/>
      <c r="G4242" s="26"/>
    </row>
    <row r="4243" spans="3:7">
      <c r="C4243" s="17"/>
      <c r="D4243" s="26"/>
      <c r="E4243" s="26"/>
      <c r="F4243" s="26"/>
      <c r="G4243" s="26"/>
    </row>
    <row r="4244" spans="3:7">
      <c r="C4244" s="17"/>
      <c r="D4244" s="26"/>
      <c r="E4244" s="26"/>
      <c r="F4244" s="26"/>
      <c r="G4244" s="26"/>
    </row>
    <row r="4245" spans="3:7">
      <c r="C4245" s="17"/>
      <c r="D4245" s="26"/>
      <c r="E4245" s="26"/>
      <c r="F4245" s="26"/>
      <c r="G4245" s="26"/>
    </row>
    <row r="4246" spans="3:7">
      <c r="C4246" s="17"/>
      <c r="D4246" s="26"/>
      <c r="E4246" s="26"/>
      <c r="F4246" s="26"/>
      <c r="G4246" s="26"/>
    </row>
    <row r="4247" spans="3:7">
      <c r="C4247" s="17"/>
      <c r="D4247" s="26"/>
      <c r="E4247" s="26"/>
      <c r="F4247" s="26"/>
      <c r="G4247" s="26"/>
    </row>
    <row r="4248" spans="3:7">
      <c r="C4248" s="17"/>
      <c r="D4248" s="26"/>
      <c r="E4248" s="26"/>
      <c r="F4248" s="26"/>
      <c r="G4248" s="26"/>
    </row>
    <row r="4249" spans="3:7">
      <c r="C4249" s="17"/>
      <c r="D4249" s="26"/>
      <c r="E4249" s="26"/>
      <c r="F4249" s="26"/>
      <c r="G4249" s="26"/>
    </row>
    <row r="4250" spans="3:7">
      <c r="C4250" s="17"/>
      <c r="D4250" s="26"/>
      <c r="E4250" s="26"/>
      <c r="F4250" s="26"/>
      <c r="G4250" s="26"/>
    </row>
    <row r="4251" spans="3:7">
      <c r="C4251" s="17"/>
      <c r="D4251" s="26"/>
      <c r="E4251" s="26"/>
      <c r="F4251" s="26"/>
      <c r="G4251" s="26"/>
    </row>
    <row r="4252" spans="3:7">
      <c r="C4252" s="17"/>
      <c r="D4252" s="26"/>
      <c r="E4252" s="26"/>
      <c r="F4252" s="26"/>
      <c r="G4252" s="26"/>
    </row>
    <row r="4253" spans="3:7">
      <c r="C4253" s="17"/>
      <c r="D4253" s="26"/>
      <c r="E4253" s="26"/>
      <c r="F4253" s="26"/>
      <c r="G4253" s="26"/>
    </row>
    <row r="4254" spans="3:7">
      <c r="C4254" s="17"/>
      <c r="D4254" s="26"/>
      <c r="E4254" s="26"/>
      <c r="F4254" s="26"/>
      <c r="G4254" s="26"/>
    </row>
    <row r="4255" spans="3:7">
      <c r="C4255" s="17"/>
      <c r="D4255" s="26"/>
      <c r="E4255" s="26"/>
      <c r="F4255" s="26"/>
      <c r="G4255" s="26"/>
    </row>
    <row r="4256" spans="3:7">
      <c r="C4256" s="17"/>
      <c r="D4256" s="26"/>
      <c r="E4256" s="26"/>
      <c r="F4256" s="26"/>
      <c r="G4256" s="26"/>
    </row>
    <row r="4257" spans="3:7">
      <c r="C4257" s="17"/>
      <c r="D4257" s="26"/>
      <c r="E4257" s="26"/>
      <c r="F4257" s="26"/>
      <c r="G4257" s="26"/>
    </row>
    <row r="4258" spans="3:7">
      <c r="C4258" s="17"/>
      <c r="D4258" s="26"/>
      <c r="E4258" s="26"/>
      <c r="F4258" s="26"/>
      <c r="G4258" s="26"/>
    </row>
    <row r="4259" spans="3:7">
      <c r="C4259" s="17"/>
      <c r="D4259" s="26"/>
      <c r="E4259" s="26"/>
      <c r="F4259" s="26"/>
      <c r="G4259" s="26"/>
    </row>
    <row r="4260" spans="3:7">
      <c r="C4260" s="17"/>
      <c r="D4260" s="26"/>
      <c r="E4260" s="26"/>
      <c r="F4260" s="26"/>
      <c r="G4260" s="26"/>
    </row>
    <row r="4261" spans="3:7">
      <c r="C4261" s="17"/>
      <c r="D4261" s="26"/>
      <c r="E4261" s="26"/>
      <c r="F4261" s="26"/>
      <c r="G4261" s="26"/>
    </row>
    <row r="4262" spans="3:7">
      <c r="C4262" s="17"/>
      <c r="D4262" s="26"/>
      <c r="E4262" s="26"/>
      <c r="F4262" s="26"/>
      <c r="G4262" s="26"/>
    </row>
    <row r="4263" spans="3:7">
      <c r="C4263" s="17"/>
      <c r="D4263" s="26"/>
      <c r="E4263" s="26"/>
      <c r="F4263" s="26"/>
      <c r="G4263" s="26"/>
    </row>
    <row r="4264" spans="3:7">
      <c r="C4264" s="17"/>
      <c r="D4264" s="26"/>
      <c r="E4264" s="26"/>
      <c r="F4264" s="26"/>
      <c r="G4264" s="26"/>
    </row>
    <row r="4265" spans="3:7">
      <c r="C4265" s="17"/>
      <c r="D4265" s="26"/>
      <c r="E4265" s="26"/>
      <c r="F4265" s="26"/>
      <c r="G4265" s="26"/>
    </row>
    <row r="4266" spans="3:7">
      <c r="C4266" s="17"/>
      <c r="D4266" s="26"/>
      <c r="E4266" s="26"/>
      <c r="F4266" s="26"/>
      <c r="G4266" s="26"/>
    </row>
    <row r="4267" spans="3:7">
      <c r="C4267" s="17"/>
      <c r="D4267" s="26"/>
      <c r="E4267" s="26"/>
      <c r="F4267" s="26"/>
      <c r="G4267" s="26"/>
    </row>
    <row r="4268" spans="3:7">
      <c r="C4268" s="17"/>
      <c r="D4268" s="26"/>
      <c r="E4268" s="26"/>
      <c r="F4268" s="26"/>
      <c r="G4268" s="26"/>
    </row>
    <row r="4269" spans="3:7">
      <c r="C4269" s="17"/>
      <c r="D4269" s="26"/>
      <c r="E4269" s="26"/>
      <c r="F4269" s="26"/>
      <c r="G4269" s="26"/>
    </row>
    <row r="4270" spans="3:7">
      <c r="C4270" s="17"/>
      <c r="D4270" s="26"/>
      <c r="E4270" s="26"/>
      <c r="F4270" s="26"/>
      <c r="G4270" s="26"/>
    </row>
    <row r="4271" spans="3:7">
      <c r="C4271" s="17"/>
      <c r="D4271" s="26"/>
      <c r="E4271" s="26"/>
      <c r="F4271" s="26"/>
      <c r="G4271" s="26"/>
    </row>
    <row r="4272" spans="3:7">
      <c r="C4272" s="17"/>
      <c r="D4272" s="26"/>
      <c r="E4272" s="26"/>
      <c r="F4272" s="26"/>
      <c r="G4272" s="26"/>
    </row>
    <row r="4273" spans="3:7">
      <c r="C4273" s="17"/>
      <c r="D4273" s="26"/>
      <c r="E4273" s="26"/>
      <c r="F4273" s="26"/>
      <c r="G4273" s="26"/>
    </row>
    <row r="4274" spans="3:7">
      <c r="C4274" s="17"/>
      <c r="D4274" s="26"/>
      <c r="E4274" s="26"/>
      <c r="F4274" s="26"/>
      <c r="G4274" s="26"/>
    </row>
    <row r="4275" spans="3:7">
      <c r="C4275" s="17"/>
      <c r="D4275" s="26"/>
      <c r="E4275" s="26"/>
      <c r="F4275" s="26"/>
      <c r="G4275" s="26"/>
    </row>
    <row r="4276" spans="3:7">
      <c r="C4276" s="17"/>
      <c r="D4276" s="26"/>
      <c r="E4276" s="26"/>
      <c r="F4276" s="26"/>
      <c r="G4276" s="26"/>
    </row>
    <row r="4277" spans="3:7">
      <c r="C4277" s="17"/>
      <c r="D4277" s="26"/>
      <c r="E4277" s="26"/>
      <c r="F4277" s="26"/>
      <c r="G4277" s="26"/>
    </row>
    <row r="4278" spans="3:7">
      <c r="C4278" s="17"/>
      <c r="D4278" s="26"/>
      <c r="E4278" s="26"/>
      <c r="F4278" s="26"/>
      <c r="G4278" s="26"/>
    </row>
    <row r="4279" spans="3:7">
      <c r="C4279" s="17"/>
      <c r="D4279" s="26"/>
      <c r="E4279" s="26"/>
      <c r="F4279" s="26"/>
      <c r="G4279" s="26"/>
    </row>
    <row r="4280" spans="3:7">
      <c r="C4280" s="17"/>
      <c r="D4280" s="26"/>
      <c r="E4280" s="26"/>
      <c r="F4280" s="26"/>
      <c r="G4280" s="26"/>
    </row>
    <row r="4281" spans="3:7">
      <c r="C4281" s="17"/>
      <c r="D4281" s="26"/>
      <c r="E4281" s="26"/>
      <c r="F4281" s="26"/>
      <c r="G4281" s="26"/>
    </row>
    <row r="4282" spans="3:7">
      <c r="C4282" s="17"/>
      <c r="D4282" s="26"/>
      <c r="E4282" s="26"/>
      <c r="F4282" s="26"/>
      <c r="G4282" s="26"/>
    </row>
    <row r="4283" spans="3:7">
      <c r="C4283" s="17"/>
      <c r="D4283" s="26"/>
      <c r="E4283" s="26"/>
      <c r="F4283" s="26"/>
      <c r="G4283" s="26"/>
    </row>
    <row r="4284" spans="3:7">
      <c r="C4284" s="17"/>
      <c r="D4284" s="26"/>
      <c r="E4284" s="26"/>
      <c r="F4284" s="26"/>
      <c r="G4284" s="26"/>
    </row>
    <row r="4285" spans="3:7">
      <c r="C4285" s="17"/>
      <c r="D4285" s="26"/>
      <c r="E4285" s="26"/>
      <c r="F4285" s="26"/>
      <c r="G4285" s="26"/>
    </row>
    <row r="4286" spans="3:7">
      <c r="C4286" s="17"/>
      <c r="D4286" s="26"/>
      <c r="E4286" s="26"/>
      <c r="F4286" s="26"/>
      <c r="G4286" s="26"/>
    </row>
    <row r="4287" spans="3:7">
      <c r="C4287" s="17"/>
      <c r="D4287" s="26"/>
      <c r="E4287" s="26"/>
      <c r="F4287" s="26"/>
      <c r="G4287" s="26"/>
    </row>
    <row r="4288" spans="3:7">
      <c r="C4288" s="17"/>
      <c r="D4288" s="26"/>
      <c r="E4288" s="26"/>
      <c r="F4288" s="26"/>
      <c r="G4288" s="26"/>
    </row>
    <row r="4289" spans="3:7">
      <c r="C4289" s="17"/>
      <c r="D4289" s="26"/>
      <c r="E4289" s="26"/>
      <c r="F4289" s="26"/>
      <c r="G4289" s="26"/>
    </row>
    <row r="4290" spans="3:7">
      <c r="C4290" s="17"/>
      <c r="D4290" s="26"/>
      <c r="E4290" s="26"/>
      <c r="F4290" s="26"/>
      <c r="G4290" s="26"/>
    </row>
    <row r="4291" spans="3:7">
      <c r="C4291" s="17"/>
      <c r="D4291" s="26"/>
      <c r="E4291" s="26"/>
      <c r="F4291" s="26"/>
      <c r="G4291" s="26"/>
    </row>
    <row r="4292" spans="3:7">
      <c r="C4292" s="17"/>
      <c r="D4292" s="26"/>
      <c r="E4292" s="26"/>
      <c r="F4292" s="26"/>
      <c r="G4292" s="26"/>
    </row>
    <row r="4293" spans="3:7">
      <c r="C4293" s="17"/>
      <c r="D4293" s="26"/>
      <c r="E4293" s="26"/>
      <c r="F4293" s="26"/>
      <c r="G4293" s="26"/>
    </row>
    <row r="4294" spans="3:7">
      <c r="C4294" s="17"/>
      <c r="D4294" s="26"/>
      <c r="E4294" s="26"/>
      <c r="F4294" s="26"/>
      <c r="G4294" s="26"/>
    </row>
    <row r="4295" spans="3:7">
      <c r="C4295" s="17"/>
      <c r="D4295" s="26"/>
      <c r="E4295" s="26"/>
      <c r="F4295" s="26"/>
      <c r="G4295" s="26"/>
    </row>
    <row r="4296" spans="3:7">
      <c r="C4296" s="17"/>
      <c r="D4296" s="26"/>
      <c r="E4296" s="26"/>
      <c r="F4296" s="26"/>
      <c r="G4296" s="26"/>
    </row>
    <row r="4297" spans="3:7">
      <c r="C4297" s="17"/>
      <c r="D4297" s="26"/>
      <c r="E4297" s="26"/>
      <c r="F4297" s="26"/>
      <c r="G4297" s="26"/>
    </row>
    <row r="4298" spans="3:7">
      <c r="C4298" s="17"/>
      <c r="D4298" s="26"/>
      <c r="E4298" s="26"/>
      <c r="F4298" s="26"/>
      <c r="G4298" s="26"/>
    </row>
    <row r="4299" spans="3:7">
      <c r="C4299" s="17"/>
      <c r="D4299" s="26"/>
      <c r="E4299" s="26"/>
      <c r="F4299" s="26"/>
      <c r="G4299" s="26"/>
    </row>
    <row r="4300" spans="3:7">
      <c r="C4300" s="17"/>
      <c r="D4300" s="26"/>
      <c r="E4300" s="26"/>
      <c r="F4300" s="26"/>
      <c r="G4300" s="26"/>
    </row>
    <row r="4301" spans="3:7">
      <c r="C4301" s="17"/>
      <c r="D4301" s="26"/>
      <c r="E4301" s="26"/>
      <c r="F4301" s="26"/>
      <c r="G4301" s="26"/>
    </row>
    <row r="4302" spans="3:7">
      <c r="C4302" s="17"/>
      <c r="D4302" s="26"/>
      <c r="E4302" s="26"/>
      <c r="F4302" s="26"/>
      <c r="G4302" s="26"/>
    </row>
    <row r="4303" spans="3:7">
      <c r="C4303" s="17"/>
      <c r="D4303" s="26"/>
      <c r="E4303" s="26"/>
      <c r="F4303" s="26"/>
      <c r="G4303" s="26"/>
    </row>
    <row r="4304" spans="3:7">
      <c r="C4304" s="17"/>
      <c r="D4304" s="26"/>
      <c r="E4304" s="26"/>
      <c r="F4304" s="26"/>
      <c r="G4304" s="26"/>
    </row>
    <row r="4305" spans="3:7">
      <c r="C4305" s="17"/>
      <c r="D4305" s="26"/>
      <c r="E4305" s="26"/>
      <c r="F4305" s="26"/>
      <c r="G4305" s="26"/>
    </row>
    <row r="4306" spans="3:7">
      <c r="C4306" s="17"/>
      <c r="D4306" s="26"/>
      <c r="E4306" s="26"/>
      <c r="F4306" s="26"/>
      <c r="G4306" s="26"/>
    </row>
    <row r="4307" spans="3:7">
      <c r="C4307" s="17"/>
      <c r="D4307" s="26"/>
      <c r="E4307" s="26"/>
      <c r="F4307" s="26"/>
      <c r="G4307" s="26"/>
    </row>
    <row r="4308" spans="3:7">
      <c r="C4308" s="17"/>
      <c r="D4308" s="26"/>
      <c r="E4308" s="26"/>
      <c r="F4308" s="26"/>
      <c r="G4308" s="26"/>
    </row>
    <row r="4309" spans="3:7">
      <c r="C4309" s="17"/>
      <c r="D4309" s="26"/>
      <c r="E4309" s="26"/>
      <c r="F4309" s="26"/>
      <c r="G4309" s="26"/>
    </row>
    <row r="4310" spans="3:7">
      <c r="C4310" s="17"/>
      <c r="D4310" s="26"/>
      <c r="E4310" s="26"/>
      <c r="F4310" s="26"/>
      <c r="G4310" s="26"/>
    </row>
    <row r="4311" spans="3:7">
      <c r="C4311" s="17"/>
      <c r="D4311" s="26"/>
      <c r="E4311" s="26"/>
      <c r="F4311" s="26"/>
      <c r="G4311" s="26"/>
    </row>
    <row r="4312" spans="3:7">
      <c r="C4312" s="17"/>
      <c r="D4312" s="26"/>
      <c r="E4312" s="26"/>
      <c r="F4312" s="26"/>
      <c r="G4312" s="26"/>
    </row>
    <row r="4313" spans="3:7">
      <c r="C4313" s="17"/>
      <c r="D4313" s="26"/>
      <c r="E4313" s="26"/>
      <c r="F4313" s="26"/>
      <c r="G4313" s="26"/>
    </row>
    <row r="4314" spans="3:7">
      <c r="C4314" s="17"/>
      <c r="D4314" s="26"/>
      <c r="E4314" s="26"/>
      <c r="F4314" s="26"/>
      <c r="G4314" s="26"/>
    </row>
    <row r="4315" spans="3:7">
      <c r="C4315" s="17"/>
      <c r="D4315" s="26"/>
      <c r="E4315" s="26"/>
      <c r="F4315" s="26"/>
      <c r="G4315" s="26"/>
    </row>
    <row r="4316" spans="3:7">
      <c r="C4316" s="17"/>
      <c r="D4316" s="26"/>
      <c r="E4316" s="26"/>
      <c r="F4316" s="26"/>
      <c r="G4316" s="26"/>
    </row>
    <row r="4317" spans="3:7">
      <c r="C4317" s="17"/>
      <c r="D4317" s="26"/>
      <c r="E4317" s="26"/>
      <c r="F4317" s="26"/>
      <c r="G4317" s="26"/>
    </row>
    <row r="4318" spans="3:7">
      <c r="C4318" s="17"/>
      <c r="D4318" s="26"/>
      <c r="E4318" s="26"/>
      <c r="F4318" s="26"/>
      <c r="G4318" s="26"/>
    </row>
    <row r="4319" spans="3:7">
      <c r="C4319" s="17"/>
      <c r="D4319" s="26"/>
      <c r="E4319" s="26"/>
      <c r="F4319" s="26"/>
      <c r="G4319" s="26"/>
    </row>
    <row r="4320" spans="3:7">
      <c r="C4320" s="17"/>
      <c r="D4320" s="26"/>
      <c r="E4320" s="26"/>
      <c r="F4320" s="26"/>
      <c r="G4320" s="26"/>
    </row>
    <row r="4321" spans="3:7">
      <c r="C4321" s="17"/>
      <c r="D4321" s="26"/>
      <c r="E4321" s="26"/>
      <c r="F4321" s="26"/>
      <c r="G4321" s="26"/>
    </row>
    <row r="4322" spans="3:7">
      <c r="C4322" s="17"/>
      <c r="D4322" s="26"/>
      <c r="E4322" s="26"/>
      <c r="F4322" s="26"/>
      <c r="G4322" s="26"/>
    </row>
    <row r="4323" spans="3:7">
      <c r="C4323" s="17"/>
      <c r="D4323" s="26"/>
      <c r="E4323" s="26"/>
      <c r="F4323" s="26"/>
      <c r="G4323" s="26"/>
    </row>
    <row r="4324" spans="3:7">
      <c r="C4324" s="17"/>
      <c r="D4324" s="26"/>
      <c r="E4324" s="26"/>
      <c r="F4324" s="26"/>
      <c r="G4324" s="26"/>
    </row>
    <row r="4325" spans="3:7">
      <c r="C4325" s="17"/>
      <c r="D4325" s="26"/>
      <c r="E4325" s="26"/>
      <c r="F4325" s="26"/>
      <c r="G4325" s="26"/>
    </row>
    <row r="4326" spans="3:7">
      <c r="C4326" s="17"/>
      <c r="D4326" s="26"/>
      <c r="E4326" s="26"/>
      <c r="F4326" s="26"/>
      <c r="G4326" s="26"/>
    </row>
    <row r="4327" spans="3:7">
      <c r="C4327" s="17"/>
      <c r="D4327" s="26"/>
      <c r="E4327" s="26"/>
      <c r="F4327" s="26"/>
      <c r="G4327" s="26"/>
    </row>
    <row r="4328" spans="3:7">
      <c r="C4328" s="17"/>
      <c r="D4328" s="26"/>
      <c r="E4328" s="26"/>
      <c r="F4328" s="26"/>
      <c r="G4328" s="26"/>
    </row>
    <row r="4329" spans="3:7">
      <c r="C4329" s="17"/>
      <c r="D4329" s="26"/>
      <c r="E4329" s="26"/>
      <c r="F4329" s="26"/>
      <c r="G4329" s="26"/>
    </row>
    <row r="4330" spans="3:7">
      <c r="C4330" s="17"/>
      <c r="D4330" s="26"/>
      <c r="E4330" s="26"/>
      <c r="F4330" s="26"/>
      <c r="G4330" s="26"/>
    </row>
    <row r="4331" spans="3:7">
      <c r="C4331" s="17"/>
      <c r="D4331" s="26"/>
      <c r="E4331" s="26"/>
      <c r="F4331" s="26"/>
      <c r="G4331" s="26"/>
    </row>
    <row r="4332" spans="3:7">
      <c r="C4332" s="17"/>
      <c r="D4332" s="26"/>
      <c r="E4332" s="26"/>
      <c r="F4332" s="26"/>
      <c r="G4332" s="26"/>
    </row>
    <row r="4333" spans="3:7">
      <c r="C4333" s="17"/>
      <c r="D4333" s="26"/>
      <c r="E4333" s="26"/>
      <c r="F4333" s="26"/>
      <c r="G4333" s="26"/>
    </row>
    <row r="4334" spans="3:7">
      <c r="C4334" s="17"/>
      <c r="D4334" s="26"/>
      <c r="E4334" s="26"/>
      <c r="F4334" s="26"/>
      <c r="G4334" s="26"/>
    </row>
    <row r="4335" spans="3:7">
      <c r="C4335" s="17"/>
      <c r="D4335" s="26"/>
      <c r="E4335" s="26"/>
      <c r="F4335" s="26"/>
      <c r="G4335" s="26"/>
    </row>
    <row r="4336" spans="3:7">
      <c r="C4336" s="17"/>
      <c r="D4336" s="26"/>
      <c r="E4336" s="26"/>
      <c r="F4336" s="26"/>
      <c r="G4336" s="26"/>
    </row>
    <row r="4337" spans="3:7">
      <c r="C4337" s="17"/>
      <c r="D4337" s="26"/>
      <c r="E4337" s="26"/>
      <c r="F4337" s="26"/>
      <c r="G4337" s="26"/>
    </row>
    <row r="4338" spans="3:7">
      <c r="C4338" s="17"/>
      <c r="D4338" s="26"/>
      <c r="E4338" s="26"/>
      <c r="F4338" s="26"/>
      <c r="G4338" s="26"/>
    </row>
    <row r="4339" spans="3:7">
      <c r="C4339" s="17"/>
      <c r="D4339" s="26"/>
      <c r="E4339" s="26"/>
      <c r="F4339" s="26"/>
      <c r="G4339" s="26"/>
    </row>
    <row r="4340" spans="3:7">
      <c r="C4340" s="17"/>
      <c r="D4340" s="26"/>
      <c r="E4340" s="26"/>
      <c r="F4340" s="26"/>
      <c r="G4340" s="26"/>
    </row>
    <row r="4341" spans="3:7">
      <c r="C4341" s="17"/>
      <c r="D4341" s="26"/>
      <c r="E4341" s="26"/>
      <c r="F4341" s="26"/>
      <c r="G4341" s="26"/>
    </row>
    <row r="4342" spans="3:7">
      <c r="C4342" s="17"/>
      <c r="D4342" s="26"/>
      <c r="E4342" s="26"/>
      <c r="F4342" s="26"/>
      <c r="G4342" s="26"/>
    </row>
    <row r="4343" spans="3:7">
      <c r="C4343" s="17"/>
      <c r="D4343" s="26"/>
      <c r="E4343" s="26"/>
      <c r="F4343" s="26"/>
      <c r="G4343" s="26"/>
    </row>
    <row r="4344" spans="3:7">
      <c r="C4344" s="17"/>
      <c r="D4344" s="26"/>
      <c r="E4344" s="26"/>
      <c r="F4344" s="26"/>
      <c r="G4344" s="26"/>
    </row>
    <row r="4345" spans="3:7">
      <c r="C4345" s="17"/>
      <c r="D4345" s="26"/>
      <c r="E4345" s="26"/>
      <c r="F4345" s="26"/>
      <c r="G4345" s="26"/>
    </row>
    <row r="4346" spans="3:7">
      <c r="C4346" s="17"/>
      <c r="D4346" s="26"/>
      <c r="E4346" s="26"/>
      <c r="F4346" s="26"/>
      <c r="G4346" s="26"/>
    </row>
    <row r="4347" spans="3:7">
      <c r="C4347" s="17"/>
      <c r="D4347" s="26"/>
      <c r="E4347" s="26"/>
      <c r="F4347" s="26"/>
      <c r="G4347" s="26"/>
    </row>
    <row r="4348" spans="3:7">
      <c r="C4348" s="17"/>
      <c r="D4348" s="26"/>
      <c r="E4348" s="26"/>
      <c r="F4348" s="26"/>
      <c r="G4348" s="26"/>
    </row>
    <row r="4349" spans="3:7">
      <c r="C4349" s="17"/>
      <c r="D4349" s="26"/>
      <c r="E4349" s="26"/>
      <c r="F4349" s="26"/>
      <c r="G4349" s="26"/>
    </row>
    <row r="4350" spans="3:7">
      <c r="C4350" s="17"/>
      <c r="D4350" s="26"/>
      <c r="E4350" s="26"/>
      <c r="F4350" s="26"/>
      <c r="G4350" s="26"/>
    </row>
    <row r="4351" spans="3:7">
      <c r="C4351" s="17"/>
      <c r="D4351" s="26"/>
      <c r="E4351" s="26"/>
      <c r="F4351" s="26"/>
      <c r="G4351" s="26"/>
    </row>
    <row r="4352" spans="3:7">
      <c r="C4352" s="17"/>
      <c r="D4352" s="26"/>
      <c r="E4352" s="26"/>
      <c r="F4352" s="26"/>
      <c r="G4352" s="26"/>
    </row>
    <row r="4353" spans="3:7">
      <c r="C4353" s="17"/>
      <c r="D4353" s="26"/>
      <c r="E4353" s="26"/>
      <c r="F4353" s="26"/>
      <c r="G4353" s="26"/>
    </row>
    <row r="4354" spans="3:7">
      <c r="C4354" s="17"/>
      <c r="D4354" s="26"/>
      <c r="E4354" s="26"/>
      <c r="F4354" s="26"/>
      <c r="G4354" s="26"/>
    </row>
    <row r="4355" spans="3:7">
      <c r="C4355" s="17"/>
      <c r="D4355" s="26"/>
      <c r="E4355" s="26"/>
      <c r="F4355" s="26"/>
      <c r="G4355" s="26"/>
    </row>
    <row r="4356" spans="3:7">
      <c r="C4356" s="17"/>
      <c r="D4356" s="26"/>
      <c r="E4356" s="26"/>
      <c r="F4356" s="26"/>
      <c r="G4356" s="26"/>
    </row>
    <row r="4357" spans="3:7">
      <c r="C4357" s="17"/>
      <c r="D4357" s="26"/>
      <c r="E4357" s="26"/>
      <c r="F4357" s="26"/>
      <c r="G4357" s="26"/>
    </row>
    <row r="4358" spans="3:7">
      <c r="C4358" s="17"/>
      <c r="D4358" s="26"/>
      <c r="E4358" s="26"/>
      <c r="F4358" s="26"/>
      <c r="G4358" s="26"/>
    </row>
    <row r="4359" spans="3:7">
      <c r="C4359" s="17"/>
      <c r="D4359" s="26"/>
      <c r="E4359" s="26"/>
      <c r="F4359" s="26"/>
      <c r="G4359" s="26"/>
    </row>
    <row r="4360" spans="3:7">
      <c r="C4360" s="17"/>
      <c r="D4360" s="26"/>
      <c r="E4360" s="26"/>
      <c r="F4360" s="26"/>
      <c r="G4360" s="26"/>
    </row>
    <row r="4361" spans="3:7">
      <c r="C4361" s="17"/>
      <c r="D4361" s="26"/>
      <c r="E4361" s="26"/>
      <c r="F4361" s="26"/>
      <c r="G4361" s="26"/>
    </row>
    <row r="4362" spans="3:7">
      <c r="C4362" s="17"/>
      <c r="D4362" s="26"/>
      <c r="E4362" s="26"/>
      <c r="F4362" s="26"/>
      <c r="G4362" s="26"/>
    </row>
    <row r="4363" spans="3:7">
      <c r="C4363" s="17"/>
      <c r="D4363" s="26"/>
      <c r="E4363" s="26"/>
      <c r="F4363" s="26"/>
      <c r="G4363" s="26"/>
    </row>
    <row r="4364" spans="3:7">
      <c r="C4364" s="17"/>
      <c r="D4364" s="26"/>
      <c r="E4364" s="26"/>
      <c r="F4364" s="26"/>
      <c r="G4364" s="26"/>
    </row>
    <row r="4365" spans="3:7">
      <c r="C4365" s="17"/>
      <c r="D4365" s="26"/>
      <c r="E4365" s="26"/>
      <c r="F4365" s="26"/>
      <c r="G4365" s="26"/>
    </row>
    <row r="4366" spans="3:7">
      <c r="C4366" s="17"/>
      <c r="D4366" s="26"/>
      <c r="E4366" s="26"/>
      <c r="F4366" s="26"/>
      <c r="G4366" s="26"/>
    </row>
    <row r="4367" spans="3:7">
      <c r="C4367" s="17"/>
      <c r="D4367" s="26"/>
      <c r="E4367" s="26"/>
      <c r="F4367" s="26"/>
      <c r="G4367" s="26"/>
    </row>
    <row r="4368" spans="3:7">
      <c r="C4368" s="17"/>
      <c r="D4368" s="26"/>
      <c r="E4368" s="26"/>
      <c r="F4368" s="26"/>
      <c r="G4368" s="26"/>
    </row>
    <row r="4369" spans="3:7">
      <c r="C4369" s="17"/>
      <c r="D4369" s="26"/>
      <c r="E4369" s="26"/>
      <c r="F4369" s="26"/>
      <c r="G4369" s="26"/>
    </row>
    <row r="4370" spans="3:7">
      <c r="C4370" s="17"/>
      <c r="D4370" s="26"/>
      <c r="E4370" s="26"/>
      <c r="F4370" s="26"/>
      <c r="G4370" s="26"/>
    </row>
    <row r="4371" spans="3:7">
      <c r="C4371" s="17"/>
      <c r="D4371" s="26"/>
      <c r="E4371" s="26"/>
      <c r="F4371" s="26"/>
      <c r="G4371" s="26"/>
    </row>
    <row r="4372" spans="3:7">
      <c r="C4372" s="17"/>
      <c r="D4372" s="26"/>
      <c r="E4372" s="26"/>
      <c r="F4372" s="26"/>
      <c r="G4372" s="26"/>
    </row>
    <row r="4373" spans="3:7">
      <c r="C4373" s="17"/>
      <c r="D4373" s="26"/>
      <c r="E4373" s="26"/>
      <c r="F4373" s="26"/>
      <c r="G4373" s="26"/>
    </row>
    <row r="4374" spans="3:7">
      <c r="C4374" s="17"/>
      <c r="D4374" s="26"/>
      <c r="E4374" s="26"/>
      <c r="F4374" s="26"/>
      <c r="G4374" s="26"/>
    </row>
    <row r="4375" spans="3:7">
      <c r="C4375" s="17"/>
      <c r="D4375" s="26"/>
      <c r="E4375" s="26"/>
      <c r="F4375" s="26"/>
      <c r="G4375" s="26"/>
    </row>
    <row r="4376" spans="3:7">
      <c r="C4376" s="17"/>
      <c r="D4376" s="26"/>
      <c r="E4376" s="26"/>
      <c r="F4376" s="26"/>
      <c r="G4376" s="26"/>
    </row>
    <row r="4377" spans="3:7">
      <c r="C4377" s="17"/>
      <c r="D4377" s="26"/>
      <c r="E4377" s="26"/>
      <c r="F4377" s="26"/>
      <c r="G4377" s="26"/>
    </row>
    <row r="4378" spans="3:7">
      <c r="C4378" s="17"/>
      <c r="D4378" s="26"/>
      <c r="E4378" s="26"/>
      <c r="F4378" s="26"/>
      <c r="G4378" s="26"/>
    </row>
    <row r="4379" spans="3:7">
      <c r="C4379" s="17"/>
      <c r="D4379" s="26"/>
      <c r="E4379" s="26"/>
      <c r="F4379" s="26"/>
      <c r="G4379" s="26"/>
    </row>
    <row r="4380" spans="3:7">
      <c r="C4380" s="17"/>
      <c r="D4380" s="26"/>
      <c r="E4380" s="26"/>
      <c r="F4380" s="26"/>
      <c r="G4380" s="26"/>
    </row>
    <row r="4381" spans="3:7">
      <c r="C4381" s="17"/>
      <c r="D4381" s="26"/>
      <c r="E4381" s="26"/>
      <c r="F4381" s="26"/>
      <c r="G4381" s="26"/>
    </row>
    <row r="4382" spans="3:7">
      <c r="C4382" s="17"/>
      <c r="D4382" s="26"/>
      <c r="E4382" s="26"/>
      <c r="F4382" s="26"/>
      <c r="G4382" s="26"/>
    </row>
    <row r="4383" spans="3:7">
      <c r="C4383" s="17"/>
      <c r="D4383" s="26"/>
      <c r="E4383" s="26"/>
      <c r="F4383" s="26"/>
      <c r="G4383" s="26"/>
    </row>
    <row r="4384" spans="3:7">
      <c r="C4384" s="17"/>
      <c r="D4384" s="26"/>
      <c r="E4384" s="26"/>
      <c r="F4384" s="26"/>
      <c r="G4384" s="26"/>
    </row>
    <row r="4385" spans="3:7">
      <c r="C4385" s="17"/>
      <c r="D4385" s="26"/>
      <c r="E4385" s="26"/>
      <c r="F4385" s="26"/>
      <c r="G4385" s="26"/>
    </row>
    <row r="4386" spans="3:7">
      <c r="C4386" s="17"/>
      <c r="D4386" s="26"/>
      <c r="E4386" s="26"/>
      <c r="F4386" s="26"/>
      <c r="G4386" s="26"/>
    </row>
    <row r="4387" spans="3:7">
      <c r="C4387" s="17"/>
      <c r="D4387" s="26"/>
      <c r="E4387" s="26"/>
      <c r="F4387" s="26"/>
      <c r="G4387" s="26"/>
    </row>
    <row r="4388" spans="3:7">
      <c r="C4388" s="17"/>
      <c r="D4388" s="26"/>
      <c r="E4388" s="26"/>
      <c r="F4388" s="26"/>
      <c r="G4388" s="26"/>
    </row>
    <row r="4389" spans="3:7">
      <c r="C4389" s="17"/>
      <c r="D4389" s="26"/>
      <c r="E4389" s="26"/>
      <c r="F4389" s="26"/>
      <c r="G4389" s="26"/>
    </row>
    <row r="4390" spans="3:7">
      <c r="C4390" s="17"/>
      <c r="D4390" s="26"/>
      <c r="E4390" s="26"/>
      <c r="F4390" s="26"/>
      <c r="G4390" s="26"/>
    </row>
    <row r="4391" spans="3:7">
      <c r="C4391" s="17"/>
      <c r="D4391" s="26"/>
      <c r="E4391" s="26"/>
      <c r="F4391" s="26"/>
      <c r="G4391" s="26"/>
    </row>
    <row r="4392" spans="3:7">
      <c r="C4392" s="17"/>
      <c r="D4392" s="26"/>
      <c r="E4392" s="26"/>
      <c r="F4392" s="26"/>
      <c r="G4392" s="26"/>
    </row>
    <row r="4393" spans="3:7">
      <c r="C4393" s="17"/>
      <c r="D4393" s="26"/>
      <c r="E4393" s="26"/>
      <c r="F4393" s="26"/>
      <c r="G4393" s="26"/>
    </row>
    <row r="4394" spans="3:7">
      <c r="C4394" s="17"/>
      <c r="D4394" s="26"/>
      <c r="E4394" s="26"/>
      <c r="F4394" s="26"/>
      <c r="G4394" s="26"/>
    </row>
    <row r="4395" spans="3:7">
      <c r="C4395" s="17"/>
      <c r="D4395" s="26"/>
      <c r="E4395" s="26"/>
      <c r="F4395" s="26"/>
      <c r="G4395" s="26"/>
    </row>
    <row r="4396" spans="3:7">
      <c r="C4396" s="17"/>
      <c r="D4396" s="26"/>
      <c r="E4396" s="26"/>
      <c r="F4396" s="26"/>
      <c r="G4396" s="26"/>
    </row>
    <row r="4397" spans="3:7">
      <c r="C4397" s="17"/>
      <c r="D4397" s="26"/>
      <c r="E4397" s="26"/>
      <c r="F4397" s="26"/>
      <c r="G4397" s="26"/>
    </row>
    <row r="4398" spans="3:7">
      <c r="C4398" s="17"/>
      <c r="D4398" s="26"/>
      <c r="E4398" s="26"/>
      <c r="F4398" s="26"/>
      <c r="G4398" s="26"/>
    </row>
    <row r="4399" spans="3:7">
      <c r="C4399" s="17"/>
      <c r="D4399" s="26"/>
      <c r="E4399" s="26"/>
      <c r="F4399" s="26"/>
      <c r="G4399" s="26"/>
    </row>
    <row r="4400" spans="3:7">
      <c r="C4400" s="17"/>
      <c r="D4400" s="26"/>
      <c r="E4400" s="26"/>
      <c r="F4400" s="26"/>
      <c r="G4400" s="26"/>
    </row>
    <row r="4401" spans="3:7">
      <c r="C4401" s="17"/>
      <c r="D4401" s="26"/>
      <c r="E4401" s="26"/>
      <c r="F4401" s="26"/>
      <c r="G4401" s="26"/>
    </row>
    <row r="4402" spans="3:7">
      <c r="C4402" s="17"/>
      <c r="D4402" s="26"/>
      <c r="E4402" s="26"/>
      <c r="F4402" s="26"/>
      <c r="G4402" s="26"/>
    </row>
    <row r="4403" spans="3:7">
      <c r="C4403" s="17"/>
      <c r="D4403" s="26"/>
      <c r="E4403" s="26"/>
      <c r="F4403" s="26"/>
      <c r="G4403" s="26"/>
    </row>
    <row r="4404" spans="3:7">
      <c r="C4404" s="17"/>
      <c r="D4404" s="26"/>
      <c r="E4404" s="26"/>
      <c r="F4404" s="26"/>
      <c r="G4404" s="26"/>
    </row>
    <row r="4405" spans="3:7">
      <c r="C4405" s="17"/>
      <c r="D4405" s="26"/>
      <c r="E4405" s="26"/>
      <c r="F4405" s="26"/>
      <c r="G4405" s="26"/>
    </row>
    <row r="4406" spans="3:7">
      <c r="C4406" s="17"/>
      <c r="D4406" s="26"/>
      <c r="E4406" s="26"/>
      <c r="F4406" s="26"/>
      <c r="G4406" s="26"/>
    </row>
    <row r="4407" spans="3:7">
      <c r="C4407" s="17"/>
      <c r="D4407" s="26"/>
      <c r="E4407" s="26"/>
      <c r="F4407" s="26"/>
      <c r="G4407" s="26"/>
    </row>
    <row r="4408" spans="3:7">
      <c r="C4408" s="17"/>
      <c r="D4408" s="26"/>
      <c r="E4408" s="26"/>
      <c r="F4408" s="26"/>
      <c r="G4408" s="26"/>
    </row>
    <row r="4409" spans="3:7">
      <c r="C4409" s="17"/>
      <c r="D4409" s="26"/>
      <c r="E4409" s="26"/>
      <c r="F4409" s="26"/>
      <c r="G4409" s="26"/>
    </row>
    <row r="4410" spans="3:7">
      <c r="C4410" s="17"/>
      <c r="D4410" s="26"/>
      <c r="E4410" s="26"/>
      <c r="F4410" s="26"/>
      <c r="G4410" s="26"/>
    </row>
    <row r="4411" spans="3:7">
      <c r="C4411" s="17"/>
      <c r="D4411" s="26"/>
      <c r="E4411" s="26"/>
      <c r="F4411" s="26"/>
      <c r="G4411" s="26"/>
    </row>
    <row r="4412" spans="3:7">
      <c r="C4412" s="17"/>
      <c r="D4412" s="26"/>
      <c r="E4412" s="26"/>
      <c r="F4412" s="26"/>
      <c r="G4412" s="26"/>
    </row>
    <row r="4413" spans="3:7">
      <c r="C4413" s="17"/>
      <c r="D4413" s="26"/>
      <c r="E4413" s="26"/>
      <c r="F4413" s="26"/>
      <c r="G4413" s="26"/>
    </row>
    <row r="4414" spans="3:7">
      <c r="C4414" s="17"/>
      <c r="D4414" s="26"/>
      <c r="E4414" s="26"/>
      <c r="F4414" s="26"/>
      <c r="G4414" s="26"/>
    </row>
    <row r="4415" spans="3:7">
      <c r="C4415" s="17"/>
      <c r="D4415" s="26"/>
      <c r="E4415" s="26"/>
      <c r="F4415" s="26"/>
      <c r="G4415" s="26"/>
    </row>
    <row r="4416" spans="3:7">
      <c r="C4416" s="17"/>
      <c r="D4416" s="26"/>
      <c r="E4416" s="26"/>
      <c r="F4416" s="26"/>
      <c r="G4416" s="26"/>
    </row>
    <row r="4417" spans="3:7">
      <c r="C4417" s="17"/>
      <c r="D4417" s="26"/>
      <c r="E4417" s="26"/>
      <c r="F4417" s="26"/>
      <c r="G4417" s="26"/>
    </row>
    <row r="4418" spans="3:7">
      <c r="C4418" s="17"/>
      <c r="D4418" s="26"/>
      <c r="E4418" s="26"/>
      <c r="F4418" s="26"/>
      <c r="G4418" s="26"/>
    </row>
    <row r="4419" spans="3:7">
      <c r="C4419" s="17"/>
      <c r="D4419" s="26"/>
      <c r="E4419" s="26"/>
      <c r="F4419" s="26"/>
      <c r="G4419" s="26"/>
    </row>
    <row r="4420" spans="3:7">
      <c r="C4420" s="17"/>
      <c r="D4420" s="26"/>
      <c r="E4420" s="26"/>
      <c r="F4420" s="26"/>
      <c r="G4420" s="26"/>
    </row>
    <row r="4421" spans="3:7">
      <c r="C4421" s="17"/>
      <c r="D4421" s="26"/>
      <c r="E4421" s="26"/>
      <c r="F4421" s="26"/>
      <c r="G4421" s="26"/>
    </row>
    <row r="4422" spans="3:7">
      <c r="C4422" s="17"/>
      <c r="D4422" s="26"/>
      <c r="E4422" s="26"/>
      <c r="F4422" s="26"/>
      <c r="G4422" s="26"/>
    </row>
    <row r="4423" spans="3:7">
      <c r="C4423" s="17"/>
      <c r="D4423" s="26"/>
      <c r="E4423" s="26"/>
      <c r="F4423" s="26"/>
      <c r="G4423" s="26"/>
    </row>
    <row r="4424" spans="3:7">
      <c r="C4424" s="17"/>
      <c r="D4424" s="26"/>
      <c r="E4424" s="26"/>
      <c r="F4424" s="26"/>
      <c r="G4424" s="26"/>
    </row>
    <row r="4425" spans="3:7">
      <c r="C4425" s="17"/>
      <c r="D4425" s="26"/>
      <c r="E4425" s="26"/>
      <c r="F4425" s="26"/>
      <c r="G4425" s="26"/>
    </row>
    <row r="4426" spans="3:7">
      <c r="C4426" s="17"/>
      <c r="D4426" s="26"/>
      <c r="E4426" s="26"/>
      <c r="F4426" s="26"/>
      <c r="G4426" s="26"/>
    </row>
    <row r="4427" spans="3:7">
      <c r="C4427" s="17"/>
      <c r="D4427" s="26"/>
      <c r="E4427" s="26"/>
      <c r="F4427" s="26"/>
      <c r="G4427" s="26"/>
    </row>
    <row r="4428" spans="3:7">
      <c r="C4428" s="17"/>
      <c r="D4428" s="26"/>
      <c r="E4428" s="26"/>
      <c r="F4428" s="26"/>
      <c r="G4428" s="26"/>
    </row>
    <row r="4429" spans="3:7">
      <c r="C4429" s="17"/>
      <c r="D4429" s="26"/>
      <c r="E4429" s="26"/>
      <c r="F4429" s="26"/>
      <c r="G4429" s="26"/>
    </row>
    <row r="4430" spans="3:7">
      <c r="C4430" s="17"/>
      <c r="D4430" s="26"/>
      <c r="E4430" s="26"/>
      <c r="F4430" s="26"/>
      <c r="G4430" s="26"/>
    </row>
    <row r="4431" spans="3:7">
      <c r="C4431" s="17"/>
      <c r="D4431" s="26"/>
      <c r="E4431" s="26"/>
      <c r="F4431" s="26"/>
      <c r="G4431" s="26"/>
    </row>
    <row r="4432" spans="3:7">
      <c r="C4432" s="17"/>
      <c r="D4432" s="26"/>
      <c r="E4432" s="26"/>
      <c r="F4432" s="26"/>
      <c r="G4432" s="26"/>
    </row>
    <row r="4433" spans="3:7">
      <c r="C4433" s="17"/>
      <c r="D4433" s="26"/>
      <c r="E4433" s="26"/>
      <c r="F4433" s="26"/>
      <c r="G4433" s="26"/>
    </row>
    <row r="4434" spans="3:7">
      <c r="C4434" s="17"/>
      <c r="D4434" s="26"/>
      <c r="E4434" s="26"/>
      <c r="F4434" s="26"/>
      <c r="G4434" s="26"/>
    </row>
    <row r="4435" spans="3:7">
      <c r="C4435" s="17"/>
      <c r="D4435" s="26"/>
      <c r="E4435" s="26"/>
      <c r="F4435" s="26"/>
      <c r="G4435" s="26"/>
    </row>
    <row r="4436" spans="3:7">
      <c r="C4436" s="17"/>
      <c r="D4436" s="26"/>
      <c r="E4436" s="26"/>
      <c r="F4436" s="26"/>
      <c r="G4436" s="26"/>
    </row>
    <row r="4437" spans="3:7">
      <c r="C4437" s="17"/>
      <c r="D4437" s="26"/>
      <c r="E4437" s="26"/>
      <c r="F4437" s="26"/>
      <c r="G4437" s="26"/>
    </row>
    <row r="4438" spans="3:7">
      <c r="C4438" s="17"/>
      <c r="D4438" s="26"/>
      <c r="E4438" s="26"/>
      <c r="F4438" s="26"/>
      <c r="G4438" s="26"/>
    </row>
    <row r="4439" spans="3:7">
      <c r="C4439" s="17"/>
      <c r="D4439" s="26"/>
      <c r="E4439" s="26"/>
      <c r="F4439" s="26"/>
      <c r="G4439" s="26"/>
    </row>
    <row r="4440" spans="3:7">
      <c r="C4440" s="17"/>
      <c r="D4440" s="26"/>
      <c r="E4440" s="26"/>
      <c r="F4440" s="26"/>
      <c r="G4440" s="26"/>
    </row>
    <row r="4441" spans="3:7">
      <c r="C4441" s="17"/>
      <c r="D4441" s="26"/>
      <c r="E4441" s="26"/>
      <c r="F4441" s="26"/>
      <c r="G4441" s="26"/>
    </row>
    <row r="4442" spans="3:7">
      <c r="C4442" s="17"/>
      <c r="D4442" s="26"/>
      <c r="E4442" s="26"/>
      <c r="F4442" s="26"/>
      <c r="G4442" s="26"/>
    </row>
    <row r="4443" spans="3:7">
      <c r="C4443" s="17"/>
      <c r="D4443" s="26"/>
      <c r="E4443" s="26"/>
      <c r="F4443" s="26"/>
      <c r="G4443" s="26"/>
    </row>
    <row r="4444" spans="3:7">
      <c r="C4444" s="17"/>
      <c r="D4444" s="26"/>
      <c r="E4444" s="26"/>
      <c r="F4444" s="26"/>
      <c r="G4444" s="26"/>
    </row>
    <row r="4445" spans="3:7">
      <c r="C4445" s="17"/>
      <c r="D4445" s="26"/>
      <c r="E4445" s="26"/>
      <c r="F4445" s="26"/>
      <c r="G4445" s="26"/>
    </row>
    <row r="4446" spans="3:7">
      <c r="C4446" s="17"/>
      <c r="D4446" s="26"/>
      <c r="E4446" s="26"/>
      <c r="F4446" s="26"/>
      <c r="G4446" s="26"/>
    </row>
    <row r="4447" spans="3:7">
      <c r="C4447" s="17"/>
      <c r="D4447" s="26"/>
      <c r="E4447" s="26"/>
      <c r="F4447" s="26"/>
      <c r="G4447" s="26"/>
    </row>
    <row r="4448" spans="3:7">
      <c r="C4448" s="17"/>
      <c r="D4448" s="26"/>
      <c r="E4448" s="26"/>
      <c r="F4448" s="26"/>
      <c r="G4448" s="26"/>
    </row>
    <row r="4449" spans="3:7">
      <c r="C4449" s="17"/>
      <c r="D4449" s="26"/>
      <c r="E4449" s="26"/>
      <c r="F4449" s="26"/>
      <c r="G4449" s="26"/>
    </row>
    <row r="4450" spans="3:7">
      <c r="C4450" s="17"/>
      <c r="D4450" s="26"/>
      <c r="E4450" s="26"/>
      <c r="F4450" s="26"/>
      <c r="G4450" s="26"/>
    </row>
    <row r="4451" spans="3:7">
      <c r="C4451" s="17"/>
      <c r="D4451" s="26"/>
      <c r="E4451" s="26"/>
      <c r="F4451" s="26"/>
      <c r="G4451" s="26"/>
    </row>
    <row r="4452" spans="3:7">
      <c r="C4452" s="17"/>
      <c r="D4452" s="26"/>
      <c r="E4452" s="26"/>
      <c r="F4452" s="26"/>
      <c r="G4452" s="26"/>
    </row>
    <row r="4453" spans="3:7">
      <c r="C4453" s="17"/>
      <c r="D4453" s="26"/>
      <c r="E4453" s="26"/>
      <c r="F4453" s="26"/>
      <c r="G4453" s="26"/>
    </row>
    <row r="4454" spans="3:7">
      <c r="C4454" s="17"/>
      <c r="D4454" s="26"/>
      <c r="E4454" s="26"/>
      <c r="F4454" s="26"/>
      <c r="G4454" s="26"/>
    </row>
    <row r="4455" spans="3:7">
      <c r="C4455" s="17"/>
      <c r="D4455" s="26"/>
      <c r="E4455" s="26"/>
      <c r="F4455" s="26"/>
      <c r="G4455" s="26"/>
    </row>
    <row r="4456" spans="3:7">
      <c r="C4456" s="17"/>
      <c r="D4456" s="26"/>
      <c r="E4456" s="26"/>
      <c r="F4456" s="26"/>
      <c r="G4456" s="26"/>
    </row>
    <row r="4457" spans="3:7">
      <c r="C4457" s="17"/>
      <c r="D4457" s="26"/>
      <c r="E4457" s="26"/>
      <c r="F4457" s="26"/>
      <c r="G4457" s="26"/>
    </row>
    <row r="4458" spans="3:7">
      <c r="C4458" s="17"/>
      <c r="D4458" s="26"/>
      <c r="E4458" s="26"/>
      <c r="F4458" s="26"/>
      <c r="G4458" s="26"/>
    </row>
    <row r="4459" spans="3:7">
      <c r="C4459" s="17"/>
      <c r="D4459" s="26"/>
      <c r="E4459" s="26"/>
      <c r="F4459" s="26"/>
      <c r="G4459" s="26"/>
    </row>
    <row r="4460" spans="3:7">
      <c r="C4460" s="17"/>
      <c r="D4460" s="26"/>
      <c r="E4460" s="26"/>
      <c r="F4460" s="26"/>
      <c r="G4460" s="26"/>
    </row>
    <row r="4461" spans="3:7">
      <c r="C4461" s="17"/>
      <c r="D4461" s="26"/>
      <c r="E4461" s="26"/>
      <c r="F4461" s="26"/>
      <c r="G4461" s="26"/>
    </row>
    <row r="4462" spans="3:7">
      <c r="C4462" s="17"/>
      <c r="D4462" s="26"/>
      <c r="E4462" s="26"/>
      <c r="F4462" s="26"/>
      <c r="G4462" s="26"/>
    </row>
    <row r="4463" spans="3:7">
      <c r="C4463" s="17"/>
      <c r="D4463" s="26"/>
      <c r="E4463" s="26"/>
      <c r="F4463" s="26"/>
      <c r="G4463" s="26"/>
    </row>
    <row r="4464" spans="3:7">
      <c r="C4464" s="17"/>
      <c r="D4464" s="26"/>
      <c r="E4464" s="26"/>
      <c r="F4464" s="26"/>
      <c r="G4464" s="26"/>
    </row>
    <row r="4465" spans="3:7">
      <c r="C4465" s="17"/>
      <c r="D4465" s="26"/>
      <c r="E4465" s="26"/>
      <c r="F4465" s="26"/>
      <c r="G4465" s="26"/>
    </row>
    <row r="4466" spans="3:7">
      <c r="C4466" s="17"/>
      <c r="D4466" s="26"/>
      <c r="E4466" s="26"/>
      <c r="F4466" s="26"/>
      <c r="G4466" s="26"/>
    </row>
    <row r="4467" spans="3:7">
      <c r="C4467" s="17"/>
      <c r="D4467" s="26"/>
      <c r="E4467" s="26"/>
      <c r="F4467" s="26"/>
      <c r="G4467" s="26"/>
    </row>
    <row r="4468" spans="3:7">
      <c r="C4468" s="17"/>
      <c r="D4468" s="26"/>
      <c r="E4468" s="26"/>
      <c r="F4468" s="26"/>
      <c r="G4468" s="26"/>
    </row>
    <row r="4469" spans="3:7">
      <c r="C4469" s="17"/>
      <c r="D4469" s="26"/>
      <c r="E4469" s="26"/>
      <c r="F4469" s="26"/>
      <c r="G4469" s="26"/>
    </row>
    <row r="4470" spans="3:7">
      <c r="C4470" s="17"/>
      <c r="D4470" s="26"/>
      <c r="E4470" s="26"/>
      <c r="F4470" s="26"/>
      <c r="G4470" s="26"/>
    </row>
    <row r="4471" spans="3:7">
      <c r="C4471" s="17"/>
      <c r="D4471" s="26"/>
      <c r="E4471" s="26"/>
      <c r="F4471" s="26"/>
      <c r="G4471" s="26"/>
    </row>
    <row r="4472" spans="3:7">
      <c r="C4472" s="17"/>
      <c r="D4472" s="26"/>
      <c r="E4472" s="26"/>
      <c r="F4472" s="26"/>
      <c r="G4472" s="26"/>
    </row>
    <row r="4473" spans="3:7">
      <c r="C4473" s="17"/>
      <c r="D4473" s="26"/>
      <c r="E4473" s="26"/>
      <c r="F4473" s="26"/>
      <c r="G4473" s="26"/>
    </row>
    <row r="4474" spans="3:7">
      <c r="C4474" s="17"/>
      <c r="D4474" s="26"/>
      <c r="E4474" s="26"/>
      <c r="F4474" s="26"/>
      <c r="G4474" s="26"/>
    </row>
    <row r="4475" spans="3:7">
      <c r="C4475" s="17"/>
      <c r="D4475" s="26"/>
      <c r="E4475" s="26"/>
      <c r="F4475" s="26"/>
      <c r="G4475" s="26"/>
    </row>
    <row r="4476" spans="3:7">
      <c r="C4476" s="17"/>
      <c r="D4476" s="26"/>
      <c r="E4476" s="26"/>
      <c r="F4476" s="26"/>
      <c r="G4476" s="26"/>
    </row>
    <row r="4477" spans="3:7">
      <c r="C4477" s="17"/>
      <c r="D4477" s="26"/>
      <c r="E4477" s="26"/>
      <c r="F4477" s="26"/>
      <c r="G4477" s="26"/>
    </row>
    <row r="4478" spans="3:7">
      <c r="C4478" s="17"/>
      <c r="D4478" s="26"/>
      <c r="E4478" s="26"/>
      <c r="F4478" s="26"/>
      <c r="G4478" s="26"/>
    </row>
    <row r="4479" spans="3:7">
      <c r="C4479" s="17"/>
      <c r="D4479" s="26"/>
      <c r="E4479" s="26"/>
      <c r="F4479" s="26"/>
      <c r="G4479" s="26"/>
    </row>
    <row r="4480" spans="3:7">
      <c r="C4480" s="17"/>
      <c r="D4480" s="26"/>
      <c r="E4480" s="26"/>
      <c r="F4480" s="26"/>
      <c r="G4480" s="26"/>
    </row>
    <row r="4481" spans="3:7">
      <c r="C4481" s="17"/>
      <c r="D4481" s="26"/>
      <c r="E4481" s="26"/>
      <c r="F4481" s="26"/>
      <c r="G4481" s="26"/>
    </row>
    <row r="4482" spans="3:7">
      <c r="C4482" s="17"/>
      <c r="D4482" s="26"/>
      <c r="E4482" s="26"/>
      <c r="F4482" s="26"/>
      <c r="G4482" s="26"/>
    </row>
    <row r="4483" spans="3:7">
      <c r="C4483" s="17"/>
      <c r="D4483" s="26"/>
      <c r="E4483" s="26"/>
      <c r="F4483" s="26"/>
      <c r="G4483" s="26"/>
    </row>
    <row r="4484" spans="3:7">
      <c r="C4484" s="17"/>
      <c r="D4484" s="26"/>
      <c r="E4484" s="26"/>
      <c r="F4484" s="26"/>
      <c r="G4484" s="26"/>
    </row>
    <row r="4485" spans="3:7">
      <c r="C4485" s="17"/>
      <c r="D4485" s="26"/>
      <c r="E4485" s="26"/>
      <c r="F4485" s="26"/>
      <c r="G4485" s="26"/>
    </row>
    <row r="4486" spans="3:7">
      <c r="C4486" s="17"/>
      <c r="D4486" s="26"/>
      <c r="E4486" s="26"/>
      <c r="F4486" s="26"/>
      <c r="G4486" s="26"/>
    </row>
    <row r="4487" spans="3:7">
      <c r="C4487" s="17"/>
      <c r="D4487" s="26"/>
      <c r="E4487" s="26"/>
      <c r="F4487" s="26"/>
      <c r="G4487" s="26"/>
    </row>
    <row r="4488" spans="3:7">
      <c r="C4488" s="17"/>
      <c r="D4488" s="26"/>
      <c r="E4488" s="26"/>
      <c r="F4488" s="26"/>
      <c r="G4488" s="26"/>
    </row>
    <row r="4489" spans="3:7">
      <c r="C4489" s="17"/>
      <c r="D4489" s="26"/>
      <c r="E4489" s="26"/>
      <c r="F4489" s="26"/>
      <c r="G4489" s="26"/>
    </row>
    <row r="4490" spans="3:7">
      <c r="C4490" s="17"/>
      <c r="D4490" s="26"/>
      <c r="E4490" s="26"/>
      <c r="F4490" s="26"/>
      <c r="G4490" s="26"/>
    </row>
    <row r="4491" spans="3:7">
      <c r="C4491" s="17"/>
      <c r="D4491" s="26"/>
      <c r="E4491" s="26"/>
      <c r="F4491" s="26"/>
      <c r="G4491" s="26"/>
    </row>
    <row r="4492" spans="3:7">
      <c r="C4492" s="17"/>
      <c r="D4492" s="26"/>
      <c r="E4492" s="26"/>
      <c r="F4492" s="26"/>
      <c r="G4492" s="26"/>
    </row>
    <row r="4493" spans="3:7">
      <c r="C4493" s="17"/>
      <c r="D4493" s="26"/>
      <c r="E4493" s="26"/>
      <c r="F4493" s="26"/>
      <c r="G4493" s="26"/>
    </row>
    <row r="4494" spans="3:7">
      <c r="C4494" s="17"/>
      <c r="D4494" s="26"/>
      <c r="E4494" s="26"/>
      <c r="F4494" s="26"/>
      <c r="G4494" s="26"/>
    </row>
    <row r="4495" spans="3:7">
      <c r="C4495" s="17"/>
      <c r="D4495" s="26"/>
      <c r="E4495" s="26"/>
      <c r="F4495" s="26"/>
      <c r="G4495" s="26"/>
    </row>
    <row r="4496" spans="3:7">
      <c r="C4496" s="17"/>
      <c r="D4496" s="26"/>
      <c r="E4496" s="26"/>
      <c r="F4496" s="26"/>
      <c r="G4496" s="26"/>
    </row>
    <row r="4497" spans="3:7">
      <c r="C4497" s="17"/>
      <c r="D4497" s="26"/>
      <c r="E4497" s="26"/>
      <c r="F4497" s="26"/>
      <c r="G4497" s="26"/>
    </row>
    <row r="4498" spans="3:7">
      <c r="C4498" s="17"/>
      <c r="D4498" s="26"/>
      <c r="E4498" s="26"/>
      <c r="F4498" s="26"/>
      <c r="G4498" s="26"/>
    </row>
    <row r="4499" spans="3:7">
      <c r="C4499" s="17"/>
      <c r="D4499" s="26"/>
      <c r="E4499" s="26"/>
      <c r="F4499" s="26"/>
      <c r="G4499" s="26"/>
    </row>
    <row r="4500" spans="3:7">
      <c r="C4500" s="17"/>
      <c r="D4500" s="26"/>
      <c r="E4500" s="26"/>
      <c r="F4500" s="26"/>
      <c r="G4500" s="26"/>
    </row>
    <row r="4501" spans="3:7">
      <c r="C4501" s="17"/>
      <c r="D4501" s="26"/>
      <c r="E4501" s="26"/>
      <c r="F4501" s="26"/>
      <c r="G4501" s="26"/>
    </row>
    <row r="4502" spans="3:7">
      <c r="C4502" s="17"/>
      <c r="D4502" s="26"/>
      <c r="E4502" s="26"/>
      <c r="F4502" s="26"/>
      <c r="G4502" s="26"/>
    </row>
    <row r="4503" spans="3:7">
      <c r="C4503" s="17"/>
      <c r="D4503" s="26"/>
      <c r="E4503" s="26"/>
      <c r="F4503" s="26"/>
      <c r="G4503" s="26"/>
    </row>
    <row r="4504" spans="3:7">
      <c r="C4504" s="17"/>
      <c r="D4504" s="26"/>
      <c r="E4504" s="26"/>
      <c r="F4504" s="26"/>
      <c r="G4504" s="26"/>
    </row>
    <row r="4505" spans="3:7">
      <c r="C4505" s="17"/>
      <c r="D4505" s="26"/>
      <c r="E4505" s="26"/>
      <c r="F4505" s="26"/>
      <c r="G4505" s="26"/>
    </row>
    <row r="4506" spans="3:7">
      <c r="C4506" s="17"/>
      <c r="D4506" s="26"/>
      <c r="E4506" s="26"/>
      <c r="F4506" s="26"/>
      <c r="G4506" s="26"/>
    </row>
    <row r="4507" spans="3:7">
      <c r="C4507" s="17"/>
      <c r="D4507" s="26"/>
      <c r="E4507" s="26"/>
      <c r="F4507" s="26"/>
      <c r="G4507" s="26"/>
    </row>
    <row r="4508" spans="3:7">
      <c r="C4508" s="17"/>
      <c r="D4508" s="26"/>
      <c r="E4508" s="26"/>
      <c r="F4508" s="26"/>
      <c r="G4508" s="26"/>
    </row>
    <row r="4509" spans="3:7">
      <c r="C4509" s="17"/>
      <c r="D4509" s="26"/>
      <c r="E4509" s="26"/>
      <c r="F4509" s="26"/>
      <c r="G4509" s="26"/>
    </row>
    <row r="4510" spans="3:7">
      <c r="C4510" s="17"/>
      <c r="D4510" s="26"/>
      <c r="E4510" s="26"/>
      <c r="F4510" s="26"/>
      <c r="G4510" s="26"/>
    </row>
    <row r="4511" spans="3:7">
      <c r="C4511" s="17"/>
      <c r="D4511" s="26"/>
      <c r="E4511" s="26"/>
      <c r="F4511" s="26"/>
      <c r="G4511" s="26"/>
    </row>
    <row r="4512" spans="3:7">
      <c r="C4512" s="17"/>
      <c r="D4512" s="26"/>
      <c r="E4512" s="26"/>
      <c r="F4512" s="26"/>
      <c r="G4512" s="26"/>
    </row>
    <row r="4513" spans="3:7">
      <c r="C4513" s="17"/>
      <c r="D4513" s="26"/>
      <c r="E4513" s="26"/>
      <c r="F4513" s="26"/>
      <c r="G4513" s="26"/>
    </row>
    <row r="4514" spans="3:7">
      <c r="C4514" s="17"/>
      <c r="D4514" s="26"/>
      <c r="E4514" s="26"/>
      <c r="F4514" s="26"/>
      <c r="G4514" s="26"/>
    </row>
    <row r="4515" spans="3:7">
      <c r="C4515" s="17"/>
      <c r="D4515" s="26"/>
      <c r="E4515" s="26"/>
      <c r="F4515" s="26"/>
      <c r="G4515" s="26"/>
    </row>
    <row r="4516" spans="3:7">
      <c r="C4516" s="17"/>
      <c r="D4516" s="26"/>
      <c r="E4516" s="26"/>
      <c r="F4516" s="26"/>
      <c r="G4516" s="26"/>
    </row>
    <row r="4517" spans="3:7">
      <c r="C4517" s="17"/>
      <c r="D4517" s="26"/>
      <c r="E4517" s="26"/>
      <c r="F4517" s="26"/>
      <c r="G4517" s="26"/>
    </row>
    <row r="4518" spans="3:7">
      <c r="C4518" s="17"/>
      <c r="D4518" s="26"/>
      <c r="E4518" s="26"/>
      <c r="F4518" s="26"/>
      <c r="G4518" s="26"/>
    </row>
    <row r="4519" spans="3:7">
      <c r="C4519" s="17"/>
      <c r="D4519" s="26"/>
      <c r="E4519" s="26"/>
      <c r="F4519" s="26"/>
      <c r="G4519" s="26"/>
    </row>
    <row r="4520" spans="3:7">
      <c r="C4520" s="17"/>
      <c r="D4520" s="26"/>
      <c r="E4520" s="26"/>
      <c r="F4520" s="26"/>
      <c r="G4520" s="26"/>
    </row>
    <row r="4521" spans="3:7">
      <c r="C4521" s="17"/>
      <c r="D4521" s="26"/>
      <c r="E4521" s="26"/>
      <c r="F4521" s="26"/>
      <c r="G4521" s="26"/>
    </row>
    <row r="4522" spans="3:7">
      <c r="C4522" s="17"/>
      <c r="D4522" s="26"/>
      <c r="E4522" s="26"/>
      <c r="F4522" s="26"/>
      <c r="G4522" s="26"/>
    </row>
    <row r="4523" spans="3:7">
      <c r="C4523" s="17"/>
      <c r="D4523" s="26"/>
      <c r="E4523" s="26"/>
      <c r="F4523" s="26"/>
      <c r="G4523" s="26"/>
    </row>
    <row r="4524" spans="3:7">
      <c r="C4524" s="17"/>
      <c r="D4524" s="26"/>
      <c r="E4524" s="26"/>
      <c r="F4524" s="26"/>
      <c r="G4524" s="26"/>
    </row>
    <row r="4525" spans="3:7">
      <c r="C4525" s="17"/>
      <c r="D4525" s="26"/>
      <c r="E4525" s="26"/>
      <c r="F4525" s="26"/>
      <c r="G4525" s="26"/>
    </row>
    <row r="4526" spans="3:7">
      <c r="C4526" s="17"/>
      <c r="D4526" s="26"/>
      <c r="E4526" s="26"/>
      <c r="F4526" s="26"/>
      <c r="G4526" s="26"/>
    </row>
    <row r="4527" spans="3:7">
      <c r="C4527" s="17"/>
      <c r="D4527" s="26"/>
      <c r="E4527" s="26"/>
      <c r="F4527" s="26"/>
      <c r="G4527" s="26"/>
    </row>
    <row r="4528" spans="3:7">
      <c r="C4528" s="17"/>
      <c r="D4528" s="26"/>
      <c r="E4528" s="26"/>
      <c r="F4528" s="26"/>
      <c r="G4528" s="26"/>
    </row>
    <row r="4529" spans="3:7">
      <c r="C4529" s="17"/>
      <c r="D4529" s="26"/>
      <c r="E4529" s="26"/>
      <c r="F4529" s="26"/>
      <c r="G4529" s="26"/>
    </row>
    <row r="4530" spans="3:7">
      <c r="C4530" s="17"/>
      <c r="D4530" s="26"/>
      <c r="E4530" s="26"/>
      <c r="F4530" s="26"/>
      <c r="G4530" s="26"/>
    </row>
    <row r="4531" spans="3:7">
      <c r="C4531" s="17"/>
      <c r="D4531" s="26"/>
      <c r="E4531" s="26"/>
      <c r="F4531" s="26"/>
      <c r="G4531" s="26"/>
    </row>
    <row r="4532" spans="3:7">
      <c r="C4532" s="17"/>
      <c r="D4532" s="26"/>
      <c r="E4532" s="26"/>
      <c r="F4532" s="26"/>
      <c r="G4532" s="26"/>
    </row>
    <row r="4533" spans="3:7">
      <c r="C4533" s="17"/>
      <c r="D4533" s="26"/>
      <c r="E4533" s="26"/>
      <c r="F4533" s="26"/>
      <c r="G4533" s="26"/>
    </row>
    <row r="4534" spans="3:7">
      <c r="C4534" s="17"/>
      <c r="D4534" s="26"/>
      <c r="E4534" s="26"/>
      <c r="F4534" s="26"/>
      <c r="G4534" s="26"/>
    </row>
    <row r="4535" spans="3:7">
      <c r="C4535" s="17"/>
      <c r="D4535" s="26"/>
      <c r="E4535" s="26"/>
      <c r="F4535" s="26"/>
      <c r="G4535" s="26"/>
    </row>
    <row r="4536" spans="3:7">
      <c r="C4536" s="17"/>
      <c r="D4536" s="26"/>
      <c r="E4536" s="26"/>
      <c r="F4536" s="26"/>
      <c r="G4536" s="26"/>
    </row>
    <row r="4537" spans="3:7">
      <c r="C4537" s="17"/>
      <c r="D4537" s="26"/>
      <c r="E4537" s="26"/>
      <c r="F4537" s="26"/>
      <c r="G4537" s="26"/>
    </row>
    <row r="4538" spans="3:7">
      <c r="C4538" s="17"/>
      <c r="D4538" s="26"/>
      <c r="E4538" s="26"/>
      <c r="F4538" s="26"/>
      <c r="G4538" s="26"/>
    </row>
    <row r="4539" spans="3:7">
      <c r="C4539" s="17"/>
      <c r="D4539" s="26"/>
      <c r="E4539" s="26"/>
      <c r="F4539" s="26"/>
      <c r="G4539" s="26"/>
    </row>
    <row r="4540" spans="3:7">
      <c r="C4540" s="17"/>
      <c r="D4540" s="26"/>
      <c r="E4540" s="26"/>
      <c r="F4540" s="26"/>
      <c r="G4540" s="26"/>
    </row>
    <row r="4541" spans="3:7">
      <c r="C4541" s="17"/>
      <c r="D4541" s="26"/>
      <c r="E4541" s="26"/>
      <c r="F4541" s="26"/>
      <c r="G4541" s="26"/>
    </row>
    <row r="4542" spans="3:7">
      <c r="C4542" s="17"/>
      <c r="D4542" s="26"/>
      <c r="E4542" s="26"/>
      <c r="F4542" s="26"/>
      <c r="G4542" s="26"/>
    </row>
    <row r="4543" spans="3:7">
      <c r="C4543" s="17"/>
      <c r="D4543" s="26"/>
      <c r="E4543" s="26"/>
      <c r="F4543" s="26"/>
      <c r="G4543" s="26"/>
    </row>
    <row r="4544" spans="3:7">
      <c r="C4544" s="17"/>
      <c r="D4544" s="26"/>
      <c r="E4544" s="26"/>
      <c r="F4544" s="26"/>
      <c r="G4544" s="26"/>
    </row>
    <row r="4545" spans="3:7">
      <c r="C4545" s="17"/>
      <c r="D4545" s="26"/>
      <c r="E4545" s="26"/>
      <c r="F4545" s="26"/>
      <c r="G4545" s="26"/>
    </row>
    <row r="4546" spans="3:7">
      <c r="C4546" s="17"/>
      <c r="D4546" s="26"/>
      <c r="E4546" s="26"/>
      <c r="F4546" s="26"/>
      <c r="G4546" s="26"/>
    </row>
    <row r="4547" spans="3:7">
      <c r="C4547" s="17"/>
      <c r="D4547" s="26"/>
      <c r="E4547" s="26"/>
      <c r="F4547" s="26"/>
      <c r="G4547" s="26"/>
    </row>
    <row r="4548" spans="3:7">
      <c r="C4548" s="17"/>
      <c r="D4548" s="26"/>
      <c r="E4548" s="26"/>
      <c r="F4548" s="26"/>
      <c r="G4548" s="26"/>
    </row>
    <row r="4549" spans="3:7">
      <c r="C4549" s="17"/>
      <c r="D4549" s="26"/>
      <c r="E4549" s="26"/>
      <c r="F4549" s="26"/>
      <c r="G4549" s="26"/>
    </row>
    <row r="4550" spans="3:7">
      <c r="C4550" s="17"/>
      <c r="D4550" s="26"/>
      <c r="E4550" s="26"/>
      <c r="F4550" s="26"/>
      <c r="G4550" s="26"/>
    </row>
    <row r="4551" spans="3:7">
      <c r="C4551" s="17"/>
      <c r="D4551" s="26"/>
      <c r="E4551" s="26"/>
      <c r="F4551" s="26"/>
      <c r="G4551" s="26"/>
    </row>
    <row r="4552" spans="3:7">
      <c r="C4552" s="17"/>
      <c r="D4552" s="26"/>
      <c r="E4552" s="26"/>
      <c r="F4552" s="26"/>
      <c r="G4552" s="26"/>
    </row>
    <row r="4553" spans="3:7">
      <c r="C4553" s="17"/>
      <c r="D4553" s="26"/>
      <c r="E4553" s="26"/>
      <c r="F4553" s="26"/>
      <c r="G4553" s="26"/>
    </row>
    <row r="4554" spans="3:7">
      <c r="C4554" s="17"/>
      <c r="D4554" s="26"/>
      <c r="E4554" s="26"/>
      <c r="F4554" s="26"/>
      <c r="G4554" s="26"/>
    </row>
    <row r="4555" spans="3:7">
      <c r="C4555" s="17"/>
      <c r="D4555" s="26"/>
      <c r="E4555" s="26"/>
      <c r="F4555" s="26"/>
      <c r="G4555" s="26"/>
    </row>
    <row r="4556" spans="3:7">
      <c r="C4556" s="17"/>
      <c r="D4556" s="26"/>
      <c r="E4556" s="26"/>
      <c r="F4556" s="26"/>
      <c r="G4556" s="26"/>
    </row>
    <row r="4557" spans="3:7">
      <c r="C4557" s="17"/>
      <c r="D4557" s="26"/>
      <c r="E4557" s="26"/>
      <c r="F4557" s="26"/>
      <c r="G4557" s="26"/>
    </row>
    <row r="4558" spans="3:7">
      <c r="C4558" s="17"/>
      <c r="D4558" s="26"/>
      <c r="E4558" s="26"/>
      <c r="F4558" s="26"/>
      <c r="G4558" s="26"/>
    </row>
    <row r="4559" spans="3:7">
      <c r="C4559" s="17"/>
      <c r="D4559" s="26"/>
      <c r="E4559" s="26"/>
      <c r="F4559" s="26"/>
      <c r="G4559" s="26"/>
    </row>
    <row r="4560" spans="3:7">
      <c r="C4560" s="17"/>
      <c r="D4560" s="26"/>
      <c r="E4560" s="26"/>
      <c r="F4560" s="26"/>
      <c r="G4560" s="26"/>
    </row>
    <row r="4561" spans="3:7">
      <c r="C4561" s="17"/>
      <c r="D4561" s="26"/>
      <c r="E4561" s="26"/>
      <c r="F4561" s="26"/>
      <c r="G4561" s="26"/>
    </row>
    <row r="4562" spans="3:7">
      <c r="C4562" s="17"/>
      <c r="D4562" s="26"/>
      <c r="E4562" s="26"/>
      <c r="F4562" s="26"/>
      <c r="G4562" s="26"/>
    </row>
    <row r="4563" spans="3:7">
      <c r="C4563" s="17"/>
      <c r="D4563" s="26"/>
      <c r="E4563" s="26"/>
      <c r="F4563" s="26"/>
      <c r="G4563" s="26"/>
    </row>
    <row r="4564" spans="3:7">
      <c r="C4564" s="17"/>
      <c r="D4564" s="26"/>
      <c r="E4564" s="26"/>
      <c r="F4564" s="26"/>
      <c r="G4564" s="26"/>
    </row>
    <row r="4565" spans="3:7">
      <c r="C4565" s="17"/>
      <c r="D4565" s="26"/>
      <c r="E4565" s="26"/>
      <c r="F4565" s="26"/>
      <c r="G4565" s="26"/>
    </row>
    <row r="4566" spans="3:7">
      <c r="C4566" s="17"/>
      <c r="D4566" s="26"/>
      <c r="E4566" s="26"/>
      <c r="F4566" s="26"/>
      <c r="G4566" s="26"/>
    </row>
    <row r="4567" spans="3:7">
      <c r="C4567" s="17"/>
      <c r="D4567" s="26"/>
      <c r="E4567" s="26"/>
      <c r="F4567" s="26"/>
      <c r="G4567" s="26"/>
    </row>
    <row r="4568" spans="3:7">
      <c r="C4568" s="17"/>
      <c r="D4568" s="26"/>
      <c r="E4568" s="26"/>
      <c r="F4568" s="26"/>
      <c r="G4568" s="26"/>
    </row>
    <row r="4569" spans="3:7">
      <c r="C4569" s="17"/>
      <c r="D4569" s="26"/>
      <c r="E4569" s="26"/>
      <c r="F4569" s="26"/>
      <c r="G4569" s="26"/>
    </row>
    <row r="4570" spans="3:7">
      <c r="C4570" s="17"/>
      <c r="D4570" s="26"/>
      <c r="E4570" s="26"/>
      <c r="F4570" s="26"/>
      <c r="G4570" s="26"/>
    </row>
    <row r="4571" spans="3:7">
      <c r="C4571" s="17"/>
      <c r="D4571" s="26"/>
      <c r="E4571" s="26"/>
      <c r="F4571" s="26"/>
      <c r="G4571" s="26"/>
    </row>
    <row r="4572" spans="3:7">
      <c r="C4572" s="17"/>
      <c r="D4572" s="26"/>
      <c r="E4572" s="26"/>
      <c r="F4572" s="26"/>
      <c r="G4572" s="26"/>
    </row>
    <row r="4573" spans="3:7">
      <c r="C4573" s="17"/>
      <c r="D4573" s="26"/>
      <c r="E4573" s="26"/>
      <c r="F4573" s="26"/>
      <c r="G4573" s="26"/>
    </row>
    <row r="4574" spans="3:7">
      <c r="C4574" s="17"/>
      <c r="D4574" s="26"/>
      <c r="E4574" s="26"/>
      <c r="F4574" s="26"/>
      <c r="G4574" s="26"/>
    </row>
    <row r="4575" spans="3:7">
      <c r="C4575" s="17"/>
      <c r="D4575" s="26"/>
      <c r="E4575" s="26"/>
      <c r="F4575" s="26"/>
      <c r="G4575" s="26"/>
    </row>
    <row r="4576" spans="3:7">
      <c r="C4576" s="17"/>
      <c r="D4576" s="26"/>
      <c r="E4576" s="26"/>
      <c r="F4576" s="26"/>
      <c r="G4576" s="26"/>
    </row>
    <row r="4577" spans="3:7">
      <c r="C4577" s="17"/>
      <c r="D4577" s="26"/>
      <c r="E4577" s="26"/>
      <c r="F4577" s="26"/>
      <c r="G4577" s="26"/>
    </row>
    <row r="4578" spans="3:7">
      <c r="C4578" s="17"/>
      <c r="D4578" s="26"/>
      <c r="E4578" s="26"/>
      <c r="F4578" s="26"/>
      <c r="G4578" s="26"/>
    </row>
    <row r="4579" spans="3:7">
      <c r="C4579" s="17"/>
      <c r="D4579" s="26"/>
      <c r="E4579" s="26"/>
      <c r="F4579" s="26"/>
      <c r="G4579" s="26"/>
    </row>
    <row r="4580" spans="3:7">
      <c r="C4580" s="17"/>
      <c r="D4580" s="26"/>
      <c r="E4580" s="26"/>
      <c r="F4580" s="26"/>
      <c r="G4580" s="26"/>
    </row>
    <row r="4581" spans="3:7">
      <c r="C4581" s="17"/>
      <c r="D4581" s="26"/>
      <c r="E4581" s="26"/>
      <c r="F4581" s="26"/>
      <c r="G4581" s="26"/>
    </row>
    <row r="4582" spans="3:7">
      <c r="C4582" s="17"/>
      <c r="D4582" s="26"/>
      <c r="E4582" s="26"/>
      <c r="F4582" s="26"/>
      <c r="G4582" s="26"/>
    </row>
    <row r="4583" spans="3:7">
      <c r="C4583" s="17"/>
      <c r="D4583" s="26"/>
      <c r="E4583" s="26"/>
      <c r="F4583" s="26"/>
      <c r="G4583" s="26"/>
    </row>
    <row r="4584" spans="3:7">
      <c r="C4584" s="17"/>
      <c r="D4584" s="26"/>
      <c r="E4584" s="26"/>
      <c r="F4584" s="26"/>
      <c r="G4584" s="26"/>
    </row>
    <row r="4585" spans="3:7">
      <c r="C4585" s="17"/>
      <c r="D4585" s="26"/>
      <c r="E4585" s="26"/>
      <c r="F4585" s="26"/>
      <c r="G4585" s="26"/>
    </row>
    <row r="4586" spans="3:7">
      <c r="C4586" s="17"/>
      <c r="D4586" s="26"/>
      <c r="E4586" s="26"/>
      <c r="F4586" s="26"/>
      <c r="G4586" s="26"/>
    </row>
    <row r="4587" spans="3:7">
      <c r="C4587" s="17"/>
      <c r="D4587" s="26"/>
      <c r="E4587" s="26"/>
      <c r="F4587" s="26"/>
      <c r="G4587" s="26"/>
    </row>
    <row r="4588" spans="3:7">
      <c r="C4588" s="17"/>
      <c r="D4588" s="26"/>
      <c r="E4588" s="26"/>
      <c r="F4588" s="26"/>
      <c r="G4588" s="26"/>
    </row>
    <row r="4589" spans="3:7">
      <c r="C4589" s="17"/>
      <c r="D4589" s="26"/>
      <c r="E4589" s="26"/>
      <c r="F4589" s="26"/>
      <c r="G4589" s="26"/>
    </row>
    <row r="4590" spans="3:7">
      <c r="C4590" s="17"/>
      <c r="D4590" s="26"/>
      <c r="E4590" s="26"/>
      <c r="F4590" s="26"/>
      <c r="G4590" s="26"/>
    </row>
    <row r="4591" spans="3:7">
      <c r="C4591" s="17"/>
      <c r="D4591" s="26"/>
      <c r="E4591" s="26"/>
      <c r="F4591" s="26"/>
      <c r="G4591" s="26"/>
    </row>
    <row r="4592" spans="3:7">
      <c r="C4592" s="17"/>
      <c r="D4592" s="26"/>
      <c r="E4592" s="26"/>
      <c r="F4592" s="26"/>
      <c r="G4592" s="26"/>
    </row>
    <row r="4593" spans="3:7">
      <c r="C4593" s="17"/>
      <c r="D4593" s="26"/>
      <c r="E4593" s="26"/>
      <c r="F4593" s="26"/>
      <c r="G4593" s="26"/>
    </row>
    <row r="4594" spans="3:7">
      <c r="C4594" s="17"/>
      <c r="D4594" s="26"/>
      <c r="E4594" s="26"/>
      <c r="F4594" s="26"/>
      <c r="G4594" s="26"/>
    </row>
    <row r="4595" spans="3:7">
      <c r="C4595" s="17"/>
      <c r="D4595" s="26"/>
      <c r="E4595" s="26"/>
      <c r="F4595" s="26"/>
      <c r="G4595" s="26"/>
    </row>
    <row r="4596" spans="3:7">
      <c r="C4596" s="17"/>
      <c r="D4596" s="26"/>
      <c r="E4596" s="26"/>
      <c r="F4596" s="26"/>
      <c r="G4596" s="26"/>
    </row>
    <row r="4597" spans="3:7">
      <c r="C4597" s="17"/>
      <c r="D4597" s="26"/>
      <c r="E4597" s="26"/>
      <c r="F4597" s="26"/>
      <c r="G4597" s="26"/>
    </row>
    <row r="4598" spans="3:7">
      <c r="C4598" s="17"/>
      <c r="D4598" s="26"/>
      <c r="E4598" s="26"/>
      <c r="F4598" s="26"/>
      <c r="G4598" s="26"/>
    </row>
    <row r="4599" spans="3:7">
      <c r="C4599" s="17"/>
      <c r="D4599" s="26"/>
      <c r="E4599" s="26"/>
      <c r="F4599" s="26"/>
      <c r="G4599" s="26"/>
    </row>
    <row r="4600" spans="3:7">
      <c r="C4600" s="17"/>
      <c r="D4600" s="26"/>
      <c r="E4600" s="26"/>
      <c r="F4600" s="26"/>
      <c r="G4600" s="26"/>
    </row>
    <row r="4601" spans="3:7">
      <c r="C4601" s="17"/>
      <c r="D4601" s="26"/>
      <c r="E4601" s="26"/>
      <c r="F4601" s="26"/>
      <c r="G4601" s="26"/>
    </row>
    <row r="4602" spans="3:7">
      <c r="C4602" s="17"/>
      <c r="D4602" s="26"/>
      <c r="E4602" s="26"/>
      <c r="F4602" s="26"/>
      <c r="G4602" s="26"/>
    </row>
    <row r="4603" spans="3:7">
      <c r="C4603" s="17"/>
      <c r="D4603" s="26"/>
      <c r="E4603" s="26"/>
      <c r="F4603" s="26"/>
      <c r="G4603" s="26"/>
    </row>
    <row r="4604" spans="3:7">
      <c r="C4604" s="17"/>
      <c r="D4604" s="26"/>
      <c r="E4604" s="26"/>
      <c r="F4604" s="26"/>
      <c r="G4604" s="26"/>
    </row>
    <row r="4605" spans="3:7">
      <c r="C4605" s="17"/>
      <c r="D4605" s="26"/>
      <c r="E4605" s="26"/>
      <c r="F4605" s="26"/>
      <c r="G4605" s="26"/>
    </row>
    <row r="4606" spans="3:7">
      <c r="C4606" s="17"/>
      <c r="D4606" s="26"/>
      <c r="E4606" s="26"/>
      <c r="F4606" s="26"/>
      <c r="G4606" s="26"/>
    </row>
    <row r="4607" spans="3:7">
      <c r="C4607" s="17"/>
      <c r="D4607" s="26"/>
      <c r="E4607" s="26"/>
      <c r="F4607" s="26"/>
      <c r="G4607" s="26"/>
    </row>
    <row r="4608" spans="3:7">
      <c r="C4608" s="17"/>
      <c r="D4608" s="26"/>
      <c r="E4608" s="26"/>
      <c r="F4608" s="26"/>
      <c r="G4608" s="26"/>
    </row>
    <row r="4609" spans="3:7">
      <c r="C4609" s="17"/>
      <c r="D4609" s="26"/>
      <c r="E4609" s="26"/>
      <c r="F4609" s="26"/>
      <c r="G4609" s="26"/>
    </row>
    <row r="4610" spans="3:7">
      <c r="C4610" s="17"/>
      <c r="D4610" s="26"/>
      <c r="E4610" s="26"/>
      <c r="F4610" s="26"/>
      <c r="G4610" s="26"/>
    </row>
    <row r="4611" spans="3:7">
      <c r="C4611" s="17"/>
      <c r="D4611" s="26"/>
      <c r="E4611" s="26"/>
      <c r="F4611" s="26"/>
      <c r="G4611" s="26"/>
    </row>
    <row r="4612" spans="3:7">
      <c r="C4612" s="17"/>
      <c r="D4612" s="26"/>
      <c r="E4612" s="26"/>
      <c r="F4612" s="26"/>
      <c r="G4612" s="26"/>
    </row>
    <row r="4613" spans="3:7">
      <c r="C4613" s="17"/>
      <c r="D4613" s="26"/>
      <c r="E4613" s="26"/>
      <c r="F4613" s="26"/>
      <c r="G4613" s="26"/>
    </row>
    <row r="4614" spans="3:7">
      <c r="C4614" s="17"/>
      <c r="D4614" s="26"/>
      <c r="E4614" s="26"/>
      <c r="F4614" s="26"/>
      <c r="G4614" s="26"/>
    </row>
    <row r="4615" spans="3:7">
      <c r="C4615" s="17"/>
      <c r="D4615" s="26"/>
      <c r="E4615" s="26"/>
      <c r="F4615" s="26"/>
      <c r="G4615" s="26"/>
    </row>
    <row r="4616" spans="3:7">
      <c r="C4616" s="17"/>
      <c r="D4616" s="26"/>
      <c r="E4616" s="26"/>
      <c r="F4616" s="26"/>
      <c r="G4616" s="26"/>
    </row>
    <row r="4617" spans="3:7">
      <c r="C4617" s="17"/>
      <c r="D4617" s="26"/>
      <c r="E4617" s="26"/>
      <c r="F4617" s="26"/>
      <c r="G4617" s="26"/>
    </row>
    <row r="4618" spans="3:7">
      <c r="C4618" s="17"/>
      <c r="D4618" s="26"/>
      <c r="E4618" s="26"/>
      <c r="F4618" s="26"/>
      <c r="G4618" s="26"/>
    </row>
    <row r="4619" spans="3:7">
      <c r="C4619" s="17"/>
      <c r="D4619" s="26"/>
      <c r="E4619" s="26"/>
      <c r="F4619" s="26"/>
      <c r="G4619" s="26"/>
    </row>
    <row r="4620" spans="3:7">
      <c r="C4620" s="17"/>
      <c r="D4620" s="26"/>
      <c r="E4620" s="26"/>
      <c r="F4620" s="26"/>
      <c r="G4620" s="26"/>
    </row>
    <row r="4621" spans="3:7">
      <c r="C4621" s="17"/>
      <c r="D4621" s="26"/>
      <c r="E4621" s="26"/>
      <c r="F4621" s="26"/>
      <c r="G4621" s="26"/>
    </row>
    <row r="4622" spans="3:7">
      <c r="C4622" s="17"/>
      <c r="D4622" s="26"/>
      <c r="E4622" s="26"/>
      <c r="F4622" s="26"/>
      <c r="G4622" s="26"/>
    </row>
    <row r="4623" spans="3:7">
      <c r="C4623" s="17"/>
      <c r="D4623" s="26"/>
      <c r="E4623" s="26"/>
      <c r="F4623" s="26"/>
      <c r="G4623" s="26"/>
    </row>
    <row r="4624" spans="3:7">
      <c r="C4624" s="17"/>
      <c r="D4624" s="26"/>
      <c r="E4624" s="26"/>
      <c r="F4624" s="26"/>
      <c r="G4624" s="26"/>
    </row>
    <row r="4625" spans="3:7">
      <c r="C4625" s="17"/>
      <c r="D4625" s="26"/>
      <c r="E4625" s="26"/>
      <c r="F4625" s="26"/>
      <c r="G4625" s="26"/>
    </row>
    <row r="4626" spans="3:7">
      <c r="C4626" s="17"/>
      <c r="D4626" s="26"/>
      <c r="E4626" s="26"/>
      <c r="F4626" s="26"/>
      <c r="G4626" s="26"/>
    </row>
    <row r="4627" spans="3:7">
      <c r="C4627" s="17"/>
      <c r="D4627" s="26"/>
      <c r="E4627" s="26"/>
      <c r="F4627" s="26"/>
      <c r="G4627" s="26"/>
    </row>
    <row r="4628" spans="3:7">
      <c r="C4628" s="17"/>
      <c r="D4628" s="26"/>
      <c r="E4628" s="26"/>
      <c r="F4628" s="26"/>
      <c r="G4628" s="26"/>
    </row>
    <row r="4629" spans="3:7">
      <c r="C4629" s="17"/>
      <c r="D4629" s="26"/>
      <c r="E4629" s="26"/>
      <c r="F4629" s="26"/>
      <c r="G4629" s="26"/>
    </row>
    <row r="4630" spans="3:7">
      <c r="C4630" s="17"/>
      <c r="D4630" s="26"/>
      <c r="E4630" s="26"/>
      <c r="F4630" s="26"/>
      <c r="G4630" s="26"/>
    </row>
    <row r="4631" spans="3:7">
      <c r="C4631" s="17"/>
      <c r="D4631" s="26"/>
      <c r="E4631" s="26"/>
      <c r="F4631" s="26"/>
      <c r="G4631" s="26"/>
    </row>
    <row r="4632" spans="3:7">
      <c r="C4632" s="17"/>
      <c r="D4632" s="26"/>
      <c r="E4632" s="26"/>
      <c r="F4632" s="26"/>
      <c r="G4632" s="26"/>
    </row>
    <row r="4633" spans="3:7">
      <c r="C4633" s="17"/>
      <c r="D4633" s="26"/>
      <c r="E4633" s="26"/>
      <c r="F4633" s="26"/>
      <c r="G4633" s="26"/>
    </row>
    <row r="4634" spans="3:7">
      <c r="C4634" s="17"/>
      <c r="D4634" s="26"/>
      <c r="E4634" s="26"/>
      <c r="F4634" s="26"/>
      <c r="G4634" s="26"/>
    </row>
    <row r="4635" spans="3:7">
      <c r="C4635" s="17"/>
      <c r="D4635" s="26"/>
      <c r="E4635" s="26"/>
      <c r="F4635" s="26"/>
      <c r="G4635" s="26"/>
    </row>
    <row r="4636" spans="3:7">
      <c r="C4636" s="17"/>
      <c r="D4636" s="26"/>
      <c r="E4636" s="26"/>
      <c r="F4636" s="26"/>
      <c r="G4636" s="26"/>
    </row>
    <row r="4637" spans="3:7">
      <c r="C4637" s="17"/>
      <c r="D4637" s="26"/>
      <c r="E4637" s="26"/>
      <c r="F4637" s="26"/>
      <c r="G4637" s="26"/>
    </row>
    <row r="4638" spans="3:7">
      <c r="C4638" s="17"/>
      <c r="D4638" s="26"/>
      <c r="E4638" s="26"/>
      <c r="F4638" s="26"/>
      <c r="G4638" s="26"/>
    </row>
    <row r="4639" spans="3:7">
      <c r="C4639" s="17"/>
      <c r="D4639" s="26"/>
      <c r="E4639" s="26"/>
      <c r="F4639" s="26"/>
      <c r="G4639" s="26"/>
    </row>
    <row r="4640" spans="3:7">
      <c r="C4640" s="17"/>
      <c r="D4640" s="26"/>
      <c r="E4640" s="26"/>
      <c r="F4640" s="26"/>
      <c r="G4640" s="26"/>
    </row>
    <row r="4641" spans="3:7">
      <c r="C4641" s="17"/>
      <c r="D4641" s="26"/>
      <c r="E4641" s="26"/>
      <c r="F4641" s="26"/>
      <c r="G4641" s="26"/>
    </row>
    <row r="4642" spans="3:7">
      <c r="C4642" s="17"/>
      <c r="D4642" s="26"/>
      <c r="E4642" s="26"/>
      <c r="F4642" s="26"/>
      <c r="G4642" s="26"/>
    </row>
    <row r="4643" spans="3:7">
      <c r="C4643" s="17"/>
      <c r="D4643" s="26"/>
      <c r="E4643" s="26"/>
      <c r="F4643" s="26"/>
      <c r="G4643" s="26"/>
    </row>
    <row r="4644" spans="3:7">
      <c r="C4644" s="17"/>
      <c r="D4644" s="26"/>
      <c r="E4644" s="26"/>
      <c r="F4644" s="26"/>
      <c r="G4644" s="26"/>
    </row>
    <row r="4645" spans="3:7">
      <c r="C4645" s="17"/>
      <c r="D4645" s="26"/>
      <c r="E4645" s="26"/>
      <c r="F4645" s="26"/>
      <c r="G4645" s="26"/>
    </row>
    <row r="4646" spans="3:7">
      <c r="C4646" s="17"/>
      <c r="D4646" s="26"/>
      <c r="E4646" s="26"/>
      <c r="F4646" s="26"/>
      <c r="G4646" s="26"/>
    </row>
    <row r="4647" spans="3:7">
      <c r="C4647" s="17"/>
      <c r="D4647" s="26"/>
      <c r="E4647" s="26"/>
      <c r="F4647" s="26"/>
      <c r="G4647" s="26"/>
    </row>
    <row r="4648" spans="3:7">
      <c r="C4648" s="17"/>
      <c r="D4648" s="26"/>
      <c r="E4648" s="26"/>
      <c r="F4648" s="26"/>
      <c r="G4648" s="26"/>
    </row>
    <row r="4649" spans="3:7">
      <c r="C4649" s="17"/>
      <c r="D4649" s="26"/>
      <c r="E4649" s="26"/>
      <c r="F4649" s="26"/>
      <c r="G4649" s="26"/>
    </row>
    <row r="4650" spans="3:7">
      <c r="C4650" s="17"/>
      <c r="D4650" s="26"/>
      <c r="E4650" s="26"/>
      <c r="F4650" s="26"/>
      <c r="G4650" s="26"/>
    </row>
    <row r="4651" spans="3:7">
      <c r="C4651" s="17"/>
      <c r="D4651" s="26"/>
      <c r="E4651" s="26"/>
      <c r="F4651" s="26"/>
      <c r="G4651" s="26"/>
    </row>
    <row r="4652" spans="3:7">
      <c r="C4652" s="17"/>
      <c r="D4652" s="26"/>
      <c r="E4652" s="26"/>
      <c r="F4652" s="26"/>
      <c r="G4652" s="26"/>
    </row>
    <row r="4653" spans="3:7">
      <c r="C4653" s="17"/>
      <c r="D4653" s="26"/>
      <c r="E4653" s="26"/>
      <c r="F4653" s="26"/>
      <c r="G4653" s="26"/>
    </row>
    <row r="4654" spans="3:7">
      <c r="C4654" s="17"/>
      <c r="D4654" s="26"/>
      <c r="E4654" s="26"/>
      <c r="F4654" s="26"/>
      <c r="G4654" s="26"/>
    </row>
    <row r="4655" spans="3:7">
      <c r="C4655" s="17"/>
      <c r="D4655" s="26"/>
      <c r="E4655" s="26"/>
      <c r="F4655" s="26"/>
      <c r="G4655" s="26"/>
    </row>
    <row r="4656" spans="3:7">
      <c r="C4656" s="17"/>
      <c r="D4656" s="26"/>
      <c r="E4656" s="26"/>
      <c r="F4656" s="26"/>
      <c r="G4656" s="26"/>
    </row>
    <row r="4657" spans="3:7">
      <c r="C4657" s="17"/>
      <c r="D4657" s="26"/>
      <c r="E4657" s="26"/>
      <c r="F4657" s="26"/>
      <c r="G4657" s="26"/>
    </row>
    <row r="4658" spans="3:7">
      <c r="C4658" s="17"/>
      <c r="D4658" s="26"/>
      <c r="E4658" s="26"/>
      <c r="F4658" s="26"/>
      <c r="G4658" s="26"/>
    </row>
    <row r="4659" spans="3:7">
      <c r="C4659" s="17"/>
      <c r="D4659" s="26"/>
      <c r="E4659" s="26"/>
      <c r="F4659" s="26"/>
      <c r="G4659" s="26"/>
    </row>
    <row r="4660" spans="3:7">
      <c r="C4660" s="17"/>
      <c r="D4660" s="26"/>
      <c r="E4660" s="26"/>
      <c r="F4660" s="26"/>
      <c r="G4660" s="26"/>
    </row>
    <row r="4661" spans="3:7">
      <c r="C4661" s="17"/>
      <c r="D4661" s="26"/>
      <c r="E4661" s="26"/>
      <c r="F4661" s="26"/>
      <c r="G4661" s="26"/>
    </row>
    <row r="4662" spans="3:7">
      <c r="C4662" s="17"/>
      <c r="D4662" s="26"/>
      <c r="E4662" s="26"/>
      <c r="F4662" s="26"/>
      <c r="G4662" s="26"/>
    </row>
    <row r="4663" spans="3:7">
      <c r="C4663" s="17"/>
      <c r="D4663" s="26"/>
      <c r="E4663" s="26"/>
      <c r="F4663" s="26"/>
      <c r="G4663" s="26"/>
    </row>
    <row r="4664" spans="3:7">
      <c r="C4664" s="17"/>
      <c r="D4664" s="26"/>
      <c r="E4664" s="26"/>
      <c r="F4664" s="26"/>
      <c r="G4664" s="26"/>
    </row>
    <row r="4665" spans="3:7">
      <c r="C4665" s="17"/>
      <c r="D4665" s="26"/>
      <c r="E4665" s="26"/>
      <c r="F4665" s="26"/>
      <c r="G4665" s="26"/>
    </row>
    <row r="4666" spans="3:7">
      <c r="C4666" s="17"/>
      <c r="D4666" s="26"/>
      <c r="E4666" s="26"/>
      <c r="F4666" s="26"/>
      <c r="G4666" s="26"/>
    </row>
    <row r="4667" spans="3:7">
      <c r="C4667" s="17"/>
      <c r="D4667" s="26"/>
      <c r="E4667" s="26"/>
      <c r="F4667" s="26"/>
      <c r="G4667" s="26"/>
    </row>
    <row r="4668" spans="3:7">
      <c r="C4668" s="17"/>
      <c r="D4668" s="26"/>
      <c r="E4668" s="26"/>
      <c r="F4668" s="26"/>
      <c r="G4668" s="26"/>
    </row>
    <row r="4669" spans="3:7">
      <c r="C4669" s="17"/>
      <c r="D4669" s="26"/>
      <c r="E4669" s="26"/>
      <c r="F4669" s="26"/>
      <c r="G4669" s="26"/>
    </row>
    <row r="4670" spans="3:7">
      <c r="C4670" s="17"/>
      <c r="D4670" s="26"/>
      <c r="E4670" s="26"/>
      <c r="F4670" s="26"/>
      <c r="G4670" s="26"/>
    </row>
    <row r="4671" spans="3:7">
      <c r="C4671" s="17"/>
      <c r="D4671" s="26"/>
      <c r="E4671" s="26"/>
      <c r="F4671" s="26"/>
      <c r="G4671" s="26"/>
    </row>
    <row r="4672" spans="3:7">
      <c r="C4672" s="17"/>
      <c r="D4672" s="26"/>
      <c r="E4672" s="26"/>
      <c r="F4672" s="26"/>
      <c r="G4672" s="26"/>
    </row>
    <row r="4673" spans="3:7">
      <c r="C4673" s="17"/>
      <c r="D4673" s="26"/>
      <c r="E4673" s="26"/>
      <c r="F4673" s="26"/>
      <c r="G4673" s="26"/>
    </row>
    <row r="4674" spans="3:7">
      <c r="C4674" s="17"/>
      <c r="D4674" s="26"/>
      <c r="E4674" s="26"/>
      <c r="F4674" s="26"/>
      <c r="G4674" s="26"/>
    </row>
    <row r="4675" spans="3:7">
      <c r="C4675" s="17"/>
      <c r="D4675" s="26"/>
      <c r="E4675" s="26"/>
      <c r="F4675" s="26"/>
      <c r="G4675" s="26"/>
    </row>
    <row r="4676" spans="3:7">
      <c r="C4676" s="17"/>
      <c r="D4676" s="26"/>
      <c r="E4676" s="26"/>
      <c r="F4676" s="26"/>
      <c r="G4676" s="26"/>
    </row>
    <row r="4677" spans="3:7">
      <c r="C4677" s="17"/>
      <c r="D4677" s="26"/>
      <c r="E4677" s="26"/>
      <c r="F4677" s="26"/>
      <c r="G4677" s="26"/>
    </row>
    <row r="4678" spans="3:7">
      <c r="C4678" s="17"/>
      <c r="D4678" s="26"/>
      <c r="E4678" s="26"/>
      <c r="F4678" s="26"/>
      <c r="G4678" s="26"/>
    </row>
    <row r="4679" spans="3:7">
      <c r="C4679" s="17"/>
      <c r="D4679" s="26"/>
      <c r="E4679" s="26"/>
      <c r="F4679" s="26"/>
      <c r="G4679" s="26"/>
    </row>
    <row r="4680" spans="3:7">
      <c r="C4680" s="17"/>
      <c r="D4680" s="26"/>
      <c r="E4680" s="26"/>
      <c r="F4680" s="26"/>
      <c r="G4680" s="26"/>
    </row>
    <row r="4681" spans="3:7">
      <c r="C4681" s="17"/>
      <c r="D4681" s="26"/>
      <c r="E4681" s="26"/>
      <c r="F4681" s="26"/>
      <c r="G4681" s="26"/>
    </row>
    <row r="4682" spans="3:7">
      <c r="C4682" s="17"/>
      <c r="D4682" s="26"/>
      <c r="E4682" s="26"/>
      <c r="F4682" s="26"/>
      <c r="G4682" s="26"/>
    </row>
    <row r="4683" spans="3:7">
      <c r="C4683" s="17"/>
      <c r="D4683" s="26"/>
      <c r="E4683" s="26"/>
      <c r="F4683" s="26"/>
      <c r="G4683" s="26"/>
    </row>
    <row r="4684" spans="3:7">
      <c r="C4684" s="17"/>
      <c r="D4684" s="26"/>
      <c r="E4684" s="26"/>
      <c r="F4684" s="26"/>
      <c r="G4684" s="26"/>
    </row>
    <row r="4685" spans="3:7">
      <c r="C4685" s="17"/>
      <c r="D4685" s="26"/>
      <c r="E4685" s="26"/>
      <c r="F4685" s="26"/>
      <c r="G4685" s="26"/>
    </row>
    <row r="4686" spans="3:7">
      <c r="C4686" s="17"/>
      <c r="D4686" s="26"/>
      <c r="E4686" s="26"/>
      <c r="F4686" s="26"/>
      <c r="G4686" s="26"/>
    </row>
    <row r="4687" spans="3:7">
      <c r="C4687" s="17"/>
      <c r="D4687" s="26"/>
      <c r="E4687" s="26"/>
      <c r="F4687" s="26"/>
      <c r="G4687" s="26"/>
    </row>
    <row r="4688" spans="3:7">
      <c r="C4688" s="17"/>
      <c r="D4688" s="26"/>
      <c r="E4688" s="26"/>
      <c r="F4688" s="26"/>
      <c r="G4688" s="26"/>
    </row>
    <row r="4689" spans="3:7">
      <c r="C4689" s="17"/>
      <c r="D4689" s="26"/>
      <c r="E4689" s="26"/>
      <c r="F4689" s="26"/>
      <c r="G4689" s="26"/>
    </row>
    <row r="4690" spans="3:7">
      <c r="C4690" s="17"/>
      <c r="D4690" s="26"/>
      <c r="E4690" s="26"/>
      <c r="F4690" s="26"/>
      <c r="G4690" s="26"/>
    </row>
    <row r="4691" spans="3:7">
      <c r="C4691" s="17"/>
      <c r="D4691" s="26"/>
      <c r="E4691" s="26"/>
      <c r="F4691" s="26"/>
      <c r="G4691" s="26"/>
    </row>
    <row r="4692" spans="3:7">
      <c r="C4692" s="17"/>
      <c r="D4692" s="26"/>
      <c r="E4692" s="26"/>
      <c r="F4692" s="26"/>
      <c r="G4692" s="26"/>
    </row>
    <row r="4693" spans="3:7">
      <c r="C4693" s="17"/>
      <c r="D4693" s="26"/>
      <c r="E4693" s="26"/>
      <c r="F4693" s="26"/>
      <c r="G4693" s="26"/>
    </row>
    <row r="4694" spans="3:7">
      <c r="C4694" s="17"/>
      <c r="D4694" s="26"/>
      <c r="E4694" s="26"/>
      <c r="F4694" s="26"/>
      <c r="G4694" s="26"/>
    </row>
    <row r="4695" spans="3:7">
      <c r="C4695" s="17"/>
      <c r="D4695" s="26"/>
      <c r="E4695" s="26"/>
      <c r="F4695" s="26"/>
      <c r="G4695" s="26"/>
    </row>
    <row r="4696" spans="3:7">
      <c r="C4696" s="17"/>
      <c r="D4696" s="26"/>
      <c r="E4696" s="26"/>
      <c r="F4696" s="26"/>
      <c r="G4696" s="26"/>
    </row>
    <row r="4697" spans="3:7">
      <c r="C4697" s="17"/>
      <c r="D4697" s="26"/>
      <c r="E4697" s="26"/>
      <c r="F4697" s="26"/>
      <c r="G4697" s="26"/>
    </row>
    <row r="4698" spans="3:7">
      <c r="C4698" s="17"/>
      <c r="D4698" s="26"/>
      <c r="E4698" s="26"/>
      <c r="F4698" s="26"/>
      <c r="G4698" s="26"/>
    </row>
    <row r="4699" spans="3:7">
      <c r="C4699" s="17"/>
      <c r="D4699" s="26"/>
      <c r="E4699" s="26"/>
      <c r="F4699" s="26"/>
      <c r="G4699" s="26"/>
    </row>
    <row r="4700" spans="3:7">
      <c r="C4700" s="17"/>
      <c r="D4700" s="26"/>
      <c r="E4700" s="26"/>
      <c r="F4700" s="26"/>
      <c r="G4700" s="26"/>
    </row>
    <row r="4701" spans="3:7">
      <c r="C4701" s="17"/>
      <c r="D4701" s="26"/>
      <c r="E4701" s="26"/>
      <c r="F4701" s="26"/>
      <c r="G4701" s="26"/>
    </row>
    <row r="4702" spans="3:7">
      <c r="C4702" s="17"/>
      <c r="D4702" s="26"/>
      <c r="E4702" s="26"/>
      <c r="F4702" s="26"/>
      <c r="G4702" s="26"/>
    </row>
    <row r="4703" spans="3:7">
      <c r="C4703" s="17"/>
      <c r="D4703" s="26"/>
      <c r="E4703" s="26"/>
      <c r="F4703" s="26"/>
      <c r="G4703" s="26"/>
    </row>
    <row r="4704" spans="3:7">
      <c r="C4704" s="17"/>
      <c r="D4704" s="26"/>
      <c r="E4704" s="26"/>
      <c r="F4704" s="26"/>
      <c r="G4704" s="26"/>
    </row>
    <row r="4705" spans="3:7">
      <c r="C4705" s="17"/>
      <c r="D4705" s="26"/>
      <c r="E4705" s="26"/>
      <c r="F4705" s="26"/>
      <c r="G4705" s="26"/>
    </row>
    <row r="4706" spans="3:7">
      <c r="C4706" s="17"/>
      <c r="D4706" s="26"/>
      <c r="E4706" s="26"/>
      <c r="F4706" s="26"/>
      <c r="G4706" s="26"/>
    </row>
    <row r="4707" spans="3:7">
      <c r="C4707" s="17"/>
      <c r="D4707" s="26"/>
      <c r="E4707" s="26"/>
      <c r="F4707" s="26"/>
      <c r="G4707" s="26"/>
    </row>
    <row r="4708" spans="3:7">
      <c r="C4708" s="17"/>
      <c r="D4708" s="26"/>
      <c r="E4708" s="26"/>
      <c r="F4708" s="26"/>
      <c r="G4708" s="26"/>
    </row>
    <row r="4709" spans="3:7">
      <c r="C4709" s="17"/>
      <c r="D4709" s="26"/>
      <c r="E4709" s="26"/>
      <c r="F4709" s="26"/>
      <c r="G4709" s="26"/>
    </row>
    <row r="4710" spans="3:7">
      <c r="C4710" s="17"/>
      <c r="D4710" s="26"/>
      <c r="E4710" s="26"/>
      <c r="F4710" s="26"/>
      <c r="G4710" s="26"/>
    </row>
    <row r="4711" spans="3:7">
      <c r="C4711" s="17"/>
      <c r="D4711" s="26"/>
      <c r="E4711" s="26"/>
      <c r="F4711" s="26"/>
      <c r="G4711" s="26"/>
    </row>
    <row r="4712" spans="3:7">
      <c r="C4712" s="17"/>
      <c r="D4712" s="26"/>
      <c r="E4712" s="26"/>
      <c r="F4712" s="26"/>
      <c r="G4712" s="26"/>
    </row>
    <row r="4713" spans="3:7">
      <c r="C4713" s="17"/>
      <c r="D4713" s="26"/>
      <c r="E4713" s="26"/>
      <c r="F4713" s="26"/>
      <c r="G4713" s="26"/>
    </row>
    <row r="4714" spans="3:7">
      <c r="C4714" s="17"/>
      <c r="D4714" s="26"/>
      <c r="E4714" s="26"/>
      <c r="F4714" s="26"/>
      <c r="G4714" s="26"/>
    </row>
    <row r="4715" spans="3:7">
      <c r="C4715" s="17"/>
      <c r="D4715" s="26"/>
      <c r="E4715" s="26"/>
      <c r="F4715" s="26"/>
      <c r="G4715" s="26"/>
    </row>
    <row r="4716" spans="3:7">
      <c r="C4716" s="17"/>
      <c r="D4716" s="26"/>
      <c r="E4716" s="26"/>
      <c r="F4716" s="26"/>
      <c r="G4716" s="26"/>
    </row>
    <row r="4717" spans="3:7">
      <c r="C4717" s="17"/>
      <c r="D4717" s="26"/>
      <c r="E4717" s="26"/>
      <c r="F4717" s="26"/>
      <c r="G4717" s="26"/>
    </row>
    <row r="4718" spans="3:7">
      <c r="C4718" s="17"/>
      <c r="D4718" s="26"/>
      <c r="E4718" s="26"/>
      <c r="F4718" s="26"/>
      <c r="G4718" s="26"/>
    </row>
    <row r="4719" spans="3:7">
      <c r="C4719" s="17"/>
      <c r="D4719" s="26"/>
      <c r="E4719" s="26"/>
      <c r="F4719" s="26"/>
      <c r="G4719" s="26"/>
    </row>
    <row r="4720" spans="3:7">
      <c r="C4720" s="17"/>
      <c r="D4720" s="26"/>
      <c r="E4720" s="26"/>
      <c r="F4720" s="26"/>
      <c r="G4720" s="26"/>
    </row>
    <row r="4721" spans="3:7">
      <c r="C4721" s="17"/>
      <c r="D4721" s="26"/>
      <c r="E4721" s="26"/>
      <c r="F4721" s="26"/>
      <c r="G4721" s="26"/>
    </row>
    <row r="4722" spans="3:7">
      <c r="C4722" s="17"/>
      <c r="D4722" s="26"/>
      <c r="E4722" s="26"/>
      <c r="F4722" s="26"/>
      <c r="G4722" s="26"/>
    </row>
    <row r="4723" spans="3:7">
      <c r="C4723" s="17"/>
      <c r="D4723" s="26"/>
      <c r="E4723" s="26"/>
      <c r="F4723" s="26"/>
      <c r="G4723" s="26"/>
    </row>
    <row r="4724" spans="3:7">
      <c r="C4724" s="17"/>
      <c r="D4724" s="26"/>
      <c r="E4724" s="26"/>
      <c r="F4724" s="26"/>
      <c r="G4724" s="26"/>
    </row>
    <row r="4725" spans="3:7">
      <c r="C4725" s="17"/>
      <c r="D4725" s="26"/>
      <c r="E4725" s="26"/>
      <c r="F4725" s="26"/>
      <c r="G4725" s="26"/>
    </row>
    <row r="4726" spans="3:7">
      <c r="C4726" s="17"/>
      <c r="D4726" s="26"/>
      <c r="E4726" s="26"/>
      <c r="F4726" s="26"/>
      <c r="G4726" s="26"/>
    </row>
    <row r="4727" spans="3:7">
      <c r="C4727" s="17"/>
      <c r="D4727" s="26"/>
      <c r="E4727" s="26"/>
      <c r="F4727" s="26"/>
      <c r="G4727" s="26"/>
    </row>
    <row r="4728" spans="3:7">
      <c r="C4728" s="17"/>
      <c r="D4728" s="26"/>
      <c r="E4728" s="26"/>
      <c r="F4728" s="26"/>
      <c r="G4728" s="26"/>
    </row>
    <row r="4729" spans="3:7">
      <c r="C4729" s="17"/>
      <c r="D4729" s="26"/>
      <c r="E4729" s="26"/>
      <c r="F4729" s="26"/>
      <c r="G4729" s="26"/>
    </row>
    <row r="4730" spans="3:7">
      <c r="C4730" s="17"/>
      <c r="D4730" s="26"/>
      <c r="E4730" s="26"/>
      <c r="F4730" s="26"/>
      <c r="G4730" s="26"/>
    </row>
    <row r="4731" spans="3:7">
      <c r="C4731" s="17"/>
      <c r="D4731" s="26"/>
      <c r="E4731" s="26"/>
      <c r="F4731" s="26"/>
      <c r="G4731" s="26"/>
    </row>
    <row r="4732" spans="3:7">
      <c r="C4732" s="17"/>
      <c r="D4732" s="26"/>
      <c r="E4732" s="26"/>
      <c r="F4732" s="26"/>
      <c r="G4732" s="26"/>
    </row>
    <row r="4733" spans="3:7">
      <c r="C4733" s="17"/>
      <c r="D4733" s="26"/>
      <c r="E4733" s="26"/>
      <c r="F4733" s="26"/>
      <c r="G4733" s="26"/>
    </row>
    <row r="4734" spans="3:7">
      <c r="C4734" s="17"/>
      <c r="D4734" s="26"/>
      <c r="E4734" s="26"/>
      <c r="F4734" s="26"/>
      <c r="G4734" s="26"/>
    </row>
    <row r="4735" spans="3:7">
      <c r="C4735" s="17"/>
      <c r="D4735" s="26"/>
      <c r="E4735" s="26"/>
      <c r="F4735" s="26"/>
      <c r="G4735" s="26"/>
    </row>
    <row r="4736" spans="3:7">
      <c r="C4736" s="17"/>
      <c r="D4736" s="26"/>
      <c r="E4736" s="26"/>
      <c r="F4736" s="26"/>
      <c r="G4736" s="26"/>
    </row>
    <row r="4737" spans="3:7">
      <c r="C4737" s="17"/>
      <c r="D4737" s="26"/>
      <c r="E4737" s="26"/>
      <c r="F4737" s="26"/>
      <c r="G4737" s="26"/>
    </row>
    <row r="4738" spans="3:7">
      <c r="C4738" s="17"/>
      <c r="D4738" s="26"/>
      <c r="E4738" s="26"/>
      <c r="F4738" s="26"/>
      <c r="G4738" s="26"/>
    </row>
    <row r="4739" spans="3:7">
      <c r="C4739" s="17"/>
      <c r="D4739" s="26"/>
      <c r="E4739" s="26"/>
      <c r="F4739" s="26"/>
      <c r="G4739" s="26"/>
    </row>
    <row r="4740" spans="3:7">
      <c r="C4740" s="17"/>
      <c r="D4740" s="26"/>
      <c r="E4740" s="26"/>
      <c r="F4740" s="26"/>
      <c r="G4740" s="26"/>
    </row>
    <row r="4741" spans="3:7">
      <c r="C4741" s="17"/>
      <c r="D4741" s="26"/>
      <c r="E4741" s="26"/>
      <c r="F4741" s="26"/>
      <c r="G4741" s="26"/>
    </row>
    <row r="4742" spans="3:7">
      <c r="C4742" s="17"/>
      <c r="D4742" s="26"/>
      <c r="E4742" s="26"/>
      <c r="F4742" s="26"/>
      <c r="G4742" s="26"/>
    </row>
    <row r="4743" spans="3:7">
      <c r="C4743" s="17"/>
      <c r="D4743" s="26"/>
      <c r="E4743" s="26"/>
      <c r="F4743" s="26"/>
      <c r="G4743" s="26"/>
    </row>
    <row r="4744" spans="3:7">
      <c r="C4744" s="17"/>
      <c r="D4744" s="26"/>
      <c r="E4744" s="26"/>
      <c r="F4744" s="26"/>
      <c r="G4744" s="26"/>
    </row>
    <row r="4745" spans="3:7">
      <c r="C4745" s="17"/>
      <c r="D4745" s="26"/>
      <c r="E4745" s="26"/>
      <c r="F4745" s="26"/>
      <c r="G4745" s="26"/>
    </row>
    <row r="4746" spans="3:7">
      <c r="C4746" s="17"/>
      <c r="D4746" s="26"/>
      <c r="E4746" s="26"/>
      <c r="F4746" s="26"/>
      <c r="G4746" s="26"/>
    </row>
    <row r="4747" spans="3:7">
      <c r="C4747" s="17"/>
      <c r="D4747" s="26"/>
      <c r="E4747" s="26"/>
      <c r="F4747" s="26"/>
      <c r="G4747" s="26"/>
    </row>
    <row r="4748" spans="3:7">
      <c r="C4748" s="17"/>
      <c r="D4748" s="26"/>
      <c r="E4748" s="26"/>
      <c r="F4748" s="26"/>
      <c r="G4748" s="26"/>
    </row>
    <row r="4749" spans="3:7">
      <c r="C4749" s="17"/>
      <c r="D4749" s="26"/>
      <c r="E4749" s="26"/>
      <c r="F4749" s="26"/>
      <c r="G4749" s="26"/>
    </row>
    <row r="4750" spans="3:7">
      <c r="C4750" s="17"/>
      <c r="D4750" s="26"/>
      <c r="E4750" s="26"/>
      <c r="F4750" s="26"/>
      <c r="G4750" s="26"/>
    </row>
    <row r="4751" spans="3:7">
      <c r="C4751" s="17"/>
      <c r="D4751" s="26"/>
      <c r="E4751" s="26"/>
      <c r="F4751" s="26"/>
      <c r="G4751" s="26"/>
    </row>
    <row r="4752" spans="3:7">
      <c r="C4752" s="17"/>
      <c r="D4752" s="26"/>
      <c r="E4752" s="26"/>
      <c r="F4752" s="26"/>
      <c r="G4752" s="26"/>
    </row>
    <row r="4753" spans="3:7">
      <c r="C4753" s="17"/>
      <c r="D4753" s="26"/>
      <c r="E4753" s="26"/>
      <c r="F4753" s="26"/>
      <c r="G4753" s="26"/>
    </row>
    <row r="4754" spans="3:7">
      <c r="C4754" s="17"/>
      <c r="D4754" s="26"/>
      <c r="E4754" s="26"/>
      <c r="F4754" s="26"/>
      <c r="G4754" s="26"/>
    </row>
    <row r="4755" spans="3:7">
      <c r="C4755" s="17"/>
      <c r="D4755" s="26"/>
      <c r="E4755" s="26"/>
      <c r="F4755" s="26"/>
      <c r="G4755" s="26"/>
    </row>
    <row r="4756" spans="3:7">
      <c r="C4756" s="17"/>
      <c r="D4756" s="26"/>
      <c r="E4756" s="26"/>
      <c r="F4756" s="26"/>
      <c r="G4756" s="26"/>
    </row>
    <row r="4757" spans="3:7">
      <c r="C4757" s="17"/>
      <c r="D4757" s="26"/>
      <c r="E4757" s="26"/>
      <c r="F4757" s="26"/>
      <c r="G4757" s="26"/>
    </row>
    <row r="4758" spans="3:7">
      <c r="C4758" s="17"/>
      <c r="D4758" s="26"/>
      <c r="E4758" s="26"/>
      <c r="F4758" s="26"/>
      <c r="G4758" s="26"/>
    </row>
    <row r="4759" spans="3:7">
      <c r="C4759" s="17"/>
      <c r="D4759" s="26"/>
      <c r="E4759" s="26"/>
      <c r="F4759" s="26"/>
      <c r="G4759" s="26"/>
    </row>
    <row r="4760" spans="3:7">
      <c r="C4760" s="17"/>
      <c r="D4760" s="26"/>
      <c r="E4760" s="26"/>
      <c r="F4760" s="26"/>
      <c r="G4760" s="26"/>
    </row>
    <row r="4761" spans="3:7">
      <c r="C4761" s="17"/>
      <c r="D4761" s="26"/>
      <c r="E4761" s="26"/>
      <c r="F4761" s="26"/>
      <c r="G4761" s="26"/>
    </row>
    <row r="4762" spans="3:7">
      <c r="C4762" s="17"/>
      <c r="D4762" s="26"/>
      <c r="E4762" s="26"/>
      <c r="F4762" s="26"/>
      <c r="G4762" s="26"/>
    </row>
    <row r="4763" spans="3:7">
      <c r="C4763" s="17"/>
      <c r="D4763" s="26"/>
      <c r="E4763" s="26"/>
      <c r="F4763" s="26"/>
      <c r="G4763" s="26"/>
    </row>
    <row r="4764" spans="3:7">
      <c r="C4764" s="17"/>
      <c r="D4764" s="26"/>
      <c r="E4764" s="26"/>
      <c r="F4764" s="26"/>
      <c r="G4764" s="26"/>
    </row>
    <row r="4765" spans="3:7">
      <c r="C4765" s="17"/>
      <c r="D4765" s="26"/>
      <c r="E4765" s="26"/>
      <c r="F4765" s="26"/>
      <c r="G4765" s="26"/>
    </row>
    <row r="4766" spans="3:7">
      <c r="C4766" s="17"/>
      <c r="D4766" s="26"/>
      <c r="E4766" s="26"/>
      <c r="F4766" s="26"/>
      <c r="G4766" s="26"/>
    </row>
    <row r="4767" spans="3:7">
      <c r="C4767" s="17"/>
      <c r="D4767" s="26"/>
      <c r="E4767" s="26"/>
      <c r="F4767" s="26"/>
      <c r="G4767" s="26"/>
    </row>
    <row r="4768" spans="3:7">
      <c r="C4768" s="17"/>
      <c r="D4768" s="26"/>
      <c r="E4768" s="26"/>
      <c r="F4768" s="26"/>
      <c r="G4768" s="26"/>
    </row>
    <row r="4769" spans="3:7">
      <c r="C4769" s="17"/>
      <c r="D4769" s="26"/>
      <c r="E4769" s="26"/>
      <c r="F4769" s="26"/>
      <c r="G4769" s="26"/>
    </row>
    <row r="4770" spans="3:7">
      <c r="C4770" s="17"/>
      <c r="D4770" s="26"/>
      <c r="E4770" s="26"/>
      <c r="F4770" s="26"/>
      <c r="G4770" s="26"/>
    </row>
    <row r="4771" spans="3:7">
      <c r="C4771" s="17"/>
      <c r="D4771" s="26"/>
      <c r="E4771" s="26"/>
      <c r="F4771" s="26"/>
      <c r="G4771" s="26"/>
    </row>
    <row r="4772" spans="3:7">
      <c r="C4772" s="17"/>
      <c r="D4772" s="26"/>
      <c r="E4772" s="26"/>
      <c r="F4772" s="26"/>
      <c r="G4772" s="26"/>
    </row>
    <row r="4773" spans="3:7">
      <c r="C4773" s="17"/>
      <c r="D4773" s="26"/>
      <c r="E4773" s="26"/>
      <c r="F4773" s="26"/>
      <c r="G4773" s="26"/>
    </row>
    <row r="4774" spans="3:7">
      <c r="C4774" s="17"/>
      <c r="D4774" s="26"/>
      <c r="E4774" s="26"/>
      <c r="F4774" s="26"/>
      <c r="G4774" s="26"/>
    </row>
    <row r="4775" spans="3:7">
      <c r="C4775" s="17"/>
      <c r="D4775" s="26"/>
      <c r="E4775" s="26"/>
      <c r="F4775" s="26"/>
      <c r="G4775" s="26"/>
    </row>
    <row r="4776" spans="3:7">
      <c r="C4776" s="17"/>
      <c r="D4776" s="26"/>
      <c r="E4776" s="26"/>
      <c r="F4776" s="26"/>
      <c r="G4776" s="26"/>
    </row>
    <row r="4777" spans="3:7">
      <c r="C4777" s="17"/>
      <c r="D4777" s="26"/>
      <c r="E4777" s="26"/>
      <c r="F4777" s="26"/>
      <c r="G4777" s="26"/>
    </row>
    <row r="4778" spans="3:7">
      <c r="C4778" s="17"/>
      <c r="D4778" s="26"/>
      <c r="E4778" s="26"/>
      <c r="F4778" s="26"/>
      <c r="G4778" s="26"/>
    </row>
    <row r="4779" spans="3:7">
      <c r="C4779" s="17"/>
      <c r="D4779" s="26"/>
      <c r="E4779" s="26"/>
      <c r="F4779" s="26"/>
      <c r="G4779" s="26"/>
    </row>
    <row r="4780" spans="3:7">
      <c r="C4780" s="17"/>
      <c r="D4780" s="26"/>
      <c r="E4780" s="26"/>
      <c r="F4780" s="26"/>
      <c r="G4780" s="26"/>
    </row>
    <row r="4781" spans="3:7">
      <c r="C4781" s="17"/>
      <c r="D4781" s="26"/>
      <c r="E4781" s="26"/>
      <c r="F4781" s="26"/>
      <c r="G4781" s="26"/>
    </row>
    <row r="4782" spans="3:7">
      <c r="C4782" s="17"/>
      <c r="D4782" s="26"/>
      <c r="E4782" s="26"/>
      <c r="F4782" s="26"/>
      <c r="G4782" s="26"/>
    </row>
    <row r="4783" spans="3:7">
      <c r="C4783" s="17"/>
      <c r="D4783" s="26"/>
      <c r="E4783" s="26"/>
      <c r="F4783" s="26"/>
      <c r="G4783" s="26"/>
    </row>
    <row r="4784" spans="3:7">
      <c r="C4784" s="17"/>
      <c r="D4784" s="26"/>
      <c r="E4784" s="26"/>
      <c r="F4784" s="26"/>
      <c r="G4784" s="26"/>
    </row>
    <row r="4785" spans="3:7">
      <c r="C4785" s="17"/>
      <c r="D4785" s="26"/>
      <c r="E4785" s="26"/>
      <c r="F4785" s="26"/>
      <c r="G4785" s="26"/>
    </row>
    <row r="4786" spans="3:7">
      <c r="C4786" s="17"/>
      <c r="D4786" s="26"/>
      <c r="E4786" s="26"/>
      <c r="F4786" s="26"/>
      <c r="G4786" s="26"/>
    </row>
    <row r="4787" spans="3:7">
      <c r="C4787" s="17"/>
      <c r="D4787" s="26"/>
      <c r="E4787" s="26"/>
      <c r="F4787" s="26"/>
      <c r="G4787" s="26"/>
    </row>
    <row r="4788" spans="3:7">
      <c r="C4788" s="17"/>
      <c r="D4788" s="26"/>
      <c r="E4788" s="26"/>
      <c r="F4788" s="26"/>
      <c r="G4788" s="26"/>
    </row>
    <row r="4789" spans="3:7">
      <c r="C4789" s="17"/>
      <c r="D4789" s="26"/>
      <c r="E4789" s="26"/>
      <c r="F4789" s="26"/>
      <c r="G4789" s="26"/>
    </row>
    <row r="4790" spans="3:7">
      <c r="C4790" s="17"/>
      <c r="D4790" s="26"/>
      <c r="E4790" s="26"/>
      <c r="F4790" s="26"/>
      <c r="G4790" s="26"/>
    </row>
    <row r="4791" spans="3:7">
      <c r="C4791" s="17"/>
      <c r="D4791" s="26"/>
      <c r="E4791" s="26"/>
      <c r="F4791" s="26"/>
      <c r="G4791" s="26"/>
    </row>
    <row r="4792" spans="3:7">
      <c r="C4792" s="17"/>
      <c r="D4792" s="26"/>
      <c r="E4792" s="26"/>
      <c r="F4792" s="26"/>
      <c r="G4792" s="26"/>
    </row>
    <row r="4793" spans="3:7">
      <c r="C4793" s="17"/>
      <c r="D4793" s="26"/>
      <c r="E4793" s="26"/>
      <c r="F4793" s="26"/>
      <c r="G4793" s="26"/>
    </row>
    <row r="4794" spans="3:7">
      <c r="C4794" s="17"/>
      <c r="D4794" s="26"/>
      <c r="E4794" s="26"/>
      <c r="F4794" s="26"/>
      <c r="G4794" s="26"/>
    </row>
    <row r="4795" spans="3:7">
      <c r="C4795" s="17"/>
      <c r="D4795" s="26"/>
      <c r="E4795" s="26"/>
      <c r="F4795" s="26"/>
      <c r="G4795" s="26"/>
    </row>
    <row r="4796" spans="3:7">
      <c r="C4796" s="17"/>
      <c r="D4796" s="26"/>
      <c r="E4796" s="26"/>
      <c r="F4796" s="26"/>
      <c r="G4796" s="26"/>
    </row>
    <row r="4797" spans="3:7">
      <c r="C4797" s="17"/>
      <c r="D4797" s="26"/>
      <c r="E4797" s="26"/>
      <c r="F4797" s="26"/>
      <c r="G4797" s="26"/>
    </row>
    <row r="4798" spans="3:7">
      <c r="C4798" s="17"/>
      <c r="D4798" s="26"/>
      <c r="E4798" s="26"/>
      <c r="F4798" s="26"/>
      <c r="G4798" s="26"/>
    </row>
    <row r="4799" spans="3:7">
      <c r="C4799" s="17"/>
      <c r="D4799" s="26"/>
      <c r="E4799" s="26"/>
      <c r="F4799" s="26"/>
      <c r="G4799" s="26"/>
    </row>
    <row r="4800" spans="3:7">
      <c r="C4800" s="17"/>
      <c r="D4800" s="26"/>
      <c r="E4800" s="26"/>
      <c r="F4800" s="26"/>
      <c r="G4800" s="26"/>
    </row>
    <row r="4801" spans="3:7">
      <c r="C4801" s="17"/>
      <c r="D4801" s="26"/>
      <c r="E4801" s="26"/>
      <c r="F4801" s="26"/>
      <c r="G4801" s="26"/>
    </row>
    <row r="4802" spans="3:7">
      <c r="C4802" s="17"/>
      <c r="D4802" s="26"/>
      <c r="E4802" s="26"/>
      <c r="F4802" s="26"/>
      <c r="G4802" s="26"/>
    </row>
    <row r="4803" spans="3:7">
      <c r="C4803" s="17"/>
      <c r="D4803" s="26"/>
      <c r="E4803" s="26"/>
      <c r="F4803" s="26"/>
      <c r="G4803" s="26"/>
    </row>
    <row r="4804" spans="3:7">
      <c r="C4804" s="17"/>
      <c r="D4804" s="26"/>
      <c r="E4804" s="26"/>
      <c r="F4804" s="26"/>
      <c r="G4804" s="26"/>
    </row>
    <row r="4805" spans="3:7">
      <c r="C4805" s="17"/>
      <c r="D4805" s="26"/>
      <c r="E4805" s="26"/>
      <c r="F4805" s="26"/>
      <c r="G4805" s="26"/>
    </row>
    <row r="4806" spans="3:7">
      <c r="C4806" s="17"/>
      <c r="D4806" s="26"/>
      <c r="E4806" s="26"/>
      <c r="F4806" s="26"/>
      <c r="G4806" s="26"/>
    </row>
    <row r="4807" spans="3:7">
      <c r="C4807" s="17"/>
      <c r="D4807" s="26"/>
      <c r="E4807" s="26"/>
      <c r="F4807" s="26"/>
      <c r="G4807" s="26"/>
    </row>
    <row r="4808" spans="3:7">
      <c r="C4808" s="17"/>
      <c r="D4808" s="26"/>
      <c r="E4808" s="26"/>
      <c r="F4808" s="26"/>
      <c r="G4808" s="26"/>
    </row>
    <row r="4809" spans="3:7">
      <c r="C4809" s="17"/>
      <c r="D4809" s="26"/>
      <c r="E4809" s="26"/>
      <c r="F4809" s="26"/>
      <c r="G4809" s="26"/>
    </row>
    <row r="4810" spans="3:7">
      <c r="C4810" s="17"/>
      <c r="D4810" s="26"/>
      <c r="E4810" s="26"/>
      <c r="F4810" s="26"/>
      <c r="G4810" s="26"/>
    </row>
    <row r="4811" spans="3:7">
      <c r="C4811" s="17"/>
      <c r="D4811" s="26"/>
      <c r="E4811" s="26"/>
      <c r="F4811" s="26"/>
      <c r="G4811" s="26"/>
    </row>
    <row r="4812" spans="3:7">
      <c r="C4812" s="17"/>
      <c r="D4812" s="26"/>
      <c r="E4812" s="26"/>
      <c r="F4812" s="26"/>
      <c r="G4812" s="26"/>
    </row>
    <row r="4813" spans="3:7">
      <c r="C4813" s="17"/>
      <c r="D4813" s="26"/>
      <c r="E4813" s="26"/>
      <c r="F4813" s="26"/>
      <c r="G4813" s="26"/>
    </row>
    <row r="4814" spans="3:7">
      <c r="C4814" s="17"/>
      <c r="D4814" s="26"/>
      <c r="E4814" s="26"/>
      <c r="F4814" s="26"/>
      <c r="G4814" s="26"/>
    </row>
    <row r="4815" spans="3:7">
      <c r="C4815" s="17"/>
      <c r="D4815" s="26"/>
      <c r="E4815" s="26"/>
      <c r="F4815" s="26"/>
      <c r="G4815" s="26"/>
    </row>
    <row r="4816" spans="3:7">
      <c r="C4816" s="17"/>
      <c r="D4816" s="26"/>
      <c r="E4816" s="26"/>
      <c r="F4816" s="26"/>
      <c r="G4816" s="26"/>
    </row>
    <row r="4817" spans="3:7">
      <c r="C4817" s="17"/>
      <c r="D4817" s="26"/>
      <c r="E4817" s="26"/>
      <c r="F4817" s="26"/>
      <c r="G4817" s="26"/>
    </row>
    <row r="4818" spans="3:7">
      <c r="C4818" s="17"/>
      <c r="D4818" s="26"/>
      <c r="E4818" s="26"/>
      <c r="F4818" s="26"/>
      <c r="G4818" s="26"/>
    </row>
    <row r="4819" spans="3:7">
      <c r="C4819" s="17"/>
      <c r="D4819" s="26"/>
      <c r="E4819" s="26"/>
      <c r="F4819" s="26"/>
      <c r="G4819" s="26"/>
    </row>
    <row r="4820" spans="3:7">
      <c r="C4820" s="17"/>
      <c r="D4820" s="26"/>
      <c r="E4820" s="26"/>
      <c r="F4820" s="26"/>
      <c r="G4820" s="26"/>
    </row>
    <row r="4821" spans="3:7">
      <c r="C4821" s="17"/>
      <c r="D4821" s="26"/>
      <c r="E4821" s="26"/>
      <c r="F4821" s="26"/>
      <c r="G4821" s="26"/>
    </row>
    <row r="4822" spans="3:7">
      <c r="C4822" s="17"/>
      <c r="D4822" s="26"/>
      <c r="E4822" s="26"/>
      <c r="F4822" s="26"/>
      <c r="G4822" s="26"/>
    </row>
    <row r="4823" spans="3:7">
      <c r="C4823" s="17"/>
      <c r="D4823" s="26"/>
      <c r="E4823" s="26"/>
      <c r="F4823" s="26"/>
      <c r="G4823" s="26"/>
    </row>
    <row r="4824" spans="3:7">
      <c r="C4824" s="17"/>
      <c r="D4824" s="26"/>
      <c r="E4824" s="26"/>
      <c r="F4824" s="26"/>
      <c r="G4824" s="26"/>
    </row>
    <row r="4825" spans="3:7">
      <c r="C4825" s="17"/>
      <c r="D4825" s="26"/>
      <c r="E4825" s="26"/>
      <c r="F4825" s="26"/>
      <c r="G4825" s="26"/>
    </row>
    <row r="4826" spans="3:7">
      <c r="C4826" s="17"/>
      <c r="D4826" s="26"/>
      <c r="E4826" s="26"/>
      <c r="F4826" s="26"/>
      <c r="G4826" s="26"/>
    </row>
    <row r="4827" spans="3:7">
      <c r="C4827" s="17"/>
      <c r="D4827" s="26"/>
      <c r="E4827" s="26"/>
      <c r="F4827" s="26"/>
      <c r="G4827" s="26"/>
    </row>
    <row r="4828" spans="3:7">
      <c r="C4828" s="17"/>
      <c r="D4828" s="26"/>
      <c r="E4828" s="26"/>
      <c r="F4828" s="26"/>
      <c r="G4828" s="26"/>
    </row>
    <row r="4829" spans="3:7">
      <c r="C4829" s="17"/>
      <c r="D4829" s="26"/>
      <c r="E4829" s="26"/>
      <c r="F4829" s="26"/>
      <c r="G4829" s="26"/>
    </row>
    <row r="4830" spans="3:7">
      <c r="C4830" s="17"/>
      <c r="D4830" s="26"/>
      <c r="E4830" s="26"/>
      <c r="F4830" s="26"/>
      <c r="G4830" s="26"/>
    </row>
    <row r="4831" spans="3:7">
      <c r="C4831" s="17"/>
      <c r="D4831" s="26"/>
      <c r="E4831" s="26"/>
      <c r="F4831" s="26"/>
      <c r="G4831" s="26"/>
    </row>
    <row r="4832" spans="3:7">
      <c r="C4832" s="17"/>
      <c r="D4832" s="26"/>
      <c r="E4832" s="26"/>
      <c r="F4832" s="26"/>
      <c r="G4832" s="26"/>
    </row>
    <row r="4833" spans="3:7">
      <c r="C4833" s="17"/>
      <c r="D4833" s="26"/>
      <c r="E4833" s="26"/>
      <c r="F4833" s="26"/>
      <c r="G4833" s="26"/>
    </row>
    <row r="4834" spans="3:7">
      <c r="C4834" s="17"/>
      <c r="D4834" s="26"/>
      <c r="E4834" s="26"/>
      <c r="F4834" s="26"/>
      <c r="G4834" s="26"/>
    </row>
    <row r="4835" spans="3:7">
      <c r="C4835" s="17"/>
      <c r="D4835" s="26"/>
      <c r="E4835" s="26"/>
      <c r="F4835" s="26"/>
      <c r="G4835" s="26"/>
    </row>
    <row r="4836" spans="3:7">
      <c r="C4836" s="17"/>
      <c r="D4836" s="26"/>
      <c r="E4836" s="26"/>
      <c r="F4836" s="26"/>
      <c r="G4836" s="26"/>
    </row>
    <row r="4837" spans="3:7">
      <c r="C4837" s="17"/>
      <c r="D4837" s="26"/>
      <c r="E4837" s="26"/>
      <c r="F4837" s="26"/>
      <c r="G4837" s="26"/>
    </row>
    <row r="4838" spans="3:7">
      <c r="C4838" s="17"/>
      <c r="D4838" s="26"/>
      <c r="E4838" s="26"/>
      <c r="F4838" s="26"/>
      <c r="G4838" s="26"/>
    </row>
    <row r="4839" spans="3:7">
      <c r="C4839" s="17"/>
      <c r="D4839" s="26"/>
      <c r="E4839" s="26"/>
      <c r="F4839" s="26"/>
      <c r="G4839" s="26"/>
    </row>
    <row r="4840" spans="3:7">
      <c r="C4840" s="17"/>
      <c r="D4840" s="26"/>
      <c r="E4840" s="26"/>
      <c r="F4840" s="26"/>
      <c r="G4840" s="26"/>
    </row>
    <row r="4841" spans="3:7">
      <c r="C4841" s="17"/>
      <c r="D4841" s="26"/>
      <c r="E4841" s="26"/>
      <c r="F4841" s="26"/>
      <c r="G4841" s="26"/>
    </row>
    <row r="4842" spans="3:7">
      <c r="C4842" s="17"/>
      <c r="D4842" s="26"/>
      <c r="E4842" s="26"/>
      <c r="F4842" s="26"/>
      <c r="G4842" s="26"/>
    </row>
    <row r="4843" spans="3:7">
      <c r="C4843" s="17"/>
      <c r="D4843" s="26"/>
      <c r="E4843" s="26"/>
      <c r="F4843" s="26"/>
      <c r="G4843" s="26"/>
    </row>
    <row r="4844" spans="3:7">
      <c r="C4844" s="17"/>
      <c r="D4844" s="26"/>
      <c r="E4844" s="26"/>
      <c r="F4844" s="26"/>
      <c r="G4844" s="26"/>
    </row>
    <row r="4845" spans="3:7">
      <c r="C4845" s="17"/>
      <c r="D4845" s="26"/>
      <c r="E4845" s="26"/>
      <c r="F4845" s="26"/>
      <c r="G4845" s="26"/>
    </row>
    <row r="4846" spans="3:7">
      <c r="C4846" s="17"/>
      <c r="D4846" s="26"/>
      <c r="E4846" s="26"/>
      <c r="F4846" s="26"/>
      <c r="G4846" s="26"/>
    </row>
    <row r="4847" spans="3:7">
      <c r="C4847" s="17"/>
      <c r="D4847" s="26"/>
      <c r="E4847" s="26"/>
      <c r="F4847" s="26"/>
      <c r="G4847" s="26"/>
    </row>
    <row r="4848" spans="3:7">
      <c r="C4848" s="17"/>
      <c r="D4848" s="26"/>
      <c r="E4848" s="26"/>
      <c r="F4848" s="26"/>
      <c r="G4848" s="26"/>
    </row>
    <row r="4849" spans="3:7">
      <c r="C4849" s="17"/>
      <c r="D4849" s="26"/>
      <c r="E4849" s="26"/>
      <c r="F4849" s="26"/>
      <c r="G4849" s="26"/>
    </row>
    <row r="4850" spans="3:7">
      <c r="C4850" s="17"/>
      <c r="D4850" s="26"/>
      <c r="E4850" s="26"/>
      <c r="F4850" s="26"/>
      <c r="G4850" s="26"/>
    </row>
    <row r="4851" spans="3:7">
      <c r="C4851" s="17"/>
      <c r="D4851" s="26"/>
      <c r="E4851" s="26"/>
      <c r="F4851" s="26"/>
      <c r="G4851" s="26"/>
    </row>
    <row r="4852" spans="3:7">
      <c r="C4852" s="17"/>
      <c r="D4852" s="26"/>
      <c r="E4852" s="26"/>
      <c r="F4852" s="26"/>
      <c r="G4852" s="26"/>
    </row>
    <row r="4853" spans="3:7">
      <c r="C4853" s="17"/>
      <c r="D4853" s="26"/>
      <c r="E4853" s="26"/>
      <c r="F4853" s="26"/>
      <c r="G4853" s="26"/>
    </row>
    <row r="4854" spans="3:7">
      <c r="C4854" s="17"/>
      <c r="D4854" s="26"/>
      <c r="E4854" s="26"/>
      <c r="F4854" s="26"/>
      <c r="G4854" s="26"/>
    </row>
    <row r="4855" spans="3:7">
      <c r="C4855" s="17"/>
      <c r="D4855" s="26"/>
      <c r="E4855" s="26"/>
      <c r="F4855" s="26"/>
      <c r="G4855" s="26"/>
    </row>
    <row r="4856" spans="3:7">
      <c r="C4856" s="17"/>
      <c r="D4856" s="26"/>
      <c r="E4856" s="26"/>
      <c r="F4856" s="26"/>
      <c r="G4856" s="26"/>
    </row>
    <row r="4857" spans="3:7">
      <c r="C4857" s="17"/>
      <c r="D4857" s="26"/>
      <c r="E4857" s="26"/>
      <c r="F4857" s="26"/>
      <c r="G4857" s="26"/>
    </row>
    <row r="4858" spans="3:7">
      <c r="C4858" s="17"/>
      <c r="D4858" s="26"/>
      <c r="E4858" s="26"/>
      <c r="F4858" s="26"/>
      <c r="G4858" s="26"/>
    </row>
    <row r="4859" spans="3:7">
      <c r="C4859" s="17"/>
      <c r="D4859" s="26"/>
      <c r="E4859" s="26"/>
      <c r="F4859" s="26"/>
      <c r="G4859" s="26"/>
    </row>
    <row r="4860" spans="3:7">
      <c r="C4860" s="17"/>
      <c r="D4860" s="26"/>
      <c r="E4860" s="26"/>
      <c r="F4860" s="26"/>
      <c r="G4860" s="26"/>
    </row>
    <row r="4861" spans="3:7">
      <c r="C4861" s="17"/>
      <c r="D4861" s="26"/>
      <c r="E4861" s="26"/>
      <c r="F4861" s="26"/>
      <c r="G4861" s="26"/>
    </row>
    <row r="4862" spans="3:7">
      <c r="C4862" s="17"/>
      <c r="D4862" s="26"/>
      <c r="E4862" s="26"/>
      <c r="F4862" s="26"/>
      <c r="G4862" s="26"/>
    </row>
    <row r="4863" spans="3:7">
      <c r="C4863" s="17"/>
      <c r="D4863" s="26"/>
      <c r="E4863" s="26"/>
      <c r="F4863" s="26"/>
      <c r="G4863" s="26"/>
    </row>
    <row r="4864" spans="3:7">
      <c r="C4864" s="17"/>
      <c r="D4864" s="26"/>
      <c r="E4864" s="26"/>
      <c r="F4864" s="26"/>
      <c r="G4864" s="26"/>
    </row>
    <row r="4865" spans="3:7">
      <c r="C4865" s="17"/>
      <c r="D4865" s="26"/>
      <c r="E4865" s="26"/>
      <c r="F4865" s="26"/>
      <c r="G4865" s="26"/>
    </row>
    <row r="4866" spans="3:7">
      <c r="C4866" s="17"/>
      <c r="D4866" s="26"/>
      <c r="E4866" s="26"/>
      <c r="F4866" s="26"/>
      <c r="G4866" s="26"/>
    </row>
    <row r="4867" spans="3:7">
      <c r="C4867" s="17"/>
      <c r="D4867" s="26"/>
      <c r="E4867" s="26"/>
      <c r="F4867" s="26"/>
      <c r="G4867" s="26"/>
    </row>
    <row r="4868" spans="3:7">
      <c r="C4868" s="17"/>
      <c r="D4868" s="26"/>
      <c r="E4868" s="26"/>
      <c r="F4868" s="26"/>
      <c r="G4868" s="26"/>
    </row>
    <row r="4869" spans="3:7">
      <c r="C4869" s="17"/>
      <c r="D4869" s="26"/>
      <c r="E4869" s="26"/>
      <c r="F4869" s="26"/>
      <c r="G4869" s="26"/>
    </row>
    <row r="4870" spans="3:7">
      <c r="C4870" s="17"/>
      <c r="D4870" s="26"/>
      <c r="E4870" s="26"/>
      <c r="F4870" s="26"/>
      <c r="G4870" s="26"/>
    </row>
    <row r="4871" spans="3:7">
      <c r="C4871" s="17"/>
      <c r="D4871" s="26"/>
      <c r="E4871" s="26"/>
      <c r="F4871" s="26"/>
      <c r="G4871" s="26"/>
    </row>
    <row r="4872" spans="3:7">
      <c r="C4872" s="17"/>
      <c r="D4872" s="26"/>
      <c r="E4872" s="26"/>
      <c r="F4872" s="26"/>
      <c r="G4872" s="26"/>
    </row>
    <row r="4873" spans="3:7">
      <c r="C4873" s="17"/>
      <c r="D4873" s="26"/>
      <c r="E4873" s="26"/>
      <c r="F4873" s="26"/>
      <c r="G4873" s="26"/>
    </row>
    <row r="4874" spans="3:7">
      <c r="C4874" s="17"/>
      <c r="D4874" s="26"/>
      <c r="E4874" s="26"/>
      <c r="F4874" s="26"/>
      <c r="G4874" s="26"/>
    </row>
    <row r="4875" spans="3:7">
      <c r="C4875" s="17"/>
      <c r="D4875" s="26"/>
      <c r="E4875" s="26"/>
      <c r="F4875" s="26"/>
      <c r="G4875" s="26"/>
    </row>
    <row r="4876" spans="3:7">
      <c r="C4876" s="17"/>
      <c r="D4876" s="26"/>
      <c r="E4876" s="26"/>
      <c r="F4876" s="26"/>
      <c r="G4876" s="26"/>
    </row>
    <row r="4877" spans="3:7">
      <c r="C4877" s="17"/>
      <c r="D4877" s="26"/>
      <c r="E4877" s="26"/>
      <c r="F4877" s="26"/>
      <c r="G4877" s="26"/>
    </row>
    <row r="4878" spans="3:7">
      <c r="C4878" s="17"/>
      <c r="D4878" s="26"/>
      <c r="E4878" s="26"/>
      <c r="F4878" s="26"/>
      <c r="G4878" s="26"/>
    </row>
    <row r="4879" spans="3:7">
      <c r="C4879" s="17"/>
      <c r="D4879" s="26"/>
      <c r="E4879" s="26"/>
      <c r="F4879" s="26"/>
      <c r="G4879" s="26"/>
    </row>
    <row r="4880" spans="3:7">
      <c r="C4880" s="17"/>
      <c r="D4880" s="26"/>
      <c r="E4880" s="26"/>
      <c r="F4880" s="26"/>
      <c r="G4880" s="26"/>
    </row>
    <row r="4881" spans="3:7">
      <c r="C4881" s="17"/>
      <c r="D4881" s="26"/>
      <c r="E4881" s="26"/>
      <c r="F4881" s="26"/>
      <c r="G4881" s="26"/>
    </row>
    <row r="4882" spans="3:7">
      <c r="C4882" s="17"/>
      <c r="D4882" s="26"/>
      <c r="E4882" s="26"/>
      <c r="F4882" s="26"/>
      <c r="G4882" s="26"/>
    </row>
    <row r="4883" spans="3:7">
      <c r="C4883" s="17"/>
      <c r="D4883" s="26"/>
      <c r="E4883" s="26"/>
      <c r="F4883" s="26"/>
      <c r="G4883" s="26"/>
    </row>
    <row r="4884" spans="3:7">
      <c r="C4884" s="17"/>
      <c r="D4884" s="26"/>
      <c r="E4884" s="26"/>
      <c r="F4884" s="26"/>
      <c r="G4884" s="26"/>
    </row>
    <row r="4885" spans="3:7">
      <c r="C4885" s="17"/>
      <c r="D4885" s="26"/>
      <c r="E4885" s="26"/>
      <c r="F4885" s="26"/>
      <c r="G4885" s="26"/>
    </row>
    <row r="4886" spans="3:7">
      <c r="C4886" s="17"/>
      <c r="D4886" s="26"/>
      <c r="E4886" s="26"/>
      <c r="F4886" s="26"/>
      <c r="G4886" s="26"/>
    </row>
    <row r="4887" spans="3:7">
      <c r="C4887" s="17"/>
      <c r="D4887" s="26"/>
      <c r="E4887" s="26"/>
      <c r="F4887" s="26"/>
      <c r="G4887" s="26"/>
    </row>
    <row r="4888" spans="3:7">
      <c r="C4888" s="17"/>
      <c r="D4888" s="26"/>
      <c r="E4888" s="26"/>
      <c r="F4888" s="26"/>
      <c r="G4888" s="26"/>
    </row>
    <row r="4889" spans="3:7">
      <c r="C4889" s="17"/>
      <c r="D4889" s="26"/>
      <c r="E4889" s="26"/>
      <c r="F4889" s="26"/>
      <c r="G4889" s="26"/>
    </row>
    <row r="4890" spans="3:7">
      <c r="C4890" s="17"/>
      <c r="D4890" s="26"/>
      <c r="E4890" s="26"/>
      <c r="F4890" s="26"/>
      <c r="G4890" s="26"/>
    </row>
    <row r="4891" spans="3:7">
      <c r="C4891" s="17"/>
      <c r="D4891" s="26"/>
      <c r="E4891" s="26"/>
      <c r="F4891" s="26"/>
      <c r="G4891" s="26"/>
    </row>
    <row r="4892" spans="3:7">
      <c r="C4892" s="17"/>
      <c r="D4892" s="26"/>
      <c r="E4892" s="26"/>
      <c r="F4892" s="26"/>
      <c r="G4892" s="26"/>
    </row>
    <row r="4893" spans="3:7">
      <c r="C4893" s="17"/>
      <c r="D4893" s="26"/>
      <c r="E4893" s="26"/>
      <c r="F4893" s="26"/>
      <c r="G4893" s="26"/>
    </row>
    <row r="4894" spans="3:7">
      <c r="C4894" s="17"/>
      <c r="D4894" s="26"/>
      <c r="E4894" s="26"/>
      <c r="F4894" s="26"/>
      <c r="G4894" s="26"/>
    </row>
    <row r="4895" spans="3:7">
      <c r="C4895" s="17"/>
      <c r="D4895" s="26"/>
      <c r="E4895" s="26"/>
      <c r="F4895" s="26"/>
      <c r="G4895" s="26"/>
    </row>
    <row r="4896" spans="3:7">
      <c r="C4896" s="17"/>
      <c r="D4896" s="26"/>
      <c r="E4896" s="26"/>
      <c r="F4896" s="26"/>
      <c r="G4896" s="26"/>
    </row>
    <row r="4897" spans="3:7">
      <c r="C4897" s="17"/>
      <c r="D4897" s="26"/>
      <c r="E4897" s="26"/>
      <c r="F4897" s="26"/>
      <c r="G4897" s="26"/>
    </row>
    <row r="4898" spans="3:7">
      <c r="C4898" s="17"/>
      <c r="D4898" s="26"/>
      <c r="E4898" s="26"/>
      <c r="F4898" s="26"/>
      <c r="G4898" s="26"/>
    </row>
    <row r="4899" spans="3:7">
      <c r="C4899" s="17"/>
      <c r="D4899" s="26"/>
      <c r="E4899" s="26"/>
      <c r="F4899" s="26"/>
      <c r="G4899" s="26"/>
    </row>
    <row r="4900" spans="3:7">
      <c r="C4900" s="17"/>
      <c r="D4900" s="26"/>
      <c r="E4900" s="26"/>
      <c r="F4900" s="26"/>
      <c r="G4900" s="26"/>
    </row>
    <row r="4901" spans="3:7">
      <c r="C4901" s="17"/>
      <c r="D4901" s="26"/>
      <c r="E4901" s="26"/>
      <c r="F4901" s="26"/>
      <c r="G4901" s="26"/>
    </row>
    <row r="4902" spans="3:7">
      <c r="C4902" s="17"/>
      <c r="D4902" s="26"/>
      <c r="E4902" s="26"/>
      <c r="F4902" s="26"/>
      <c r="G4902" s="26"/>
    </row>
    <row r="4903" spans="3:7">
      <c r="C4903" s="17"/>
      <c r="D4903" s="26"/>
      <c r="E4903" s="26"/>
      <c r="F4903" s="26"/>
      <c r="G4903" s="26"/>
    </row>
    <row r="4904" spans="3:7">
      <c r="C4904" s="17"/>
      <c r="D4904" s="26"/>
      <c r="E4904" s="26"/>
      <c r="F4904" s="26"/>
      <c r="G4904" s="26"/>
    </row>
    <row r="4905" spans="3:7">
      <c r="C4905" s="17"/>
      <c r="D4905" s="26"/>
      <c r="E4905" s="26"/>
      <c r="F4905" s="26"/>
      <c r="G4905" s="26"/>
    </row>
    <row r="4906" spans="3:7">
      <c r="C4906" s="17"/>
      <c r="D4906" s="26"/>
      <c r="E4906" s="26"/>
      <c r="F4906" s="26"/>
      <c r="G4906" s="26"/>
    </row>
    <row r="4907" spans="3:7">
      <c r="C4907" s="17"/>
      <c r="D4907" s="26"/>
      <c r="E4907" s="26"/>
      <c r="F4907" s="26"/>
      <c r="G4907" s="26"/>
    </row>
    <row r="4908" spans="3:7">
      <c r="C4908" s="17"/>
      <c r="D4908" s="26"/>
      <c r="E4908" s="26"/>
      <c r="F4908" s="26"/>
      <c r="G4908" s="26"/>
    </row>
    <row r="4909" spans="3:7">
      <c r="C4909" s="17"/>
      <c r="D4909" s="26"/>
      <c r="E4909" s="26"/>
      <c r="F4909" s="26"/>
      <c r="G4909" s="26"/>
    </row>
    <row r="4910" spans="3:7">
      <c r="C4910" s="17"/>
      <c r="D4910" s="26"/>
      <c r="E4910" s="26"/>
      <c r="F4910" s="26"/>
      <c r="G4910" s="26"/>
    </row>
    <row r="4911" spans="3:7">
      <c r="C4911" s="17"/>
      <c r="D4911" s="26"/>
      <c r="E4911" s="26"/>
      <c r="F4911" s="26"/>
      <c r="G4911" s="26"/>
    </row>
    <row r="4912" spans="3:7">
      <c r="C4912" s="17"/>
      <c r="D4912" s="26"/>
      <c r="E4912" s="26"/>
      <c r="F4912" s="26"/>
      <c r="G4912" s="26"/>
    </row>
    <row r="4913" spans="3:7">
      <c r="C4913" s="17"/>
      <c r="D4913" s="26"/>
      <c r="E4913" s="26"/>
      <c r="F4913" s="26"/>
      <c r="G4913" s="26"/>
    </row>
    <row r="4914" spans="3:7">
      <c r="C4914" s="17"/>
      <c r="D4914" s="26"/>
      <c r="E4914" s="26"/>
      <c r="F4914" s="26"/>
      <c r="G4914" s="26"/>
    </row>
    <row r="4915" spans="3:7">
      <c r="C4915" s="17"/>
      <c r="D4915" s="26"/>
      <c r="E4915" s="26"/>
      <c r="F4915" s="26"/>
      <c r="G4915" s="26"/>
    </row>
    <row r="4916" spans="3:7">
      <c r="C4916" s="17"/>
      <c r="D4916" s="26"/>
      <c r="E4916" s="26"/>
      <c r="F4916" s="26"/>
      <c r="G4916" s="26"/>
    </row>
    <row r="4917" spans="3:7">
      <c r="C4917" s="17"/>
      <c r="D4917" s="26"/>
      <c r="E4917" s="26"/>
      <c r="F4917" s="26"/>
      <c r="G4917" s="26"/>
    </row>
    <row r="4918" spans="3:7">
      <c r="C4918" s="17"/>
      <c r="D4918" s="26"/>
      <c r="E4918" s="26"/>
      <c r="F4918" s="26"/>
      <c r="G4918" s="26"/>
    </row>
    <row r="4919" spans="3:7">
      <c r="C4919" s="17"/>
      <c r="D4919" s="26"/>
      <c r="E4919" s="26"/>
      <c r="F4919" s="26"/>
      <c r="G4919" s="26"/>
    </row>
    <row r="4920" spans="3:7">
      <c r="C4920" s="17"/>
      <c r="D4920" s="26"/>
      <c r="E4920" s="26"/>
      <c r="F4920" s="26"/>
      <c r="G4920" s="26"/>
    </row>
    <row r="4921" spans="3:7">
      <c r="C4921" s="17"/>
      <c r="D4921" s="26"/>
      <c r="E4921" s="26"/>
      <c r="F4921" s="26"/>
      <c r="G4921" s="26"/>
    </row>
    <row r="4922" spans="3:7">
      <c r="C4922" s="17"/>
      <c r="D4922" s="26"/>
      <c r="E4922" s="26"/>
      <c r="F4922" s="26"/>
      <c r="G4922" s="26"/>
    </row>
    <row r="4923" spans="3:7">
      <c r="C4923" s="17"/>
      <c r="D4923" s="26"/>
      <c r="E4923" s="26"/>
      <c r="F4923" s="26"/>
      <c r="G4923" s="26"/>
    </row>
    <row r="4924" spans="3:7">
      <c r="C4924" s="17"/>
      <c r="D4924" s="26"/>
      <c r="E4924" s="26"/>
      <c r="F4924" s="26"/>
      <c r="G4924" s="26"/>
    </row>
    <row r="4925" spans="3:7">
      <c r="C4925" s="17"/>
      <c r="D4925" s="26"/>
      <c r="E4925" s="26"/>
      <c r="F4925" s="26"/>
      <c r="G4925" s="26"/>
    </row>
    <row r="4926" spans="3:7">
      <c r="C4926" s="17"/>
      <c r="D4926" s="26"/>
      <c r="E4926" s="26"/>
      <c r="F4926" s="26"/>
      <c r="G4926" s="26"/>
    </row>
    <row r="4927" spans="3:7">
      <c r="C4927" s="17"/>
      <c r="D4927" s="26"/>
      <c r="E4927" s="26"/>
      <c r="F4927" s="26"/>
      <c r="G4927" s="26"/>
    </row>
    <row r="4928" spans="3:7">
      <c r="C4928" s="17"/>
      <c r="D4928" s="26"/>
      <c r="E4928" s="26"/>
      <c r="F4928" s="26"/>
      <c r="G4928" s="26"/>
    </row>
    <row r="4929" spans="3:7">
      <c r="C4929" s="17"/>
      <c r="D4929" s="26"/>
      <c r="E4929" s="26"/>
      <c r="F4929" s="26"/>
      <c r="G4929" s="26"/>
    </row>
    <row r="4930" spans="3:7">
      <c r="C4930" s="17"/>
      <c r="D4930" s="26"/>
      <c r="E4930" s="26"/>
      <c r="F4930" s="26"/>
      <c r="G4930" s="26"/>
    </row>
    <row r="4931" spans="3:7">
      <c r="C4931" s="17"/>
      <c r="D4931" s="26"/>
      <c r="E4931" s="26"/>
      <c r="F4931" s="26"/>
      <c r="G4931" s="26"/>
    </row>
    <row r="4932" spans="3:7">
      <c r="C4932" s="17"/>
      <c r="D4932" s="26"/>
      <c r="E4932" s="26"/>
      <c r="F4932" s="26"/>
      <c r="G4932" s="26"/>
    </row>
    <row r="4933" spans="3:7">
      <c r="C4933" s="17"/>
      <c r="D4933" s="26"/>
      <c r="E4933" s="26"/>
      <c r="F4933" s="26"/>
      <c r="G4933" s="26"/>
    </row>
    <row r="4934" spans="3:7">
      <c r="C4934" s="17"/>
      <c r="D4934" s="26"/>
      <c r="E4934" s="26"/>
      <c r="F4934" s="26"/>
      <c r="G4934" s="26"/>
    </row>
    <row r="4935" spans="3:7">
      <c r="C4935" s="17"/>
      <c r="D4935" s="26"/>
      <c r="E4935" s="26"/>
      <c r="F4935" s="26"/>
      <c r="G4935" s="26"/>
    </row>
    <row r="4936" spans="3:7">
      <c r="C4936" s="17"/>
      <c r="D4936" s="26"/>
      <c r="E4936" s="26"/>
      <c r="F4936" s="26"/>
      <c r="G4936" s="26"/>
    </row>
    <row r="4937" spans="3:7">
      <c r="C4937" s="17"/>
      <c r="D4937" s="26"/>
      <c r="E4937" s="26"/>
      <c r="F4937" s="26"/>
      <c r="G4937" s="26"/>
    </row>
    <row r="4938" spans="3:7">
      <c r="C4938" s="17"/>
      <c r="D4938" s="26"/>
      <c r="E4938" s="26"/>
      <c r="F4938" s="26"/>
      <c r="G4938" s="26"/>
    </row>
    <row r="4939" spans="3:7">
      <c r="C4939" s="17"/>
      <c r="D4939" s="26"/>
      <c r="E4939" s="26"/>
      <c r="F4939" s="26"/>
      <c r="G4939" s="26"/>
    </row>
    <row r="4940" spans="3:7">
      <c r="C4940" s="17"/>
      <c r="D4940" s="26"/>
      <c r="E4940" s="26"/>
      <c r="F4940" s="26"/>
      <c r="G4940" s="26"/>
    </row>
    <row r="4941" spans="3:7">
      <c r="C4941" s="17"/>
      <c r="D4941" s="26"/>
      <c r="E4941" s="26"/>
      <c r="F4941" s="26"/>
      <c r="G4941" s="26"/>
    </row>
    <row r="4942" spans="3:7">
      <c r="C4942" s="17"/>
      <c r="D4942" s="26"/>
      <c r="E4942" s="26"/>
      <c r="F4942" s="26"/>
      <c r="G4942" s="26"/>
    </row>
    <row r="4943" spans="3:7">
      <c r="C4943" s="17"/>
      <c r="D4943" s="26"/>
      <c r="E4943" s="26"/>
      <c r="F4943" s="26"/>
      <c r="G4943" s="26"/>
    </row>
    <row r="4944" spans="3:7">
      <c r="C4944" s="17"/>
      <c r="D4944" s="26"/>
      <c r="E4944" s="26"/>
      <c r="F4944" s="26"/>
      <c r="G4944" s="26"/>
    </row>
    <row r="4945" spans="3:7">
      <c r="C4945" s="17"/>
      <c r="D4945" s="26"/>
      <c r="E4945" s="26"/>
      <c r="F4945" s="26"/>
      <c r="G4945" s="26"/>
    </row>
    <row r="4946" spans="3:7">
      <c r="C4946" s="17"/>
      <c r="D4946" s="26"/>
      <c r="E4946" s="26"/>
      <c r="F4946" s="26"/>
      <c r="G4946" s="26"/>
    </row>
    <row r="4947" spans="3:7">
      <c r="C4947" s="17"/>
      <c r="D4947" s="26"/>
      <c r="E4947" s="26"/>
      <c r="F4947" s="26"/>
      <c r="G4947" s="26"/>
    </row>
    <row r="4948" spans="3:7">
      <c r="C4948" s="17"/>
      <c r="D4948" s="26"/>
      <c r="E4948" s="26"/>
      <c r="F4948" s="26"/>
      <c r="G4948" s="26"/>
    </row>
    <row r="4949" spans="3:7">
      <c r="C4949" s="17"/>
      <c r="D4949" s="26"/>
      <c r="E4949" s="26"/>
      <c r="F4949" s="26"/>
      <c r="G4949" s="26"/>
    </row>
    <row r="4950" spans="3:7">
      <c r="C4950" s="17"/>
      <c r="D4950" s="26"/>
      <c r="E4950" s="26"/>
      <c r="F4950" s="26"/>
      <c r="G4950" s="26"/>
    </row>
    <row r="4951" spans="3:7">
      <c r="C4951" s="17"/>
      <c r="D4951" s="26"/>
      <c r="E4951" s="26"/>
      <c r="F4951" s="26"/>
      <c r="G4951" s="26"/>
    </row>
    <row r="4952" spans="3:7">
      <c r="C4952" s="17"/>
      <c r="D4952" s="26"/>
      <c r="E4952" s="26"/>
      <c r="F4952" s="26"/>
      <c r="G4952" s="26"/>
    </row>
    <row r="4953" spans="3:7">
      <c r="C4953" s="17"/>
      <c r="D4953" s="26"/>
      <c r="E4953" s="26"/>
      <c r="F4953" s="26"/>
      <c r="G4953" s="26"/>
    </row>
    <row r="4954" spans="3:7">
      <c r="C4954" s="17"/>
      <c r="D4954" s="26"/>
      <c r="E4954" s="26"/>
      <c r="F4954" s="26"/>
      <c r="G4954" s="26"/>
    </row>
    <row r="4955" spans="3:7">
      <c r="C4955" s="17"/>
      <c r="D4955" s="26"/>
      <c r="E4955" s="26"/>
      <c r="F4955" s="26"/>
      <c r="G4955" s="26"/>
    </row>
    <row r="4956" spans="3:7">
      <c r="C4956" s="17"/>
      <c r="D4956" s="26"/>
      <c r="E4956" s="26"/>
      <c r="F4956" s="26"/>
      <c r="G4956" s="26"/>
    </row>
    <row r="4957" spans="3:7">
      <c r="C4957" s="17"/>
      <c r="D4957" s="26"/>
      <c r="E4957" s="26"/>
      <c r="F4957" s="26"/>
      <c r="G4957" s="26"/>
    </row>
    <row r="4958" spans="3:7">
      <c r="C4958" s="17"/>
      <c r="D4958" s="26"/>
      <c r="E4958" s="26"/>
      <c r="F4958" s="26"/>
      <c r="G4958" s="26"/>
    </row>
    <row r="4959" spans="3:7">
      <c r="C4959" s="17"/>
      <c r="D4959" s="26"/>
      <c r="E4959" s="26"/>
      <c r="F4959" s="26"/>
      <c r="G4959" s="26"/>
    </row>
    <row r="4960" spans="3:7">
      <c r="C4960" s="17"/>
      <c r="D4960" s="26"/>
      <c r="E4960" s="26"/>
      <c r="F4960" s="26"/>
      <c r="G4960" s="26"/>
    </row>
    <row r="4961" spans="3:7">
      <c r="C4961" s="17"/>
      <c r="D4961" s="26"/>
      <c r="E4961" s="26"/>
      <c r="F4961" s="26"/>
      <c r="G4961" s="26"/>
    </row>
    <row r="4962" spans="3:7">
      <c r="C4962" s="17"/>
      <c r="D4962" s="26"/>
      <c r="E4962" s="26"/>
      <c r="F4962" s="26"/>
      <c r="G4962" s="26"/>
    </row>
    <row r="4963" spans="3:7">
      <c r="C4963" s="17"/>
      <c r="D4963" s="26"/>
      <c r="E4963" s="26"/>
      <c r="F4963" s="26"/>
      <c r="G4963" s="26"/>
    </row>
    <row r="4964" spans="3:7">
      <c r="C4964" s="17"/>
      <c r="D4964" s="26"/>
      <c r="E4964" s="26"/>
      <c r="F4964" s="26"/>
      <c r="G4964" s="26"/>
    </row>
    <row r="4965" spans="3:7">
      <c r="C4965" s="17"/>
      <c r="D4965" s="26"/>
      <c r="E4965" s="26"/>
      <c r="F4965" s="26"/>
      <c r="G4965" s="26"/>
    </row>
    <row r="4966" spans="3:7">
      <c r="C4966" s="17"/>
      <c r="D4966" s="26"/>
      <c r="E4966" s="26"/>
      <c r="F4966" s="26"/>
      <c r="G4966" s="26"/>
    </row>
    <row r="4967" spans="3:7">
      <c r="C4967" s="17"/>
      <c r="D4967" s="26"/>
      <c r="E4967" s="26"/>
      <c r="F4967" s="26"/>
      <c r="G4967" s="26"/>
    </row>
    <row r="4968" spans="3:7">
      <c r="C4968" s="17"/>
      <c r="D4968" s="26"/>
      <c r="E4968" s="26"/>
      <c r="F4968" s="26"/>
      <c r="G4968" s="26"/>
    </row>
    <row r="4969" spans="3:7">
      <c r="C4969" s="17"/>
      <c r="D4969" s="26"/>
      <c r="E4969" s="26"/>
      <c r="F4969" s="26"/>
      <c r="G4969" s="26"/>
    </row>
    <row r="4970" spans="3:7">
      <c r="C4970" s="17"/>
      <c r="D4970" s="26"/>
      <c r="E4970" s="26"/>
      <c r="F4970" s="26"/>
      <c r="G4970" s="26"/>
    </row>
    <row r="4971" spans="3:7">
      <c r="C4971" s="17"/>
      <c r="D4971" s="26"/>
      <c r="E4971" s="26"/>
      <c r="F4971" s="26"/>
      <c r="G4971" s="26"/>
    </row>
    <row r="4972" spans="3:7">
      <c r="C4972" s="17"/>
      <c r="D4972" s="26"/>
      <c r="E4972" s="26"/>
      <c r="F4972" s="26"/>
      <c r="G4972" s="26"/>
    </row>
    <row r="4973" spans="3:7">
      <c r="C4973" s="17"/>
      <c r="D4973" s="26"/>
      <c r="E4973" s="26"/>
      <c r="F4973" s="26"/>
      <c r="G4973" s="26"/>
    </row>
    <row r="4974" spans="3:7">
      <c r="C4974" s="17"/>
      <c r="D4974" s="26"/>
      <c r="E4974" s="26"/>
      <c r="F4974" s="26"/>
      <c r="G4974" s="26"/>
    </row>
    <row r="4975" spans="3:7">
      <c r="C4975" s="17"/>
      <c r="D4975" s="26"/>
      <c r="E4975" s="26"/>
      <c r="F4975" s="26"/>
      <c r="G4975" s="26"/>
    </row>
    <row r="4976" spans="3:7">
      <c r="C4976" s="17"/>
      <c r="D4976" s="26"/>
      <c r="E4976" s="26"/>
      <c r="F4976" s="26"/>
      <c r="G4976" s="26"/>
    </row>
    <row r="4977" spans="3:7">
      <c r="C4977" s="17"/>
      <c r="D4977" s="26"/>
      <c r="E4977" s="26"/>
      <c r="F4977" s="26"/>
      <c r="G4977" s="26"/>
    </row>
    <row r="4978" spans="3:7">
      <c r="C4978" s="17"/>
      <c r="D4978" s="26"/>
      <c r="E4978" s="26"/>
      <c r="F4978" s="26"/>
      <c r="G4978" s="26"/>
    </row>
    <row r="4979" spans="3:7">
      <c r="C4979" s="17"/>
      <c r="D4979" s="26"/>
      <c r="E4979" s="26"/>
      <c r="F4979" s="26"/>
      <c r="G4979" s="26"/>
    </row>
    <row r="4980" spans="3:7">
      <c r="C4980" s="17"/>
      <c r="D4980" s="26"/>
      <c r="E4980" s="26"/>
      <c r="F4980" s="26"/>
      <c r="G4980" s="26"/>
    </row>
    <row r="4981" spans="3:7">
      <c r="C4981" s="17"/>
      <c r="D4981" s="26"/>
      <c r="E4981" s="26"/>
      <c r="F4981" s="26"/>
      <c r="G4981" s="26"/>
    </row>
    <row r="4982" spans="3:7">
      <c r="C4982" s="17"/>
      <c r="D4982" s="26"/>
      <c r="E4982" s="26"/>
      <c r="F4982" s="26"/>
      <c r="G4982" s="26"/>
    </row>
    <row r="4983" spans="3:7">
      <c r="C4983" s="17"/>
      <c r="D4983" s="26"/>
      <c r="E4983" s="26"/>
      <c r="F4983" s="26"/>
      <c r="G4983" s="26"/>
    </row>
    <row r="4984" spans="3:7">
      <c r="C4984" s="17"/>
      <c r="D4984" s="26"/>
      <c r="E4984" s="26"/>
      <c r="F4984" s="26"/>
      <c r="G4984" s="26"/>
    </row>
    <row r="4985" spans="3:7">
      <c r="C4985" s="17"/>
      <c r="D4985" s="26"/>
      <c r="E4985" s="26"/>
      <c r="F4985" s="26"/>
      <c r="G4985" s="26"/>
    </row>
    <row r="4986" spans="3:7">
      <c r="C4986" s="17"/>
      <c r="D4986" s="26"/>
      <c r="E4986" s="26"/>
      <c r="F4986" s="26"/>
      <c r="G4986" s="26"/>
    </row>
    <row r="4987" spans="3:7">
      <c r="C4987" s="17"/>
      <c r="D4987" s="26"/>
      <c r="E4987" s="26"/>
      <c r="F4987" s="26"/>
      <c r="G4987" s="26"/>
    </row>
    <row r="4988" spans="3:7">
      <c r="C4988" s="17"/>
      <c r="D4988" s="26"/>
      <c r="E4988" s="26"/>
      <c r="F4988" s="26"/>
      <c r="G4988" s="26"/>
    </row>
    <row r="4989" spans="3:7">
      <c r="C4989" s="17"/>
      <c r="D4989" s="26"/>
      <c r="E4989" s="26"/>
      <c r="F4989" s="26"/>
      <c r="G4989" s="26"/>
    </row>
    <row r="4990" spans="3:7">
      <c r="C4990" s="17"/>
      <c r="D4990" s="26"/>
      <c r="E4990" s="26"/>
      <c r="F4990" s="26"/>
      <c r="G4990" s="26"/>
    </row>
    <row r="4991" spans="3:7">
      <c r="C4991" s="17"/>
      <c r="D4991" s="26"/>
      <c r="E4991" s="26"/>
      <c r="F4991" s="26"/>
      <c r="G4991" s="26"/>
    </row>
    <row r="4992" spans="3:7">
      <c r="C4992" s="17"/>
      <c r="D4992" s="26"/>
      <c r="E4992" s="26"/>
      <c r="F4992" s="26"/>
      <c r="G4992" s="26"/>
    </row>
    <row r="4993" spans="3:7">
      <c r="C4993" s="17"/>
      <c r="D4993" s="26"/>
      <c r="E4993" s="26"/>
      <c r="F4993" s="26"/>
      <c r="G4993" s="26"/>
    </row>
    <row r="4994" spans="3:7">
      <c r="C4994" s="17"/>
      <c r="D4994" s="26"/>
      <c r="E4994" s="26"/>
      <c r="F4994" s="26"/>
      <c r="G4994" s="26"/>
    </row>
    <row r="4995" spans="3:7">
      <c r="C4995" s="17"/>
      <c r="D4995" s="26"/>
      <c r="E4995" s="26"/>
      <c r="F4995" s="26"/>
      <c r="G4995" s="26"/>
    </row>
    <row r="4996" spans="3:7">
      <c r="C4996" s="17"/>
      <c r="D4996" s="26"/>
      <c r="E4996" s="26"/>
      <c r="F4996" s="26"/>
      <c r="G4996" s="26"/>
    </row>
    <row r="4997" spans="3:7">
      <c r="C4997" s="17"/>
      <c r="D4997" s="26"/>
      <c r="E4997" s="26"/>
      <c r="F4997" s="26"/>
      <c r="G4997" s="26"/>
    </row>
    <row r="4998" spans="3:7">
      <c r="C4998" s="17"/>
      <c r="D4998" s="26"/>
      <c r="E4998" s="26"/>
      <c r="F4998" s="26"/>
      <c r="G4998" s="26"/>
    </row>
    <row r="4999" spans="3:7">
      <c r="C4999" s="17"/>
      <c r="D4999" s="26"/>
      <c r="E4999" s="26"/>
      <c r="F4999" s="26"/>
      <c r="G4999" s="26"/>
    </row>
    <row r="5000" spans="3:7">
      <c r="C5000" s="17"/>
      <c r="D5000" s="26"/>
      <c r="E5000" s="26"/>
      <c r="F5000" s="26"/>
      <c r="G5000" s="26"/>
    </row>
    <row r="5001" spans="3:7">
      <c r="C5001" s="17"/>
      <c r="D5001" s="26"/>
      <c r="E5001" s="26"/>
      <c r="F5001" s="26"/>
      <c r="G5001" s="26"/>
    </row>
    <row r="5002" spans="3:7">
      <c r="C5002" s="17"/>
      <c r="D5002" s="26"/>
      <c r="E5002" s="26"/>
      <c r="F5002" s="26"/>
      <c r="G5002" s="26"/>
    </row>
    <row r="5003" spans="3:7">
      <c r="C5003" s="17"/>
      <c r="D5003" s="26"/>
      <c r="E5003" s="26"/>
      <c r="F5003" s="26"/>
      <c r="G5003" s="26"/>
    </row>
    <row r="5004" spans="3:7">
      <c r="C5004" s="17"/>
      <c r="D5004" s="26"/>
      <c r="E5004" s="26"/>
      <c r="F5004" s="26"/>
      <c r="G5004" s="26"/>
    </row>
    <row r="5005" spans="3:7">
      <c r="C5005" s="17"/>
      <c r="D5005" s="26"/>
      <c r="E5005" s="26"/>
      <c r="F5005" s="26"/>
      <c r="G5005" s="26"/>
    </row>
    <row r="5006" spans="3:7">
      <c r="C5006" s="17"/>
      <c r="D5006" s="26"/>
      <c r="E5006" s="26"/>
      <c r="F5006" s="26"/>
      <c r="G5006" s="26"/>
    </row>
    <row r="5007" spans="3:7">
      <c r="C5007" s="17"/>
      <c r="D5007" s="26"/>
      <c r="E5007" s="26"/>
      <c r="F5007" s="26"/>
      <c r="G5007" s="26"/>
    </row>
    <row r="5008" spans="3:7">
      <c r="C5008" s="17"/>
      <c r="D5008" s="26"/>
      <c r="E5008" s="26"/>
      <c r="F5008" s="26"/>
      <c r="G5008" s="26"/>
    </row>
    <row r="5009" spans="3:7">
      <c r="C5009" s="17"/>
      <c r="D5009" s="26"/>
      <c r="E5009" s="26"/>
      <c r="F5009" s="26"/>
      <c r="G5009" s="26"/>
    </row>
    <row r="5010" spans="3:7">
      <c r="C5010" s="17"/>
      <c r="D5010" s="26"/>
      <c r="E5010" s="26"/>
      <c r="F5010" s="26"/>
      <c r="G5010" s="26"/>
    </row>
    <row r="5011" spans="3:7">
      <c r="C5011" s="17"/>
      <c r="D5011" s="26"/>
      <c r="E5011" s="26"/>
      <c r="F5011" s="26"/>
      <c r="G5011" s="26"/>
    </row>
    <row r="5012" spans="3:7">
      <c r="C5012" s="17"/>
      <c r="D5012" s="26"/>
      <c r="E5012" s="26"/>
      <c r="F5012" s="26"/>
      <c r="G5012" s="26"/>
    </row>
    <row r="5013" spans="3:7">
      <c r="C5013" s="17"/>
      <c r="D5013" s="26"/>
      <c r="E5013" s="26"/>
      <c r="F5013" s="26"/>
      <c r="G5013" s="26"/>
    </row>
    <row r="5014" spans="3:7">
      <c r="C5014" s="17"/>
      <c r="D5014" s="26"/>
      <c r="E5014" s="26"/>
      <c r="F5014" s="26"/>
      <c r="G5014" s="26"/>
    </row>
    <row r="5015" spans="3:7">
      <c r="C5015" s="17"/>
      <c r="D5015" s="26"/>
      <c r="E5015" s="26"/>
      <c r="F5015" s="26"/>
      <c r="G5015" s="26"/>
    </row>
    <row r="5016" spans="3:7">
      <c r="C5016" s="17"/>
      <c r="D5016" s="26"/>
      <c r="E5016" s="26"/>
      <c r="F5016" s="26"/>
      <c r="G5016" s="26"/>
    </row>
    <row r="5017" spans="3:7">
      <c r="C5017" s="17"/>
      <c r="D5017" s="26"/>
      <c r="E5017" s="26"/>
      <c r="F5017" s="26"/>
      <c r="G5017" s="26"/>
    </row>
    <row r="5018" spans="3:7">
      <c r="C5018" s="17"/>
      <c r="D5018" s="26"/>
      <c r="E5018" s="26"/>
      <c r="F5018" s="26"/>
      <c r="G5018" s="26"/>
    </row>
    <row r="5019" spans="3:7">
      <c r="C5019" s="17"/>
      <c r="D5019" s="26"/>
      <c r="E5019" s="26"/>
      <c r="F5019" s="26"/>
      <c r="G5019" s="26"/>
    </row>
    <row r="5020" spans="3:7">
      <c r="C5020" s="17"/>
      <c r="D5020" s="26"/>
      <c r="E5020" s="26"/>
      <c r="F5020" s="26"/>
      <c r="G5020" s="26"/>
    </row>
    <row r="5021" spans="3:7">
      <c r="C5021" s="17"/>
      <c r="D5021" s="26"/>
      <c r="E5021" s="26"/>
      <c r="F5021" s="26"/>
      <c r="G5021" s="26"/>
    </row>
    <row r="5022" spans="3:7">
      <c r="C5022" s="17"/>
      <c r="D5022" s="26"/>
      <c r="E5022" s="26"/>
      <c r="F5022" s="26"/>
      <c r="G5022" s="26"/>
    </row>
    <row r="5023" spans="3:7">
      <c r="C5023" s="17"/>
      <c r="D5023" s="26"/>
      <c r="E5023" s="26"/>
      <c r="F5023" s="26"/>
      <c r="G5023" s="26"/>
    </row>
    <row r="5024" spans="3:7">
      <c r="C5024" s="17"/>
      <c r="D5024" s="26"/>
      <c r="E5024" s="26"/>
      <c r="F5024" s="26"/>
      <c r="G5024" s="26"/>
    </row>
    <row r="5025" spans="3:7">
      <c r="C5025" s="17"/>
      <c r="D5025" s="26"/>
      <c r="E5025" s="26"/>
      <c r="F5025" s="26"/>
      <c r="G5025" s="26"/>
    </row>
    <row r="5026" spans="3:7">
      <c r="C5026" s="17"/>
      <c r="D5026" s="26"/>
      <c r="E5026" s="26"/>
      <c r="F5026" s="26"/>
      <c r="G5026" s="26"/>
    </row>
    <row r="5027" spans="3:7">
      <c r="C5027" s="17"/>
      <c r="D5027" s="26"/>
      <c r="E5027" s="26"/>
      <c r="F5027" s="26"/>
      <c r="G5027" s="26"/>
    </row>
    <row r="5028" spans="3:7">
      <c r="C5028" s="17"/>
      <c r="D5028" s="26"/>
      <c r="E5028" s="26"/>
      <c r="F5028" s="26"/>
      <c r="G5028" s="26"/>
    </row>
    <row r="5029" spans="3:7">
      <c r="C5029" s="17"/>
      <c r="D5029" s="26"/>
      <c r="E5029" s="26"/>
      <c r="F5029" s="26"/>
      <c r="G5029" s="26"/>
    </row>
    <row r="5030" spans="3:7">
      <c r="C5030" s="17"/>
      <c r="D5030" s="26"/>
      <c r="E5030" s="26"/>
      <c r="F5030" s="26"/>
      <c r="G5030" s="26"/>
    </row>
    <row r="5031" spans="3:7">
      <c r="C5031" s="17"/>
      <c r="D5031" s="26"/>
      <c r="E5031" s="26"/>
      <c r="F5031" s="26"/>
      <c r="G5031" s="26"/>
    </row>
    <row r="5032" spans="3:7">
      <c r="C5032" s="17"/>
      <c r="D5032" s="26"/>
      <c r="E5032" s="26"/>
      <c r="F5032" s="26"/>
      <c r="G5032" s="26"/>
    </row>
    <row r="5033" spans="3:7">
      <c r="C5033" s="17"/>
      <c r="D5033" s="26"/>
      <c r="E5033" s="26"/>
      <c r="F5033" s="26"/>
      <c r="G5033" s="26"/>
    </row>
    <row r="5034" spans="3:7">
      <c r="C5034" s="17"/>
      <c r="D5034" s="26"/>
      <c r="E5034" s="26"/>
      <c r="F5034" s="26"/>
      <c r="G5034" s="26"/>
    </row>
    <row r="5035" spans="3:7">
      <c r="C5035" s="17"/>
      <c r="D5035" s="26"/>
      <c r="E5035" s="26"/>
      <c r="F5035" s="26"/>
      <c r="G5035" s="26"/>
    </row>
    <row r="5036" spans="3:7">
      <c r="C5036" s="17"/>
      <c r="D5036" s="26"/>
      <c r="E5036" s="26"/>
      <c r="F5036" s="26"/>
      <c r="G5036" s="26"/>
    </row>
    <row r="5037" spans="3:7">
      <c r="C5037" s="17"/>
      <c r="D5037" s="26"/>
      <c r="E5037" s="26"/>
      <c r="F5037" s="26"/>
      <c r="G5037" s="26"/>
    </row>
    <row r="5038" spans="3:7">
      <c r="C5038" s="17"/>
      <c r="D5038" s="26"/>
      <c r="E5038" s="26"/>
      <c r="F5038" s="26"/>
      <c r="G5038" s="26"/>
    </row>
    <row r="5039" spans="3:7">
      <c r="C5039" s="17"/>
      <c r="D5039" s="26"/>
      <c r="E5039" s="26"/>
      <c r="F5039" s="26"/>
      <c r="G5039" s="26"/>
    </row>
    <row r="5040" spans="3:7">
      <c r="C5040" s="17"/>
      <c r="D5040" s="26"/>
      <c r="E5040" s="26"/>
      <c r="F5040" s="26"/>
      <c r="G5040" s="26"/>
    </row>
    <row r="5041" spans="3:7">
      <c r="C5041" s="17"/>
      <c r="D5041" s="26"/>
      <c r="E5041" s="26"/>
      <c r="F5041" s="26"/>
      <c r="G5041" s="26"/>
    </row>
    <row r="5042" spans="3:7">
      <c r="C5042" s="17"/>
      <c r="D5042" s="26"/>
      <c r="E5042" s="26"/>
      <c r="F5042" s="26"/>
      <c r="G5042" s="26"/>
    </row>
    <row r="5043" spans="3:7">
      <c r="C5043" s="17"/>
      <c r="D5043" s="26"/>
      <c r="E5043" s="26"/>
      <c r="F5043" s="26"/>
      <c r="G5043" s="26"/>
    </row>
    <row r="5044" spans="3:7">
      <c r="C5044" s="17"/>
      <c r="D5044" s="26"/>
      <c r="E5044" s="26"/>
      <c r="F5044" s="26"/>
      <c r="G5044" s="26"/>
    </row>
    <row r="5045" spans="3:7">
      <c r="C5045" s="17"/>
      <c r="D5045" s="26"/>
      <c r="E5045" s="26"/>
      <c r="F5045" s="26"/>
      <c r="G5045" s="26"/>
    </row>
    <row r="5046" spans="3:7">
      <c r="C5046" s="17"/>
      <c r="D5046" s="26"/>
      <c r="E5046" s="26"/>
      <c r="F5046" s="26"/>
      <c r="G5046" s="26"/>
    </row>
    <row r="5047" spans="3:7">
      <c r="C5047" s="17"/>
      <c r="D5047" s="26"/>
      <c r="E5047" s="26"/>
      <c r="F5047" s="26"/>
      <c r="G5047" s="26"/>
    </row>
    <row r="5048" spans="3:7">
      <c r="C5048" s="17"/>
      <c r="D5048" s="26"/>
      <c r="E5048" s="26"/>
      <c r="F5048" s="26"/>
      <c r="G5048" s="26"/>
    </row>
    <row r="5049" spans="3:7">
      <c r="C5049" s="17"/>
      <c r="D5049" s="26"/>
      <c r="E5049" s="26"/>
      <c r="F5049" s="26"/>
      <c r="G5049" s="26"/>
    </row>
    <row r="5050" spans="3:7">
      <c r="C5050" s="17"/>
      <c r="D5050" s="26"/>
      <c r="E5050" s="26"/>
      <c r="F5050" s="26"/>
      <c r="G5050" s="26"/>
    </row>
    <row r="5051" spans="3:7">
      <c r="C5051" s="17"/>
      <c r="D5051" s="26"/>
      <c r="E5051" s="26"/>
      <c r="F5051" s="26"/>
      <c r="G5051" s="26"/>
    </row>
    <row r="5052" spans="3:7">
      <c r="C5052" s="17"/>
      <c r="D5052" s="26"/>
      <c r="E5052" s="26"/>
      <c r="F5052" s="26"/>
      <c r="G5052" s="26"/>
    </row>
    <row r="5053" spans="3:7">
      <c r="C5053" s="17"/>
      <c r="D5053" s="26"/>
      <c r="E5053" s="26"/>
      <c r="F5053" s="26"/>
      <c r="G5053" s="26"/>
    </row>
    <row r="5054" spans="3:7">
      <c r="C5054" s="17"/>
      <c r="D5054" s="26"/>
      <c r="E5054" s="26"/>
      <c r="F5054" s="26"/>
      <c r="G5054" s="26"/>
    </row>
    <row r="5055" spans="3:7">
      <c r="C5055" s="17"/>
      <c r="D5055" s="26"/>
      <c r="E5055" s="26"/>
      <c r="F5055" s="26"/>
      <c r="G5055" s="26"/>
    </row>
    <row r="5056" spans="3:7">
      <c r="C5056" s="17"/>
      <c r="D5056" s="26"/>
      <c r="E5056" s="26"/>
      <c r="F5056" s="26"/>
      <c r="G5056" s="26"/>
    </row>
    <row r="5057" spans="3:7">
      <c r="C5057" s="17"/>
      <c r="D5057" s="26"/>
      <c r="E5057" s="26"/>
      <c r="F5057" s="26"/>
      <c r="G5057" s="26"/>
    </row>
    <row r="5058" spans="3:7">
      <c r="C5058" s="17"/>
      <c r="D5058" s="26"/>
      <c r="E5058" s="26"/>
      <c r="F5058" s="26"/>
      <c r="G5058" s="26"/>
    </row>
    <row r="5059" spans="3:7">
      <c r="C5059" s="17"/>
      <c r="D5059" s="26"/>
      <c r="E5059" s="26"/>
      <c r="F5059" s="26"/>
      <c r="G5059" s="26"/>
    </row>
    <row r="5060" spans="3:7">
      <c r="C5060" s="17"/>
      <c r="D5060" s="26"/>
      <c r="E5060" s="26"/>
      <c r="F5060" s="26"/>
      <c r="G5060" s="26"/>
    </row>
    <row r="5061" spans="3:7">
      <c r="C5061" s="17"/>
      <c r="D5061" s="26"/>
      <c r="E5061" s="26"/>
      <c r="F5061" s="26"/>
      <c r="G5061" s="26"/>
    </row>
    <row r="5062" spans="3:7">
      <c r="C5062" s="17"/>
      <c r="D5062" s="26"/>
      <c r="E5062" s="26"/>
      <c r="F5062" s="26"/>
      <c r="G5062" s="26"/>
    </row>
    <row r="5063" spans="3:7">
      <c r="C5063" s="17"/>
      <c r="D5063" s="26"/>
      <c r="E5063" s="26"/>
      <c r="F5063" s="26"/>
      <c r="G5063" s="26"/>
    </row>
    <row r="5064" spans="3:7">
      <c r="C5064" s="17"/>
      <c r="D5064" s="26"/>
      <c r="E5064" s="26"/>
      <c r="F5064" s="26"/>
      <c r="G5064" s="26"/>
    </row>
    <row r="5065" spans="3:7">
      <c r="C5065" s="17"/>
      <c r="D5065" s="26"/>
      <c r="E5065" s="26"/>
      <c r="F5065" s="26"/>
      <c r="G5065" s="26"/>
    </row>
    <row r="5066" spans="3:7">
      <c r="C5066" s="17"/>
      <c r="D5066" s="26"/>
      <c r="E5066" s="26"/>
      <c r="F5066" s="26"/>
      <c r="G5066" s="26"/>
    </row>
    <row r="5067" spans="3:7">
      <c r="C5067" s="17"/>
      <c r="D5067" s="26"/>
      <c r="E5067" s="26"/>
      <c r="F5067" s="26"/>
      <c r="G5067" s="26"/>
    </row>
    <row r="5068" spans="3:7">
      <c r="C5068" s="17"/>
      <c r="D5068" s="26"/>
      <c r="E5068" s="26"/>
      <c r="F5068" s="26"/>
      <c r="G5068" s="26"/>
    </row>
    <row r="5069" spans="3:7">
      <c r="C5069" s="17"/>
      <c r="D5069" s="26"/>
      <c r="E5069" s="26"/>
      <c r="F5069" s="26"/>
      <c r="G5069" s="26"/>
    </row>
    <row r="5070" spans="3:7">
      <c r="C5070" s="17"/>
      <c r="D5070" s="26"/>
      <c r="E5070" s="26"/>
      <c r="F5070" s="26"/>
      <c r="G5070" s="26"/>
    </row>
    <row r="5071" spans="3:7">
      <c r="C5071" s="17"/>
      <c r="D5071" s="26"/>
      <c r="E5071" s="26"/>
      <c r="F5071" s="26"/>
      <c r="G5071" s="26"/>
    </row>
    <row r="5072" spans="3:7">
      <c r="C5072" s="17"/>
      <c r="D5072" s="26"/>
      <c r="E5072" s="26"/>
      <c r="F5072" s="26"/>
      <c r="G5072" s="26"/>
    </row>
    <row r="5073" spans="3:7">
      <c r="C5073" s="17"/>
      <c r="D5073" s="26"/>
      <c r="E5073" s="26"/>
      <c r="F5073" s="26"/>
      <c r="G5073" s="26"/>
    </row>
    <row r="5074" spans="3:7">
      <c r="C5074" s="17"/>
      <c r="D5074" s="26"/>
      <c r="E5074" s="26"/>
      <c r="F5074" s="26"/>
      <c r="G5074" s="26"/>
    </row>
    <row r="5075" spans="3:7">
      <c r="C5075" s="17"/>
      <c r="D5075" s="26"/>
      <c r="E5075" s="26"/>
      <c r="F5075" s="26"/>
      <c r="G5075" s="26"/>
    </row>
    <row r="5076" spans="3:7">
      <c r="C5076" s="17"/>
      <c r="D5076" s="26"/>
      <c r="E5076" s="26"/>
      <c r="F5076" s="26"/>
      <c r="G5076" s="26"/>
    </row>
    <row r="5077" spans="3:7">
      <c r="C5077" s="17"/>
      <c r="D5077" s="26"/>
      <c r="E5077" s="26"/>
      <c r="F5077" s="26"/>
      <c r="G5077" s="26"/>
    </row>
    <row r="5078" spans="3:7">
      <c r="C5078" s="17"/>
      <c r="D5078" s="26"/>
      <c r="E5078" s="26"/>
      <c r="F5078" s="26"/>
      <c r="G5078" s="26"/>
    </row>
    <row r="5079" spans="3:7">
      <c r="C5079" s="17"/>
      <c r="D5079" s="26"/>
      <c r="E5079" s="26"/>
      <c r="F5079" s="26"/>
      <c r="G5079" s="26"/>
    </row>
    <row r="5080" spans="3:7">
      <c r="C5080" s="17"/>
      <c r="D5080" s="26"/>
      <c r="E5080" s="26"/>
      <c r="F5080" s="26"/>
      <c r="G5080" s="26"/>
    </row>
    <row r="5081" spans="3:7">
      <c r="C5081" s="17"/>
      <c r="D5081" s="26"/>
      <c r="E5081" s="26"/>
      <c r="F5081" s="26"/>
      <c r="G5081" s="26"/>
    </row>
    <row r="5082" spans="3:7">
      <c r="C5082" s="17"/>
      <c r="D5082" s="26"/>
      <c r="E5082" s="26"/>
      <c r="F5082" s="26"/>
      <c r="G5082" s="26"/>
    </row>
    <row r="5083" spans="3:7">
      <c r="C5083" s="17"/>
      <c r="D5083" s="26"/>
      <c r="E5083" s="26"/>
      <c r="F5083" s="26"/>
      <c r="G5083" s="26"/>
    </row>
    <row r="5084" spans="3:7">
      <c r="C5084" s="17"/>
      <c r="D5084" s="26"/>
      <c r="E5084" s="26"/>
      <c r="F5084" s="26"/>
      <c r="G5084" s="26"/>
    </row>
    <row r="5085" spans="3:7">
      <c r="C5085" s="17"/>
      <c r="D5085" s="26"/>
      <c r="E5085" s="26"/>
      <c r="F5085" s="26"/>
      <c r="G5085" s="26"/>
    </row>
    <row r="5086" spans="3:7">
      <c r="C5086" s="17"/>
      <c r="D5086" s="26"/>
      <c r="E5086" s="26"/>
      <c r="F5086" s="26"/>
      <c r="G5086" s="26"/>
    </row>
    <row r="5087" spans="3:7">
      <c r="C5087" s="17"/>
      <c r="D5087" s="26"/>
      <c r="E5087" s="26"/>
      <c r="F5087" s="26"/>
      <c r="G5087" s="26"/>
    </row>
    <row r="5088" spans="3:7">
      <c r="C5088" s="17"/>
      <c r="D5088" s="26"/>
      <c r="E5088" s="26"/>
      <c r="F5088" s="26"/>
      <c r="G5088" s="26"/>
    </row>
    <row r="5089" spans="3:7">
      <c r="C5089" s="17"/>
      <c r="D5089" s="26"/>
      <c r="E5089" s="26"/>
      <c r="F5089" s="26"/>
      <c r="G5089" s="26"/>
    </row>
    <row r="5090" spans="3:7">
      <c r="C5090" s="17"/>
      <c r="D5090" s="26"/>
      <c r="E5090" s="26"/>
      <c r="F5090" s="26"/>
      <c r="G5090" s="26"/>
    </row>
    <row r="5091" spans="3:7">
      <c r="C5091" s="17"/>
      <c r="D5091" s="26"/>
      <c r="E5091" s="26"/>
      <c r="F5091" s="26"/>
      <c r="G5091" s="26"/>
    </row>
    <row r="5092" spans="3:7">
      <c r="C5092" s="17"/>
      <c r="D5092" s="26"/>
      <c r="E5092" s="26"/>
      <c r="F5092" s="26"/>
      <c r="G5092" s="26"/>
    </row>
    <row r="5093" spans="3:7">
      <c r="C5093" s="17"/>
      <c r="D5093" s="26"/>
      <c r="E5093" s="26"/>
      <c r="F5093" s="26"/>
      <c r="G5093" s="26"/>
    </row>
    <row r="5094" spans="3:7">
      <c r="C5094" s="17"/>
      <c r="D5094" s="26"/>
      <c r="E5094" s="26"/>
      <c r="F5094" s="26"/>
      <c r="G5094" s="26"/>
    </row>
    <row r="5095" spans="3:7">
      <c r="C5095" s="17"/>
      <c r="D5095" s="26"/>
      <c r="E5095" s="26"/>
      <c r="F5095" s="26"/>
      <c r="G5095" s="26"/>
    </row>
    <row r="5096" spans="3:7">
      <c r="C5096" s="17"/>
      <c r="D5096" s="26"/>
      <c r="E5096" s="26"/>
      <c r="F5096" s="26"/>
      <c r="G5096" s="26"/>
    </row>
    <row r="5097" spans="3:7">
      <c r="C5097" s="17"/>
      <c r="D5097" s="26"/>
      <c r="E5097" s="26"/>
      <c r="F5097" s="26"/>
      <c r="G5097" s="26"/>
    </row>
    <row r="5098" spans="3:7">
      <c r="C5098" s="17"/>
      <c r="D5098" s="26"/>
      <c r="E5098" s="26"/>
      <c r="F5098" s="26"/>
      <c r="G5098" s="26"/>
    </row>
    <row r="5099" spans="3:7">
      <c r="C5099" s="17"/>
      <c r="D5099" s="26"/>
      <c r="E5099" s="26"/>
      <c r="F5099" s="26"/>
      <c r="G5099" s="26"/>
    </row>
    <row r="5100" spans="3:7">
      <c r="C5100" s="17"/>
      <c r="D5100" s="26"/>
      <c r="E5100" s="26"/>
      <c r="F5100" s="26"/>
      <c r="G5100" s="26"/>
    </row>
    <row r="5101" spans="3:7">
      <c r="C5101" s="17"/>
      <c r="D5101" s="26"/>
      <c r="E5101" s="26"/>
      <c r="F5101" s="26"/>
      <c r="G5101" s="26"/>
    </row>
    <row r="5102" spans="3:7">
      <c r="C5102" s="17"/>
      <c r="D5102" s="26"/>
      <c r="E5102" s="26"/>
      <c r="F5102" s="26"/>
      <c r="G5102" s="26"/>
    </row>
    <row r="5103" spans="3:7">
      <c r="C5103" s="17"/>
      <c r="D5103" s="26"/>
      <c r="E5103" s="26"/>
      <c r="F5103" s="26"/>
      <c r="G5103" s="26"/>
    </row>
    <row r="5104" spans="3:7">
      <c r="C5104" s="17"/>
      <c r="D5104" s="26"/>
      <c r="E5104" s="26"/>
      <c r="F5104" s="26"/>
      <c r="G5104" s="26"/>
    </row>
    <row r="5105" spans="3:7">
      <c r="C5105" s="17"/>
      <c r="D5105" s="26"/>
      <c r="E5105" s="26"/>
      <c r="F5105" s="26"/>
      <c r="G5105" s="26"/>
    </row>
    <row r="5106" spans="3:7">
      <c r="C5106" s="17"/>
      <c r="D5106" s="26"/>
      <c r="E5106" s="26"/>
      <c r="F5106" s="26"/>
      <c r="G5106" s="26"/>
    </row>
    <row r="5107" spans="3:7">
      <c r="C5107" s="17"/>
      <c r="D5107" s="26"/>
      <c r="E5107" s="26"/>
      <c r="F5107" s="26"/>
      <c r="G5107" s="26"/>
    </row>
    <row r="5108" spans="3:7">
      <c r="C5108" s="17"/>
      <c r="D5108" s="26"/>
      <c r="E5108" s="26"/>
      <c r="F5108" s="26"/>
      <c r="G5108" s="26"/>
    </row>
    <row r="5109" spans="3:7">
      <c r="C5109" s="17"/>
      <c r="D5109" s="26"/>
      <c r="E5109" s="26"/>
      <c r="F5109" s="26"/>
      <c r="G5109" s="26"/>
    </row>
    <row r="5110" spans="3:7">
      <c r="C5110" s="17"/>
      <c r="D5110" s="26"/>
      <c r="E5110" s="26"/>
      <c r="F5110" s="26"/>
      <c r="G5110" s="26"/>
    </row>
    <row r="5111" spans="3:7">
      <c r="C5111" s="17"/>
      <c r="D5111" s="26"/>
      <c r="E5111" s="26"/>
      <c r="F5111" s="26"/>
      <c r="G5111" s="26"/>
    </row>
    <row r="5112" spans="3:7">
      <c r="C5112" s="17"/>
      <c r="D5112" s="26"/>
      <c r="E5112" s="26"/>
      <c r="F5112" s="26"/>
      <c r="G5112" s="26"/>
    </row>
    <row r="5113" spans="3:7">
      <c r="C5113" s="17"/>
      <c r="D5113" s="26"/>
      <c r="E5113" s="26"/>
      <c r="F5113" s="26"/>
      <c r="G5113" s="26"/>
    </row>
    <row r="5114" spans="3:7">
      <c r="C5114" s="17"/>
      <c r="D5114" s="26"/>
      <c r="E5114" s="26"/>
      <c r="F5114" s="26"/>
      <c r="G5114" s="26"/>
    </row>
    <row r="5115" spans="3:7">
      <c r="C5115" s="17"/>
      <c r="D5115" s="26"/>
      <c r="E5115" s="26"/>
      <c r="F5115" s="26"/>
      <c r="G5115" s="26"/>
    </row>
    <row r="5116" spans="3:7">
      <c r="C5116" s="17"/>
      <c r="D5116" s="26"/>
      <c r="E5116" s="26"/>
      <c r="F5116" s="26"/>
      <c r="G5116" s="26"/>
    </row>
    <row r="5117" spans="3:7">
      <c r="C5117" s="17"/>
      <c r="D5117" s="26"/>
      <c r="E5117" s="26"/>
      <c r="F5117" s="26"/>
      <c r="G5117" s="26"/>
    </row>
    <row r="5118" spans="3:7">
      <c r="C5118" s="17"/>
      <c r="D5118" s="26"/>
      <c r="E5118" s="26"/>
      <c r="F5118" s="26"/>
      <c r="G5118" s="26"/>
    </row>
    <row r="5119" spans="3:7">
      <c r="C5119" s="17"/>
      <c r="D5119" s="26"/>
      <c r="E5119" s="26"/>
      <c r="F5119" s="26"/>
      <c r="G5119" s="26"/>
    </row>
    <row r="5120" spans="3:7">
      <c r="C5120" s="17"/>
      <c r="D5120" s="26"/>
      <c r="E5120" s="26"/>
      <c r="F5120" s="26"/>
      <c r="G5120" s="26"/>
    </row>
    <row r="5121" spans="3:7">
      <c r="C5121" s="17"/>
      <c r="D5121" s="26"/>
      <c r="E5121" s="26"/>
      <c r="F5121" s="26"/>
      <c r="G5121" s="26"/>
    </row>
    <row r="5122" spans="3:7">
      <c r="C5122" s="17"/>
      <c r="D5122" s="26"/>
      <c r="E5122" s="26"/>
      <c r="F5122" s="26"/>
      <c r="G5122" s="26"/>
    </row>
    <row r="5123" spans="3:7">
      <c r="C5123" s="17"/>
      <c r="D5123" s="26"/>
      <c r="E5123" s="26"/>
      <c r="F5123" s="26"/>
      <c r="G5123" s="26"/>
    </row>
    <row r="5124" spans="3:7">
      <c r="C5124" s="17"/>
      <c r="D5124" s="26"/>
      <c r="E5124" s="26"/>
      <c r="F5124" s="26"/>
      <c r="G5124" s="26"/>
    </row>
    <row r="5125" spans="3:7">
      <c r="C5125" s="17"/>
      <c r="D5125" s="26"/>
      <c r="E5125" s="26"/>
      <c r="F5125" s="26"/>
      <c r="G5125" s="26"/>
    </row>
    <row r="5126" spans="3:7">
      <c r="C5126" s="17"/>
      <c r="D5126" s="26"/>
      <c r="E5126" s="26"/>
      <c r="F5126" s="26"/>
      <c r="G5126" s="26"/>
    </row>
    <row r="5127" spans="3:7">
      <c r="C5127" s="17"/>
      <c r="D5127" s="26"/>
      <c r="E5127" s="26"/>
      <c r="F5127" s="26"/>
      <c r="G5127" s="26"/>
    </row>
    <row r="5128" spans="3:7">
      <c r="C5128" s="17"/>
      <c r="D5128" s="26"/>
      <c r="E5128" s="26"/>
      <c r="F5128" s="26"/>
      <c r="G5128" s="26"/>
    </row>
    <row r="5129" spans="3:7">
      <c r="C5129" s="17"/>
      <c r="D5129" s="26"/>
      <c r="E5129" s="26"/>
      <c r="F5129" s="26"/>
      <c r="G5129" s="26"/>
    </row>
    <row r="5130" spans="3:7">
      <c r="C5130" s="17"/>
      <c r="D5130" s="26"/>
      <c r="E5130" s="26"/>
      <c r="F5130" s="26"/>
      <c r="G5130" s="26"/>
    </row>
    <row r="5131" spans="3:7">
      <c r="C5131" s="17"/>
      <c r="D5131" s="26"/>
      <c r="E5131" s="26"/>
      <c r="F5131" s="26"/>
      <c r="G5131" s="26"/>
    </row>
    <row r="5132" spans="3:7">
      <c r="C5132" s="17"/>
      <c r="D5132" s="26"/>
      <c r="E5132" s="26"/>
      <c r="F5132" s="26"/>
      <c r="G5132" s="26"/>
    </row>
    <row r="5133" spans="3:7">
      <c r="C5133" s="17"/>
      <c r="D5133" s="26"/>
      <c r="E5133" s="26"/>
      <c r="F5133" s="26"/>
      <c r="G5133" s="26"/>
    </row>
    <row r="5134" spans="3:7">
      <c r="C5134" s="17"/>
      <c r="D5134" s="26"/>
      <c r="E5134" s="26"/>
      <c r="F5134" s="26"/>
      <c r="G5134" s="26"/>
    </row>
    <row r="5135" spans="3:7">
      <c r="C5135" s="17"/>
      <c r="D5135" s="26"/>
      <c r="E5135" s="26"/>
      <c r="F5135" s="26"/>
      <c r="G5135" s="26"/>
    </row>
    <row r="5136" spans="3:7">
      <c r="C5136" s="17"/>
      <c r="D5136" s="26"/>
      <c r="E5136" s="26"/>
      <c r="F5136" s="26"/>
      <c r="G5136" s="26"/>
    </row>
    <row r="5137" spans="3:7">
      <c r="C5137" s="17"/>
      <c r="D5137" s="26"/>
      <c r="E5137" s="26"/>
      <c r="F5137" s="26"/>
      <c r="G5137" s="26"/>
    </row>
    <row r="5138" spans="3:7">
      <c r="C5138" s="17"/>
      <c r="D5138" s="26"/>
      <c r="E5138" s="26"/>
      <c r="F5138" s="26"/>
      <c r="G5138" s="26"/>
    </row>
    <row r="5139" spans="3:7">
      <c r="C5139" s="17"/>
      <c r="D5139" s="26"/>
      <c r="E5139" s="26"/>
      <c r="F5139" s="26"/>
      <c r="G5139" s="26"/>
    </row>
    <row r="5140" spans="3:7">
      <c r="C5140" s="17"/>
      <c r="D5140" s="26"/>
      <c r="E5140" s="26"/>
      <c r="F5140" s="26"/>
      <c r="G5140" s="26"/>
    </row>
    <row r="5141" spans="3:7">
      <c r="C5141" s="17"/>
      <c r="D5141" s="26"/>
      <c r="E5141" s="26"/>
      <c r="F5141" s="26"/>
      <c r="G5141" s="26"/>
    </row>
    <row r="5142" spans="3:7">
      <c r="C5142" s="17"/>
      <c r="D5142" s="26"/>
      <c r="E5142" s="26"/>
      <c r="F5142" s="26"/>
      <c r="G5142" s="26"/>
    </row>
    <row r="5143" spans="3:7">
      <c r="C5143" s="17"/>
      <c r="D5143" s="26"/>
      <c r="E5143" s="26"/>
      <c r="F5143" s="26"/>
      <c r="G5143" s="26"/>
    </row>
    <row r="5144" spans="3:7">
      <c r="C5144" s="17"/>
      <c r="D5144" s="26"/>
      <c r="E5144" s="26"/>
      <c r="F5144" s="26"/>
      <c r="G5144" s="26"/>
    </row>
    <row r="5145" spans="3:7">
      <c r="C5145" s="17"/>
      <c r="D5145" s="26"/>
      <c r="E5145" s="26"/>
      <c r="F5145" s="26"/>
      <c r="G5145" s="26"/>
    </row>
    <row r="5146" spans="3:7">
      <c r="C5146" s="17"/>
      <c r="D5146" s="26"/>
      <c r="E5146" s="26"/>
      <c r="F5146" s="26"/>
      <c r="G5146" s="26"/>
    </row>
    <row r="5147" spans="3:7">
      <c r="C5147" s="17"/>
      <c r="D5147" s="26"/>
      <c r="E5147" s="26"/>
      <c r="F5147" s="26"/>
      <c r="G5147" s="26"/>
    </row>
    <row r="5148" spans="3:7">
      <c r="C5148" s="17"/>
      <c r="D5148" s="26"/>
      <c r="E5148" s="26"/>
      <c r="F5148" s="26"/>
      <c r="G5148" s="26"/>
    </row>
    <row r="5149" spans="3:7">
      <c r="C5149" s="17"/>
      <c r="D5149" s="26"/>
      <c r="E5149" s="26"/>
      <c r="F5149" s="26"/>
      <c r="G5149" s="26"/>
    </row>
    <row r="5150" spans="3:7">
      <c r="C5150" s="17"/>
      <c r="D5150" s="26"/>
      <c r="E5150" s="26"/>
      <c r="F5150" s="26"/>
      <c r="G5150" s="26"/>
    </row>
    <row r="5151" spans="3:7">
      <c r="C5151" s="17"/>
      <c r="D5151" s="26"/>
      <c r="E5151" s="26"/>
      <c r="F5151" s="26"/>
      <c r="G5151" s="26"/>
    </row>
    <row r="5152" spans="3:7">
      <c r="C5152" s="17"/>
      <c r="D5152" s="26"/>
      <c r="E5152" s="26"/>
      <c r="F5152" s="26"/>
      <c r="G5152" s="26"/>
    </row>
    <row r="5153" spans="3:7">
      <c r="C5153" s="17"/>
      <c r="D5153" s="26"/>
      <c r="E5153" s="26"/>
      <c r="F5153" s="26"/>
      <c r="G5153" s="26"/>
    </row>
    <row r="5154" spans="3:7">
      <c r="C5154" s="17"/>
      <c r="D5154" s="26"/>
      <c r="E5154" s="26"/>
      <c r="F5154" s="26"/>
      <c r="G5154" s="26"/>
    </row>
    <row r="5155" spans="3:7">
      <c r="C5155" s="17"/>
      <c r="D5155" s="26"/>
      <c r="E5155" s="26"/>
      <c r="F5155" s="26"/>
      <c r="G5155" s="26"/>
    </row>
    <row r="5156" spans="3:7">
      <c r="C5156" s="17"/>
      <c r="D5156" s="26"/>
      <c r="E5156" s="26"/>
      <c r="F5156" s="26"/>
      <c r="G5156" s="26"/>
    </row>
    <row r="5157" spans="3:7">
      <c r="C5157" s="17"/>
      <c r="D5157" s="26"/>
      <c r="E5157" s="26"/>
      <c r="F5157" s="26"/>
      <c r="G5157" s="26"/>
    </row>
    <row r="5158" spans="3:7">
      <c r="C5158" s="17"/>
      <c r="D5158" s="26"/>
      <c r="E5158" s="26"/>
      <c r="F5158" s="26"/>
      <c r="G5158" s="26"/>
    </row>
    <row r="5159" spans="3:7">
      <c r="C5159" s="17"/>
      <c r="D5159" s="26"/>
      <c r="E5159" s="26"/>
      <c r="F5159" s="26"/>
      <c r="G5159" s="26"/>
    </row>
    <row r="5160" spans="3:7">
      <c r="C5160" s="17"/>
      <c r="D5160" s="26"/>
      <c r="E5160" s="26"/>
      <c r="F5160" s="26"/>
      <c r="G5160" s="26"/>
    </row>
    <row r="5161" spans="3:7">
      <c r="C5161" s="17"/>
      <c r="D5161" s="26"/>
      <c r="E5161" s="26"/>
      <c r="F5161" s="26"/>
      <c r="G5161" s="26"/>
    </row>
    <row r="5162" spans="3:7">
      <c r="C5162" s="17"/>
      <c r="D5162" s="26"/>
      <c r="E5162" s="26"/>
      <c r="F5162" s="26"/>
      <c r="G5162" s="26"/>
    </row>
    <row r="5163" spans="3:7">
      <c r="C5163" s="17"/>
      <c r="D5163" s="26"/>
      <c r="E5163" s="26"/>
      <c r="F5163" s="26"/>
      <c r="G5163" s="26"/>
    </row>
    <row r="5164" spans="3:7">
      <c r="C5164" s="17"/>
      <c r="D5164" s="26"/>
      <c r="E5164" s="26"/>
      <c r="F5164" s="26"/>
      <c r="G5164" s="26"/>
    </row>
    <row r="5165" spans="3:7">
      <c r="C5165" s="17"/>
      <c r="D5165" s="26"/>
      <c r="E5165" s="26"/>
      <c r="F5165" s="26"/>
      <c r="G5165" s="26"/>
    </row>
    <row r="5166" spans="3:7">
      <c r="C5166" s="17"/>
      <c r="D5166" s="26"/>
      <c r="E5166" s="26"/>
      <c r="F5166" s="26"/>
      <c r="G5166" s="26"/>
    </row>
    <row r="5167" spans="3:7">
      <c r="C5167" s="17"/>
      <c r="D5167" s="26"/>
      <c r="E5167" s="26"/>
      <c r="F5167" s="26"/>
      <c r="G5167" s="26"/>
    </row>
    <row r="5168" spans="3:7">
      <c r="C5168" s="17"/>
      <c r="D5168" s="26"/>
      <c r="E5168" s="26"/>
      <c r="F5168" s="26"/>
      <c r="G5168" s="26"/>
    </row>
    <row r="5169" spans="3:7">
      <c r="C5169" s="17"/>
      <c r="D5169" s="26"/>
      <c r="E5169" s="26"/>
      <c r="F5169" s="26"/>
      <c r="G5169" s="26"/>
    </row>
    <row r="5170" spans="3:7">
      <c r="C5170" s="17"/>
      <c r="D5170" s="26"/>
      <c r="E5170" s="26"/>
      <c r="F5170" s="26"/>
      <c r="G5170" s="26"/>
    </row>
    <row r="5171" spans="3:7">
      <c r="C5171" s="17"/>
      <c r="D5171" s="26"/>
      <c r="E5171" s="26"/>
      <c r="F5171" s="26"/>
      <c r="G5171" s="26"/>
    </row>
    <row r="5172" spans="3:7">
      <c r="C5172" s="17"/>
      <c r="D5172" s="26"/>
      <c r="E5172" s="26"/>
      <c r="F5172" s="26"/>
      <c r="G5172" s="26"/>
    </row>
    <row r="5173" spans="3:7">
      <c r="C5173" s="17"/>
      <c r="D5173" s="26"/>
      <c r="E5173" s="26"/>
      <c r="F5173" s="26"/>
      <c r="G5173" s="26"/>
    </row>
    <row r="5174" spans="3:7">
      <c r="C5174" s="17"/>
      <c r="D5174" s="26"/>
      <c r="E5174" s="26"/>
      <c r="F5174" s="26"/>
      <c r="G5174" s="26"/>
    </row>
    <row r="5175" spans="3:7">
      <c r="C5175" s="17"/>
      <c r="D5175" s="26"/>
      <c r="E5175" s="26"/>
      <c r="F5175" s="26"/>
      <c r="G5175" s="26"/>
    </row>
    <row r="5176" spans="3:7">
      <c r="C5176" s="17"/>
      <c r="D5176" s="26"/>
      <c r="E5176" s="26"/>
      <c r="F5176" s="26"/>
      <c r="G5176" s="26"/>
    </row>
    <row r="5177" spans="3:7">
      <c r="C5177" s="17"/>
      <c r="D5177" s="26"/>
      <c r="E5177" s="26"/>
      <c r="F5177" s="26"/>
      <c r="G5177" s="26"/>
    </row>
    <row r="5178" spans="3:7">
      <c r="C5178" s="17"/>
      <c r="D5178" s="26"/>
      <c r="E5178" s="26"/>
      <c r="F5178" s="26"/>
      <c r="G5178" s="26"/>
    </row>
    <row r="5179" spans="3:7">
      <c r="C5179" s="17"/>
      <c r="D5179" s="26"/>
      <c r="E5179" s="26"/>
      <c r="F5179" s="26"/>
      <c r="G5179" s="26"/>
    </row>
    <row r="5180" spans="3:7">
      <c r="C5180" s="17"/>
      <c r="D5180" s="26"/>
      <c r="E5180" s="26"/>
      <c r="F5180" s="26"/>
      <c r="G5180" s="26"/>
    </row>
    <row r="5181" spans="3:7">
      <c r="C5181" s="17"/>
      <c r="D5181" s="26"/>
      <c r="E5181" s="26"/>
      <c r="F5181" s="26"/>
      <c r="G5181" s="26"/>
    </row>
    <row r="5182" spans="3:7">
      <c r="C5182" s="17"/>
      <c r="D5182" s="26"/>
      <c r="E5182" s="26"/>
      <c r="F5182" s="26"/>
      <c r="G5182" s="26"/>
    </row>
    <row r="5183" spans="3:7">
      <c r="C5183" s="17"/>
      <c r="D5183" s="26"/>
      <c r="E5183" s="26"/>
      <c r="F5183" s="26"/>
      <c r="G5183" s="26"/>
    </row>
    <row r="5184" spans="3:7">
      <c r="C5184" s="17"/>
      <c r="D5184" s="26"/>
      <c r="E5184" s="26"/>
      <c r="F5184" s="26"/>
      <c r="G5184" s="26"/>
    </row>
    <row r="5185" spans="3:7">
      <c r="C5185" s="17"/>
      <c r="D5185" s="26"/>
      <c r="E5185" s="26"/>
      <c r="F5185" s="26"/>
      <c r="G5185" s="26"/>
    </row>
    <row r="5186" spans="3:7">
      <c r="C5186" s="17"/>
      <c r="D5186" s="26"/>
      <c r="E5186" s="26"/>
      <c r="F5186" s="26"/>
      <c r="G5186" s="26"/>
    </row>
    <row r="5187" spans="3:7">
      <c r="C5187" s="17"/>
      <c r="D5187" s="26"/>
      <c r="E5187" s="26"/>
      <c r="F5187" s="26"/>
      <c r="G5187" s="26"/>
    </row>
    <row r="5188" spans="3:7">
      <c r="C5188" s="17"/>
      <c r="D5188" s="26"/>
      <c r="E5188" s="26"/>
      <c r="F5188" s="26"/>
      <c r="G5188" s="26"/>
    </row>
    <row r="5189" spans="3:7">
      <c r="C5189" s="17"/>
      <c r="D5189" s="26"/>
      <c r="E5189" s="26"/>
      <c r="F5189" s="26"/>
      <c r="G5189" s="26"/>
    </row>
    <row r="5190" spans="3:7">
      <c r="C5190" s="17"/>
      <c r="D5190" s="26"/>
      <c r="E5190" s="26"/>
      <c r="F5190" s="26"/>
      <c r="G5190" s="26"/>
    </row>
    <row r="5191" spans="3:7">
      <c r="C5191" s="17"/>
      <c r="D5191" s="26"/>
      <c r="E5191" s="26"/>
      <c r="F5191" s="26"/>
      <c r="G5191" s="26"/>
    </row>
    <row r="5192" spans="3:7">
      <c r="C5192" s="17"/>
      <c r="D5192" s="26"/>
      <c r="E5192" s="26"/>
      <c r="F5192" s="26"/>
      <c r="G5192" s="26"/>
    </row>
    <row r="5193" spans="3:7">
      <c r="C5193" s="17"/>
      <c r="D5193" s="26"/>
      <c r="E5193" s="26"/>
      <c r="F5193" s="26"/>
      <c r="G5193" s="26"/>
    </row>
    <row r="5194" spans="3:7">
      <c r="C5194" s="17"/>
      <c r="D5194" s="26"/>
      <c r="E5194" s="26"/>
      <c r="F5194" s="26"/>
      <c r="G5194" s="26"/>
    </row>
    <row r="5195" spans="3:7">
      <c r="C5195" s="17"/>
      <c r="D5195" s="26"/>
      <c r="E5195" s="26"/>
      <c r="F5195" s="26"/>
      <c r="G5195" s="26"/>
    </row>
    <row r="5196" spans="3:7">
      <c r="C5196" s="17"/>
      <c r="D5196" s="26"/>
      <c r="E5196" s="26"/>
      <c r="F5196" s="26"/>
      <c r="G5196" s="26"/>
    </row>
    <row r="5197" spans="3:7">
      <c r="C5197" s="17"/>
      <c r="D5197" s="26"/>
      <c r="E5197" s="26"/>
      <c r="F5197" s="26"/>
      <c r="G5197" s="26"/>
    </row>
    <row r="5198" spans="3:7">
      <c r="C5198" s="17"/>
      <c r="D5198" s="26"/>
      <c r="E5198" s="26"/>
      <c r="F5198" s="26"/>
      <c r="G5198" s="26"/>
    </row>
    <row r="5199" spans="3:7">
      <c r="C5199" s="17"/>
      <c r="D5199" s="26"/>
      <c r="E5199" s="26"/>
      <c r="F5199" s="26"/>
      <c r="G5199" s="26"/>
    </row>
    <row r="5200" spans="3:7">
      <c r="C5200" s="17"/>
      <c r="D5200" s="26"/>
      <c r="E5200" s="26"/>
      <c r="F5200" s="26"/>
      <c r="G5200" s="26"/>
    </row>
    <row r="5201" spans="3:7">
      <c r="C5201" s="17"/>
      <c r="D5201" s="26"/>
      <c r="E5201" s="26"/>
      <c r="F5201" s="26"/>
      <c r="G5201" s="26"/>
    </row>
    <row r="5202" spans="3:7">
      <c r="C5202" s="17"/>
      <c r="D5202" s="26"/>
      <c r="E5202" s="26"/>
      <c r="F5202" s="26"/>
      <c r="G5202" s="26"/>
    </row>
    <row r="5203" spans="3:7">
      <c r="C5203" s="17"/>
      <c r="D5203" s="26"/>
      <c r="E5203" s="26"/>
      <c r="F5203" s="26"/>
      <c r="G5203" s="26"/>
    </row>
    <row r="5204" spans="3:7">
      <c r="C5204" s="17"/>
      <c r="D5204" s="26"/>
      <c r="E5204" s="26"/>
      <c r="F5204" s="26"/>
      <c r="G5204" s="26"/>
    </row>
    <row r="5205" spans="3:7">
      <c r="C5205" s="17"/>
      <c r="D5205" s="26"/>
      <c r="E5205" s="26"/>
      <c r="F5205" s="26"/>
      <c r="G5205" s="26"/>
    </row>
    <row r="5206" spans="3:7">
      <c r="C5206" s="17"/>
      <c r="D5206" s="26"/>
      <c r="E5206" s="26"/>
      <c r="F5206" s="26"/>
      <c r="G5206" s="26"/>
    </row>
    <row r="5207" spans="3:7">
      <c r="C5207" s="17"/>
      <c r="D5207" s="26"/>
      <c r="E5207" s="26"/>
      <c r="F5207" s="26"/>
      <c r="G5207" s="26"/>
    </row>
    <row r="5208" spans="3:7">
      <c r="C5208" s="17"/>
      <c r="D5208" s="26"/>
      <c r="E5208" s="26"/>
      <c r="F5208" s="26"/>
      <c r="G5208" s="26"/>
    </row>
    <row r="5209" spans="3:7">
      <c r="C5209" s="17"/>
      <c r="D5209" s="26"/>
      <c r="E5209" s="26"/>
      <c r="F5209" s="26"/>
      <c r="G5209" s="26"/>
    </row>
    <row r="5210" spans="3:7">
      <c r="C5210" s="17"/>
      <c r="D5210" s="26"/>
      <c r="E5210" s="26"/>
      <c r="F5210" s="26"/>
      <c r="G5210" s="26"/>
    </row>
    <row r="5211" spans="3:7">
      <c r="C5211" s="17"/>
      <c r="D5211" s="26"/>
      <c r="E5211" s="26"/>
      <c r="F5211" s="26"/>
      <c r="G5211" s="26"/>
    </row>
    <row r="5212" spans="3:7">
      <c r="C5212" s="17"/>
      <c r="D5212" s="26"/>
      <c r="E5212" s="26"/>
      <c r="F5212" s="26"/>
      <c r="G5212" s="26"/>
    </row>
    <row r="5213" spans="3:7">
      <c r="C5213" s="17"/>
      <c r="D5213" s="26"/>
      <c r="E5213" s="26"/>
      <c r="F5213" s="26"/>
      <c r="G5213" s="26"/>
    </row>
    <row r="5214" spans="3:7">
      <c r="C5214" s="17"/>
      <c r="D5214" s="26"/>
      <c r="E5214" s="26"/>
      <c r="F5214" s="26"/>
      <c r="G5214" s="26"/>
    </row>
    <row r="5215" spans="3:7">
      <c r="C5215" s="17"/>
      <c r="D5215" s="26"/>
      <c r="E5215" s="26"/>
      <c r="F5215" s="26"/>
      <c r="G5215" s="26"/>
    </row>
    <row r="5216" spans="3:7">
      <c r="C5216" s="17"/>
      <c r="D5216" s="26"/>
      <c r="E5216" s="26"/>
      <c r="F5216" s="26"/>
      <c r="G5216" s="26"/>
    </row>
    <row r="5217" spans="3:7">
      <c r="C5217" s="17"/>
      <c r="D5217" s="26"/>
      <c r="E5217" s="26"/>
      <c r="F5217" s="26"/>
      <c r="G5217" s="26"/>
    </row>
    <row r="5218" spans="3:7">
      <c r="C5218" s="17"/>
      <c r="D5218" s="26"/>
      <c r="E5218" s="26"/>
      <c r="F5218" s="26"/>
      <c r="G5218" s="26"/>
    </row>
    <row r="5219" spans="3:7">
      <c r="C5219" s="17"/>
      <c r="D5219" s="26"/>
      <c r="E5219" s="26"/>
      <c r="F5219" s="26"/>
      <c r="G5219" s="26"/>
    </row>
    <row r="5220" spans="3:7">
      <c r="C5220" s="17"/>
      <c r="D5220" s="26"/>
      <c r="E5220" s="26"/>
      <c r="F5220" s="26"/>
      <c r="G5220" s="26"/>
    </row>
    <row r="5221" spans="3:7">
      <c r="C5221" s="17"/>
      <c r="D5221" s="26"/>
      <c r="E5221" s="26"/>
      <c r="F5221" s="26"/>
      <c r="G5221" s="26"/>
    </row>
    <row r="5222" spans="3:7">
      <c r="C5222" s="17"/>
      <c r="D5222" s="26"/>
      <c r="E5222" s="26"/>
      <c r="F5222" s="26"/>
      <c r="G5222" s="26"/>
    </row>
    <row r="5223" spans="3:7">
      <c r="C5223" s="17"/>
      <c r="D5223" s="26"/>
      <c r="E5223" s="26"/>
      <c r="F5223" s="26"/>
      <c r="G5223" s="26"/>
    </row>
    <row r="5224" spans="3:7">
      <c r="C5224" s="17"/>
      <c r="D5224" s="26"/>
      <c r="E5224" s="26"/>
      <c r="F5224" s="26"/>
      <c r="G5224" s="26"/>
    </row>
    <row r="5225" spans="3:7">
      <c r="C5225" s="17"/>
      <c r="D5225" s="26"/>
      <c r="E5225" s="26"/>
      <c r="F5225" s="26"/>
      <c r="G5225" s="26"/>
    </row>
    <row r="5226" spans="3:7">
      <c r="C5226" s="17"/>
      <c r="D5226" s="26"/>
      <c r="E5226" s="26"/>
      <c r="F5226" s="26"/>
      <c r="G5226" s="26"/>
    </row>
    <row r="5227" spans="3:7">
      <c r="C5227" s="17"/>
      <c r="D5227" s="26"/>
      <c r="E5227" s="26"/>
      <c r="F5227" s="26"/>
      <c r="G5227" s="26"/>
    </row>
    <row r="5228" spans="3:7">
      <c r="C5228" s="17"/>
      <c r="D5228" s="26"/>
      <c r="E5228" s="26"/>
      <c r="F5228" s="26"/>
      <c r="G5228" s="26"/>
    </row>
    <row r="5229" spans="3:7">
      <c r="C5229" s="17"/>
      <c r="D5229" s="26"/>
      <c r="E5229" s="26"/>
      <c r="F5229" s="26"/>
      <c r="G5229" s="26"/>
    </row>
    <row r="5230" spans="3:7">
      <c r="C5230" s="17"/>
      <c r="D5230" s="26"/>
      <c r="E5230" s="26"/>
      <c r="F5230" s="26"/>
      <c r="G5230" s="26"/>
    </row>
    <row r="5231" spans="3:7">
      <c r="C5231" s="17"/>
      <c r="D5231" s="26"/>
      <c r="E5231" s="26"/>
      <c r="F5231" s="26"/>
      <c r="G5231" s="26"/>
    </row>
    <row r="5232" spans="3:7">
      <c r="C5232" s="17"/>
      <c r="D5232" s="26"/>
      <c r="E5232" s="26"/>
      <c r="F5232" s="26"/>
      <c r="G5232" s="26"/>
    </row>
    <row r="5233" spans="3:7">
      <c r="C5233" s="17"/>
      <c r="D5233" s="26"/>
      <c r="E5233" s="26"/>
      <c r="F5233" s="26"/>
      <c r="G5233" s="26"/>
    </row>
    <row r="5234" spans="3:7">
      <c r="C5234" s="17"/>
      <c r="D5234" s="26"/>
      <c r="E5234" s="26"/>
      <c r="F5234" s="26"/>
      <c r="G5234" s="26"/>
    </row>
    <row r="5235" spans="3:7">
      <c r="C5235" s="17"/>
      <c r="D5235" s="26"/>
      <c r="E5235" s="26"/>
      <c r="F5235" s="26"/>
      <c r="G5235" s="26"/>
    </row>
    <row r="5236" spans="3:7">
      <c r="C5236" s="17"/>
      <c r="D5236" s="26"/>
      <c r="E5236" s="26"/>
      <c r="F5236" s="26"/>
      <c r="G5236" s="26"/>
    </row>
    <row r="5237" spans="3:7">
      <c r="C5237" s="17"/>
      <c r="D5237" s="26"/>
      <c r="E5237" s="26"/>
      <c r="F5237" s="26"/>
      <c r="G5237" s="26"/>
    </row>
    <row r="5238" spans="3:7">
      <c r="C5238" s="17"/>
      <c r="D5238" s="26"/>
      <c r="E5238" s="26"/>
      <c r="F5238" s="26"/>
      <c r="G5238" s="26"/>
    </row>
    <row r="5239" spans="3:7">
      <c r="C5239" s="17"/>
      <c r="D5239" s="26"/>
      <c r="E5239" s="26"/>
      <c r="F5239" s="26"/>
      <c r="G5239" s="26"/>
    </row>
    <row r="5240" spans="3:7">
      <c r="C5240" s="17"/>
      <c r="D5240" s="26"/>
      <c r="E5240" s="26"/>
      <c r="F5240" s="26"/>
      <c r="G5240" s="26"/>
    </row>
    <row r="5241" spans="3:7">
      <c r="C5241" s="17"/>
      <c r="D5241" s="26"/>
      <c r="E5241" s="26"/>
      <c r="F5241" s="26"/>
      <c r="G5241" s="26"/>
    </row>
    <row r="5242" spans="3:7">
      <c r="C5242" s="17"/>
      <c r="D5242" s="26"/>
      <c r="E5242" s="26"/>
      <c r="F5242" s="26"/>
      <c r="G5242" s="26"/>
    </row>
    <row r="5243" spans="3:7">
      <c r="C5243" s="17"/>
      <c r="D5243" s="26"/>
      <c r="E5243" s="26"/>
      <c r="F5243" s="26"/>
      <c r="G5243" s="26"/>
    </row>
    <row r="5244" spans="3:7">
      <c r="C5244" s="17"/>
      <c r="D5244" s="26"/>
      <c r="E5244" s="26"/>
      <c r="F5244" s="26"/>
      <c r="G5244" s="26"/>
    </row>
    <row r="5245" spans="3:7">
      <c r="C5245" s="17"/>
      <c r="D5245" s="26"/>
      <c r="E5245" s="26"/>
      <c r="F5245" s="26"/>
      <c r="G5245" s="26"/>
    </row>
    <row r="5246" spans="3:7">
      <c r="C5246" s="17"/>
      <c r="D5246" s="26"/>
      <c r="E5246" s="26"/>
      <c r="F5246" s="26"/>
      <c r="G5246" s="26"/>
    </row>
    <row r="5247" spans="3:7">
      <c r="C5247" s="17"/>
      <c r="D5247" s="26"/>
      <c r="E5247" s="26"/>
      <c r="F5247" s="26"/>
      <c r="G5247" s="26"/>
    </row>
    <row r="5248" spans="3:7">
      <c r="C5248" s="17"/>
      <c r="D5248" s="26"/>
      <c r="E5248" s="26"/>
      <c r="F5248" s="26"/>
      <c r="G5248" s="26"/>
    </row>
    <row r="5249" spans="3:7">
      <c r="C5249" s="17"/>
      <c r="D5249" s="26"/>
      <c r="E5249" s="26"/>
      <c r="F5249" s="26"/>
      <c r="G5249" s="26"/>
    </row>
    <row r="5250" spans="3:7">
      <c r="C5250" s="17"/>
      <c r="D5250" s="26"/>
      <c r="E5250" s="26"/>
      <c r="F5250" s="26"/>
      <c r="G5250" s="26"/>
    </row>
    <row r="5251" spans="3:7">
      <c r="C5251" s="17"/>
      <c r="D5251" s="26"/>
      <c r="E5251" s="26"/>
      <c r="F5251" s="26"/>
      <c r="G5251" s="26"/>
    </row>
    <row r="5252" spans="3:7">
      <c r="C5252" s="17"/>
      <c r="D5252" s="26"/>
      <c r="E5252" s="26"/>
      <c r="F5252" s="26"/>
      <c r="G5252" s="26"/>
    </row>
    <row r="5253" spans="3:7">
      <c r="C5253" s="17"/>
      <c r="D5253" s="26"/>
      <c r="E5253" s="26"/>
      <c r="F5253" s="26"/>
      <c r="G5253" s="26"/>
    </row>
    <row r="5254" spans="3:7">
      <c r="C5254" s="17"/>
      <c r="D5254" s="26"/>
      <c r="E5254" s="26"/>
      <c r="F5254" s="26"/>
      <c r="G5254" s="26"/>
    </row>
    <row r="5255" spans="3:7">
      <c r="C5255" s="17"/>
      <c r="D5255" s="26"/>
      <c r="E5255" s="26"/>
      <c r="F5255" s="26"/>
      <c r="G5255" s="26"/>
    </row>
    <row r="5256" spans="3:7">
      <c r="C5256" s="17"/>
      <c r="D5256" s="26"/>
      <c r="E5256" s="26"/>
      <c r="F5256" s="26"/>
      <c r="G5256" s="26"/>
    </row>
    <row r="5257" spans="3:7">
      <c r="C5257" s="17"/>
      <c r="D5257" s="26"/>
      <c r="E5257" s="26"/>
      <c r="F5257" s="26"/>
      <c r="G5257" s="26"/>
    </row>
    <row r="5258" spans="3:7">
      <c r="C5258" s="17"/>
      <c r="D5258" s="26"/>
      <c r="E5258" s="26"/>
      <c r="F5258" s="26"/>
      <c r="G5258" s="26"/>
    </row>
    <row r="5259" spans="3:7">
      <c r="C5259" s="17"/>
      <c r="D5259" s="26"/>
      <c r="E5259" s="26"/>
      <c r="F5259" s="26"/>
      <c r="G5259" s="26"/>
    </row>
    <row r="5260" spans="3:7">
      <c r="C5260" s="17"/>
      <c r="D5260" s="26"/>
      <c r="E5260" s="26"/>
      <c r="F5260" s="26"/>
      <c r="G5260" s="26"/>
    </row>
    <row r="5261" spans="3:7">
      <c r="C5261" s="17"/>
      <c r="D5261" s="26"/>
      <c r="E5261" s="26"/>
      <c r="F5261" s="26"/>
      <c r="G5261" s="26"/>
    </row>
    <row r="5262" spans="3:7">
      <c r="C5262" s="17"/>
      <c r="D5262" s="26"/>
      <c r="E5262" s="26"/>
      <c r="F5262" s="26"/>
      <c r="G5262" s="26"/>
    </row>
    <row r="5263" spans="3:7">
      <c r="C5263" s="17"/>
      <c r="D5263" s="26"/>
      <c r="E5263" s="26"/>
      <c r="F5263" s="26"/>
      <c r="G5263" s="26"/>
    </row>
    <row r="5264" spans="3:7">
      <c r="C5264" s="17"/>
      <c r="D5264" s="26"/>
      <c r="E5264" s="26"/>
      <c r="F5264" s="26"/>
      <c r="G5264" s="26"/>
    </row>
    <row r="5265" spans="3:7">
      <c r="C5265" s="17"/>
      <c r="D5265" s="26"/>
      <c r="E5265" s="26"/>
      <c r="F5265" s="26"/>
      <c r="G5265" s="26"/>
    </row>
    <row r="5266" spans="3:7">
      <c r="C5266" s="17"/>
      <c r="D5266" s="26"/>
      <c r="E5266" s="26"/>
      <c r="F5266" s="26"/>
      <c r="G5266" s="26"/>
    </row>
    <row r="5267" spans="3:7">
      <c r="C5267" s="17"/>
      <c r="D5267" s="26"/>
      <c r="E5267" s="26"/>
      <c r="F5267" s="26"/>
      <c r="G5267" s="26"/>
    </row>
    <row r="5268" spans="3:7">
      <c r="C5268" s="17"/>
      <c r="D5268" s="26"/>
      <c r="E5268" s="26"/>
      <c r="F5268" s="26"/>
      <c r="G5268" s="26"/>
    </row>
    <row r="5269" spans="3:7">
      <c r="C5269" s="17"/>
      <c r="D5269" s="26"/>
      <c r="E5269" s="26"/>
      <c r="F5269" s="26"/>
      <c r="G5269" s="26"/>
    </row>
    <row r="5270" spans="3:7">
      <c r="C5270" s="17"/>
      <c r="D5270" s="26"/>
      <c r="E5270" s="26"/>
      <c r="F5270" s="26"/>
      <c r="G5270" s="26"/>
    </row>
    <row r="5271" spans="3:7">
      <c r="C5271" s="17"/>
      <c r="D5271" s="26"/>
      <c r="E5271" s="26"/>
      <c r="F5271" s="26"/>
      <c r="G5271" s="26"/>
    </row>
    <row r="5272" spans="3:7">
      <c r="C5272" s="17"/>
      <c r="D5272" s="26"/>
      <c r="E5272" s="26"/>
      <c r="F5272" s="26"/>
      <c r="G5272" s="26"/>
    </row>
    <row r="5273" spans="3:7">
      <c r="C5273" s="17"/>
      <c r="D5273" s="26"/>
      <c r="E5273" s="26"/>
      <c r="F5273" s="26"/>
      <c r="G5273" s="26"/>
    </row>
    <row r="5274" spans="3:7">
      <c r="C5274" s="17"/>
      <c r="D5274" s="26"/>
      <c r="E5274" s="26"/>
      <c r="F5274" s="26"/>
      <c r="G5274" s="26"/>
    </row>
    <row r="5275" spans="3:7">
      <c r="C5275" s="17"/>
      <c r="D5275" s="26"/>
      <c r="E5275" s="26"/>
      <c r="F5275" s="26"/>
      <c r="G5275" s="26"/>
    </row>
    <row r="5276" spans="3:7">
      <c r="C5276" s="17"/>
      <c r="D5276" s="26"/>
      <c r="E5276" s="26"/>
      <c r="F5276" s="26"/>
      <c r="G5276" s="26"/>
    </row>
    <row r="5277" spans="3:7">
      <c r="C5277" s="17"/>
      <c r="D5277" s="26"/>
      <c r="E5277" s="26"/>
      <c r="F5277" s="26"/>
      <c r="G5277" s="26"/>
    </row>
    <row r="5278" spans="3:7">
      <c r="C5278" s="17"/>
      <c r="D5278" s="26"/>
      <c r="E5278" s="26"/>
      <c r="F5278" s="26"/>
      <c r="G5278" s="26"/>
    </row>
    <row r="5279" spans="3:7">
      <c r="C5279" s="17"/>
      <c r="D5279" s="26"/>
      <c r="E5279" s="26"/>
      <c r="F5279" s="26"/>
      <c r="G5279" s="26"/>
    </row>
    <row r="5280" spans="3:7">
      <c r="C5280" s="17"/>
      <c r="D5280" s="26"/>
      <c r="E5280" s="26"/>
      <c r="F5280" s="26"/>
      <c r="G5280" s="26"/>
    </row>
    <row r="5281" spans="3:7">
      <c r="C5281" s="17"/>
      <c r="D5281" s="26"/>
      <c r="E5281" s="26"/>
      <c r="F5281" s="26"/>
      <c r="G5281" s="26"/>
    </row>
    <row r="5282" spans="3:7">
      <c r="C5282" s="17"/>
      <c r="D5282" s="26"/>
      <c r="E5282" s="26"/>
      <c r="F5282" s="26"/>
      <c r="G5282" s="26"/>
    </row>
    <row r="5283" spans="3:7">
      <c r="C5283" s="17"/>
      <c r="D5283" s="26"/>
      <c r="E5283" s="26"/>
      <c r="F5283" s="26"/>
      <c r="G5283" s="26"/>
    </row>
    <row r="5284" spans="3:7">
      <c r="C5284" s="17"/>
      <c r="D5284" s="26"/>
      <c r="E5284" s="26"/>
      <c r="F5284" s="26"/>
      <c r="G5284" s="26"/>
    </row>
    <row r="5285" spans="3:7">
      <c r="C5285" s="17"/>
      <c r="D5285" s="26"/>
      <c r="E5285" s="26"/>
      <c r="F5285" s="26"/>
      <c r="G5285" s="26"/>
    </row>
    <row r="5286" spans="3:7">
      <c r="C5286" s="17"/>
      <c r="D5286" s="26"/>
      <c r="E5286" s="26"/>
      <c r="F5286" s="26"/>
      <c r="G5286" s="26"/>
    </row>
    <row r="5287" spans="3:7">
      <c r="C5287" s="17"/>
      <c r="D5287" s="26"/>
      <c r="E5287" s="26"/>
      <c r="F5287" s="26"/>
      <c r="G5287" s="26"/>
    </row>
    <row r="5288" spans="3:7">
      <c r="C5288" s="17"/>
      <c r="D5288" s="26"/>
      <c r="E5288" s="26"/>
      <c r="F5288" s="26"/>
      <c r="G5288" s="26"/>
    </row>
    <row r="5289" spans="3:7">
      <c r="C5289" s="17"/>
      <c r="D5289" s="26"/>
      <c r="E5289" s="26"/>
      <c r="F5289" s="26"/>
      <c r="G5289" s="26"/>
    </row>
    <row r="5290" spans="3:7">
      <c r="C5290" s="17"/>
      <c r="D5290" s="26"/>
      <c r="E5290" s="26"/>
      <c r="F5290" s="26"/>
      <c r="G5290" s="26"/>
    </row>
    <row r="5291" spans="3:7">
      <c r="C5291" s="17"/>
      <c r="D5291" s="26"/>
      <c r="E5291" s="26"/>
      <c r="F5291" s="26"/>
      <c r="G5291" s="26"/>
    </row>
    <row r="5292" spans="3:7">
      <c r="C5292" s="17"/>
      <c r="D5292" s="26"/>
      <c r="E5292" s="26"/>
      <c r="F5292" s="26"/>
      <c r="G5292" s="26"/>
    </row>
    <row r="5293" spans="3:7">
      <c r="C5293" s="17"/>
      <c r="D5293" s="26"/>
      <c r="E5293" s="26"/>
      <c r="F5293" s="26"/>
      <c r="G5293" s="26"/>
    </row>
    <row r="5294" spans="3:7">
      <c r="C5294" s="17"/>
      <c r="D5294" s="26"/>
      <c r="E5294" s="26"/>
      <c r="F5294" s="26"/>
      <c r="G5294" s="26"/>
    </row>
    <row r="5295" spans="3:7">
      <c r="C5295" s="17"/>
      <c r="D5295" s="26"/>
      <c r="E5295" s="26"/>
      <c r="F5295" s="26"/>
      <c r="G5295" s="26"/>
    </row>
    <row r="5296" spans="3:7">
      <c r="C5296" s="17"/>
      <c r="D5296" s="26"/>
      <c r="E5296" s="26"/>
      <c r="F5296" s="26"/>
      <c r="G5296" s="26"/>
    </row>
    <row r="5297" spans="3:7">
      <c r="C5297" s="17"/>
      <c r="D5297" s="26"/>
      <c r="E5297" s="26"/>
      <c r="F5297" s="26"/>
      <c r="G5297" s="26"/>
    </row>
    <row r="5298" spans="3:7">
      <c r="C5298" s="17"/>
      <c r="D5298" s="26"/>
      <c r="E5298" s="26"/>
      <c r="F5298" s="26"/>
      <c r="G5298" s="26"/>
    </row>
    <row r="5299" spans="3:7">
      <c r="C5299" s="17"/>
      <c r="D5299" s="26"/>
      <c r="E5299" s="26"/>
      <c r="F5299" s="26"/>
      <c r="G5299" s="26"/>
    </row>
    <row r="5300" spans="3:7">
      <c r="C5300" s="17"/>
      <c r="D5300" s="26"/>
      <c r="E5300" s="26"/>
      <c r="F5300" s="26"/>
      <c r="G5300" s="26"/>
    </row>
    <row r="5301" spans="3:7">
      <c r="C5301" s="17"/>
      <c r="D5301" s="26"/>
      <c r="E5301" s="26"/>
      <c r="F5301" s="26"/>
      <c r="G5301" s="26"/>
    </row>
    <row r="5302" spans="3:7">
      <c r="C5302" s="17"/>
      <c r="D5302" s="26"/>
      <c r="E5302" s="26"/>
      <c r="F5302" s="26"/>
      <c r="G5302" s="26"/>
    </row>
    <row r="5303" spans="3:7">
      <c r="C5303" s="17"/>
      <c r="D5303" s="26"/>
      <c r="E5303" s="26"/>
      <c r="F5303" s="26"/>
      <c r="G5303" s="26"/>
    </row>
    <row r="5304" spans="3:7">
      <c r="C5304" s="17"/>
      <c r="D5304" s="26"/>
      <c r="E5304" s="26"/>
      <c r="F5304" s="26"/>
      <c r="G5304" s="26"/>
    </row>
    <row r="5305" spans="3:7">
      <c r="C5305" s="17"/>
      <c r="D5305" s="26"/>
      <c r="E5305" s="26"/>
      <c r="F5305" s="26"/>
      <c r="G5305" s="26"/>
    </row>
    <row r="5306" spans="3:7">
      <c r="C5306" s="17"/>
      <c r="D5306" s="26"/>
      <c r="E5306" s="26"/>
      <c r="F5306" s="26"/>
      <c r="G5306" s="26"/>
    </row>
    <row r="5307" spans="3:7">
      <c r="C5307" s="17"/>
      <c r="D5307" s="26"/>
      <c r="E5307" s="26"/>
      <c r="F5307" s="26"/>
      <c r="G5307" s="26"/>
    </row>
    <row r="5308" spans="3:7">
      <c r="C5308" s="17"/>
      <c r="D5308" s="26"/>
      <c r="E5308" s="26"/>
      <c r="F5308" s="26"/>
      <c r="G5308" s="26"/>
    </row>
    <row r="5309" spans="3:7">
      <c r="C5309" s="17"/>
      <c r="D5309" s="26"/>
      <c r="E5309" s="26"/>
      <c r="F5309" s="26"/>
      <c r="G5309" s="26"/>
    </row>
    <row r="5310" spans="3:7">
      <c r="C5310" s="17"/>
      <c r="D5310" s="26"/>
      <c r="E5310" s="26"/>
      <c r="F5310" s="26"/>
      <c r="G5310" s="26"/>
    </row>
    <row r="5311" spans="3:7">
      <c r="C5311" s="17"/>
      <c r="D5311" s="26"/>
      <c r="E5311" s="26"/>
      <c r="F5311" s="26"/>
      <c r="G5311" s="26"/>
    </row>
    <row r="5312" spans="3:7">
      <c r="C5312" s="17"/>
      <c r="D5312" s="26"/>
      <c r="E5312" s="26"/>
      <c r="F5312" s="26"/>
      <c r="G5312" s="26"/>
    </row>
    <row r="5313" spans="3:7">
      <c r="C5313" s="17"/>
      <c r="D5313" s="26"/>
      <c r="E5313" s="26"/>
      <c r="F5313" s="26"/>
      <c r="G5313" s="26"/>
    </row>
    <row r="5314" spans="3:7">
      <c r="C5314" s="17"/>
      <c r="D5314" s="26"/>
      <c r="E5314" s="26"/>
      <c r="F5314" s="26"/>
      <c r="G5314" s="26"/>
    </row>
    <row r="5315" spans="3:7">
      <c r="C5315" s="17"/>
      <c r="D5315" s="26"/>
      <c r="E5315" s="26"/>
      <c r="F5315" s="26"/>
      <c r="G5315" s="26"/>
    </row>
    <row r="5316" spans="3:7">
      <c r="C5316" s="17"/>
      <c r="D5316" s="26"/>
      <c r="E5316" s="26"/>
      <c r="F5316" s="26"/>
      <c r="G5316" s="26"/>
    </row>
    <row r="5317" spans="3:7">
      <c r="C5317" s="17"/>
      <c r="D5317" s="26"/>
      <c r="E5317" s="26"/>
      <c r="F5317" s="26"/>
      <c r="G5317" s="26"/>
    </row>
    <row r="5318" spans="3:7">
      <c r="C5318" s="17"/>
      <c r="D5318" s="26"/>
      <c r="E5318" s="26"/>
      <c r="F5318" s="26"/>
      <c r="G5318" s="26"/>
    </row>
    <row r="5319" spans="3:7">
      <c r="C5319" s="17"/>
      <c r="D5319" s="26"/>
      <c r="E5319" s="26"/>
      <c r="F5319" s="26"/>
      <c r="G5319" s="26"/>
    </row>
    <row r="5320" spans="3:7">
      <c r="C5320" s="17"/>
      <c r="D5320" s="26"/>
      <c r="E5320" s="26"/>
      <c r="F5320" s="26"/>
      <c r="G5320" s="26"/>
    </row>
    <row r="5321" spans="3:7">
      <c r="C5321" s="17"/>
      <c r="D5321" s="26"/>
      <c r="E5321" s="26"/>
      <c r="F5321" s="26"/>
      <c r="G5321" s="26"/>
    </row>
    <row r="5322" spans="3:7">
      <c r="C5322" s="17"/>
      <c r="D5322" s="26"/>
      <c r="E5322" s="26"/>
      <c r="F5322" s="26"/>
      <c r="G5322" s="26"/>
    </row>
    <row r="5323" spans="3:7">
      <c r="C5323" s="17"/>
      <c r="D5323" s="26"/>
      <c r="E5323" s="26"/>
      <c r="F5323" s="26"/>
      <c r="G5323" s="26"/>
    </row>
    <row r="5324" spans="3:7">
      <c r="C5324" s="17"/>
      <c r="D5324" s="26"/>
      <c r="E5324" s="26"/>
      <c r="F5324" s="26"/>
      <c r="G5324" s="26"/>
    </row>
    <row r="5325" spans="3:7">
      <c r="C5325" s="17"/>
      <c r="D5325" s="26"/>
      <c r="E5325" s="26"/>
      <c r="F5325" s="26"/>
      <c r="G5325" s="26"/>
    </row>
    <row r="5326" spans="3:7">
      <c r="C5326" s="17"/>
      <c r="D5326" s="26"/>
      <c r="E5326" s="26"/>
      <c r="F5326" s="26"/>
      <c r="G5326" s="26"/>
    </row>
    <row r="5327" spans="3:7">
      <c r="C5327" s="17"/>
      <c r="D5327" s="26"/>
      <c r="E5327" s="26"/>
      <c r="F5327" s="26"/>
      <c r="G5327" s="26"/>
    </row>
    <row r="5328" spans="3:7">
      <c r="C5328" s="17"/>
      <c r="D5328" s="26"/>
      <c r="E5328" s="26"/>
      <c r="F5328" s="26"/>
      <c r="G5328" s="26"/>
    </row>
    <row r="5329" spans="3:7">
      <c r="C5329" s="17"/>
      <c r="D5329" s="26"/>
      <c r="E5329" s="26"/>
      <c r="F5329" s="26"/>
      <c r="G5329" s="26"/>
    </row>
    <row r="5330" spans="3:7">
      <c r="C5330" s="17"/>
      <c r="D5330" s="26"/>
      <c r="E5330" s="26"/>
      <c r="F5330" s="26"/>
      <c r="G5330" s="26"/>
    </row>
    <row r="5331" spans="3:7">
      <c r="C5331" s="17"/>
      <c r="D5331" s="26"/>
      <c r="E5331" s="26"/>
      <c r="F5331" s="26"/>
      <c r="G5331" s="26"/>
    </row>
    <row r="5332" spans="3:7">
      <c r="C5332" s="17"/>
      <c r="D5332" s="26"/>
      <c r="E5332" s="26"/>
      <c r="F5332" s="26"/>
      <c r="G5332" s="26"/>
    </row>
    <row r="5333" spans="3:7">
      <c r="C5333" s="17"/>
      <c r="D5333" s="26"/>
      <c r="E5333" s="26"/>
      <c r="F5333" s="26"/>
      <c r="G5333" s="26"/>
    </row>
    <row r="5334" spans="3:7">
      <c r="C5334" s="17"/>
      <c r="D5334" s="26"/>
      <c r="E5334" s="26"/>
      <c r="F5334" s="26"/>
      <c r="G5334" s="26"/>
    </row>
    <row r="5335" spans="3:7">
      <c r="C5335" s="17"/>
      <c r="D5335" s="26"/>
      <c r="E5335" s="26"/>
      <c r="F5335" s="26"/>
      <c r="G5335" s="26"/>
    </row>
    <row r="5336" spans="3:7">
      <c r="C5336" s="17"/>
      <c r="D5336" s="26"/>
      <c r="E5336" s="26"/>
      <c r="F5336" s="26"/>
      <c r="G5336" s="26"/>
    </row>
    <row r="5337" spans="3:7">
      <c r="C5337" s="17"/>
      <c r="D5337" s="26"/>
      <c r="E5337" s="26"/>
      <c r="F5337" s="26"/>
      <c r="G5337" s="26"/>
    </row>
    <row r="5338" spans="3:7">
      <c r="C5338" s="17"/>
      <c r="D5338" s="26"/>
      <c r="E5338" s="26"/>
      <c r="F5338" s="26"/>
      <c r="G5338" s="26"/>
    </row>
    <row r="5339" spans="3:7">
      <c r="C5339" s="17"/>
      <c r="D5339" s="26"/>
      <c r="E5339" s="26"/>
      <c r="F5339" s="26"/>
      <c r="G5339" s="26"/>
    </row>
    <row r="5340" spans="3:7">
      <c r="C5340" s="17"/>
      <c r="D5340" s="26"/>
      <c r="E5340" s="26"/>
      <c r="F5340" s="26"/>
      <c r="G5340" s="26"/>
    </row>
    <row r="5341" spans="3:7">
      <c r="C5341" s="17"/>
      <c r="D5341" s="26"/>
      <c r="E5341" s="26"/>
      <c r="F5341" s="26"/>
      <c r="G5341" s="26"/>
    </row>
    <row r="5342" spans="3:7">
      <c r="C5342" s="17"/>
      <c r="D5342" s="26"/>
      <c r="E5342" s="26"/>
      <c r="F5342" s="26"/>
      <c r="G5342" s="26"/>
    </row>
    <row r="5343" spans="3:7">
      <c r="C5343" s="17"/>
      <c r="D5343" s="26"/>
      <c r="E5343" s="26"/>
      <c r="F5343" s="26"/>
      <c r="G5343" s="26"/>
    </row>
    <row r="5344" spans="3:7">
      <c r="C5344" s="17"/>
      <c r="D5344" s="26"/>
      <c r="E5344" s="26"/>
      <c r="F5344" s="26"/>
      <c r="G5344" s="26"/>
    </row>
    <row r="5345" spans="3:7">
      <c r="C5345" s="17"/>
      <c r="D5345" s="26"/>
      <c r="E5345" s="26"/>
      <c r="F5345" s="26"/>
      <c r="G5345" s="26"/>
    </row>
    <row r="5346" spans="3:7">
      <c r="C5346" s="17"/>
      <c r="D5346" s="26"/>
      <c r="E5346" s="26"/>
      <c r="F5346" s="26"/>
      <c r="G5346" s="26"/>
    </row>
    <row r="5347" spans="3:7">
      <c r="C5347" s="17"/>
      <c r="D5347" s="26"/>
      <c r="E5347" s="26"/>
      <c r="F5347" s="26"/>
      <c r="G5347" s="26"/>
    </row>
    <row r="5348" spans="3:7">
      <c r="C5348" s="17"/>
      <c r="D5348" s="26"/>
      <c r="E5348" s="26"/>
      <c r="F5348" s="26"/>
      <c r="G5348" s="26"/>
    </row>
    <row r="5349" spans="3:7">
      <c r="C5349" s="17"/>
      <c r="D5349" s="26"/>
      <c r="E5349" s="26"/>
      <c r="F5349" s="26"/>
      <c r="G5349" s="26"/>
    </row>
    <row r="5350" spans="3:7">
      <c r="C5350" s="17"/>
      <c r="D5350" s="26"/>
      <c r="E5350" s="26"/>
      <c r="F5350" s="26"/>
      <c r="G5350" s="26"/>
    </row>
    <row r="5351" spans="3:7">
      <c r="C5351" s="17"/>
      <c r="D5351" s="26"/>
      <c r="E5351" s="26"/>
      <c r="F5351" s="26"/>
      <c r="G5351" s="26"/>
    </row>
    <row r="5352" spans="3:7">
      <c r="C5352" s="17"/>
      <c r="D5352" s="26"/>
      <c r="E5352" s="26"/>
      <c r="F5352" s="26"/>
      <c r="G5352" s="26"/>
    </row>
    <row r="5353" spans="3:7">
      <c r="C5353" s="17"/>
      <c r="D5353" s="26"/>
      <c r="E5353" s="26"/>
      <c r="F5353" s="26"/>
      <c r="G5353" s="26"/>
    </row>
    <row r="5354" spans="3:7">
      <c r="C5354" s="17"/>
      <c r="D5354" s="26"/>
      <c r="E5354" s="26"/>
      <c r="F5354" s="26"/>
      <c r="G5354" s="26"/>
    </row>
    <row r="5355" spans="3:7">
      <c r="C5355" s="17"/>
      <c r="D5355" s="26"/>
      <c r="E5355" s="26"/>
      <c r="F5355" s="26"/>
      <c r="G5355" s="26"/>
    </row>
    <row r="5356" spans="3:7">
      <c r="C5356" s="17"/>
      <c r="D5356" s="26"/>
      <c r="E5356" s="26"/>
      <c r="F5356" s="26"/>
      <c r="G5356" s="26"/>
    </row>
    <row r="5357" spans="3:7">
      <c r="C5357" s="17"/>
      <c r="D5357" s="26"/>
      <c r="E5357" s="26"/>
      <c r="F5357" s="26"/>
      <c r="G5357" s="26"/>
    </row>
    <row r="5358" spans="3:7">
      <c r="C5358" s="17"/>
      <c r="D5358" s="26"/>
      <c r="E5358" s="26"/>
      <c r="F5358" s="26"/>
      <c r="G5358" s="26"/>
    </row>
    <row r="5359" spans="3:7">
      <c r="C5359" s="17"/>
      <c r="D5359" s="26"/>
      <c r="E5359" s="26"/>
      <c r="F5359" s="26"/>
      <c r="G5359" s="26"/>
    </row>
    <row r="5360" spans="3:7">
      <c r="C5360" s="17"/>
      <c r="D5360" s="26"/>
      <c r="E5360" s="26"/>
      <c r="F5360" s="26"/>
      <c r="G5360" s="26"/>
    </row>
    <row r="5361" spans="3:7">
      <c r="C5361" s="17"/>
      <c r="D5361" s="26"/>
      <c r="E5361" s="26"/>
      <c r="F5361" s="26"/>
      <c r="G5361" s="26"/>
    </row>
    <row r="5362" spans="3:7">
      <c r="C5362" s="17"/>
      <c r="D5362" s="26"/>
      <c r="E5362" s="26"/>
      <c r="F5362" s="26"/>
      <c r="G5362" s="26"/>
    </row>
    <row r="5363" spans="3:7">
      <c r="C5363" s="17"/>
      <c r="D5363" s="26"/>
      <c r="E5363" s="26"/>
      <c r="F5363" s="26"/>
      <c r="G5363" s="26"/>
    </row>
    <row r="5364" spans="3:7">
      <c r="C5364" s="17"/>
      <c r="D5364" s="26"/>
      <c r="E5364" s="26"/>
      <c r="F5364" s="26"/>
      <c r="G5364" s="26"/>
    </row>
    <row r="5365" spans="3:7">
      <c r="C5365" s="17"/>
      <c r="D5365" s="26"/>
      <c r="E5365" s="26"/>
      <c r="F5365" s="26"/>
      <c r="G5365" s="26"/>
    </row>
    <row r="5366" spans="3:7">
      <c r="C5366" s="17"/>
      <c r="D5366" s="26"/>
      <c r="E5366" s="26"/>
      <c r="F5366" s="26"/>
      <c r="G5366" s="26"/>
    </row>
    <row r="5367" spans="3:7">
      <c r="C5367" s="17"/>
      <c r="D5367" s="26"/>
      <c r="E5367" s="26"/>
      <c r="F5367" s="26"/>
      <c r="G5367" s="26"/>
    </row>
    <row r="5368" spans="3:7">
      <c r="C5368" s="17"/>
      <c r="D5368" s="26"/>
      <c r="E5368" s="26"/>
      <c r="F5368" s="26"/>
      <c r="G5368" s="26"/>
    </row>
    <row r="5369" spans="3:7">
      <c r="C5369" s="17"/>
      <c r="D5369" s="26"/>
      <c r="E5369" s="26"/>
      <c r="F5369" s="26"/>
      <c r="G5369" s="26"/>
    </row>
    <row r="5370" spans="3:7">
      <c r="C5370" s="17"/>
      <c r="D5370" s="26"/>
      <c r="E5370" s="26"/>
      <c r="F5370" s="26"/>
      <c r="G5370" s="26"/>
    </row>
    <row r="5371" spans="3:7">
      <c r="C5371" s="17"/>
      <c r="D5371" s="26"/>
      <c r="E5371" s="26"/>
      <c r="F5371" s="26"/>
      <c r="G5371" s="26"/>
    </row>
    <row r="5372" spans="3:7">
      <c r="C5372" s="17"/>
      <c r="D5372" s="26"/>
      <c r="E5372" s="26"/>
      <c r="F5372" s="26"/>
      <c r="G5372" s="26"/>
    </row>
    <row r="5373" spans="3:7">
      <c r="C5373" s="17"/>
      <c r="D5373" s="26"/>
      <c r="E5373" s="26"/>
      <c r="F5373" s="26"/>
      <c r="G5373" s="26"/>
    </row>
    <row r="5374" spans="3:7">
      <c r="C5374" s="17"/>
      <c r="D5374" s="26"/>
      <c r="E5374" s="26"/>
      <c r="F5374" s="26"/>
      <c r="G5374" s="26"/>
    </row>
    <row r="5375" spans="3:7">
      <c r="C5375" s="17"/>
      <c r="D5375" s="26"/>
      <c r="E5375" s="26"/>
      <c r="F5375" s="26"/>
      <c r="G5375" s="26"/>
    </row>
    <row r="5376" spans="3:7">
      <c r="C5376" s="17"/>
      <c r="D5376" s="26"/>
      <c r="E5376" s="26"/>
      <c r="F5376" s="26"/>
      <c r="G5376" s="26"/>
    </row>
    <row r="5377" spans="3:7">
      <c r="C5377" s="17"/>
      <c r="D5377" s="26"/>
      <c r="E5377" s="26"/>
      <c r="F5377" s="26"/>
      <c r="G5377" s="26"/>
    </row>
    <row r="5378" spans="3:7">
      <c r="C5378" s="17"/>
      <c r="D5378" s="26"/>
      <c r="E5378" s="26"/>
      <c r="F5378" s="26"/>
      <c r="G5378" s="26"/>
    </row>
    <row r="5379" spans="3:7">
      <c r="C5379" s="17"/>
      <c r="D5379" s="26"/>
      <c r="E5379" s="26"/>
      <c r="F5379" s="26"/>
      <c r="G5379" s="26"/>
    </row>
    <row r="5380" spans="3:7">
      <c r="C5380" s="17"/>
      <c r="D5380" s="26"/>
      <c r="E5380" s="26"/>
      <c r="F5380" s="26"/>
      <c r="G5380" s="26"/>
    </row>
    <row r="5381" spans="3:7">
      <c r="C5381" s="17"/>
      <c r="D5381" s="26"/>
      <c r="E5381" s="26"/>
      <c r="F5381" s="26"/>
      <c r="G5381" s="26"/>
    </row>
    <row r="5382" spans="3:7">
      <c r="C5382" s="17"/>
      <c r="D5382" s="26"/>
      <c r="E5382" s="26"/>
      <c r="F5382" s="26"/>
      <c r="G5382" s="26"/>
    </row>
    <row r="5383" spans="3:7">
      <c r="C5383" s="17"/>
      <c r="D5383" s="26"/>
      <c r="E5383" s="26"/>
      <c r="F5383" s="26"/>
      <c r="G5383" s="26"/>
    </row>
    <row r="5384" spans="3:7">
      <c r="C5384" s="17"/>
      <c r="D5384" s="26"/>
      <c r="E5384" s="26"/>
      <c r="F5384" s="26"/>
      <c r="G5384" s="26"/>
    </row>
    <row r="5385" spans="3:7">
      <c r="C5385" s="17"/>
      <c r="D5385" s="26"/>
      <c r="E5385" s="26"/>
      <c r="F5385" s="26"/>
      <c r="G5385" s="26"/>
    </row>
    <row r="5386" spans="3:7">
      <c r="C5386" s="17"/>
      <c r="D5386" s="26"/>
      <c r="E5386" s="26"/>
      <c r="F5386" s="26"/>
      <c r="G5386" s="26"/>
    </row>
    <row r="5387" spans="3:7">
      <c r="C5387" s="17"/>
      <c r="D5387" s="26"/>
      <c r="E5387" s="26"/>
      <c r="F5387" s="26"/>
      <c r="G5387" s="26"/>
    </row>
    <row r="5388" spans="3:7">
      <c r="C5388" s="17"/>
      <c r="D5388" s="26"/>
      <c r="E5388" s="26"/>
      <c r="F5388" s="26"/>
      <c r="G5388" s="26"/>
    </row>
    <row r="5389" spans="3:7">
      <c r="C5389" s="17"/>
      <c r="D5389" s="26"/>
      <c r="E5389" s="26"/>
      <c r="F5389" s="26"/>
      <c r="G5389" s="26"/>
    </row>
    <row r="5390" spans="3:7">
      <c r="C5390" s="17"/>
      <c r="D5390" s="26"/>
      <c r="E5390" s="26"/>
      <c r="F5390" s="26"/>
      <c r="G5390" s="26"/>
    </row>
    <row r="5391" spans="3:7">
      <c r="C5391" s="17"/>
      <c r="D5391" s="26"/>
      <c r="E5391" s="26"/>
      <c r="F5391" s="26"/>
      <c r="G5391" s="26"/>
    </row>
    <row r="5392" spans="3:7">
      <c r="C5392" s="17"/>
      <c r="D5392" s="26"/>
      <c r="E5392" s="26"/>
      <c r="F5392" s="26"/>
      <c r="G5392" s="26"/>
    </row>
    <row r="5393" spans="3:7">
      <c r="C5393" s="17"/>
      <c r="D5393" s="26"/>
      <c r="E5393" s="26"/>
      <c r="F5393" s="26"/>
      <c r="G5393" s="26"/>
    </row>
    <row r="5394" spans="3:7">
      <c r="C5394" s="17"/>
      <c r="D5394" s="26"/>
      <c r="E5394" s="26"/>
      <c r="F5394" s="26"/>
      <c r="G5394" s="26"/>
    </row>
    <row r="5395" spans="3:7">
      <c r="C5395" s="17"/>
      <c r="D5395" s="26"/>
      <c r="E5395" s="26"/>
      <c r="F5395" s="26"/>
      <c r="G5395" s="26"/>
    </row>
    <row r="5396" spans="3:7">
      <c r="C5396" s="17"/>
      <c r="D5396" s="26"/>
      <c r="E5396" s="26"/>
      <c r="F5396" s="26"/>
      <c r="G5396" s="26"/>
    </row>
    <row r="5397" spans="3:7">
      <c r="C5397" s="17"/>
      <c r="D5397" s="26"/>
      <c r="E5397" s="26"/>
      <c r="F5397" s="26"/>
      <c r="G5397" s="26"/>
    </row>
    <row r="5398" spans="3:7">
      <c r="C5398" s="17"/>
      <c r="D5398" s="26"/>
      <c r="E5398" s="26"/>
      <c r="F5398" s="26"/>
      <c r="G5398" s="26"/>
    </row>
    <row r="5399" spans="3:7">
      <c r="C5399" s="17"/>
      <c r="D5399" s="26"/>
      <c r="E5399" s="26"/>
      <c r="F5399" s="26"/>
      <c r="G5399" s="26"/>
    </row>
    <row r="5400" spans="3:7">
      <c r="C5400" s="17"/>
      <c r="D5400" s="26"/>
      <c r="E5400" s="26"/>
      <c r="F5400" s="26"/>
      <c r="G5400" s="26"/>
    </row>
    <row r="5401" spans="3:7">
      <c r="C5401" s="17"/>
      <c r="D5401" s="26"/>
      <c r="E5401" s="26"/>
      <c r="F5401" s="26"/>
      <c r="G5401" s="26"/>
    </row>
    <row r="5402" spans="3:7">
      <c r="C5402" s="17"/>
      <c r="D5402" s="26"/>
      <c r="E5402" s="26"/>
      <c r="F5402" s="26"/>
      <c r="G5402" s="26"/>
    </row>
    <row r="5403" spans="3:7">
      <c r="C5403" s="17"/>
      <c r="D5403" s="26"/>
      <c r="E5403" s="26"/>
      <c r="F5403" s="26"/>
      <c r="G5403" s="26"/>
    </row>
    <row r="5404" spans="3:7">
      <c r="C5404" s="17"/>
      <c r="D5404" s="26"/>
      <c r="E5404" s="26"/>
      <c r="F5404" s="26"/>
      <c r="G5404" s="26"/>
    </row>
    <row r="5405" spans="3:7">
      <c r="C5405" s="17"/>
      <c r="D5405" s="26"/>
      <c r="E5405" s="26"/>
      <c r="F5405" s="26"/>
      <c r="G5405" s="26"/>
    </row>
    <row r="5406" spans="3:7">
      <c r="C5406" s="17"/>
      <c r="D5406" s="26"/>
      <c r="E5406" s="26"/>
      <c r="F5406" s="26"/>
      <c r="G5406" s="26"/>
    </row>
    <row r="5407" spans="3:7">
      <c r="C5407" s="17"/>
      <c r="D5407" s="26"/>
      <c r="E5407" s="26"/>
      <c r="F5407" s="26"/>
      <c r="G5407" s="26"/>
    </row>
    <row r="5408" spans="3:7">
      <c r="C5408" s="17"/>
      <c r="D5408" s="26"/>
      <c r="E5408" s="26"/>
      <c r="F5408" s="26"/>
      <c r="G5408" s="26"/>
    </row>
    <row r="5409" spans="3:7">
      <c r="C5409" s="17"/>
      <c r="D5409" s="26"/>
      <c r="E5409" s="26"/>
      <c r="F5409" s="26"/>
      <c r="G5409" s="26"/>
    </row>
    <row r="5410" spans="3:7">
      <c r="C5410" s="17"/>
      <c r="D5410" s="26"/>
      <c r="E5410" s="26"/>
      <c r="F5410" s="26"/>
      <c r="G5410" s="26"/>
    </row>
    <row r="5411" spans="3:7">
      <c r="C5411" s="17"/>
      <c r="D5411" s="26"/>
      <c r="E5411" s="26"/>
      <c r="F5411" s="26"/>
      <c r="G5411" s="26"/>
    </row>
    <row r="5412" spans="3:7">
      <c r="C5412" s="17"/>
      <c r="D5412" s="26"/>
      <c r="E5412" s="26"/>
      <c r="F5412" s="26"/>
      <c r="G5412" s="26"/>
    </row>
    <row r="5413" spans="3:7">
      <c r="C5413" s="17"/>
      <c r="D5413" s="26"/>
      <c r="E5413" s="26"/>
      <c r="F5413" s="26"/>
      <c r="G5413" s="26"/>
    </row>
    <row r="5414" spans="3:7">
      <c r="C5414" s="17"/>
      <c r="D5414" s="26"/>
      <c r="E5414" s="26"/>
      <c r="F5414" s="26"/>
      <c r="G5414" s="26"/>
    </row>
    <row r="5415" spans="3:7">
      <c r="C5415" s="17"/>
      <c r="D5415" s="26"/>
      <c r="E5415" s="26"/>
      <c r="F5415" s="26"/>
      <c r="G5415" s="26"/>
    </row>
    <row r="5416" spans="3:7">
      <c r="C5416" s="17"/>
      <c r="D5416" s="26"/>
      <c r="E5416" s="26"/>
      <c r="F5416" s="26"/>
      <c r="G5416" s="26"/>
    </row>
    <row r="5417" spans="3:7">
      <c r="C5417" s="17"/>
      <c r="D5417" s="26"/>
      <c r="E5417" s="26"/>
      <c r="F5417" s="26"/>
      <c r="G5417" s="26"/>
    </row>
    <row r="5418" spans="3:7">
      <c r="C5418" s="17"/>
      <c r="D5418" s="26"/>
      <c r="E5418" s="26"/>
      <c r="F5418" s="26"/>
      <c r="G5418" s="26"/>
    </row>
    <row r="5419" spans="3:7">
      <c r="C5419" s="17"/>
      <c r="D5419" s="26"/>
      <c r="E5419" s="26"/>
      <c r="F5419" s="26"/>
      <c r="G5419" s="26"/>
    </row>
    <row r="5420" spans="3:7">
      <c r="C5420" s="17"/>
      <c r="D5420" s="26"/>
      <c r="E5420" s="26"/>
      <c r="F5420" s="26"/>
      <c r="G5420" s="26"/>
    </row>
    <row r="5421" spans="3:7">
      <c r="C5421" s="17"/>
      <c r="D5421" s="26"/>
      <c r="E5421" s="26"/>
      <c r="F5421" s="26"/>
      <c r="G5421" s="26"/>
    </row>
    <row r="5422" spans="3:7">
      <c r="C5422" s="17"/>
      <c r="D5422" s="26"/>
      <c r="E5422" s="26"/>
      <c r="F5422" s="26"/>
      <c r="G5422" s="26"/>
    </row>
    <row r="5423" spans="3:7">
      <c r="C5423" s="17"/>
      <c r="D5423" s="26"/>
      <c r="E5423" s="26"/>
      <c r="F5423" s="26"/>
      <c r="G5423" s="26"/>
    </row>
    <row r="5424" spans="3:7">
      <c r="C5424" s="17"/>
      <c r="D5424" s="26"/>
      <c r="E5424" s="26"/>
      <c r="F5424" s="26"/>
      <c r="G5424" s="26"/>
    </row>
    <row r="5425" spans="3:7">
      <c r="C5425" s="17"/>
      <c r="D5425" s="26"/>
      <c r="E5425" s="26"/>
      <c r="F5425" s="26"/>
      <c r="G5425" s="26"/>
    </row>
    <row r="5426" spans="3:7">
      <c r="C5426" s="17"/>
      <c r="D5426" s="26"/>
      <c r="E5426" s="26"/>
      <c r="F5426" s="26"/>
      <c r="G5426" s="26"/>
    </row>
    <row r="5427" spans="3:7">
      <c r="C5427" s="17"/>
      <c r="D5427" s="26"/>
      <c r="E5427" s="26"/>
      <c r="F5427" s="26"/>
      <c r="G5427" s="26"/>
    </row>
    <row r="5428" spans="3:7">
      <c r="C5428" s="17"/>
      <c r="D5428" s="26"/>
      <c r="E5428" s="26"/>
      <c r="F5428" s="26"/>
      <c r="G5428" s="26"/>
    </row>
    <row r="5429" spans="3:7">
      <c r="C5429" s="17"/>
      <c r="D5429" s="26"/>
      <c r="E5429" s="26"/>
      <c r="F5429" s="26"/>
      <c r="G5429" s="26"/>
    </row>
    <row r="5430" spans="3:7">
      <c r="C5430" s="17"/>
      <c r="D5430" s="26"/>
      <c r="E5430" s="26"/>
      <c r="F5430" s="26"/>
      <c r="G5430" s="26"/>
    </row>
    <row r="5431" spans="3:7">
      <c r="C5431" s="17"/>
      <c r="D5431" s="26"/>
      <c r="E5431" s="26"/>
      <c r="F5431" s="26"/>
      <c r="G5431" s="26"/>
    </row>
    <row r="5432" spans="3:7">
      <c r="C5432" s="17"/>
      <c r="D5432" s="26"/>
      <c r="E5432" s="26"/>
      <c r="F5432" s="26"/>
      <c r="G5432" s="26"/>
    </row>
    <row r="5433" spans="3:7">
      <c r="C5433" s="17"/>
      <c r="D5433" s="26"/>
      <c r="E5433" s="26"/>
      <c r="F5433" s="26"/>
      <c r="G5433" s="26"/>
    </row>
    <row r="5434" spans="3:7">
      <c r="C5434" s="17"/>
      <c r="D5434" s="26"/>
      <c r="E5434" s="26"/>
      <c r="F5434" s="26"/>
      <c r="G5434" s="26"/>
    </row>
    <row r="5435" spans="3:7">
      <c r="C5435" s="17"/>
      <c r="D5435" s="26"/>
      <c r="E5435" s="26"/>
      <c r="F5435" s="26"/>
      <c r="G5435" s="26"/>
    </row>
    <row r="5436" spans="3:7">
      <c r="C5436" s="17"/>
      <c r="D5436" s="26"/>
      <c r="E5436" s="26"/>
      <c r="F5436" s="26"/>
      <c r="G5436" s="26"/>
    </row>
    <row r="5437" spans="3:7">
      <c r="C5437" s="17"/>
      <c r="D5437" s="26"/>
      <c r="E5437" s="26"/>
      <c r="F5437" s="26"/>
      <c r="G5437" s="26"/>
    </row>
    <row r="5438" spans="3:7">
      <c r="C5438" s="17"/>
      <c r="D5438" s="26"/>
      <c r="E5438" s="26"/>
      <c r="F5438" s="26"/>
      <c r="G5438" s="26"/>
    </row>
    <row r="5439" spans="3:7">
      <c r="C5439" s="17"/>
      <c r="D5439" s="26"/>
      <c r="E5439" s="26"/>
      <c r="F5439" s="26"/>
      <c r="G5439" s="26"/>
    </row>
    <row r="5440" spans="3:7">
      <c r="C5440" s="17"/>
      <c r="D5440" s="26"/>
      <c r="E5440" s="26"/>
      <c r="F5440" s="26"/>
      <c r="G5440" s="26"/>
    </row>
    <row r="5441" spans="3:7">
      <c r="C5441" s="17"/>
      <c r="D5441" s="26"/>
      <c r="E5441" s="26"/>
      <c r="F5441" s="26"/>
      <c r="G5441" s="26"/>
    </row>
    <row r="5442" spans="3:7">
      <c r="C5442" s="17"/>
      <c r="D5442" s="26"/>
      <c r="E5442" s="26"/>
      <c r="F5442" s="26"/>
      <c r="G5442" s="26"/>
    </row>
    <row r="5443" spans="3:7">
      <c r="C5443" s="17"/>
      <c r="D5443" s="26"/>
      <c r="E5443" s="26"/>
      <c r="F5443" s="26"/>
      <c r="G5443" s="26"/>
    </row>
    <row r="5444" spans="3:7">
      <c r="C5444" s="17"/>
      <c r="D5444" s="26"/>
      <c r="E5444" s="26"/>
      <c r="F5444" s="26"/>
      <c r="G5444" s="26"/>
    </row>
    <row r="5445" spans="3:7">
      <c r="C5445" s="17"/>
      <c r="D5445" s="26"/>
      <c r="E5445" s="26"/>
      <c r="F5445" s="26"/>
      <c r="G5445" s="26"/>
    </row>
    <row r="5446" spans="3:7">
      <c r="C5446" s="17"/>
      <c r="D5446" s="26"/>
      <c r="E5446" s="26"/>
      <c r="F5446" s="26"/>
      <c r="G5446" s="26"/>
    </row>
    <row r="5447" spans="3:7">
      <c r="C5447" s="17"/>
      <c r="D5447" s="26"/>
      <c r="E5447" s="26"/>
      <c r="F5447" s="26"/>
      <c r="G5447" s="26"/>
    </row>
    <row r="5448" spans="3:7">
      <c r="C5448" s="17"/>
      <c r="D5448" s="26"/>
      <c r="E5448" s="26"/>
      <c r="F5448" s="26"/>
      <c r="G5448" s="26"/>
    </row>
    <row r="5449" spans="3:7">
      <c r="C5449" s="17"/>
      <c r="D5449" s="26"/>
      <c r="E5449" s="26"/>
      <c r="F5449" s="26"/>
      <c r="G5449" s="26"/>
    </row>
    <row r="5450" spans="3:7">
      <c r="C5450" s="17"/>
      <c r="D5450" s="26"/>
      <c r="E5450" s="26"/>
      <c r="F5450" s="26"/>
      <c r="G5450" s="26"/>
    </row>
    <row r="5451" spans="3:7">
      <c r="C5451" s="17"/>
      <c r="D5451" s="26"/>
      <c r="E5451" s="26"/>
      <c r="F5451" s="26"/>
      <c r="G5451" s="26"/>
    </row>
    <row r="5452" spans="3:7">
      <c r="C5452" s="17"/>
      <c r="D5452" s="26"/>
      <c r="E5452" s="26"/>
      <c r="F5452" s="26"/>
      <c r="G5452" s="26"/>
    </row>
    <row r="5453" spans="3:7">
      <c r="C5453" s="17"/>
      <c r="D5453" s="26"/>
      <c r="E5453" s="26"/>
      <c r="F5453" s="26"/>
      <c r="G5453" s="26"/>
    </row>
    <row r="5454" spans="3:7">
      <c r="C5454" s="17"/>
      <c r="D5454" s="26"/>
      <c r="E5454" s="26"/>
      <c r="F5454" s="26"/>
      <c r="G5454" s="26"/>
    </row>
    <row r="5455" spans="3:7">
      <c r="C5455" s="17"/>
      <c r="D5455" s="26"/>
      <c r="E5455" s="26"/>
      <c r="F5455" s="26"/>
      <c r="G5455" s="26"/>
    </row>
    <row r="5456" spans="3:7">
      <c r="C5456" s="17"/>
      <c r="D5456" s="26"/>
      <c r="E5456" s="26"/>
      <c r="F5456" s="26"/>
      <c r="G5456" s="26"/>
    </row>
    <row r="5457" spans="3:7">
      <c r="C5457" s="17"/>
      <c r="D5457" s="26"/>
      <c r="E5457" s="26"/>
      <c r="F5457" s="26"/>
      <c r="G5457" s="26"/>
    </row>
    <row r="5458" spans="3:7">
      <c r="C5458" s="17"/>
      <c r="D5458" s="26"/>
      <c r="E5458" s="26"/>
      <c r="F5458" s="26"/>
      <c r="G5458" s="26"/>
    </row>
    <row r="5459" spans="3:7">
      <c r="C5459" s="17"/>
      <c r="D5459" s="26"/>
      <c r="E5459" s="26"/>
      <c r="F5459" s="26"/>
      <c r="G5459" s="26"/>
    </row>
    <row r="5460" spans="3:7">
      <c r="C5460" s="17"/>
      <c r="D5460" s="26"/>
      <c r="E5460" s="26"/>
      <c r="F5460" s="26"/>
      <c r="G5460" s="26"/>
    </row>
    <row r="5461" spans="3:7">
      <c r="C5461" s="17"/>
      <c r="D5461" s="26"/>
      <c r="E5461" s="26"/>
      <c r="F5461" s="26"/>
      <c r="G5461" s="26"/>
    </row>
    <row r="5462" spans="3:7">
      <c r="C5462" s="17"/>
      <c r="D5462" s="26"/>
      <c r="E5462" s="26"/>
      <c r="F5462" s="26"/>
      <c r="G5462" s="26"/>
    </row>
    <row r="5463" spans="3:7">
      <c r="C5463" s="17"/>
      <c r="D5463" s="26"/>
      <c r="E5463" s="26"/>
      <c r="F5463" s="26"/>
      <c r="G5463" s="26"/>
    </row>
    <row r="5464" spans="3:7">
      <c r="C5464" s="17"/>
      <c r="D5464" s="26"/>
      <c r="E5464" s="26"/>
      <c r="F5464" s="26"/>
      <c r="G5464" s="26"/>
    </row>
    <row r="5465" spans="3:7">
      <c r="C5465" s="17"/>
      <c r="D5465" s="26"/>
      <c r="E5465" s="26"/>
      <c r="F5465" s="26"/>
      <c r="G5465" s="26"/>
    </row>
    <row r="5466" spans="3:7">
      <c r="C5466" s="17"/>
      <c r="D5466" s="26"/>
      <c r="E5466" s="26"/>
      <c r="F5466" s="26"/>
      <c r="G5466" s="26"/>
    </row>
    <row r="5467" spans="3:7">
      <c r="C5467" s="17"/>
      <c r="D5467" s="26"/>
      <c r="E5467" s="26"/>
      <c r="F5467" s="26"/>
      <c r="G5467" s="26"/>
    </row>
    <row r="5468" spans="3:7">
      <c r="C5468" s="17"/>
      <c r="D5468" s="26"/>
      <c r="E5468" s="26"/>
      <c r="F5468" s="26"/>
      <c r="G5468" s="26"/>
    </row>
    <row r="5469" spans="3:7">
      <c r="C5469" s="17"/>
      <c r="D5469" s="26"/>
      <c r="E5469" s="26"/>
      <c r="F5469" s="26"/>
      <c r="G5469" s="26"/>
    </row>
    <row r="5470" spans="3:7">
      <c r="C5470" s="17"/>
      <c r="D5470" s="26"/>
      <c r="E5470" s="26"/>
      <c r="F5470" s="26"/>
      <c r="G5470" s="26"/>
    </row>
    <row r="5471" spans="3:7">
      <c r="C5471" s="17"/>
      <c r="D5471" s="26"/>
      <c r="E5471" s="26"/>
      <c r="F5471" s="26"/>
      <c r="G5471" s="26"/>
    </row>
    <row r="5472" spans="3:7">
      <c r="C5472" s="17"/>
      <c r="D5472" s="26"/>
      <c r="E5472" s="26"/>
      <c r="F5472" s="26"/>
      <c r="G5472" s="26"/>
    </row>
    <row r="5473" spans="3:7">
      <c r="C5473" s="17"/>
      <c r="D5473" s="26"/>
      <c r="E5473" s="26"/>
      <c r="F5473" s="26"/>
      <c r="G5473" s="26"/>
    </row>
    <row r="5474" spans="3:7">
      <c r="C5474" s="17"/>
      <c r="D5474" s="26"/>
      <c r="E5474" s="26"/>
      <c r="F5474" s="26"/>
      <c r="G5474" s="26"/>
    </row>
    <row r="5475" spans="3:7">
      <c r="C5475" s="17"/>
      <c r="D5475" s="26"/>
      <c r="E5475" s="26"/>
      <c r="F5475" s="26"/>
      <c r="G5475" s="26"/>
    </row>
    <row r="5476" spans="3:7">
      <c r="C5476" s="17"/>
      <c r="D5476" s="26"/>
      <c r="E5476" s="26"/>
      <c r="F5476" s="26"/>
      <c r="G5476" s="26"/>
    </row>
    <row r="5477" spans="3:7">
      <c r="C5477" s="17"/>
      <c r="D5477" s="26"/>
      <c r="E5477" s="26"/>
      <c r="F5477" s="26"/>
      <c r="G5477" s="26"/>
    </row>
    <row r="5478" spans="3:7">
      <c r="C5478" s="17"/>
      <c r="D5478" s="26"/>
      <c r="E5478" s="26"/>
      <c r="F5478" s="26"/>
      <c r="G5478" s="26"/>
    </row>
    <row r="5479" spans="3:7">
      <c r="C5479" s="17"/>
      <c r="D5479" s="26"/>
      <c r="E5479" s="26"/>
      <c r="F5479" s="26"/>
      <c r="G5479" s="26"/>
    </row>
    <row r="5480" spans="3:7">
      <c r="C5480" s="17"/>
      <c r="D5480" s="26"/>
      <c r="E5480" s="26"/>
      <c r="F5480" s="26"/>
      <c r="G5480" s="26"/>
    </row>
    <row r="5481" spans="3:7">
      <c r="C5481" s="17"/>
      <c r="D5481" s="26"/>
      <c r="E5481" s="26"/>
      <c r="F5481" s="26"/>
      <c r="G5481" s="26"/>
    </row>
    <row r="5482" spans="3:7">
      <c r="C5482" s="17"/>
      <c r="D5482" s="26"/>
      <c r="E5482" s="26"/>
      <c r="F5482" s="26"/>
      <c r="G5482" s="26"/>
    </row>
    <row r="5483" spans="3:7">
      <c r="C5483" s="17"/>
      <c r="D5483" s="26"/>
      <c r="E5483" s="26"/>
      <c r="F5483" s="26"/>
      <c r="G5483" s="26"/>
    </row>
    <row r="5484" spans="3:7">
      <c r="C5484" s="17"/>
      <c r="D5484" s="26"/>
      <c r="E5484" s="26"/>
      <c r="F5484" s="26"/>
      <c r="G5484" s="26"/>
    </row>
    <row r="5485" spans="3:7">
      <c r="C5485" s="17"/>
      <c r="D5485" s="26"/>
      <c r="E5485" s="26"/>
      <c r="F5485" s="26"/>
      <c r="G5485" s="26"/>
    </row>
    <row r="5486" spans="3:7">
      <c r="C5486" s="17"/>
      <c r="D5486" s="26"/>
      <c r="E5486" s="26"/>
      <c r="F5486" s="26"/>
      <c r="G5486" s="26"/>
    </row>
    <row r="5487" spans="3:7">
      <c r="C5487" s="17"/>
      <c r="D5487" s="26"/>
      <c r="E5487" s="26"/>
      <c r="F5487" s="26"/>
      <c r="G5487" s="26"/>
    </row>
    <row r="5488" spans="3:7">
      <c r="C5488" s="17"/>
      <c r="D5488" s="26"/>
      <c r="E5488" s="26"/>
      <c r="F5488" s="26"/>
      <c r="G5488" s="26"/>
    </row>
    <row r="5489" spans="3:7">
      <c r="C5489" s="17"/>
      <c r="D5489" s="26"/>
      <c r="E5489" s="26"/>
      <c r="F5489" s="26"/>
      <c r="G5489" s="26"/>
    </row>
    <row r="5490" spans="3:7">
      <c r="C5490" s="17"/>
      <c r="D5490" s="26"/>
      <c r="E5490" s="26"/>
      <c r="F5490" s="26"/>
      <c r="G5490" s="26"/>
    </row>
    <row r="5491" spans="3:7">
      <c r="C5491" s="17"/>
      <c r="D5491" s="26"/>
      <c r="E5491" s="26"/>
      <c r="F5491" s="26"/>
      <c r="G5491" s="26"/>
    </row>
    <row r="5492" spans="3:7">
      <c r="C5492" s="17"/>
      <c r="D5492" s="26"/>
      <c r="E5492" s="26"/>
      <c r="F5492" s="26"/>
      <c r="G5492" s="26"/>
    </row>
    <row r="5493" spans="3:7">
      <c r="C5493" s="17"/>
      <c r="D5493" s="26"/>
      <c r="E5493" s="26"/>
      <c r="F5493" s="26"/>
      <c r="G5493" s="26"/>
    </row>
    <row r="5494" spans="3:7">
      <c r="C5494" s="17"/>
      <c r="D5494" s="26"/>
      <c r="E5494" s="26"/>
      <c r="F5494" s="26"/>
      <c r="G5494" s="26"/>
    </row>
    <row r="5495" spans="3:7">
      <c r="C5495" s="17"/>
      <c r="D5495" s="26"/>
      <c r="E5495" s="26"/>
      <c r="F5495" s="26"/>
      <c r="G5495" s="26"/>
    </row>
    <row r="5496" spans="3:7">
      <c r="C5496" s="17"/>
      <c r="D5496" s="26"/>
      <c r="E5496" s="26"/>
      <c r="F5496" s="26"/>
      <c r="G5496" s="26"/>
    </row>
    <row r="5497" spans="3:7">
      <c r="C5497" s="17"/>
      <c r="D5497" s="26"/>
      <c r="E5497" s="26"/>
      <c r="F5497" s="26"/>
      <c r="G5497" s="26"/>
    </row>
    <row r="5498" spans="3:7">
      <c r="C5498" s="17"/>
      <c r="D5498" s="26"/>
      <c r="E5498" s="26"/>
      <c r="F5498" s="26"/>
      <c r="G5498" s="26"/>
    </row>
    <row r="5499" spans="3:7">
      <c r="C5499" s="17"/>
      <c r="D5499" s="26"/>
      <c r="E5499" s="26"/>
      <c r="F5499" s="26"/>
      <c r="G5499" s="26"/>
    </row>
    <row r="5500" spans="3:7">
      <c r="C5500" s="17"/>
      <c r="D5500" s="26"/>
      <c r="E5500" s="26"/>
      <c r="F5500" s="26"/>
      <c r="G5500" s="26"/>
    </row>
    <row r="5501" spans="3:7">
      <c r="C5501" s="17"/>
      <c r="D5501" s="26"/>
      <c r="E5501" s="26"/>
      <c r="F5501" s="26"/>
      <c r="G5501" s="26"/>
    </row>
    <row r="5502" spans="3:7">
      <c r="C5502" s="17"/>
      <c r="D5502" s="26"/>
      <c r="E5502" s="26"/>
      <c r="F5502" s="26"/>
      <c r="G5502" s="26"/>
    </row>
    <row r="5503" spans="3:7">
      <c r="C5503" s="17"/>
      <c r="D5503" s="26"/>
      <c r="E5503" s="26"/>
      <c r="F5503" s="26"/>
      <c r="G5503" s="26"/>
    </row>
    <row r="5504" spans="3:7">
      <c r="C5504" s="17"/>
      <c r="D5504" s="26"/>
      <c r="E5504" s="26"/>
      <c r="F5504" s="26"/>
      <c r="G5504" s="26"/>
    </row>
    <row r="5505" spans="3:7">
      <c r="C5505" s="17"/>
      <c r="D5505" s="26"/>
      <c r="E5505" s="26"/>
      <c r="F5505" s="26"/>
      <c r="G5505" s="26"/>
    </row>
    <row r="5506" spans="3:7">
      <c r="C5506" s="17"/>
      <c r="D5506" s="26"/>
      <c r="E5506" s="26"/>
      <c r="F5506" s="26"/>
      <c r="G5506" s="26"/>
    </row>
    <row r="5507" spans="3:7">
      <c r="C5507" s="17"/>
      <c r="D5507" s="26"/>
      <c r="E5507" s="26"/>
      <c r="F5507" s="26"/>
      <c r="G5507" s="26"/>
    </row>
    <row r="5508" spans="3:7">
      <c r="C5508" s="17"/>
      <c r="D5508" s="26"/>
      <c r="E5508" s="26"/>
      <c r="F5508" s="26"/>
      <c r="G5508" s="26"/>
    </row>
    <row r="5509" spans="3:7">
      <c r="C5509" s="17"/>
      <c r="D5509" s="26"/>
      <c r="E5509" s="26"/>
      <c r="F5509" s="26"/>
      <c r="G5509" s="26"/>
    </row>
    <row r="5510" spans="3:7">
      <c r="C5510" s="17"/>
      <c r="D5510" s="26"/>
      <c r="E5510" s="26"/>
      <c r="F5510" s="26"/>
      <c r="G5510" s="26"/>
    </row>
    <row r="5511" spans="3:7">
      <c r="C5511" s="17"/>
      <c r="D5511" s="26"/>
      <c r="E5511" s="26"/>
      <c r="F5511" s="26"/>
      <c r="G5511" s="26"/>
    </row>
    <row r="5512" spans="3:7">
      <c r="C5512" s="17"/>
      <c r="D5512" s="26"/>
      <c r="E5512" s="26"/>
      <c r="F5512" s="26"/>
      <c r="G5512" s="26"/>
    </row>
    <row r="5513" spans="3:7">
      <c r="C5513" s="17"/>
      <c r="D5513" s="26"/>
      <c r="E5513" s="26"/>
      <c r="F5513" s="26"/>
      <c r="G5513" s="26"/>
    </row>
    <row r="5514" spans="3:7">
      <c r="C5514" s="17"/>
      <c r="D5514" s="26"/>
      <c r="E5514" s="26"/>
      <c r="F5514" s="26"/>
      <c r="G5514" s="26"/>
    </row>
    <row r="5515" spans="3:7">
      <c r="C5515" s="17"/>
      <c r="D5515" s="26"/>
      <c r="E5515" s="26"/>
      <c r="F5515" s="26"/>
      <c r="G5515" s="26"/>
    </row>
    <row r="5516" spans="3:7">
      <c r="C5516" s="17"/>
      <c r="D5516" s="26"/>
      <c r="E5516" s="26"/>
      <c r="F5516" s="26"/>
      <c r="G5516" s="26"/>
    </row>
    <row r="5517" spans="3:7">
      <c r="C5517" s="17"/>
      <c r="D5517" s="26"/>
      <c r="E5517" s="26"/>
      <c r="F5517" s="26"/>
      <c r="G5517" s="26"/>
    </row>
    <row r="5518" spans="3:7">
      <c r="C5518" s="17"/>
      <c r="D5518" s="26"/>
      <c r="E5518" s="26"/>
      <c r="F5518" s="26"/>
      <c r="G5518" s="26"/>
    </row>
    <row r="5519" spans="3:7">
      <c r="C5519" s="17"/>
      <c r="D5519" s="26"/>
      <c r="E5519" s="26"/>
      <c r="F5519" s="26"/>
      <c r="G5519" s="26"/>
    </row>
    <row r="5520" spans="3:7">
      <c r="C5520" s="17"/>
      <c r="D5520" s="26"/>
      <c r="E5520" s="26"/>
      <c r="F5520" s="26"/>
      <c r="G5520" s="26"/>
    </row>
    <row r="5521" spans="3:7">
      <c r="C5521" s="17"/>
      <c r="D5521" s="26"/>
      <c r="E5521" s="26"/>
      <c r="F5521" s="26"/>
      <c r="G5521" s="26"/>
    </row>
    <row r="5522" spans="3:7">
      <c r="C5522" s="17"/>
      <c r="D5522" s="26"/>
      <c r="E5522" s="26"/>
      <c r="F5522" s="26"/>
      <c r="G5522" s="26"/>
    </row>
    <row r="5523" spans="3:7">
      <c r="C5523" s="17"/>
      <c r="D5523" s="26"/>
      <c r="E5523" s="26"/>
      <c r="F5523" s="26"/>
      <c r="G5523" s="26"/>
    </row>
    <row r="5524" spans="3:7">
      <c r="C5524" s="17"/>
      <c r="D5524" s="26"/>
      <c r="E5524" s="26"/>
      <c r="F5524" s="26"/>
      <c r="G5524" s="26"/>
    </row>
    <row r="5525" spans="3:7">
      <c r="C5525" s="17"/>
      <c r="D5525" s="26"/>
      <c r="E5525" s="26"/>
      <c r="F5525" s="26"/>
      <c r="G5525" s="26"/>
    </row>
    <row r="5526" spans="3:7">
      <c r="C5526" s="17"/>
      <c r="D5526" s="26"/>
      <c r="E5526" s="26"/>
      <c r="F5526" s="26"/>
      <c r="G5526" s="26"/>
    </row>
    <row r="5527" spans="3:7">
      <c r="C5527" s="17"/>
      <c r="D5527" s="26"/>
      <c r="E5527" s="26"/>
      <c r="F5527" s="26"/>
      <c r="G5527" s="26"/>
    </row>
    <row r="5528" spans="3:7">
      <c r="C5528" s="17"/>
      <c r="D5528" s="26"/>
      <c r="E5528" s="26"/>
      <c r="F5528" s="26"/>
      <c r="G5528" s="26"/>
    </row>
    <row r="5529" spans="3:7">
      <c r="C5529" s="17"/>
      <c r="D5529" s="26"/>
      <c r="E5529" s="26"/>
      <c r="F5529" s="26"/>
      <c r="G5529" s="26"/>
    </row>
    <row r="5530" spans="3:7">
      <c r="C5530" s="17"/>
      <c r="D5530" s="26"/>
      <c r="E5530" s="26"/>
      <c r="F5530" s="26"/>
      <c r="G5530" s="26"/>
    </row>
    <row r="5531" spans="3:7">
      <c r="C5531" s="17"/>
      <c r="D5531" s="26"/>
      <c r="E5531" s="26"/>
      <c r="F5531" s="26"/>
      <c r="G5531" s="26"/>
    </row>
    <row r="5532" spans="3:7">
      <c r="C5532" s="17"/>
      <c r="D5532" s="26"/>
      <c r="E5532" s="26"/>
      <c r="F5532" s="26"/>
      <c r="G5532" s="26"/>
    </row>
    <row r="5533" spans="3:7">
      <c r="C5533" s="17"/>
      <c r="D5533" s="26"/>
      <c r="E5533" s="26"/>
      <c r="F5533" s="26"/>
      <c r="G5533" s="26"/>
    </row>
    <row r="5534" spans="3:7">
      <c r="C5534" s="17"/>
      <c r="D5534" s="26"/>
      <c r="E5534" s="26"/>
      <c r="F5534" s="26"/>
      <c r="G5534" s="26"/>
    </row>
    <row r="5535" spans="3:7">
      <c r="C5535" s="17"/>
      <c r="D5535" s="26"/>
      <c r="E5535" s="26"/>
      <c r="F5535" s="26"/>
      <c r="G5535" s="26"/>
    </row>
    <row r="5536" spans="3:7">
      <c r="C5536" s="17"/>
      <c r="D5536" s="26"/>
      <c r="E5536" s="26"/>
      <c r="F5536" s="26"/>
      <c r="G5536" s="26"/>
    </row>
    <row r="5537" spans="3:7">
      <c r="C5537" s="17"/>
      <c r="D5537" s="26"/>
      <c r="E5537" s="26"/>
      <c r="F5537" s="26"/>
      <c r="G5537" s="26"/>
    </row>
    <row r="5538" spans="3:7">
      <c r="C5538" s="17"/>
      <c r="D5538" s="26"/>
      <c r="E5538" s="26"/>
      <c r="F5538" s="26"/>
      <c r="G5538" s="26"/>
    </row>
    <row r="5539" spans="3:7">
      <c r="C5539" s="17"/>
      <c r="D5539" s="26"/>
      <c r="E5539" s="26"/>
      <c r="F5539" s="26"/>
      <c r="G5539" s="26"/>
    </row>
    <row r="5540" spans="3:7">
      <c r="C5540" s="17"/>
      <c r="D5540" s="26"/>
      <c r="E5540" s="26"/>
      <c r="F5540" s="26"/>
      <c r="G5540" s="26"/>
    </row>
    <row r="5541" spans="3:7">
      <c r="C5541" s="17"/>
      <c r="D5541" s="26"/>
      <c r="E5541" s="26"/>
      <c r="F5541" s="26"/>
      <c r="G5541" s="26"/>
    </row>
    <row r="5542" spans="3:7">
      <c r="C5542" s="17"/>
      <c r="D5542" s="26"/>
      <c r="E5542" s="26"/>
      <c r="F5542" s="26"/>
      <c r="G5542" s="26"/>
    </row>
    <row r="5543" spans="3:7">
      <c r="C5543" s="17"/>
      <c r="D5543" s="26"/>
      <c r="E5543" s="26"/>
      <c r="F5543" s="26"/>
      <c r="G5543" s="26"/>
    </row>
    <row r="5544" spans="3:7">
      <c r="C5544" s="17"/>
      <c r="D5544" s="26"/>
      <c r="E5544" s="26"/>
      <c r="F5544" s="26"/>
      <c r="G5544" s="26"/>
    </row>
    <row r="5545" spans="3:7">
      <c r="C5545" s="17"/>
      <c r="D5545" s="26"/>
      <c r="E5545" s="26"/>
      <c r="F5545" s="26"/>
      <c r="G5545" s="26"/>
    </row>
    <row r="5546" spans="3:7">
      <c r="C5546" s="17"/>
      <c r="D5546" s="26"/>
      <c r="E5546" s="26"/>
      <c r="F5546" s="26"/>
      <c r="G5546" s="26"/>
    </row>
    <row r="5547" spans="3:7">
      <c r="C5547" s="17"/>
      <c r="D5547" s="26"/>
      <c r="E5547" s="26"/>
      <c r="F5547" s="26"/>
      <c r="G5547" s="26"/>
    </row>
    <row r="5548" spans="3:7">
      <c r="C5548" s="17"/>
      <c r="D5548" s="26"/>
      <c r="E5548" s="26"/>
      <c r="F5548" s="26"/>
      <c r="G5548" s="26"/>
    </row>
    <row r="5549" spans="3:7">
      <c r="C5549" s="17"/>
      <c r="D5549" s="26"/>
      <c r="E5549" s="26"/>
      <c r="F5549" s="26"/>
      <c r="G5549" s="26"/>
    </row>
    <row r="5550" spans="3:7">
      <c r="C5550" s="17"/>
      <c r="D5550" s="26"/>
      <c r="E5550" s="26"/>
      <c r="F5550" s="26"/>
      <c r="G5550" s="26"/>
    </row>
    <row r="5551" spans="3:7">
      <c r="C5551" s="17"/>
      <c r="D5551" s="26"/>
      <c r="E5551" s="26"/>
      <c r="F5551" s="26"/>
      <c r="G5551" s="26"/>
    </row>
    <row r="5552" spans="3:7">
      <c r="C5552" s="17"/>
      <c r="D5552" s="26"/>
      <c r="E5552" s="26"/>
      <c r="F5552" s="26"/>
      <c r="G5552" s="26"/>
    </row>
    <row r="5553" spans="3:7">
      <c r="C5553" s="17"/>
      <c r="D5553" s="26"/>
      <c r="E5553" s="26"/>
      <c r="F5553" s="26"/>
      <c r="G5553" s="26"/>
    </row>
    <row r="5554" spans="3:7">
      <c r="C5554" s="17"/>
      <c r="D5554" s="26"/>
      <c r="E5554" s="26"/>
      <c r="F5554" s="26"/>
      <c r="G5554" s="26"/>
    </row>
    <row r="5555" spans="3:7">
      <c r="C5555" s="17"/>
      <c r="D5555" s="26"/>
      <c r="E5555" s="26"/>
      <c r="F5555" s="26"/>
      <c r="G5555" s="26"/>
    </row>
    <row r="5556" spans="3:7">
      <c r="C5556" s="17"/>
      <c r="D5556" s="26"/>
      <c r="E5556" s="26"/>
      <c r="F5556" s="26"/>
      <c r="G5556" s="26"/>
    </row>
    <row r="5557" spans="3:7">
      <c r="C5557" s="17"/>
      <c r="D5557" s="26"/>
      <c r="E5557" s="26"/>
      <c r="F5557" s="26"/>
      <c r="G5557" s="26"/>
    </row>
    <row r="5558" spans="3:7">
      <c r="C5558" s="17"/>
      <c r="D5558" s="26"/>
      <c r="E5558" s="26"/>
      <c r="F5558" s="26"/>
      <c r="G5558" s="26"/>
    </row>
    <row r="5559" spans="3:7">
      <c r="C5559" s="17"/>
      <c r="D5559" s="26"/>
      <c r="E5559" s="26"/>
      <c r="F5559" s="26"/>
      <c r="G5559" s="26"/>
    </row>
    <row r="5560" spans="3:7">
      <c r="C5560" s="17"/>
      <c r="D5560" s="26"/>
      <c r="E5560" s="26"/>
      <c r="F5560" s="26"/>
      <c r="G5560" s="26"/>
    </row>
    <row r="5561" spans="3:7">
      <c r="C5561" s="17"/>
      <c r="D5561" s="26"/>
      <c r="E5561" s="26"/>
      <c r="F5561" s="26"/>
      <c r="G5561" s="26"/>
    </row>
    <row r="5562" spans="3:7">
      <c r="C5562" s="17"/>
      <c r="D5562" s="26"/>
      <c r="E5562" s="26"/>
      <c r="F5562" s="26"/>
      <c r="G5562" s="26"/>
    </row>
    <row r="5563" spans="3:7">
      <c r="C5563" s="17"/>
      <c r="D5563" s="26"/>
      <c r="E5563" s="26"/>
      <c r="F5563" s="26"/>
      <c r="G5563" s="26"/>
    </row>
    <row r="5564" spans="3:7">
      <c r="C5564" s="17"/>
      <c r="D5564" s="26"/>
      <c r="E5564" s="26"/>
      <c r="F5564" s="26"/>
      <c r="G5564" s="26"/>
    </row>
    <row r="5565" spans="3:7">
      <c r="C5565" s="17"/>
      <c r="D5565" s="26"/>
      <c r="E5565" s="26"/>
      <c r="F5565" s="26"/>
      <c r="G5565" s="26"/>
    </row>
    <row r="5566" spans="3:7">
      <c r="C5566" s="17"/>
      <c r="D5566" s="26"/>
      <c r="E5566" s="26"/>
      <c r="F5566" s="26"/>
      <c r="G5566" s="26"/>
    </row>
    <row r="5567" spans="3:7">
      <c r="C5567" s="17"/>
      <c r="D5567" s="26"/>
      <c r="E5567" s="26"/>
      <c r="F5567" s="26"/>
      <c r="G5567" s="26"/>
    </row>
    <row r="5568" spans="3:7">
      <c r="C5568" s="17"/>
      <c r="D5568" s="26"/>
      <c r="E5568" s="26"/>
      <c r="F5568" s="26"/>
      <c r="G5568" s="26"/>
    </row>
    <row r="5569" spans="3:7">
      <c r="C5569" s="17"/>
      <c r="D5569" s="26"/>
      <c r="E5569" s="26"/>
      <c r="F5569" s="26"/>
      <c r="G5569" s="26"/>
    </row>
    <row r="5570" spans="3:7">
      <c r="C5570" s="17"/>
      <c r="D5570" s="26"/>
      <c r="E5570" s="26"/>
      <c r="F5570" s="26"/>
      <c r="G5570" s="26"/>
    </row>
    <row r="5571" spans="3:7">
      <c r="C5571" s="17"/>
      <c r="D5571" s="26"/>
      <c r="E5571" s="26"/>
      <c r="F5571" s="26"/>
      <c r="G5571" s="26"/>
    </row>
    <row r="5572" spans="3:7">
      <c r="C5572" s="17"/>
      <c r="D5572" s="26"/>
      <c r="E5572" s="26"/>
      <c r="F5572" s="26"/>
      <c r="G5572" s="26"/>
    </row>
    <row r="5573" spans="3:7">
      <c r="C5573" s="17"/>
      <c r="D5573" s="26"/>
      <c r="E5573" s="26"/>
      <c r="F5573" s="26"/>
      <c r="G5573" s="26"/>
    </row>
    <row r="5574" spans="3:7">
      <c r="C5574" s="17"/>
      <c r="D5574" s="26"/>
      <c r="E5574" s="26"/>
      <c r="F5574" s="26"/>
      <c r="G5574" s="26"/>
    </row>
    <row r="5575" spans="3:7">
      <c r="C5575" s="17"/>
      <c r="D5575" s="26"/>
      <c r="E5575" s="26"/>
      <c r="F5575" s="26"/>
      <c r="G5575" s="26"/>
    </row>
    <row r="5576" spans="3:7">
      <c r="C5576" s="17"/>
      <c r="D5576" s="26"/>
      <c r="E5576" s="26"/>
      <c r="F5576" s="26"/>
      <c r="G5576" s="26"/>
    </row>
    <row r="5577" spans="3:7">
      <c r="C5577" s="17"/>
      <c r="D5577" s="26"/>
      <c r="E5577" s="26"/>
      <c r="F5577" s="26"/>
      <c r="G5577" s="26"/>
    </row>
    <row r="5578" spans="3:7">
      <c r="C5578" s="17"/>
      <c r="D5578" s="26"/>
      <c r="E5578" s="26"/>
      <c r="F5578" s="26"/>
      <c r="G5578" s="26"/>
    </row>
    <row r="5579" spans="3:7">
      <c r="C5579" s="17"/>
      <c r="D5579" s="26"/>
      <c r="E5579" s="26"/>
      <c r="F5579" s="26"/>
      <c r="G5579" s="26"/>
    </row>
    <row r="5580" spans="3:7">
      <c r="C5580" s="17"/>
      <c r="D5580" s="26"/>
      <c r="E5580" s="26"/>
      <c r="F5580" s="26"/>
      <c r="G5580" s="26"/>
    </row>
    <row r="5581" spans="3:7">
      <c r="C5581" s="17"/>
      <c r="D5581" s="26"/>
      <c r="E5581" s="26"/>
      <c r="F5581" s="26"/>
      <c r="G5581" s="26"/>
    </row>
    <row r="5582" spans="3:7">
      <c r="C5582" s="17"/>
      <c r="D5582" s="26"/>
      <c r="E5582" s="26"/>
      <c r="F5582" s="26"/>
      <c r="G5582" s="26"/>
    </row>
    <row r="5583" spans="3:7">
      <c r="C5583" s="17"/>
      <c r="D5583" s="26"/>
      <c r="E5583" s="26"/>
      <c r="F5583" s="26"/>
      <c r="G5583" s="26"/>
    </row>
    <row r="5584" spans="3:7">
      <c r="C5584" s="17"/>
      <c r="D5584" s="26"/>
      <c r="E5584" s="26"/>
      <c r="F5584" s="26"/>
      <c r="G5584" s="26"/>
    </row>
    <row r="5585" spans="3:7">
      <c r="C5585" s="17"/>
      <c r="D5585" s="26"/>
      <c r="E5585" s="26"/>
      <c r="F5585" s="26"/>
      <c r="G5585" s="26"/>
    </row>
    <row r="5586" spans="3:7">
      <c r="C5586" s="17"/>
      <c r="D5586" s="26"/>
      <c r="E5586" s="26"/>
      <c r="F5586" s="26"/>
      <c r="G5586" s="26"/>
    </row>
    <row r="5587" spans="3:7">
      <c r="C5587" s="17"/>
      <c r="D5587" s="26"/>
      <c r="E5587" s="26"/>
      <c r="F5587" s="26"/>
      <c r="G5587" s="26"/>
    </row>
    <row r="5588" spans="3:7">
      <c r="C5588" s="17"/>
      <c r="D5588" s="26"/>
      <c r="E5588" s="26"/>
      <c r="F5588" s="26"/>
      <c r="G5588" s="26"/>
    </row>
    <row r="5589" spans="3:7">
      <c r="C5589" s="17"/>
      <c r="D5589" s="26"/>
      <c r="E5589" s="26"/>
      <c r="F5589" s="26"/>
      <c r="G5589" s="26"/>
    </row>
    <row r="5590" spans="3:7">
      <c r="C5590" s="17"/>
      <c r="D5590" s="26"/>
      <c r="E5590" s="26"/>
      <c r="F5590" s="26"/>
      <c r="G5590" s="26"/>
    </row>
    <row r="5591" spans="3:7">
      <c r="C5591" s="17"/>
      <c r="D5591" s="26"/>
      <c r="E5591" s="26"/>
      <c r="F5591" s="26"/>
      <c r="G5591" s="26"/>
    </row>
    <row r="5592" spans="3:7">
      <c r="C5592" s="17"/>
      <c r="D5592" s="26"/>
      <c r="E5592" s="26"/>
      <c r="F5592" s="26"/>
      <c r="G5592" s="26"/>
    </row>
    <row r="5593" spans="3:7">
      <c r="C5593" s="17"/>
      <c r="D5593" s="26"/>
      <c r="E5593" s="26"/>
      <c r="F5593" s="26"/>
      <c r="G5593" s="26"/>
    </row>
    <row r="5594" spans="3:7">
      <c r="C5594" s="17"/>
      <c r="D5594" s="26"/>
      <c r="E5594" s="26"/>
      <c r="F5594" s="26"/>
      <c r="G5594" s="26"/>
    </row>
    <row r="5595" spans="3:7">
      <c r="C5595" s="17"/>
      <c r="D5595" s="26"/>
      <c r="E5595" s="26"/>
      <c r="F5595" s="26"/>
      <c r="G5595" s="26"/>
    </row>
    <row r="5596" spans="3:7">
      <c r="C5596" s="17"/>
      <c r="D5596" s="26"/>
      <c r="E5596" s="26"/>
      <c r="F5596" s="26"/>
      <c r="G5596" s="26"/>
    </row>
    <row r="5597" spans="3:7">
      <c r="C5597" s="17"/>
      <c r="D5597" s="26"/>
      <c r="E5597" s="26"/>
      <c r="F5597" s="26"/>
      <c r="G5597" s="26"/>
    </row>
    <row r="5598" spans="3:7">
      <c r="C5598" s="17"/>
      <c r="D5598" s="26"/>
      <c r="E5598" s="26"/>
      <c r="F5598" s="26"/>
      <c r="G5598" s="26"/>
    </row>
    <row r="5599" spans="3:7">
      <c r="C5599" s="17"/>
      <c r="D5599" s="26"/>
      <c r="E5599" s="26"/>
      <c r="F5599" s="26"/>
      <c r="G5599" s="26"/>
    </row>
    <row r="5600" spans="3:7">
      <c r="C5600" s="17"/>
      <c r="D5600" s="26"/>
      <c r="E5600" s="26"/>
      <c r="F5600" s="26"/>
      <c r="G5600" s="26"/>
    </row>
    <row r="5601" spans="3:7">
      <c r="C5601" s="17"/>
      <c r="D5601" s="26"/>
      <c r="E5601" s="26"/>
      <c r="F5601" s="26"/>
      <c r="G5601" s="26"/>
    </row>
    <row r="5602" spans="3:7">
      <c r="C5602" s="17"/>
      <c r="D5602" s="26"/>
      <c r="E5602" s="26"/>
      <c r="F5602" s="26"/>
      <c r="G5602" s="26"/>
    </row>
    <row r="5603" spans="3:7">
      <c r="C5603" s="17"/>
      <c r="D5603" s="26"/>
      <c r="E5603" s="26"/>
      <c r="F5603" s="26"/>
      <c r="G5603" s="26"/>
    </row>
    <row r="5604" spans="3:7">
      <c r="C5604" s="17"/>
      <c r="D5604" s="26"/>
      <c r="E5604" s="26"/>
      <c r="F5604" s="26"/>
      <c r="G5604" s="26"/>
    </row>
    <row r="5605" spans="3:7">
      <c r="C5605" s="17"/>
      <c r="D5605" s="26"/>
      <c r="E5605" s="26"/>
      <c r="F5605" s="26"/>
      <c r="G5605" s="26"/>
    </row>
    <row r="5606" spans="3:7">
      <c r="C5606" s="17"/>
      <c r="D5606" s="26"/>
      <c r="E5606" s="26"/>
      <c r="F5606" s="26"/>
      <c r="G5606" s="26"/>
    </row>
    <row r="5607" spans="3:7">
      <c r="C5607" s="17"/>
      <c r="D5607" s="26"/>
      <c r="E5607" s="26"/>
      <c r="F5607" s="26"/>
      <c r="G5607" s="26"/>
    </row>
    <row r="5608" spans="3:7">
      <c r="C5608" s="17"/>
      <c r="D5608" s="26"/>
      <c r="E5608" s="26"/>
      <c r="F5608" s="26"/>
      <c r="G5608" s="26"/>
    </row>
    <row r="5609" spans="3:7">
      <c r="C5609" s="17"/>
      <c r="D5609" s="26"/>
      <c r="E5609" s="26"/>
      <c r="F5609" s="26"/>
      <c r="G5609" s="26"/>
    </row>
    <row r="5610" spans="3:7">
      <c r="C5610" s="17"/>
      <c r="D5610" s="26"/>
      <c r="E5610" s="26"/>
      <c r="F5610" s="26"/>
      <c r="G5610" s="26"/>
    </row>
    <row r="5611" spans="3:7">
      <c r="C5611" s="17"/>
      <c r="D5611" s="26"/>
      <c r="E5611" s="26"/>
      <c r="F5611" s="26"/>
      <c r="G5611" s="26"/>
    </row>
    <row r="5612" spans="3:7">
      <c r="C5612" s="17"/>
      <c r="D5612" s="26"/>
      <c r="E5612" s="26"/>
      <c r="F5612" s="26"/>
      <c r="G5612" s="26"/>
    </row>
    <row r="5613" spans="3:7">
      <c r="C5613" s="17"/>
      <c r="D5613" s="26"/>
      <c r="E5613" s="26"/>
      <c r="F5613" s="26"/>
      <c r="G5613" s="26"/>
    </row>
    <row r="5614" spans="3:7">
      <c r="C5614" s="17"/>
      <c r="D5614" s="26"/>
      <c r="E5614" s="26"/>
      <c r="F5614" s="26"/>
      <c r="G5614" s="26"/>
    </row>
    <row r="5615" spans="3:7">
      <c r="C5615" s="17"/>
      <c r="D5615" s="26"/>
      <c r="E5615" s="26"/>
      <c r="F5615" s="26"/>
      <c r="G5615" s="26"/>
    </row>
    <row r="5616" spans="3:7">
      <c r="C5616" s="17"/>
      <c r="D5616" s="26"/>
      <c r="E5616" s="26"/>
      <c r="F5616" s="26"/>
      <c r="G5616" s="26"/>
    </row>
    <row r="5617" spans="3:7">
      <c r="C5617" s="17"/>
      <c r="D5617" s="26"/>
      <c r="E5617" s="26"/>
      <c r="F5617" s="26"/>
      <c r="G5617" s="26"/>
    </row>
    <row r="5618" spans="3:7">
      <c r="C5618" s="17"/>
      <c r="D5618" s="26"/>
      <c r="E5618" s="26"/>
      <c r="F5618" s="26"/>
      <c r="G5618" s="26"/>
    </row>
    <row r="5619" spans="3:7">
      <c r="C5619" s="17"/>
      <c r="D5619" s="26"/>
      <c r="E5619" s="26"/>
      <c r="F5619" s="26"/>
      <c r="G5619" s="26"/>
    </row>
    <row r="5620" spans="3:7">
      <c r="C5620" s="17"/>
      <c r="D5620" s="26"/>
      <c r="E5620" s="26"/>
      <c r="F5620" s="26"/>
      <c r="G5620" s="26"/>
    </row>
    <row r="5621" spans="3:7">
      <c r="C5621" s="17"/>
      <c r="D5621" s="26"/>
      <c r="E5621" s="26"/>
      <c r="F5621" s="26"/>
      <c r="G5621" s="26"/>
    </row>
    <row r="5622" spans="3:7">
      <c r="C5622" s="17"/>
      <c r="D5622" s="26"/>
      <c r="E5622" s="26"/>
      <c r="F5622" s="26"/>
      <c r="G5622" s="26"/>
    </row>
    <row r="5623" spans="3:7">
      <c r="C5623" s="17"/>
      <c r="D5623" s="26"/>
      <c r="E5623" s="26"/>
      <c r="F5623" s="26"/>
      <c r="G5623" s="26"/>
    </row>
    <row r="5624" spans="3:7">
      <c r="C5624" s="17"/>
      <c r="D5624" s="26"/>
      <c r="E5624" s="26"/>
      <c r="F5624" s="26"/>
      <c r="G5624" s="26"/>
    </row>
    <row r="5625" spans="3:7">
      <c r="C5625" s="17"/>
      <c r="D5625" s="26"/>
      <c r="E5625" s="26"/>
      <c r="F5625" s="26"/>
      <c r="G5625" s="26"/>
    </row>
    <row r="5626" spans="3:7">
      <c r="C5626" s="17"/>
      <c r="D5626" s="26"/>
      <c r="E5626" s="26"/>
      <c r="F5626" s="26"/>
      <c r="G5626" s="26"/>
    </row>
    <row r="5627" spans="3:7">
      <c r="C5627" s="17"/>
      <c r="D5627" s="26"/>
      <c r="E5627" s="26"/>
      <c r="F5627" s="26"/>
      <c r="G5627" s="26"/>
    </row>
    <row r="5628" spans="3:7">
      <c r="C5628" s="17"/>
      <c r="D5628" s="26"/>
      <c r="E5628" s="26"/>
      <c r="F5628" s="26"/>
      <c r="G5628" s="26"/>
    </row>
    <row r="5629" spans="3:7">
      <c r="C5629" s="17"/>
      <c r="D5629" s="26"/>
      <c r="E5629" s="26"/>
      <c r="F5629" s="26"/>
      <c r="G5629" s="26"/>
    </row>
    <row r="5630" spans="3:7">
      <c r="C5630" s="17"/>
      <c r="D5630" s="26"/>
      <c r="E5630" s="26"/>
      <c r="F5630" s="26"/>
      <c r="G5630" s="26"/>
    </row>
    <row r="5631" spans="3:7">
      <c r="C5631" s="17"/>
      <c r="D5631" s="26"/>
      <c r="E5631" s="26"/>
      <c r="F5631" s="26"/>
      <c r="G5631" s="26"/>
    </row>
    <row r="5632" spans="3:7">
      <c r="C5632" s="17"/>
      <c r="D5632" s="26"/>
      <c r="E5632" s="26"/>
      <c r="F5632" s="26"/>
      <c r="G5632" s="26"/>
    </row>
    <row r="5633" spans="3:7">
      <c r="C5633" s="17"/>
      <c r="D5633" s="26"/>
      <c r="E5633" s="26"/>
      <c r="F5633" s="26"/>
      <c r="G5633" s="26"/>
    </row>
    <row r="5634" spans="3:7">
      <c r="C5634" s="17"/>
      <c r="D5634" s="26"/>
      <c r="E5634" s="26"/>
      <c r="F5634" s="26"/>
      <c r="G5634" s="26"/>
    </row>
    <row r="5635" spans="3:7">
      <c r="C5635" s="17"/>
      <c r="D5635" s="26"/>
      <c r="E5635" s="26"/>
      <c r="F5635" s="26"/>
      <c r="G5635" s="26"/>
    </row>
    <row r="5636" spans="3:7">
      <c r="C5636" s="17"/>
      <c r="D5636" s="26"/>
      <c r="E5636" s="26"/>
      <c r="F5636" s="26"/>
      <c r="G5636" s="26"/>
    </row>
    <row r="5637" spans="3:7">
      <c r="C5637" s="17"/>
      <c r="D5637" s="26"/>
      <c r="E5637" s="26"/>
      <c r="F5637" s="26"/>
      <c r="G5637" s="26"/>
    </row>
    <row r="5638" spans="3:7">
      <c r="C5638" s="17"/>
      <c r="D5638" s="26"/>
      <c r="E5638" s="26"/>
      <c r="F5638" s="26"/>
      <c r="G5638" s="26"/>
    </row>
    <row r="5639" spans="3:7">
      <c r="C5639" s="17"/>
      <c r="D5639" s="26"/>
      <c r="E5639" s="26"/>
      <c r="F5639" s="26"/>
      <c r="G5639" s="26"/>
    </row>
    <row r="5640" spans="3:7">
      <c r="C5640" s="17"/>
      <c r="D5640" s="26"/>
      <c r="E5640" s="26"/>
      <c r="F5640" s="26"/>
      <c r="G5640" s="26"/>
    </row>
    <row r="5641" spans="3:7">
      <c r="C5641" s="17"/>
      <c r="D5641" s="26"/>
      <c r="E5641" s="26"/>
      <c r="F5641" s="26"/>
      <c r="G5641" s="26"/>
    </row>
    <row r="5642" spans="3:7">
      <c r="C5642" s="17"/>
      <c r="D5642" s="26"/>
      <c r="E5642" s="26"/>
      <c r="F5642" s="26"/>
      <c r="G5642" s="26"/>
    </row>
    <row r="5643" spans="3:7">
      <c r="C5643" s="17"/>
      <c r="D5643" s="26"/>
      <c r="E5643" s="26"/>
      <c r="F5643" s="26"/>
      <c r="G5643" s="26"/>
    </row>
    <row r="5644" spans="3:7">
      <c r="C5644" s="17"/>
      <c r="D5644" s="26"/>
      <c r="E5644" s="26"/>
      <c r="F5644" s="26"/>
      <c r="G5644" s="26"/>
    </row>
    <row r="5645" spans="3:7">
      <c r="C5645" s="17"/>
      <c r="D5645" s="26"/>
      <c r="E5645" s="26"/>
      <c r="F5645" s="26"/>
      <c r="G5645" s="26"/>
    </row>
    <row r="5646" spans="3:7">
      <c r="C5646" s="17"/>
      <c r="D5646" s="26"/>
      <c r="E5646" s="26"/>
      <c r="F5646" s="26"/>
      <c r="G5646" s="26"/>
    </row>
    <row r="5647" spans="3:7">
      <c r="C5647" s="17"/>
      <c r="D5647" s="26"/>
      <c r="E5647" s="26"/>
      <c r="F5647" s="26"/>
      <c r="G5647" s="26"/>
    </row>
    <row r="5648" spans="3:7">
      <c r="C5648" s="17"/>
      <c r="D5648" s="26"/>
      <c r="E5648" s="26"/>
      <c r="F5648" s="26"/>
      <c r="G5648" s="26"/>
    </row>
    <row r="5649" spans="3:7">
      <c r="C5649" s="17"/>
      <c r="D5649" s="26"/>
      <c r="E5649" s="26"/>
      <c r="F5649" s="26"/>
      <c r="G5649" s="26"/>
    </row>
    <row r="5650" spans="3:7">
      <c r="C5650" s="17"/>
      <c r="D5650" s="26"/>
      <c r="E5650" s="26"/>
      <c r="F5650" s="26"/>
      <c r="G5650" s="26"/>
    </row>
    <row r="5651" spans="3:7">
      <c r="C5651" s="17"/>
      <c r="D5651" s="26"/>
      <c r="E5651" s="26"/>
      <c r="F5651" s="26"/>
      <c r="G5651" s="26"/>
    </row>
    <row r="5652" spans="3:7">
      <c r="C5652" s="17"/>
      <c r="D5652" s="26"/>
      <c r="E5652" s="26"/>
      <c r="F5652" s="26"/>
      <c r="G5652" s="26"/>
    </row>
    <row r="5653" spans="3:7">
      <c r="C5653" s="17"/>
      <c r="D5653" s="26"/>
      <c r="E5653" s="26"/>
      <c r="F5653" s="26"/>
      <c r="G5653" s="26"/>
    </row>
    <row r="5654" spans="3:7">
      <c r="C5654" s="17"/>
      <c r="D5654" s="26"/>
      <c r="E5654" s="26"/>
      <c r="F5654" s="26"/>
      <c r="G5654" s="26"/>
    </row>
    <row r="5655" spans="3:7">
      <c r="C5655" s="17"/>
      <c r="D5655" s="26"/>
      <c r="E5655" s="26"/>
      <c r="F5655" s="26"/>
      <c r="G5655" s="26"/>
    </row>
    <row r="5656" spans="3:7">
      <c r="C5656" s="17"/>
      <c r="D5656" s="26"/>
      <c r="E5656" s="26"/>
      <c r="F5656" s="26"/>
      <c r="G5656" s="26"/>
    </row>
    <row r="5657" spans="3:7">
      <c r="C5657" s="17"/>
      <c r="D5657" s="26"/>
      <c r="E5657" s="26"/>
      <c r="F5657" s="26"/>
      <c r="G5657" s="26"/>
    </row>
    <row r="5658" spans="3:7">
      <c r="C5658" s="17"/>
      <c r="D5658" s="26"/>
      <c r="E5658" s="26"/>
      <c r="F5658" s="26"/>
      <c r="G5658" s="26"/>
    </row>
    <row r="5659" spans="3:7">
      <c r="C5659" s="17"/>
      <c r="D5659" s="26"/>
      <c r="E5659" s="26"/>
      <c r="F5659" s="26"/>
      <c r="G5659" s="26"/>
    </row>
    <row r="5660" spans="3:7">
      <c r="C5660" s="17"/>
      <c r="D5660" s="26"/>
      <c r="E5660" s="26"/>
      <c r="F5660" s="26"/>
      <c r="G5660" s="26"/>
    </row>
    <row r="5661" spans="3:7">
      <c r="C5661" s="17"/>
      <c r="D5661" s="26"/>
      <c r="E5661" s="26"/>
      <c r="F5661" s="26"/>
      <c r="G5661" s="26"/>
    </row>
    <row r="5662" spans="3:7">
      <c r="C5662" s="17"/>
      <c r="D5662" s="26"/>
      <c r="E5662" s="26"/>
      <c r="F5662" s="26"/>
      <c r="G5662" s="26"/>
    </row>
    <row r="5663" spans="3:7">
      <c r="C5663" s="17"/>
      <c r="D5663" s="26"/>
      <c r="E5663" s="26"/>
      <c r="F5663" s="26"/>
      <c r="G5663" s="26"/>
    </row>
    <row r="5664" spans="3:7">
      <c r="C5664" s="17"/>
      <c r="D5664" s="26"/>
      <c r="E5664" s="26"/>
      <c r="F5664" s="26"/>
      <c r="G5664" s="26"/>
    </row>
    <row r="5665" spans="3:7">
      <c r="C5665" s="17"/>
      <c r="D5665" s="26"/>
      <c r="E5665" s="26"/>
      <c r="F5665" s="26"/>
      <c r="G5665" s="26"/>
    </row>
    <row r="5666" spans="3:7">
      <c r="C5666" s="17"/>
      <c r="D5666" s="26"/>
      <c r="E5666" s="26"/>
      <c r="F5666" s="26"/>
      <c r="G5666" s="26"/>
    </row>
    <row r="5667" spans="3:7">
      <c r="C5667" s="17"/>
      <c r="D5667" s="26"/>
      <c r="E5667" s="26"/>
      <c r="F5667" s="26"/>
      <c r="G5667" s="26"/>
    </row>
    <row r="5668" spans="3:7">
      <c r="C5668" s="17"/>
      <c r="D5668" s="26"/>
      <c r="E5668" s="26"/>
      <c r="F5668" s="26"/>
      <c r="G5668" s="26"/>
    </row>
    <row r="5669" spans="3:7">
      <c r="C5669" s="17"/>
      <c r="D5669" s="26"/>
      <c r="E5669" s="26"/>
      <c r="F5669" s="26"/>
      <c r="G5669" s="26"/>
    </row>
    <row r="5670" spans="3:7">
      <c r="C5670" s="17"/>
      <c r="D5670" s="26"/>
      <c r="E5670" s="26"/>
      <c r="F5670" s="26"/>
      <c r="G5670" s="26"/>
    </row>
    <row r="5671" spans="3:7">
      <c r="C5671" s="17"/>
      <c r="D5671" s="26"/>
      <c r="E5671" s="26"/>
      <c r="F5671" s="26"/>
      <c r="G5671" s="26"/>
    </row>
    <row r="5672" spans="3:7">
      <c r="C5672" s="17"/>
      <c r="D5672" s="26"/>
      <c r="E5672" s="26"/>
      <c r="F5672" s="26"/>
      <c r="G5672" s="26"/>
    </row>
    <row r="5673" spans="3:7">
      <c r="C5673" s="17"/>
      <c r="D5673" s="26"/>
      <c r="E5673" s="26"/>
      <c r="F5673" s="26"/>
      <c r="G5673" s="26"/>
    </row>
    <row r="5674" spans="3:7">
      <c r="C5674" s="17"/>
      <c r="D5674" s="26"/>
      <c r="E5674" s="26"/>
      <c r="F5674" s="26"/>
      <c r="G5674" s="26"/>
    </row>
    <row r="5675" spans="3:7">
      <c r="C5675" s="17"/>
      <c r="D5675" s="26"/>
      <c r="E5675" s="26"/>
      <c r="F5675" s="26"/>
      <c r="G5675" s="26"/>
    </row>
    <row r="5676" spans="3:7">
      <c r="C5676" s="17"/>
      <c r="D5676" s="26"/>
      <c r="E5676" s="26"/>
      <c r="F5676" s="26"/>
      <c r="G5676" s="26"/>
    </row>
    <row r="5677" spans="3:7">
      <c r="C5677" s="17"/>
      <c r="D5677" s="26"/>
      <c r="E5677" s="26"/>
      <c r="F5677" s="26"/>
      <c r="G5677" s="26"/>
    </row>
    <row r="5678" spans="3:7">
      <c r="C5678" s="17"/>
      <c r="D5678" s="26"/>
      <c r="E5678" s="26"/>
      <c r="F5678" s="26"/>
      <c r="G5678" s="26"/>
    </row>
    <row r="5679" spans="3:7">
      <c r="C5679" s="17"/>
      <c r="D5679" s="26"/>
      <c r="E5679" s="26"/>
      <c r="F5679" s="26"/>
      <c r="G5679" s="26"/>
    </row>
    <row r="5680" spans="3:7">
      <c r="C5680" s="17"/>
      <c r="D5680" s="26"/>
      <c r="E5680" s="26"/>
      <c r="F5680" s="26"/>
      <c r="G5680" s="26"/>
    </row>
    <row r="5681" spans="3:7">
      <c r="C5681" s="17"/>
      <c r="D5681" s="26"/>
      <c r="E5681" s="26"/>
      <c r="F5681" s="26"/>
      <c r="G5681" s="26"/>
    </row>
    <row r="5682" spans="3:7">
      <c r="C5682" s="17"/>
      <c r="D5682" s="26"/>
      <c r="E5682" s="26"/>
      <c r="F5682" s="26"/>
      <c r="G5682" s="26"/>
    </row>
    <row r="5683" spans="3:7">
      <c r="C5683" s="17"/>
      <c r="D5683" s="26"/>
      <c r="E5683" s="26"/>
      <c r="F5683" s="26"/>
      <c r="G5683" s="26"/>
    </row>
    <row r="5684" spans="3:7">
      <c r="C5684" s="17"/>
      <c r="D5684" s="26"/>
      <c r="E5684" s="26"/>
      <c r="F5684" s="26"/>
      <c r="G5684" s="26"/>
    </row>
    <row r="5685" spans="3:7">
      <c r="C5685" s="17"/>
      <c r="D5685" s="26"/>
      <c r="E5685" s="26"/>
      <c r="F5685" s="26"/>
      <c r="G5685" s="26"/>
    </row>
    <row r="5686" spans="3:7">
      <c r="C5686" s="17"/>
      <c r="D5686" s="26"/>
      <c r="E5686" s="26"/>
      <c r="F5686" s="26"/>
      <c r="G5686" s="26"/>
    </row>
    <row r="5687" spans="3:7">
      <c r="C5687" s="17"/>
      <c r="D5687" s="26"/>
      <c r="E5687" s="26"/>
      <c r="F5687" s="26"/>
      <c r="G5687" s="26"/>
    </row>
    <row r="5688" spans="3:7">
      <c r="C5688" s="17"/>
      <c r="D5688" s="26"/>
      <c r="E5688" s="26"/>
      <c r="F5688" s="26"/>
      <c r="G5688" s="26"/>
    </row>
    <row r="5689" spans="3:7">
      <c r="C5689" s="17"/>
      <c r="D5689" s="26"/>
      <c r="E5689" s="26"/>
      <c r="F5689" s="26"/>
      <c r="G5689" s="26"/>
    </row>
    <row r="5690" spans="3:7">
      <c r="C5690" s="17"/>
      <c r="D5690" s="26"/>
      <c r="E5690" s="26"/>
      <c r="F5690" s="26"/>
      <c r="G5690" s="26"/>
    </row>
    <row r="5691" spans="3:7">
      <c r="C5691" s="17"/>
      <c r="D5691" s="26"/>
      <c r="E5691" s="26"/>
      <c r="F5691" s="26"/>
      <c r="G5691" s="26"/>
    </row>
    <row r="5692" spans="3:7">
      <c r="C5692" s="17"/>
      <c r="D5692" s="26"/>
      <c r="E5692" s="26"/>
      <c r="F5692" s="26"/>
      <c r="G5692" s="26"/>
    </row>
    <row r="5693" spans="3:7">
      <c r="C5693" s="17"/>
      <c r="D5693" s="26"/>
      <c r="E5693" s="26"/>
      <c r="F5693" s="26"/>
      <c r="G5693" s="26"/>
    </row>
    <row r="5694" spans="3:7">
      <c r="C5694" s="17"/>
      <c r="D5694" s="26"/>
      <c r="E5694" s="26"/>
      <c r="F5694" s="26"/>
      <c r="G5694" s="26"/>
    </row>
    <row r="5695" spans="3:7">
      <c r="C5695" s="17"/>
      <c r="D5695" s="26"/>
      <c r="E5695" s="26"/>
      <c r="F5695" s="26"/>
      <c r="G5695" s="26"/>
    </row>
    <row r="5696" spans="3:7">
      <c r="C5696" s="17"/>
      <c r="D5696" s="26"/>
      <c r="E5696" s="26"/>
      <c r="F5696" s="26"/>
      <c r="G5696" s="26"/>
    </row>
    <row r="5697" spans="3:7">
      <c r="C5697" s="17"/>
      <c r="D5697" s="26"/>
      <c r="E5697" s="26"/>
      <c r="F5697" s="26"/>
      <c r="G5697" s="26"/>
    </row>
    <row r="5698" spans="3:7">
      <c r="C5698" s="17"/>
      <c r="D5698" s="26"/>
      <c r="E5698" s="26"/>
      <c r="F5698" s="26"/>
      <c r="G5698" s="26"/>
    </row>
    <row r="5699" spans="3:7">
      <c r="C5699" s="17"/>
      <c r="D5699" s="26"/>
      <c r="E5699" s="26"/>
      <c r="F5699" s="26"/>
      <c r="G5699" s="26"/>
    </row>
    <row r="5700" spans="3:7">
      <c r="C5700" s="17"/>
      <c r="D5700" s="26"/>
      <c r="E5700" s="26"/>
      <c r="F5700" s="26"/>
      <c r="G5700" s="26"/>
    </row>
    <row r="5701" spans="3:7">
      <c r="C5701" s="17"/>
      <c r="D5701" s="26"/>
      <c r="E5701" s="26"/>
      <c r="F5701" s="26"/>
      <c r="G5701" s="26"/>
    </row>
    <row r="5702" spans="3:7">
      <c r="C5702" s="17"/>
      <c r="D5702" s="26"/>
      <c r="E5702" s="26"/>
      <c r="F5702" s="26"/>
      <c r="G5702" s="26"/>
    </row>
    <row r="5703" spans="3:7">
      <c r="C5703" s="17"/>
      <c r="D5703" s="26"/>
      <c r="E5703" s="26"/>
      <c r="F5703" s="26"/>
      <c r="G5703" s="26"/>
    </row>
    <row r="5704" spans="3:7">
      <c r="C5704" s="17"/>
      <c r="D5704" s="26"/>
      <c r="E5704" s="26"/>
      <c r="F5704" s="26"/>
      <c r="G5704" s="26"/>
    </row>
    <row r="5705" spans="3:7">
      <c r="C5705" s="17"/>
      <c r="D5705" s="26"/>
      <c r="E5705" s="26"/>
      <c r="F5705" s="26"/>
      <c r="G5705" s="26"/>
    </row>
    <row r="5706" spans="3:7">
      <c r="C5706" s="17"/>
      <c r="D5706" s="26"/>
      <c r="E5706" s="26"/>
      <c r="F5706" s="26"/>
      <c r="G5706" s="26"/>
    </row>
    <row r="5707" spans="3:7">
      <c r="C5707" s="17"/>
      <c r="D5707" s="26"/>
      <c r="E5707" s="26"/>
      <c r="F5707" s="26"/>
      <c r="G5707" s="26"/>
    </row>
    <row r="5708" spans="3:7">
      <c r="C5708" s="17"/>
      <c r="D5708" s="26"/>
      <c r="E5708" s="26"/>
      <c r="F5708" s="26"/>
      <c r="G5708" s="26"/>
    </row>
    <row r="5709" spans="3:7">
      <c r="C5709" s="17"/>
      <c r="D5709" s="26"/>
      <c r="E5709" s="26"/>
      <c r="F5709" s="26"/>
      <c r="G5709" s="26"/>
    </row>
    <row r="5710" spans="3:7">
      <c r="C5710" s="17"/>
      <c r="D5710" s="26"/>
      <c r="E5710" s="26"/>
      <c r="F5710" s="26"/>
      <c r="G5710" s="26"/>
    </row>
    <row r="5711" spans="3:7">
      <c r="C5711" s="17"/>
      <c r="D5711" s="26"/>
      <c r="E5711" s="26"/>
      <c r="F5711" s="26"/>
      <c r="G5711" s="26"/>
    </row>
    <row r="5712" spans="3:7">
      <c r="C5712" s="17"/>
      <c r="D5712" s="26"/>
      <c r="E5712" s="26"/>
      <c r="F5712" s="26"/>
      <c r="G5712" s="26"/>
    </row>
    <row r="5713" spans="3:7">
      <c r="C5713" s="17"/>
      <c r="D5713" s="26"/>
      <c r="E5713" s="26"/>
      <c r="F5713" s="26"/>
      <c r="G5713" s="26"/>
    </row>
    <row r="5714" spans="3:7">
      <c r="C5714" s="17"/>
      <c r="D5714" s="26"/>
      <c r="E5714" s="26"/>
      <c r="F5714" s="26"/>
      <c r="G5714" s="26"/>
    </row>
    <row r="5715" spans="3:7">
      <c r="C5715" s="17"/>
      <c r="D5715" s="26"/>
      <c r="E5715" s="26"/>
      <c r="F5715" s="26"/>
      <c r="G5715" s="26"/>
    </row>
    <row r="5716" spans="3:7">
      <c r="C5716" s="17"/>
      <c r="D5716" s="26"/>
      <c r="E5716" s="26"/>
      <c r="F5716" s="26"/>
      <c r="G5716" s="26"/>
    </row>
    <row r="5717" spans="3:7">
      <c r="C5717" s="17"/>
      <c r="D5717" s="26"/>
      <c r="E5717" s="26"/>
      <c r="F5717" s="26"/>
      <c r="G5717" s="26"/>
    </row>
    <row r="5718" spans="3:7">
      <c r="C5718" s="17"/>
      <c r="D5718" s="26"/>
      <c r="E5718" s="26"/>
      <c r="F5718" s="26"/>
      <c r="G5718" s="26"/>
    </row>
    <row r="5719" spans="3:7">
      <c r="C5719" s="17"/>
      <c r="D5719" s="26"/>
      <c r="E5719" s="26"/>
      <c r="F5719" s="26"/>
      <c r="G5719" s="26"/>
    </row>
    <row r="5720" spans="3:7">
      <c r="C5720" s="17"/>
      <c r="D5720" s="26"/>
      <c r="E5720" s="26"/>
      <c r="F5720" s="26"/>
      <c r="G5720" s="26"/>
    </row>
    <row r="5721" spans="3:7">
      <c r="C5721" s="17"/>
      <c r="D5721" s="26"/>
      <c r="E5721" s="26"/>
      <c r="F5721" s="26"/>
      <c r="G5721" s="26"/>
    </row>
    <row r="5722" spans="3:7">
      <c r="C5722" s="17"/>
      <c r="D5722" s="26"/>
      <c r="E5722" s="26"/>
      <c r="F5722" s="26"/>
      <c r="G5722" s="26"/>
    </row>
    <row r="5723" spans="3:7">
      <c r="C5723" s="17"/>
      <c r="D5723" s="26"/>
      <c r="E5723" s="26"/>
      <c r="F5723" s="26"/>
      <c r="G5723" s="26"/>
    </row>
    <row r="5724" spans="3:7">
      <c r="C5724" s="17"/>
      <c r="D5724" s="26"/>
      <c r="E5724" s="26"/>
      <c r="F5724" s="26"/>
      <c r="G5724" s="26"/>
    </row>
    <row r="5725" spans="3:7">
      <c r="C5725" s="17"/>
      <c r="D5725" s="26"/>
      <c r="E5725" s="26"/>
      <c r="F5725" s="26"/>
      <c r="G5725" s="26"/>
    </row>
    <row r="5726" spans="3:7">
      <c r="C5726" s="17"/>
      <c r="D5726" s="26"/>
      <c r="E5726" s="26"/>
      <c r="F5726" s="26"/>
      <c r="G5726" s="26"/>
    </row>
    <row r="5727" spans="3:7">
      <c r="C5727" s="17"/>
      <c r="D5727" s="26"/>
      <c r="E5727" s="26"/>
      <c r="F5727" s="26"/>
      <c r="G5727" s="26"/>
    </row>
    <row r="5728" spans="3:7">
      <c r="C5728" s="17"/>
      <c r="D5728" s="26"/>
      <c r="E5728" s="26"/>
      <c r="F5728" s="26"/>
      <c r="G5728" s="26"/>
    </row>
    <row r="5729" spans="3:7">
      <c r="C5729" s="17"/>
      <c r="D5729" s="26"/>
      <c r="E5729" s="26"/>
      <c r="F5729" s="26"/>
      <c r="G5729" s="26"/>
    </row>
    <row r="5730" spans="3:7">
      <c r="C5730" s="17"/>
      <c r="D5730" s="26"/>
      <c r="E5730" s="26"/>
      <c r="F5730" s="26"/>
      <c r="G5730" s="26"/>
    </row>
    <row r="5731" spans="3:7">
      <c r="C5731" s="17"/>
      <c r="D5731" s="26"/>
      <c r="E5731" s="26"/>
      <c r="F5731" s="26"/>
      <c r="G5731" s="26"/>
    </row>
    <row r="5732" spans="3:7">
      <c r="C5732" s="17"/>
      <c r="D5732" s="26"/>
      <c r="E5732" s="26"/>
      <c r="F5732" s="26"/>
      <c r="G5732" s="26"/>
    </row>
    <row r="5733" spans="3:7">
      <c r="C5733" s="17"/>
      <c r="D5733" s="26"/>
      <c r="E5733" s="26"/>
      <c r="F5733" s="26"/>
      <c r="G5733" s="26"/>
    </row>
    <row r="5734" spans="3:7">
      <c r="C5734" s="17"/>
      <c r="D5734" s="26"/>
      <c r="E5734" s="26"/>
      <c r="F5734" s="26"/>
      <c r="G5734" s="26"/>
    </row>
    <row r="5735" spans="3:7">
      <c r="C5735" s="17"/>
      <c r="D5735" s="26"/>
      <c r="E5735" s="26"/>
      <c r="F5735" s="26"/>
      <c r="G5735" s="26"/>
    </row>
    <row r="5736" spans="3:7">
      <c r="C5736" s="17"/>
      <c r="D5736" s="26"/>
      <c r="E5736" s="26"/>
      <c r="F5736" s="26"/>
      <c r="G5736" s="26"/>
    </row>
    <row r="5737" spans="3:7">
      <c r="C5737" s="17"/>
      <c r="D5737" s="26"/>
      <c r="E5737" s="26"/>
      <c r="F5737" s="26"/>
      <c r="G5737" s="26"/>
    </row>
    <row r="5738" spans="3:7">
      <c r="C5738" s="17"/>
      <c r="D5738" s="26"/>
      <c r="E5738" s="26"/>
      <c r="F5738" s="26"/>
      <c r="G5738" s="26"/>
    </row>
    <row r="5739" spans="3:7">
      <c r="C5739" s="17"/>
      <c r="D5739" s="26"/>
      <c r="E5739" s="26"/>
      <c r="F5739" s="26"/>
      <c r="G5739" s="26"/>
    </row>
    <row r="5740" spans="3:7">
      <c r="C5740" s="17"/>
      <c r="D5740" s="26"/>
      <c r="E5740" s="26"/>
      <c r="F5740" s="26"/>
      <c r="G5740" s="26"/>
    </row>
    <row r="5741" spans="3:7">
      <c r="C5741" s="17"/>
      <c r="D5741" s="26"/>
      <c r="E5741" s="26"/>
      <c r="F5741" s="26"/>
      <c r="G5741" s="26"/>
    </row>
    <row r="5742" spans="3:7">
      <c r="C5742" s="17"/>
      <c r="D5742" s="26"/>
      <c r="E5742" s="26"/>
      <c r="F5742" s="26"/>
      <c r="G5742" s="26"/>
    </row>
    <row r="5743" spans="3:7">
      <c r="C5743" s="17"/>
      <c r="D5743" s="26"/>
      <c r="E5743" s="26"/>
      <c r="F5743" s="26"/>
      <c r="G5743" s="26"/>
    </row>
    <row r="5744" spans="3:7">
      <c r="C5744" s="17"/>
      <c r="D5744" s="26"/>
      <c r="E5744" s="26"/>
      <c r="F5744" s="26"/>
      <c r="G5744" s="26"/>
    </row>
    <row r="5745" spans="3:7">
      <c r="C5745" s="17"/>
      <c r="D5745" s="26"/>
      <c r="E5745" s="26"/>
      <c r="F5745" s="26"/>
      <c r="G5745" s="26"/>
    </row>
    <row r="5746" spans="3:7">
      <c r="C5746" s="17"/>
      <c r="D5746" s="26"/>
      <c r="E5746" s="26"/>
      <c r="F5746" s="26"/>
      <c r="G5746" s="26"/>
    </row>
    <row r="5747" spans="3:7">
      <c r="C5747" s="17"/>
      <c r="D5747" s="26"/>
      <c r="E5747" s="26"/>
      <c r="F5747" s="26"/>
      <c r="G5747" s="26"/>
    </row>
    <row r="5748" spans="3:7">
      <c r="C5748" s="17"/>
      <c r="D5748" s="26"/>
      <c r="E5748" s="26"/>
      <c r="F5748" s="26"/>
      <c r="G5748" s="26"/>
    </row>
    <row r="5749" spans="3:7">
      <c r="C5749" s="17"/>
      <c r="D5749" s="26"/>
      <c r="E5749" s="26"/>
      <c r="F5749" s="26"/>
      <c r="G5749" s="26"/>
    </row>
    <row r="5750" spans="3:7">
      <c r="C5750" s="17"/>
      <c r="D5750" s="26"/>
      <c r="E5750" s="26"/>
      <c r="F5750" s="26"/>
      <c r="G5750" s="26"/>
    </row>
    <row r="5751" spans="3:7">
      <c r="C5751" s="17"/>
      <c r="D5751" s="26"/>
      <c r="E5751" s="26"/>
      <c r="F5751" s="26"/>
      <c r="G5751" s="26"/>
    </row>
    <row r="5752" spans="3:7">
      <c r="C5752" s="17"/>
      <c r="D5752" s="26"/>
      <c r="E5752" s="26"/>
      <c r="F5752" s="26"/>
      <c r="G5752" s="26"/>
    </row>
    <row r="5753" spans="3:7">
      <c r="C5753" s="17"/>
      <c r="D5753" s="26"/>
      <c r="E5753" s="26"/>
      <c r="F5753" s="26"/>
      <c r="G5753" s="26"/>
    </row>
    <row r="5754" spans="3:7">
      <c r="C5754" s="17"/>
      <c r="D5754" s="26"/>
      <c r="E5754" s="26"/>
      <c r="F5754" s="26"/>
      <c r="G5754" s="26"/>
    </row>
    <row r="5755" spans="3:7">
      <c r="C5755" s="17"/>
      <c r="D5755" s="26"/>
      <c r="E5755" s="26"/>
      <c r="F5755" s="26"/>
      <c r="G5755" s="26"/>
    </row>
    <row r="5756" spans="3:7">
      <c r="C5756" s="17"/>
      <c r="D5756" s="26"/>
      <c r="E5756" s="26"/>
      <c r="F5756" s="26"/>
      <c r="G5756" s="26"/>
    </row>
    <row r="5757" spans="3:7">
      <c r="C5757" s="17"/>
      <c r="D5757" s="26"/>
      <c r="E5757" s="26"/>
      <c r="F5757" s="26"/>
      <c r="G5757" s="26"/>
    </row>
    <row r="5758" spans="3:7">
      <c r="C5758" s="17"/>
      <c r="D5758" s="26"/>
      <c r="E5758" s="26"/>
      <c r="F5758" s="26"/>
      <c r="G5758" s="26"/>
    </row>
    <row r="5759" spans="3:7">
      <c r="C5759" s="17"/>
      <c r="D5759" s="26"/>
      <c r="E5759" s="26"/>
      <c r="F5759" s="26"/>
      <c r="G5759" s="26"/>
    </row>
    <row r="5760" spans="3:7">
      <c r="C5760" s="17"/>
      <c r="D5760" s="26"/>
      <c r="E5760" s="26"/>
      <c r="F5760" s="26"/>
      <c r="G5760" s="26"/>
    </row>
    <row r="5761" spans="3:7">
      <c r="C5761" s="17"/>
      <c r="D5761" s="26"/>
      <c r="E5761" s="26"/>
      <c r="F5761" s="26"/>
      <c r="G5761" s="26"/>
    </row>
    <row r="5762" spans="3:7">
      <c r="C5762" s="17"/>
      <c r="D5762" s="26"/>
      <c r="E5762" s="26"/>
      <c r="F5762" s="26"/>
      <c r="G5762" s="26"/>
    </row>
    <row r="5763" spans="3:7">
      <c r="C5763" s="17"/>
      <c r="D5763" s="26"/>
      <c r="E5763" s="26"/>
      <c r="F5763" s="26"/>
      <c r="G5763" s="26"/>
    </row>
    <row r="5764" spans="3:7">
      <c r="C5764" s="17"/>
      <c r="D5764" s="26"/>
      <c r="E5764" s="26"/>
      <c r="F5764" s="26"/>
      <c r="G5764" s="26"/>
    </row>
    <row r="5765" spans="3:7">
      <c r="C5765" s="17"/>
      <c r="D5765" s="26"/>
      <c r="E5765" s="26"/>
      <c r="F5765" s="26"/>
      <c r="G5765" s="26"/>
    </row>
    <row r="5766" spans="3:7">
      <c r="C5766" s="17"/>
      <c r="D5766" s="26"/>
      <c r="E5766" s="26"/>
      <c r="F5766" s="26"/>
      <c r="G5766" s="26"/>
    </row>
    <row r="5767" spans="3:7">
      <c r="C5767" s="17"/>
      <c r="D5767" s="26"/>
      <c r="E5767" s="26"/>
      <c r="F5767" s="26"/>
      <c r="G5767" s="26"/>
    </row>
    <row r="5768" spans="3:7">
      <c r="C5768" s="17"/>
      <c r="D5768" s="26"/>
      <c r="E5768" s="26"/>
      <c r="F5768" s="26"/>
      <c r="G5768" s="26"/>
    </row>
    <row r="5769" spans="3:7">
      <c r="C5769" s="17"/>
      <c r="D5769" s="26"/>
      <c r="E5769" s="26"/>
      <c r="F5769" s="26"/>
      <c r="G5769" s="26"/>
    </row>
    <row r="5770" spans="3:7">
      <c r="C5770" s="17"/>
      <c r="D5770" s="26"/>
      <c r="E5770" s="26"/>
      <c r="F5770" s="26"/>
      <c r="G5770" s="26"/>
    </row>
    <row r="5771" spans="3:7">
      <c r="C5771" s="17"/>
      <c r="D5771" s="26"/>
      <c r="E5771" s="26"/>
      <c r="F5771" s="26"/>
      <c r="G5771" s="26"/>
    </row>
    <row r="5772" spans="3:7">
      <c r="C5772" s="17"/>
      <c r="D5772" s="26"/>
      <c r="E5772" s="26"/>
      <c r="F5772" s="26"/>
      <c r="G5772" s="26"/>
    </row>
    <row r="5773" spans="3:7">
      <c r="C5773" s="17"/>
      <c r="D5773" s="26"/>
      <c r="E5773" s="26"/>
      <c r="F5773" s="26"/>
      <c r="G5773" s="26"/>
    </row>
    <row r="5774" spans="3:7">
      <c r="C5774" s="17"/>
      <c r="D5774" s="26"/>
      <c r="E5774" s="26"/>
      <c r="F5774" s="26"/>
      <c r="G5774" s="26"/>
    </row>
    <row r="5775" spans="3:7">
      <c r="C5775" s="17"/>
      <c r="D5775" s="26"/>
      <c r="E5775" s="26"/>
      <c r="F5775" s="26"/>
      <c r="G5775" s="26"/>
    </row>
    <row r="5776" spans="3:7">
      <c r="C5776" s="17"/>
      <c r="D5776" s="26"/>
      <c r="E5776" s="26"/>
      <c r="F5776" s="26"/>
      <c r="G5776" s="26"/>
    </row>
    <row r="5777" spans="3:7">
      <c r="C5777" s="17"/>
      <c r="D5777" s="26"/>
      <c r="E5777" s="26"/>
      <c r="F5777" s="26"/>
      <c r="G5777" s="26"/>
    </row>
    <row r="5778" spans="3:7">
      <c r="C5778" s="17"/>
      <c r="D5778" s="26"/>
      <c r="E5778" s="26"/>
      <c r="F5778" s="26"/>
      <c r="G5778" s="26"/>
    </row>
    <row r="5779" spans="3:7">
      <c r="C5779" s="17"/>
      <c r="D5779" s="26"/>
      <c r="E5779" s="26"/>
      <c r="F5779" s="26"/>
      <c r="G5779" s="26"/>
    </row>
    <row r="5780" spans="3:7">
      <c r="C5780" s="17"/>
      <c r="D5780" s="26"/>
      <c r="E5780" s="26"/>
      <c r="F5780" s="26"/>
      <c r="G5780" s="26"/>
    </row>
    <row r="5781" spans="3:7">
      <c r="C5781" s="17"/>
      <c r="D5781" s="26"/>
      <c r="E5781" s="26"/>
      <c r="F5781" s="26"/>
      <c r="G5781" s="26"/>
    </row>
    <row r="5782" spans="3:7">
      <c r="C5782" s="17"/>
      <c r="D5782" s="26"/>
      <c r="E5782" s="26"/>
      <c r="F5782" s="26"/>
      <c r="G5782" s="26"/>
    </row>
    <row r="5783" spans="3:7">
      <c r="C5783" s="17"/>
      <c r="D5783" s="26"/>
      <c r="E5783" s="26"/>
      <c r="F5783" s="26"/>
      <c r="G5783" s="26"/>
    </row>
    <row r="5784" spans="3:7">
      <c r="C5784" s="17"/>
      <c r="D5784" s="26"/>
      <c r="E5784" s="26"/>
      <c r="F5784" s="26"/>
      <c r="G5784" s="26"/>
    </row>
    <row r="5785" spans="3:7">
      <c r="C5785" s="17"/>
      <c r="D5785" s="26"/>
      <c r="E5785" s="26"/>
      <c r="F5785" s="26"/>
      <c r="G5785" s="26"/>
    </row>
    <row r="5786" spans="3:7">
      <c r="C5786" s="17"/>
      <c r="D5786" s="26"/>
      <c r="E5786" s="26"/>
      <c r="F5786" s="26"/>
      <c r="G5786" s="26"/>
    </row>
    <row r="5787" spans="3:7">
      <c r="C5787" s="17"/>
      <c r="D5787" s="26"/>
      <c r="E5787" s="26"/>
      <c r="F5787" s="26"/>
      <c r="G5787" s="26"/>
    </row>
    <row r="5788" spans="3:7">
      <c r="C5788" s="17"/>
      <c r="D5788" s="26"/>
      <c r="E5788" s="26"/>
      <c r="F5788" s="26"/>
      <c r="G5788" s="26"/>
    </row>
    <row r="5789" spans="3:7">
      <c r="C5789" s="17"/>
      <c r="D5789" s="26"/>
      <c r="E5789" s="26"/>
      <c r="F5789" s="26"/>
      <c r="G5789" s="26"/>
    </row>
    <row r="5790" spans="3:7">
      <c r="C5790" s="17"/>
      <c r="D5790" s="26"/>
      <c r="E5790" s="26"/>
      <c r="F5790" s="26"/>
      <c r="G5790" s="26"/>
    </row>
    <row r="5791" spans="3:7">
      <c r="C5791" s="17"/>
      <c r="D5791" s="26"/>
      <c r="E5791" s="26"/>
      <c r="F5791" s="26"/>
      <c r="G5791" s="26"/>
    </row>
    <row r="5792" spans="3:7">
      <c r="C5792" s="17"/>
      <c r="D5792" s="26"/>
      <c r="E5792" s="26"/>
      <c r="F5792" s="26"/>
      <c r="G5792" s="26"/>
    </row>
    <row r="5793" spans="3:7">
      <c r="C5793" s="17"/>
      <c r="D5793" s="26"/>
      <c r="E5793" s="26"/>
      <c r="F5793" s="26"/>
      <c r="G5793" s="26"/>
    </row>
    <row r="5794" spans="3:7">
      <c r="C5794" s="17"/>
      <c r="D5794" s="26"/>
      <c r="E5794" s="26"/>
      <c r="F5794" s="26"/>
      <c r="G5794" s="26"/>
    </row>
    <row r="5795" spans="3:7">
      <c r="C5795" s="17"/>
      <c r="D5795" s="26"/>
      <c r="E5795" s="26"/>
      <c r="F5795" s="26"/>
      <c r="G5795" s="26"/>
    </row>
    <row r="5796" spans="3:7">
      <c r="C5796" s="17"/>
      <c r="D5796" s="26"/>
      <c r="E5796" s="26"/>
      <c r="F5796" s="26"/>
      <c r="G5796" s="26"/>
    </row>
    <row r="5797" spans="3:7">
      <c r="C5797" s="17"/>
      <c r="D5797" s="26"/>
      <c r="E5797" s="26"/>
      <c r="F5797" s="26"/>
      <c r="G5797" s="26"/>
    </row>
    <row r="5798" spans="3:7">
      <c r="C5798" s="17"/>
      <c r="D5798" s="26"/>
      <c r="E5798" s="26"/>
      <c r="F5798" s="26"/>
      <c r="G5798" s="26"/>
    </row>
    <row r="5799" spans="3:7">
      <c r="C5799" s="17"/>
      <c r="D5799" s="26"/>
      <c r="E5799" s="26"/>
      <c r="F5799" s="26"/>
      <c r="G5799" s="26"/>
    </row>
    <row r="5800" spans="3:7">
      <c r="C5800" s="17"/>
      <c r="D5800" s="26"/>
      <c r="E5800" s="26"/>
      <c r="F5800" s="26"/>
      <c r="G5800" s="26"/>
    </row>
    <row r="5801" spans="3:7">
      <c r="C5801" s="17"/>
      <c r="D5801" s="26"/>
      <c r="E5801" s="26"/>
      <c r="F5801" s="26"/>
      <c r="G5801" s="26"/>
    </row>
    <row r="5802" spans="3:7">
      <c r="C5802" s="17"/>
      <c r="D5802" s="26"/>
      <c r="E5802" s="26"/>
      <c r="F5802" s="26"/>
      <c r="G5802" s="26"/>
    </row>
    <row r="5803" spans="3:7">
      <c r="C5803" s="17"/>
      <c r="D5803" s="26"/>
      <c r="E5803" s="26"/>
      <c r="F5803" s="26"/>
      <c r="G5803" s="26"/>
    </row>
    <row r="5804" spans="3:7">
      <c r="C5804" s="17"/>
      <c r="D5804" s="26"/>
      <c r="E5804" s="26"/>
      <c r="F5804" s="26"/>
      <c r="G5804" s="26"/>
    </row>
    <row r="5805" spans="3:7">
      <c r="C5805" s="17"/>
      <c r="D5805" s="26"/>
      <c r="E5805" s="26"/>
      <c r="F5805" s="26"/>
      <c r="G5805" s="26"/>
    </row>
    <row r="5806" spans="3:7">
      <c r="C5806" s="17"/>
      <c r="D5806" s="26"/>
      <c r="E5806" s="26"/>
      <c r="F5806" s="26"/>
      <c r="G5806" s="26"/>
    </row>
    <row r="5807" spans="3:7">
      <c r="C5807" s="17"/>
      <c r="D5807" s="26"/>
      <c r="E5807" s="26"/>
      <c r="F5807" s="26"/>
      <c r="G5807" s="26"/>
    </row>
    <row r="5808" spans="3:7">
      <c r="C5808" s="17"/>
      <c r="D5808" s="26"/>
      <c r="E5808" s="26"/>
      <c r="F5808" s="26"/>
      <c r="G5808" s="26"/>
    </row>
    <row r="5809" spans="3:7">
      <c r="C5809" s="17"/>
      <c r="D5809" s="26"/>
      <c r="E5809" s="26"/>
      <c r="F5809" s="26"/>
      <c r="G5809" s="26"/>
    </row>
    <row r="5810" spans="3:7">
      <c r="C5810" s="17"/>
      <c r="D5810" s="26"/>
      <c r="E5810" s="26"/>
      <c r="F5810" s="26"/>
      <c r="G5810" s="26"/>
    </row>
    <row r="5811" spans="3:7">
      <c r="C5811" s="17"/>
      <c r="D5811" s="26"/>
      <c r="E5811" s="26"/>
      <c r="F5811" s="26"/>
      <c r="G5811" s="26"/>
    </row>
    <row r="5812" spans="3:7">
      <c r="C5812" s="17"/>
      <c r="D5812" s="26"/>
      <c r="E5812" s="26"/>
      <c r="F5812" s="26"/>
      <c r="G5812" s="26"/>
    </row>
    <row r="5813" spans="3:7">
      <c r="C5813" s="17"/>
      <c r="D5813" s="26"/>
      <c r="E5813" s="26"/>
      <c r="F5813" s="26"/>
      <c r="G5813" s="26"/>
    </row>
    <row r="5814" spans="3:7">
      <c r="C5814" s="17"/>
      <c r="D5814" s="26"/>
      <c r="E5814" s="26"/>
      <c r="F5814" s="26"/>
      <c r="G5814" s="26"/>
    </row>
    <row r="5815" spans="3:7">
      <c r="C5815" s="17"/>
      <c r="D5815" s="26"/>
      <c r="E5815" s="26"/>
      <c r="F5815" s="26"/>
      <c r="G5815" s="26"/>
    </row>
    <row r="5816" spans="3:7">
      <c r="C5816" s="17"/>
      <c r="D5816" s="26"/>
      <c r="E5816" s="26"/>
      <c r="F5816" s="26"/>
      <c r="G5816" s="26"/>
    </row>
    <row r="5817" spans="3:7">
      <c r="C5817" s="17"/>
      <c r="D5817" s="26"/>
      <c r="E5817" s="26"/>
      <c r="F5817" s="26"/>
      <c r="G5817" s="26"/>
    </row>
    <row r="5818" spans="3:7">
      <c r="C5818" s="17"/>
      <c r="D5818" s="26"/>
      <c r="E5818" s="26"/>
      <c r="F5818" s="26"/>
      <c r="G5818" s="26"/>
    </row>
    <row r="5819" spans="3:7">
      <c r="C5819" s="17"/>
      <c r="D5819" s="26"/>
      <c r="E5819" s="26"/>
      <c r="F5819" s="26"/>
      <c r="G5819" s="26"/>
    </row>
    <row r="5820" spans="3:7">
      <c r="C5820" s="17"/>
      <c r="D5820" s="26"/>
      <c r="E5820" s="26"/>
      <c r="F5820" s="26"/>
      <c r="G5820" s="26"/>
    </row>
    <row r="5821" spans="3:7">
      <c r="C5821" s="17"/>
      <c r="D5821" s="26"/>
      <c r="E5821" s="26"/>
      <c r="F5821" s="26"/>
      <c r="G5821" s="26"/>
    </row>
    <row r="5822" spans="3:7">
      <c r="C5822" s="17"/>
      <c r="D5822" s="26"/>
      <c r="E5822" s="26"/>
      <c r="F5822" s="26"/>
      <c r="G5822" s="26"/>
    </row>
    <row r="5823" spans="3:7">
      <c r="C5823" s="17"/>
      <c r="D5823" s="26"/>
      <c r="E5823" s="26"/>
      <c r="F5823" s="26"/>
      <c r="G5823" s="26"/>
    </row>
    <row r="5824" spans="3:7">
      <c r="C5824" s="17"/>
      <c r="D5824" s="26"/>
      <c r="E5824" s="26"/>
      <c r="F5824" s="26"/>
      <c r="G5824" s="26"/>
    </row>
    <row r="5825" spans="3:7">
      <c r="C5825" s="17"/>
      <c r="D5825" s="26"/>
      <c r="E5825" s="26"/>
      <c r="F5825" s="26"/>
      <c r="G5825" s="26"/>
    </row>
    <row r="5826" spans="3:7">
      <c r="C5826" s="17"/>
      <c r="D5826" s="26"/>
      <c r="E5826" s="26"/>
      <c r="F5826" s="26"/>
      <c r="G5826" s="26"/>
    </row>
    <row r="5827" spans="3:7">
      <c r="C5827" s="17"/>
      <c r="D5827" s="26"/>
      <c r="E5827" s="26"/>
      <c r="F5827" s="26"/>
      <c r="G5827" s="26"/>
    </row>
    <row r="5828" spans="3:7">
      <c r="C5828" s="17"/>
      <c r="D5828" s="26"/>
      <c r="E5828" s="26"/>
      <c r="F5828" s="26"/>
      <c r="G5828" s="26"/>
    </row>
    <row r="5829" spans="3:7">
      <c r="C5829" s="17"/>
      <c r="D5829" s="26"/>
      <c r="E5829" s="26"/>
      <c r="F5829" s="26"/>
      <c r="G5829" s="26"/>
    </row>
    <row r="5830" spans="3:7">
      <c r="C5830" s="17"/>
      <c r="D5830" s="26"/>
      <c r="E5830" s="26"/>
      <c r="F5830" s="26"/>
      <c r="G5830" s="26"/>
    </row>
    <row r="5831" spans="3:7">
      <c r="C5831" s="17"/>
      <c r="D5831" s="26"/>
      <c r="E5831" s="26"/>
      <c r="F5831" s="26"/>
      <c r="G5831" s="26"/>
    </row>
    <row r="5832" spans="3:7">
      <c r="C5832" s="17"/>
      <c r="D5832" s="26"/>
      <c r="E5832" s="26"/>
      <c r="F5832" s="26"/>
      <c r="G5832" s="26"/>
    </row>
    <row r="5833" spans="3:7">
      <c r="C5833" s="17"/>
      <c r="D5833" s="26"/>
      <c r="E5833" s="26"/>
      <c r="F5833" s="26"/>
      <c r="G5833" s="26"/>
    </row>
    <row r="5834" spans="3:7">
      <c r="C5834" s="17"/>
      <c r="D5834" s="26"/>
      <c r="E5834" s="26"/>
      <c r="F5834" s="26"/>
      <c r="G5834" s="26"/>
    </row>
    <row r="5835" spans="3:7">
      <c r="C5835" s="17"/>
      <c r="D5835" s="26"/>
      <c r="E5835" s="26"/>
      <c r="F5835" s="26"/>
      <c r="G5835" s="26"/>
    </row>
    <row r="5836" spans="3:7">
      <c r="C5836" s="17"/>
      <c r="D5836" s="26"/>
      <c r="E5836" s="26"/>
      <c r="F5836" s="26"/>
      <c r="G5836" s="26"/>
    </row>
    <row r="5837" spans="3:7">
      <c r="C5837" s="17"/>
      <c r="D5837" s="26"/>
      <c r="E5837" s="26"/>
      <c r="F5837" s="26"/>
      <c r="G5837" s="26"/>
    </row>
    <row r="5838" spans="3:7">
      <c r="C5838" s="17"/>
      <c r="D5838" s="26"/>
      <c r="E5838" s="26"/>
      <c r="F5838" s="26"/>
      <c r="G5838" s="26"/>
    </row>
    <row r="5839" spans="3:7">
      <c r="C5839" s="17"/>
      <c r="D5839" s="26"/>
      <c r="E5839" s="26"/>
      <c r="F5839" s="26"/>
      <c r="G5839" s="26"/>
    </row>
    <row r="5840" spans="3:7">
      <c r="C5840" s="17"/>
      <c r="D5840" s="26"/>
      <c r="E5840" s="26"/>
      <c r="F5840" s="26"/>
      <c r="G5840" s="26"/>
    </row>
    <row r="5841" spans="3:7">
      <c r="C5841" s="17"/>
      <c r="D5841" s="26"/>
      <c r="E5841" s="26"/>
      <c r="F5841" s="26"/>
      <c r="G5841" s="26"/>
    </row>
    <row r="5842" spans="3:7">
      <c r="C5842" s="17"/>
      <c r="D5842" s="26"/>
      <c r="E5842" s="26"/>
      <c r="F5842" s="26"/>
      <c r="G5842" s="26"/>
    </row>
    <row r="5843" spans="3:7">
      <c r="C5843" s="17"/>
      <c r="D5843" s="26"/>
      <c r="E5843" s="26"/>
      <c r="F5843" s="26"/>
      <c r="G5843" s="26"/>
    </row>
    <row r="5844" spans="3:7">
      <c r="C5844" s="17"/>
      <c r="D5844" s="26"/>
      <c r="E5844" s="26"/>
      <c r="F5844" s="26"/>
      <c r="G5844" s="26"/>
    </row>
    <row r="5845" spans="3:7">
      <c r="C5845" s="17"/>
      <c r="D5845" s="26"/>
      <c r="E5845" s="26"/>
      <c r="F5845" s="26"/>
      <c r="G5845" s="26"/>
    </row>
    <row r="5846" spans="3:7">
      <c r="C5846" s="17"/>
      <c r="D5846" s="26"/>
      <c r="E5846" s="26"/>
      <c r="F5846" s="26"/>
      <c r="G5846" s="26"/>
    </row>
    <row r="5847" spans="3:7">
      <c r="C5847" s="17"/>
      <c r="D5847" s="26"/>
      <c r="E5847" s="26"/>
      <c r="F5847" s="26"/>
      <c r="G5847" s="26"/>
    </row>
    <row r="5848" spans="3:7">
      <c r="C5848" s="17"/>
      <c r="D5848" s="26"/>
      <c r="E5848" s="26"/>
      <c r="F5848" s="26"/>
      <c r="G5848" s="26"/>
    </row>
    <row r="5849" spans="3:7">
      <c r="C5849" s="17"/>
      <c r="D5849" s="26"/>
      <c r="E5849" s="26"/>
      <c r="F5849" s="26"/>
      <c r="G5849" s="26"/>
    </row>
    <row r="5850" spans="3:7">
      <c r="C5850" s="17"/>
      <c r="D5850" s="26"/>
      <c r="E5850" s="26"/>
      <c r="F5850" s="26"/>
      <c r="G5850" s="26"/>
    </row>
    <row r="5851" spans="3:7">
      <c r="C5851" s="17"/>
      <c r="D5851" s="26"/>
      <c r="E5851" s="26"/>
      <c r="F5851" s="26"/>
      <c r="G5851" s="26"/>
    </row>
    <row r="5852" spans="3:7">
      <c r="C5852" s="17"/>
      <c r="D5852" s="26"/>
      <c r="E5852" s="26"/>
      <c r="F5852" s="26"/>
      <c r="G5852" s="26"/>
    </row>
    <row r="5853" spans="3:7">
      <c r="C5853" s="17"/>
      <c r="D5853" s="26"/>
      <c r="E5853" s="26"/>
      <c r="F5853" s="26"/>
      <c r="G5853" s="26"/>
    </row>
    <row r="5854" spans="3:7">
      <c r="C5854" s="17"/>
      <c r="D5854" s="26"/>
      <c r="E5854" s="26"/>
      <c r="F5854" s="26"/>
      <c r="G5854" s="26"/>
    </row>
    <row r="5855" spans="3:7">
      <c r="C5855" s="17"/>
      <c r="D5855" s="26"/>
      <c r="E5855" s="26"/>
      <c r="F5855" s="26"/>
      <c r="G5855" s="26"/>
    </row>
    <row r="5856" spans="3:7">
      <c r="C5856" s="17"/>
      <c r="D5856" s="26"/>
      <c r="E5856" s="26"/>
      <c r="F5856" s="26"/>
      <c r="G5856" s="26"/>
    </row>
    <row r="5857" spans="3:7">
      <c r="C5857" s="17"/>
      <c r="D5857" s="26"/>
      <c r="E5857" s="26"/>
      <c r="F5857" s="26"/>
      <c r="G5857" s="26"/>
    </row>
    <row r="5858" spans="3:7">
      <c r="C5858" s="17"/>
      <c r="D5858" s="26"/>
      <c r="E5858" s="26"/>
      <c r="F5858" s="26"/>
      <c r="G5858" s="26"/>
    </row>
    <row r="5859" spans="3:7">
      <c r="C5859" s="17"/>
      <c r="D5859" s="26"/>
      <c r="E5859" s="26"/>
      <c r="F5859" s="26"/>
      <c r="G5859" s="26"/>
    </row>
    <row r="5860" spans="3:7">
      <c r="C5860" s="17"/>
      <c r="D5860" s="26"/>
      <c r="E5860" s="26"/>
      <c r="F5860" s="26"/>
      <c r="G5860" s="26"/>
    </row>
    <row r="5861" spans="3:7">
      <c r="C5861" s="17"/>
      <c r="D5861" s="26"/>
      <c r="E5861" s="26"/>
      <c r="F5861" s="26"/>
      <c r="G5861" s="26"/>
    </row>
    <row r="5862" spans="3:7">
      <c r="C5862" s="17"/>
      <c r="D5862" s="26"/>
      <c r="E5862" s="26"/>
      <c r="F5862" s="26"/>
      <c r="G5862" s="26"/>
    </row>
    <row r="5863" spans="3:7">
      <c r="C5863" s="17"/>
      <c r="D5863" s="26"/>
      <c r="E5863" s="26"/>
      <c r="F5863" s="26"/>
      <c r="G5863" s="26"/>
    </row>
    <row r="5864" spans="3:7">
      <c r="C5864" s="17"/>
      <c r="D5864" s="26"/>
      <c r="E5864" s="26"/>
      <c r="F5864" s="26"/>
      <c r="G5864" s="26"/>
    </row>
    <row r="5865" spans="3:7">
      <c r="C5865" s="17"/>
      <c r="D5865" s="26"/>
      <c r="E5865" s="26"/>
      <c r="F5865" s="26"/>
      <c r="G5865" s="26"/>
    </row>
    <row r="5866" spans="3:7">
      <c r="C5866" s="17"/>
      <c r="D5866" s="26"/>
      <c r="E5866" s="26"/>
      <c r="F5866" s="26"/>
      <c r="G5866" s="26"/>
    </row>
    <row r="5867" spans="3:7">
      <c r="C5867" s="17"/>
      <c r="D5867" s="26"/>
      <c r="E5867" s="26"/>
      <c r="F5867" s="26"/>
      <c r="G5867" s="26"/>
    </row>
    <row r="5868" spans="3:7">
      <c r="C5868" s="17"/>
      <c r="D5868" s="26"/>
      <c r="E5868" s="26"/>
      <c r="F5868" s="26"/>
      <c r="G5868" s="26"/>
    </row>
    <row r="5869" spans="3:7">
      <c r="C5869" s="17"/>
      <c r="D5869" s="26"/>
      <c r="E5869" s="26"/>
      <c r="F5869" s="26"/>
      <c r="G5869" s="26"/>
    </row>
    <row r="5870" spans="3:7">
      <c r="C5870" s="17"/>
      <c r="D5870" s="26"/>
      <c r="E5870" s="26"/>
      <c r="F5870" s="26"/>
      <c r="G5870" s="26"/>
    </row>
    <row r="5871" spans="3:7">
      <c r="C5871" s="17"/>
      <c r="D5871" s="26"/>
      <c r="E5871" s="26"/>
      <c r="F5871" s="26"/>
      <c r="G5871" s="26"/>
    </row>
    <row r="5872" spans="3:7">
      <c r="C5872" s="17"/>
      <c r="D5872" s="26"/>
      <c r="E5872" s="26"/>
      <c r="F5872" s="26"/>
      <c r="G5872" s="26"/>
    </row>
    <row r="5873" spans="3:7">
      <c r="C5873" s="17"/>
      <c r="D5873" s="26"/>
      <c r="E5873" s="26"/>
      <c r="F5873" s="26"/>
      <c r="G5873" s="26"/>
    </row>
    <row r="5874" spans="3:7">
      <c r="C5874" s="17"/>
      <c r="D5874" s="26"/>
      <c r="E5874" s="26"/>
      <c r="F5874" s="26"/>
      <c r="G5874" s="26"/>
    </row>
    <row r="5875" spans="3:7">
      <c r="C5875" s="17"/>
      <c r="D5875" s="26"/>
      <c r="E5875" s="26"/>
      <c r="F5875" s="26"/>
      <c r="G5875" s="26"/>
    </row>
    <row r="5876" spans="3:7">
      <c r="C5876" s="17"/>
      <c r="D5876" s="26"/>
      <c r="E5876" s="26"/>
      <c r="F5876" s="26"/>
      <c r="G5876" s="26"/>
    </row>
    <row r="5877" spans="3:7">
      <c r="C5877" s="17"/>
      <c r="D5877" s="26"/>
      <c r="E5877" s="26"/>
      <c r="F5877" s="26"/>
      <c r="G5877" s="26"/>
    </row>
    <row r="5878" spans="3:7">
      <c r="C5878" s="17"/>
      <c r="D5878" s="26"/>
      <c r="E5878" s="26"/>
      <c r="F5878" s="26"/>
      <c r="G5878" s="26"/>
    </row>
    <row r="5879" spans="3:7">
      <c r="C5879" s="17"/>
      <c r="D5879" s="26"/>
      <c r="E5879" s="26"/>
      <c r="F5879" s="26"/>
      <c r="G5879" s="26"/>
    </row>
    <row r="5880" spans="3:7">
      <c r="C5880" s="17"/>
      <c r="D5880" s="26"/>
      <c r="E5880" s="26"/>
      <c r="F5880" s="26"/>
      <c r="G5880" s="26"/>
    </row>
    <row r="5881" spans="3:7">
      <c r="C5881" s="17"/>
      <c r="D5881" s="26"/>
      <c r="E5881" s="26"/>
      <c r="F5881" s="26"/>
      <c r="G5881" s="26"/>
    </row>
    <row r="5882" spans="3:7">
      <c r="C5882" s="17"/>
      <c r="D5882" s="26"/>
      <c r="E5882" s="26"/>
      <c r="F5882" s="26"/>
      <c r="G5882" s="26"/>
    </row>
    <row r="5883" spans="3:7">
      <c r="C5883" s="17"/>
      <c r="D5883" s="26"/>
      <c r="E5883" s="26"/>
      <c r="F5883" s="26"/>
      <c r="G5883" s="26"/>
    </row>
    <row r="5884" spans="3:7">
      <c r="C5884" s="17"/>
      <c r="D5884" s="26"/>
      <c r="E5884" s="26"/>
      <c r="F5884" s="26"/>
      <c r="G5884" s="26"/>
    </row>
    <row r="5885" spans="3:7">
      <c r="C5885" s="17"/>
      <c r="D5885" s="26"/>
      <c r="E5885" s="26"/>
      <c r="F5885" s="26"/>
      <c r="G5885" s="26"/>
    </row>
    <row r="5886" spans="3:7">
      <c r="C5886" s="17"/>
      <c r="D5886" s="26"/>
      <c r="E5886" s="26"/>
      <c r="F5886" s="26"/>
      <c r="G5886" s="26"/>
    </row>
    <row r="5887" spans="3:7">
      <c r="C5887" s="17"/>
      <c r="D5887" s="26"/>
      <c r="E5887" s="26"/>
      <c r="F5887" s="26"/>
      <c r="G5887" s="26"/>
    </row>
    <row r="5888" spans="3:7">
      <c r="C5888" s="17"/>
      <c r="D5888" s="26"/>
      <c r="E5888" s="26"/>
      <c r="F5888" s="26"/>
      <c r="G5888" s="26"/>
    </row>
    <row r="5889" spans="3:7">
      <c r="C5889" s="17"/>
      <c r="D5889" s="26"/>
      <c r="E5889" s="26"/>
      <c r="F5889" s="26"/>
      <c r="G5889" s="26"/>
    </row>
    <row r="5890" spans="3:7">
      <c r="C5890" s="17"/>
      <c r="D5890" s="26"/>
      <c r="E5890" s="26"/>
      <c r="F5890" s="26"/>
      <c r="G5890" s="26"/>
    </row>
    <row r="5891" spans="3:7">
      <c r="C5891" s="17"/>
      <c r="D5891" s="26"/>
      <c r="E5891" s="26"/>
      <c r="F5891" s="26"/>
      <c r="G5891" s="26"/>
    </row>
    <row r="5892" spans="3:7">
      <c r="C5892" s="17"/>
      <c r="D5892" s="26"/>
      <c r="E5892" s="26"/>
      <c r="F5892" s="26"/>
      <c r="G5892" s="26"/>
    </row>
    <row r="5893" spans="3:7">
      <c r="C5893" s="17"/>
      <c r="D5893" s="26"/>
      <c r="E5893" s="26"/>
      <c r="F5893" s="26"/>
      <c r="G5893" s="26"/>
    </row>
    <row r="5894" spans="3:7">
      <c r="C5894" s="17"/>
      <c r="D5894" s="26"/>
      <c r="E5894" s="26"/>
      <c r="F5894" s="26"/>
      <c r="G5894" s="26"/>
    </row>
    <row r="5895" spans="3:7">
      <c r="C5895" s="17"/>
      <c r="D5895" s="26"/>
      <c r="E5895" s="26"/>
      <c r="F5895" s="26"/>
      <c r="G5895" s="26"/>
    </row>
    <row r="5896" spans="3:7">
      <c r="C5896" s="17"/>
      <c r="D5896" s="26"/>
      <c r="E5896" s="26"/>
      <c r="F5896" s="26"/>
      <c r="G5896" s="26"/>
    </row>
    <row r="5897" spans="3:7">
      <c r="C5897" s="17"/>
      <c r="D5897" s="26"/>
      <c r="E5897" s="26"/>
      <c r="F5897" s="26"/>
      <c r="G5897" s="26"/>
    </row>
    <row r="5898" spans="3:7">
      <c r="C5898" s="17"/>
      <c r="D5898" s="26"/>
      <c r="E5898" s="26"/>
      <c r="F5898" s="26"/>
      <c r="G5898" s="26"/>
    </row>
    <row r="5899" spans="3:7">
      <c r="C5899" s="17"/>
      <c r="D5899" s="26"/>
      <c r="E5899" s="26"/>
      <c r="F5899" s="26"/>
      <c r="G5899" s="26"/>
    </row>
    <row r="5900" spans="3:7">
      <c r="C5900" s="17"/>
      <c r="D5900" s="26"/>
      <c r="E5900" s="26"/>
      <c r="F5900" s="26"/>
      <c r="G5900" s="26"/>
    </row>
    <row r="5901" spans="3:7">
      <c r="C5901" s="17"/>
      <c r="D5901" s="26"/>
      <c r="E5901" s="26"/>
      <c r="F5901" s="26"/>
      <c r="G5901" s="26"/>
    </row>
    <row r="5902" spans="3:7">
      <c r="C5902" s="17"/>
      <c r="D5902" s="26"/>
      <c r="E5902" s="26"/>
      <c r="F5902" s="26"/>
      <c r="G5902" s="26"/>
    </row>
    <row r="5903" spans="3:7">
      <c r="C5903" s="17"/>
      <c r="D5903" s="26"/>
      <c r="E5903" s="26"/>
      <c r="F5903" s="26"/>
      <c r="G5903" s="26"/>
    </row>
    <row r="5904" spans="3:7">
      <c r="C5904" s="17"/>
      <c r="D5904" s="26"/>
      <c r="E5904" s="26"/>
      <c r="F5904" s="26"/>
      <c r="G5904" s="26"/>
    </row>
    <row r="5905" spans="3:7">
      <c r="C5905" s="17"/>
      <c r="D5905" s="26"/>
      <c r="E5905" s="26"/>
      <c r="F5905" s="26"/>
      <c r="G5905" s="26"/>
    </row>
    <row r="5906" spans="3:7">
      <c r="C5906" s="17"/>
      <c r="D5906" s="26"/>
      <c r="E5906" s="26"/>
      <c r="F5906" s="26"/>
      <c r="G5906" s="26"/>
    </row>
    <row r="5907" spans="3:7">
      <c r="C5907" s="17"/>
      <c r="D5907" s="26"/>
      <c r="E5907" s="26"/>
      <c r="F5907" s="26"/>
      <c r="G5907" s="26"/>
    </row>
    <row r="5908" spans="3:7">
      <c r="C5908" s="17"/>
      <c r="D5908" s="26"/>
      <c r="E5908" s="26"/>
      <c r="F5908" s="26"/>
      <c r="G5908" s="26"/>
    </row>
    <row r="5909" spans="3:7">
      <c r="C5909" s="17"/>
      <c r="D5909" s="26"/>
      <c r="E5909" s="26"/>
      <c r="F5909" s="26"/>
      <c r="G5909" s="26"/>
    </row>
    <row r="5910" spans="3:7">
      <c r="C5910" s="17"/>
      <c r="D5910" s="26"/>
      <c r="E5910" s="26"/>
      <c r="F5910" s="26"/>
      <c r="G5910" s="26"/>
    </row>
    <row r="5911" spans="3:7">
      <c r="C5911" s="17"/>
      <c r="D5911" s="26"/>
      <c r="E5911" s="26"/>
      <c r="F5911" s="26"/>
      <c r="G5911" s="26"/>
    </row>
    <row r="5912" spans="3:7">
      <c r="C5912" s="17"/>
      <c r="D5912" s="26"/>
      <c r="E5912" s="26"/>
      <c r="F5912" s="26"/>
      <c r="G5912" s="26"/>
    </row>
    <row r="5913" spans="3:7">
      <c r="C5913" s="17"/>
      <c r="D5913" s="26"/>
      <c r="E5913" s="26"/>
      <c r="F5913" s="26"/>
      <c r="G5913" s="26"/>
    </row>
    <row r="5914" spans="3:7">
      <c r="C5914" s="17"/>
      <c r="D5914" s="26"/>
      <c r="E5914" s="26"/>
      <c r="F5914" s="26"/>
      <c r="G5914" s="26"/>
    </row>
    <row r="5915" spans="3:7">
      <c r="C5915" s="17"/>
      <c r="D5915" s="26"/>
      <c r="E5915" s="26"/>
      <c r="F5915" s="26"/>
      <c r="G5915" s="26"/>
    </row>
    <row r="5916" spans="3:7">
      <c r="C5916" s="17"/>
      <c r="D5916" s="26"/>
      <c r="E5916" s="26"/>
      <c r="F5916" s="26"/>
      <c r="G5916" s="26"/>
    </row>
    <row r="5917" spans="3:7">
      <c r="C5917" s="17"/>
      <c r="D5917" s="26"/>
      <c r="E5917" s="26"/>
      <c r="F5917" s="26"/>
      <c r="G5917" s="26"/>
    </row>
    <row r="5918" spans="3:7">
      <c r="C5918" s="17"/>
      <c r="D5918" s="26"/>
      <c r="E5918" s="26"/>
      <c r="F5918" s="26"/>
      <c r="G5918" s="26"/>
    </row>
    <row r="5919" spans="3:7">
      <c r="C5919" s="17"/>
      <c r="D5919" s="26"/>
      <c r="E5919" s="26"/>
      <c r="F5919" s="26"/>
      <c r="G5919" s="26"/>
    </row>
    <row r="5920" spans="3:7">
      <c r="C5920" s="17"/>
      <c r="D5920" s="26"/>
      <c r="E5920" s="26"/>
      <c r="F5920" s="26"/>
      <c r="G5920" s="26"/>
    </row>
    <row r="5921" spans="3:7">
      <c r="C5921" s="17"/>
      <c r="D5921" s="26"/>
      <c r="E5921" s="26"/>
      <c r="F5921" s="26"/>
      <c r="G5921" s="26"/>
    </row>
    <row r="5922" spans="3:7">
      <c r="C5922" s="17"/>
      <c r="D5922" s="26"/>
      <c r="E5922" s="26"/>
      <c r="F5922" s="26"/>
      <c r="G5922" s="26"/>
    </row>
    <row r="5923" spans="3:7">
      <c r="C5923" s="17"/>
      <c r="D5923" s="26"/>
      <c r="E5923" s="26"/>
      <c r="F5923" s="26"/>
      <c r="G5923" s="26"/>
    </row>
    <row r="5924" spans="3:7">
      <c r="C5924" s="17"/>
      <c r="D5924" s="26"/>
      <c r="E5924" s="26"/>
      <c r="F5924" s="26"/>
      <c r="G5924" s="26"/>
    </row>
    <row r="5925" spans="3:7">
      <c r="C5925" s="17"/>
      <c r="D5925" s="26"/>
      <c r="E5925" s="26"/>
      <c r="F5925" s="26"/>
      <c r="G5925" s="26"/>
    </row>
    <row r="5926" spans="3:7">
      <c r="C5926" s="17"/>
      <c r="D5926" s="26"/>
      <c r="E5926" s="26"/>
      <c r="F5926" s="26"/>
      <c r="G5926" s="26"/>
    </row>
    <row r="5927" spans="3:7">
      <c r="C5927" s="17"/>
      <c r="D5927" s="26"/>
      <c r="E5927" s="26"/>
      <c r="F5927" s="26"/>
      <c r="G5927" s="26"/>
    </row>
    <row r="5928" spans="3:7">
      <c r="C5928" s="17"/>
      <c r="D5928" s="26"/>
      <c r="E5928" s="26"/>
      <c r="F5928" s="26"/>
      <c r="G5928" s="26"/>
    </row>
    <row r="5929" spans="3:7">
      <c r="C5929" s="17"/>
      <c r="D5929" s="26"/>
      <c r="E5929" s="26"/>
      <c r="F5929" s="26"/>
      <c r="G5929" s="26"/>
    </row>
    <row r="5930" spans="3:7">
      <c r="C5930" s="17"/>
      <c r="D5930" s="26"/>
      <c r="E5930" s="26"/>
      <c r="F5930" s="26"/>
      <c r="G5930" s="26"/>
    </row>
    <row r="5931" spans="3:7">
      <c r="C5931" s="17"/>
      <c r="D5931" s="26"/>
      <c r="E5931" s="26"/>
      <c r="F5931" s="26"/>
      <c r="G5931" s="26"/>
    </row>
    <row r="5932" spans="3:7">
      <c r="C5932" s="17"/>
      <c r="D5932" s="26"/>
      <c r="E5932" s="26"/>
      <c r="F5932" s="26"/>
      <c r="G5932" s="26"/>
    </row>
    <row r="5933" spans="3:7">
      <c r="C5933" s="17"/>
      <c r="D5933" s="26"/>
      <c r="E5933" s="26"/>
      <c r="F5933" s="26"/>
      <c r="G5933" s="26"/>
    </row>
    <row r="5934" spans="3:7">
      <c r="C5934" s="17"/>
      <c r="D5934" s="26"/>
      <c r="E5934" s="26"/>
      <c r="F5934" s="26"/>
      <c r="G5934" s="26"/>
    </row>
    <row r="5935" spans="3:7">
      <c r="C5935" s="17"/>
      <c r="D5935" s="26"/>
      <c r="E5935" s="26"/>
      <c r="F5935" s="26"/>
      <c r="G5935" s="26"/>
    </row>
    <row r="5936" spans="3:7">
      <c r="C5936" s="17"/>
      <c r="D5936" s="26"/>
      <c r="E5936" s="26"/>
      <c r="F5936" s="26"/>
      <c r="G5936" s="26"/>
    </row>
    <row r="5937" spans="3:7">
      <c r="C5937" s="17"/>
      <c r="D5937" s="26"/>
      <c r="E5937" s="26"/>
      <c r="F5937" s="26"/>
      <c r="G5937" s="26"/>
    </row>
    <row r="5938" spans="3:7">
      <c r="C5938" s="17"/>
      <c r="D5938" s="26"/>
      <c r="E5938" s="26"/>
      <c r="F5938" s="26"/>
      <c r="G5938" s="26"/>
    </row>
    <row r="5939" spans="3:7">
      <c r="C5939" s="17"/>
      <c r="D5939" s="26"/>
      <c r="E5939" s="26"/>
      <c r="F5939" s="26"/>
      <c r="G5939" s="26"/>
    </row>
    <row r="5940" spans="3:7">
      <c r="C5940" s="17"/>
      <c r="D5940" s="26"/>
      <c r="E5940" s="26"/>
      <c r="F5940" s="26"/>
      <c r="G5940" s="26"/>
    </row>
    <row r="5941" spans="3:7">
      <c r="C5941" s="17"/>
      <c r="D5941" s="26"/>
      <c r="E5941" s="26"/>
      <c r="F5941" s="26"/>
      <c r="G5941" s="26"/>
    </row>
    <row r="5942" spans="3:7">
      <c r="C5942" s="17"/>
      <c r="D5942" s="26"/>
      <c r="E5942" s="26"/>
      <c r="F5942" s="26"/>
      <c r="G5942" s="26"/>
    </row>
    <row r="5943" spans="3:7">
      <c r="C5943" s="17"/>
      <c r="D5943" s="26"/>
      <c r="E5943" s="26"/>
      <c r="F5943" s="26"/>
      <c r="G5943" s="26"/>
    </row>
    <row r="5944" spans="3:7">
      <c r="C5944" s="17"/>
      <c r="D5944" s="26"/>
      <c r="E5944" s="26"/>
      <c r="F5944" s="26"/>
      <c r="G5944" s="26"/>
    </row>
    <row r="5945" spans="3:7">
      <c r="C5945" s="17"/>
      <c r="D5945" s="26"/>
      <c r="E5945" s="26"/>
      <c r="F5945" s="26"/>
      <c r="G5945" s="26"/>
    </row>
    <row r="5946" spans="3:7">
      <c r="C5946" s="17"/>
      <c r="D5946" s="26"/>
      <c r="E5946" s="26"/>
      <c r="F5946" s="26"/>
      <c r="G5946" s="26"/>
    </row>
    <row r="5947" spans="3:7">
      <c r="C5947" s="17"/>
      <c r="D5947" s="26"/>
      <c r="E5947" s="26"/>
      <c r="F5947" s="26"/>
      <c r="G5947" s="26"/>
    </row>
    <row r="5948" spans="3:7">
      <c r="C5948" s="17"/>
      <c r="D5948" s="26"/>
      <c r="E5948" s="26"/>
      <c r="F5948" s="26"/>
      <c r="G5948" s="26"/>
    </row>
    <row r="5949" spans="3:7">
      <c r="C5949" s="17"/>
      <c r="D5949" s="26"/>
      <c r="E5949" s="26"/>
      <c r="F5949" s="26"/>
      <c r="G5949" s="26"/>
    </row>
    <row r="5950" spans="3:7">
      <c r="C5950" s="17"/>
      <c r="D5950" s="26"/>
      <c r="E5950" s="26"/>
      <c r="F5950" s="26"/>
      <c r="G5950" s="26"/>
    </row>
    <row r="5951" spans="3:7">
      <c r="C5951" s="17"/>
      <c r="D5951" s="26"/>
      <c r="E5951" s="26"/>
      <c r="F5951" s="26"/>
      <c r="G5951" s="26"/>
    </row>
    <row r="5952" spans="3:7">
      <c r="C5952" s="17"/>
      <c r="D5952" s="26"/>
      <c r="E5952" s="26"/>
      <c r="F5952" s="26"/>
      <c r="G5952" s="26"/>
    </row>
    <row r="5953" spans="3:7">
      <c r="C5953" s="17"/>
      <c r="D5953" s="26"/>
      <c r="E5953" s="26"/>
      <c r="F5953" s="26"/>
      <c r="G5953" s="26"/>
    </row>
    <row r="5954" spans="3:7">
      <c r="C5954" s="17"/>
      <c r="D5954" s="26"/>
      <c r="E5954" s="26"/>
      <c r="F5954" s="26"/>
      <c r="G5954" s="26"/>
    </row>
    <row r="5955" spans="3:7">
      <c r="C5955" s="17"/>
      <c r="D5955" s="26"/>
      <c r="E5955" s="26"/>
      <c r="F5955" s="26"/>
      <c r="G5955" s="26"/>
    </row>
    <row r="5956" spans="3:7">
      <c r="C5956" s="17"/>
      <c r="D5956" s="26"/>
      <c r="E5956" s="26"/>
      <c r="F5956" s="26"/>
      <c r="G5956" s="26"/>
    </row>
    <row r="5957" spans="3:7">
      <c r="C5957" s="17"/>
      <c r="D5957" s="26"/>
      <c r="E5957" s="26"/>
      <c r="F5957" s="26"/>
      <c r="G5957" s="26"/>
    </row>
    <row r="5958" spans="3:7">
      <c r="C5958" s="17"/>
      <c r="D5958" s="26"/>
      <c r="E5958" s="26"/>
      <c r="F5958" s="26"/>
      <c r="G5958" s="26"/>
    </row>
    <row r="5959" spans="3:7">
      <c r="C5959" s="17"/>
      <c r="D5959" s="26"/>
      <c r="E5959" s="26"/>
      <c r="F5959" s="26"/>
      <c r="G5959" s="26"/>
    </row>
    <row r="5960" spans="3:7">
      <c r="C5960" s="17"/>
      <c r="D5960" s="26"/>
      <c r="E5960" s="26"/>
      <c r="F5960" s="26"/>
      <c r="G5960" s="26"/>
    </row>
    <row r="5961" spans="3:7">
      <c r="C5961" s="17"/>
      <c r="D5961" s="26"/>
      <c r="E5961" s="26"/>
      <c r="F5961" s="26"/>
      <c r="G5961" s="26"/>
    </row>
    <row r="5962" spans="3:7">
      <c r="C5962" s="17"/>
      <c r="D5962" s="26"/>
      <c r="E5962" s="26"/>
      <c r="F5962" s="26"/>
      <c r="G5962" s="26"/>
    </row>
    <row r="5963" spans="3:7">
      <c r="C5963" s="17"/>
      <c r="D5963" s="26"/>
      <c r="E5963" s="26"/>
      <c r="F5963" s="26"/>
      <c r="G5963" s="26"/>
    </row>
    <row r="5964" spans="3:7">
      <c r="C5964" s="17"/>
      <c r="D5964" s="26"/>
      <c r="E5964" s="26"/>
      <c r="F5964" s="26"/>
      <c r="G5964" s="26"/>
    </row>
    <row r="5965" spans="3:7">
      <c r="C5965" s="17"/>
      <c r="D5965" s="26"/>
      <c r="E5965" s="26"/>
      <c r="F5965" s="26"/>
      <c r="G5965" s="26"/>
    </row>
    <row r="5966" spans="3:7">
      <c r="C5966" s="17"/>
      <c r="D5966" s="26"/>
      <c r="E5966" s="26"/>
      <c r="F5966" s="26"/>
      <c r="G5966" s="26"/>
    </row>
    <row r="5967" spans="3:7">
      <c r="C5967" s="17"/>
      <c r="D5967" s="26"/>
      <c r="E5967" s="26"/>
      <c r="F5967" s="26"/>
      <c r="G5967" s="26"/>
    </row>
    <row r="5968" spans="3:7">
      <c r="C5968" s="17"/>
      <c r="D5968" s="26"/>
      <c r="E5968" s="26"/>
      <c r="F5968" s="26"/>
      <c r="G5968" s="26"/>
    </row>
    <row r="5969" spans="3:7">
      <c r="C5969" s="17"/>
      <c r="D5969" s="26"/>
      <c r="E5969" s="26"/>
      <c r="F5969" s="26"/>
      <c r="G5969" s="26"/>
    </row>
    <row r="5970" spans="3:7">
      <c r="C5970" s="17"/>
      <c r="D5970" s="26"/>
      <c r="E5970" s="26"/>
      <c r="F5970" s="26"/>
      <c r="G5970" s="26"/>
    </row>
    <row r="5971" spans="3:7">
      <c r="C5971" s="17"/>
      <c r="D5971" s="26"/>
      <c r="E5971" s="26"/>
      <c r="F5971" s="26"/>
      <c r="G5971" s="26"/>
    </row>
    <row r="5972" spans="3:7">
      <c r="C5972" s="17"/>
      <c r="D5972" s="26"/>
      <c r="E5972" s="26"/>
      <c r="F5972" s="26"/>
      <c r="G5972" s="26"/>
    </row>
    <row r="5973" spans="3:7">
      <c r="C5973" s="17"/>
      <c r="D5973" s="26"/>
      <c r="E5973" s="26"/>
      <c r="F5973" s="26"/>
      <c r="G5973" s="26"/>
    </row>
    <row r="5974" spans="3:7">
      <c r="C5974" s="17"/>
      <c r="D5974" s="26"/>
      <c r="E5974" s="26"/>
      <c r="F5974" s="26"/>
      <c r="G5974" s="26"/>
    </row>
    <row r="5975" spans="3:7">
      <c r="C5975" s="17"/>
      <c r="D5975" s="26"/>
      <c r="E5975" s="26"/>
      <c r="F5975" s="26"/>
      <c r="G5975" s="26"/>
    </row>
    <row r="5976" spans="3:7">
      <c r="C5976" s="17"/>
      <c r="D5976" s="26"/>
      <c r="E5976" s="26"/>
      <c r="F5976" s="26"/>
      <c r="G5976" s="26"/>
    </row>
    <row r="5977" spans="3:7">
      <c r="C5977" s="17"/>
      <c r="D5977" s="26"/>
      <c r="E5977" s="26"/>
      <c r="F5977" s="26"/>
      <c r="G5977" s="26"/>
    </row>
    <row r="5978" spans="3:7">
      <c r="C5978" s="17"/>
      <c r="D5978" s="26"/>
      <c r="E5978" s="26"/>
      <c r="F5978" s="26"/>
      <c r="G5978" s="26"/>
    </row>
    <row r="5979" spans="3:7">
      <c r="C5979" s="17"/>
      <c r="D5979" s="26"/>
      <c r="E5979" s="26"/>
      <c r="F5979" s="26"/>
      <c r="G5979" s="26"/>
    </row>
    <row r="5980" spans="3:7">
      <c r="C5980" s="17"/>
      <c r="D5980" s="26"/>
      <c r="E5980" s="26"/>
      <c r="F5980" s="26"/>
      <c r="G5980" s="26"/>
    </row>
    <row r="5981" spans="3:7">
      <c r="C5981" s="17"/>
      <c r="D5981" s="26"/>
      <c r="E5981" s="26"/>
      <c r="F5981" s="26"/>
      <c r="G5981" s="26"/>
    </row>
    <row r="5982" spans="3:7">
      <c r="C5982" s="17"/>
      <c r="D5982" s="26"/>
      <c r="E5982" s="26"/>
      <c r="F5982" s="26"/>
      <c r="G5982" s="26"/>
    </row>
    <row r="5983" spans="3:7">
      <c r="C5983" s="17"/>
      <c r="D5983" s="26"/>
      <c r="E5983" s="26"/>
      <c r="F5983" s="26"/>
      <c r="G5983" s="26"/>
    </row>
    <row r="5984" spans="3:7">
      <c r="C5984" s="17"/>
      <c r="D5984" s="26"/>
      <c r="E5984" s="26"/>
      <c r="F5984" s="26"/>
      <c r="G5984" s="26"/>
    </row>
    <row r="5985" spans="3:7">
      <c r="C5985" s="17"/>
      <c r="D5985" s="26"/>
      <c r="E5985" s="26"/>
      <c r="F5985" s="26"/>
      <c r="G5985" s="26"/>
    </row>
    <row r="5986" spans="3:7">
      <c r="C5986" s="17"/>
      <c r="D5986" s="26"/>
      <c r="E5986" s="26"/>
      <c r="F5986" s="26"/>
      <c r="G5986" s="26"/>
    </row>
    <row r="5987" spans="3:7">
      <c r="C5987" s="17"/>
      <c r="D5987" s="26"/>
      <c r="E5987" s="26"/>
      <c r="F5987" s="26"/>
      <c r="G5987" s="26"/>
    </row>
    <row r="5988" spans="3:7">
      <c r="C5988" s="17"/>
      <c r="D5988" s="26"/>
      <c r="E5988" s="26"/>
      <c r="F5988" s="26"/>
      <c r="G5988" s="26"/>
    </row>
    <row r="5989" spans="3:7">
      <c r="C5989" s="17"/>
      <c r="D5989" s="26"/>
      <c r="E5989" s="26"/>
      <c r="F5989" s="26"/>
      <c r="G5989" s="26"/>
    </row>
    <row r="5990" spans="3:7">
      <c r="C5990" s="17"/>
      <c r="D5990" s="26"/>
      <c r="E5990" s="26"/>
      <c r="F5990" s="26"/>
      <c r="G5990" s="26"/>
    </row>
    <row r="5991" spans="3:7">
      <c r="C5991" s="17"/>
      <c r="D5991" s="26"/>
      <c r="E5991" s="26"/>
      <c r="F5991" s="26"/>
      <c r="G5991" s="26"/>
    </row>
    <row r="5992" spans="3:7">
      <c r="C5992" s="17"/>
      <c r="D5992" s="26"/>
      <c r="E5992" s="26"/>
      <c r="F5992" s="26"/>
      <c r="G5992" s="26"/>
    </row>
    <row r="5993" spans="3:7">
      <c r="C5993" s="17"/>
      <c r="D5993" s="26"/>
      <c r="E5993" s="26"/>
      <c r="F5993" s="26"/>
      <c r="G5993" s="26"/>
    </row>
    <row r="5994" spans="3:7">
      <c r="C5994" s="17"/>
      <c r="D5994" s="26"/>
      <c r="E5994" s="26"/>
      <c r="F5994" s="26"/>
      <c r="G5994" s="26"/>
    </row>
    <row r="5995" spans="3:7">
      <c r="C5995" s="17"/>
      <c r="D5995" s="26"/>
      <c r="E5995" s="26"/>
      <c r="F5995" s="26"/>
      <c r="G5995" s="26"/>
    </row>
    <row r="5996" spans="3:7">
      <c r="C5996" s="17"/>
      <c r="D5996" s="26"/>
      <c r="E5996" s="26"/>
      <c r="F5996" s="26"/>
      <c r="G5996" s="26"/>
    </row>
    <row r="5997" spans="3:7">
      <c r="C5997" s="17"/>
      <c r="D5997" s="26"/>
      <c r="E5997" s="26"/>
      <c r="F5997" s="26"/>
      <c r="G5997" s="26"/>
    </row>
    <row r="5998" spans="3:7">
      <c r="C5998" s="17"/>
      <c r="D5998" s="26"/>
      <c r="E5998" s="26"/>
      <c r="F5998" s="26"/>
      <c r="G5998" s="26"/>
    </row>
    <row r="5999" spans="3:7">
      <c r="C5999" s="17"/>
      <c r="D5999" s="26"/>
      <c r="E5999" s="26"/>
      <c r="F5999" s="26"/>
      <c r="G5999" s="26"/>
    </row>
    <row r="6000" spans="3:7">
      <c r="C6000" s="17"/>
      <c r="D6000" s="26"/>
      <c r="E6000" s="26"/>
      <c r="F6000" s="26"/>
      <c r="G6000" s="26"/>
    </row>
    <row r="6001" spans="3:7">
      <c r="C6001" s="17"/>
      <c r="D6001" s="26"/>
      <c r="E6001" s="26"/>
      <c r="F6001" s="26"/>
      <c r="G6001" s="26"/>
    </row>
    <row r="6002" spans="3:7">
      <c r="C6002" s="17"/>
      <c r="D6002" s="26"/>
      <c r="E6002" s="26"/>
      <c r="F6002" s="26"/>
      <c r="G6002" s="26"/>
    </row>
    <row r="6003" spans="3:7">
      <c r="C6003" s="17"/>
      <c r="D6003" s="26"/>
      <c r="E6003" s="26"/>
      <c r="F6003" s="26"/>
      <c r="G6003" s="26"/>
    </row>
    <row r="6004" spans="3:7">
      <c r="C6004" s="17"/>
      <c r="D6004" s="26"/>
      <c r="E6004" s="26"/>
      <c r="F6004" s="26"/>
      <c r="G6004" s="26"/>
    </row>
    <row r="6005" spans="3:7">
      <c r="C6005" s="17"/>
      <c r="D6005" s="26"/>
      <c r="E6005" s="26"/>
      <c r="F6005" s="26"/>
      <c r="G6005" s="26"/>
    </row>
    <row r="6006" spans="3:7">
      <c r="C6006" s="17"/>
      <c r="D6006" s="26"/>
      <c r="E6006" s="26"/>
      <c r="F6006" s="26"/>
      <c r="G6006" s="26"/>
    </row>
    <row r="6007" spans="3:7">
      <c r="C6007" s="17"/>
      <c r="D6007" s="26"/>
      <c r="E6007" s="26"/>
      <c r="F6007" s="26"/>
      <c r="G6007" s="26"/>
    </row>
    <row r="6008" spans="3:7">
      <c r="C6008" s="17"/>
      <c r="D6008" s="26"/>
      <c r="E6008" s="26"/>
      <c r="F6008" s="26"/>
      <c r="G6008" s="26"/>
    </row>
    <row r="6009" spans="3:7">
      <c r="C6009" s="17"/>
      <c r="D6009" s="26"/>
      <c r="E6009" s="26"/>
      <c r="F6009" s="26"/>
      <c r="G6009" s="26"/>
    </row>
    <row r="6010" spans="3:7">
      <c r="C6010" s="17"/>
      <c r="D6010" s="26"/>
      <c r="E6010" s="26"/>
      <c r="F6010" s="26"/>
      <c r="G6010" s="26"/>
    </row>
    <row r="6011" spans="3:7">
      <c r="C6011" s="17"/>
      <c r="D6011" s="26"/>
      <c r="E6011" s="26"/>
      <c r="F6011" s="26"/>
      <c r="G6011" s="26"/>
    </row>
    <row r="6012" spans="3:7">
      <c r="C6012" s="17"/>
      <c r="D6012" s="26"/>
      <c r="E6012" s="26"/>
      <c r="F6012" s="26"/>
      <c r="G6012" s="26"/>
    </row>
    <row r="6013" spans="3:7">
      <c r="C6013" s="17"/>
      <c r="D6013" s="26"/>
      <c r="E6013" s="26"/>
      <c r="F6013" s="26"/>
      <c r="G6013" s="26"/>
    </row>
    <row r="6014" spans="3:7">
      <c r="C6014" s="17"/>
      <c r="D6014" s="26"/>
      <c r="E6014" s="26"/>
      <c r="F6014" s="26"/>
      <c r="G6014" s="26"/>
    </row>
    <row r="6015" spans="3:7">
      <c r="C6015" s="17"/>
      <c r="D6015" s="26"/>
      <c r="E6015" s="26"/>
      <c r="F6015" s="26"/>
      <c r="G6015" s="26"/>
    </row>
    <row r="6016" spans="3:7">
      <c r="C6016" s="17"/>
      <c r="D6016" s="26"/>
      <c r="E6016" s="26"/>
      <c r="F6016" s="26"/>
      <c r="G6016" s="26"/>
    </row>
    <row r="6017" spans="3:7">
      <c r="C6017" s="17"/>
      <c r="D6017" s="26"/>
      <c r="E6017" s="26"/>
      <c r="F6017" s="26"/>
      <c r="G6017" s="26"/>
    </row>
    <row r="6018" spans="3:7">
      <c r="C6018" s="17"/>
      <c r="D6018" s="26"/>
      <c r="E6018" s="26"/>
      <c r="F6018" s="26"/>
      <c r="G6018" s="26"/>
    </row>
    <row r="6019" spans="3:7">
      <c r="C6019" s="17"/>
      <c r="D6019" s="26"/>
      <c r="E6019" s="26"/>
      <c r="F6019" s="26"/>
      <c r="G6019" s="26"/>
    </row>
    <row r="6020" spans="3:7">
      <c r="C6020" s="17"/>
      <c r="D6020" s="26"/>
      <c r="E6020" s="26"/>
      <c r="F6020" s="26"/>
      <c r="G6020" s="26"/>
    </row>
    <row r="6021" spans="3:7">
      <c r="C6021" s="17"/>
      <c r="D6021" s="26"/>
      <c r="E6021" s="26"/>
      <c r="F6021" s="26"/>
      <c r="G6021" s="26"/>
    </row>
    <row r="6022" spans="3:7">
      <c r="C6022" s="17"/>
      <c r="D6022" s="26"/>
      <c r="E6022" s="26"/>
      <c r="F6022" s="26"/>
      <c r="G6022" s="26"/>
    </row>
    <row r="6023" spans="3:7">
      <c r="C6023" s="17"/>
      <c r="D6023" s="26"/>
      <c r="E6023" s="26"/>
      <c r="F6023" s="26"/>
      <c r="G6023" s="26"/>
    </row>
    <row r="6024" spans="3:7">
      <c r="C6024" s="17"/>
      <c r="D6024" s="26"/>
      <c r="E6024" s="26"/>
      <c r="F6024" s="26"/>
      <c r="G6024" s="26"/>
    </row>
    <row r="6025" spans="3:7">
      <c r="C6025" s="17"/>
      <c r="D6025" s="26"/>
      <c r="E6025" s="26"/>
      <c r="F6025" s="26"/>
      <c r="G6025" s="26"/>
    </row>
    <row r="6026" spans="3:7">
      <c r="C6026" s="17"/>
      <c r="D6026" s="26"/>
      <c r="E6026" s="26"/>
      <c r="F6026" s="26"/>
      <c r="G6026" s="26"/>
    </row>
    <row r="6027" spans="3:7">
      <c r="C6027" s="17"/>
      <c r="D6027" s="26"/>
      <c r="E6027" s="26"/>
      <c r="F6027" s="26"/>
      <c r="G6027" s="26"/>
    </row>
    <row r="6028" spans="3:7">
      <c r="C6028" s="17"/>
      <c r="D6028" s="26"/>
      <c r="E6028" s="26"/>
      <c r="F6028" s="26"/>
      <c r="G6028" s="26"/>
    </row>
    <row r="6029" spans="3:7">
      <c r="C6029" s="17"/>
      <c r="D6029" s="26"/>
      <c r="E6029" s="26"/>
      <c r="F6029" s="26"/>
      <c r="G6029" s="26"/>
    </row>
    <row r="6030" spans="3:7">
      <c r="C6030" s="17"/>
      <c r="D6030" s="26"/>
      <c r="E6030" s="26"/>
      <c r="F6030" s="26"/>
      <c r="G6030" s="26"/>
    </row>
    <row r="6031" spans="3:7">
      <c r="C6031" s="17"/>
      <c r="D6031" s="26"/>
      <c r="E6031" s="26"/>
      <c r="F6031" s="26"/>
      <c r="G6031" s="26"/>
    </row>
    <row r="6032" spans="3:7">
      <c r="C6032" s="17"/>
      <c r="D6032" s="26"/>
      <c r="E6032" s="26"/>
      <c r="F6032" s="26"/>
      <c r="G6032" s="26"/>
    </row>
    <row r="6033" spans="3:7">
      <c r="C6033" s="17"/>
      <c r="D6033" s="26"/>
      <c r="E6033" s="26"/>
      <c r="F6033" s="26"/>
      <c r="G6033" s="26"/>
    </row>
    <row r="6034" spans="3:7">
      <c r="C6034" s="17"/>
      <c r="D6034" s="26"/>
      <c r="E6034" s="26"/>
      <c r="F6034" s="26"/>
      <c r="G6034" s="26"/>
    </row>
    <row r="6035" spans="3:7">
      <c r="C6035" s="17"/>
      <c r="D6035" s="26"/>
      <c r="E6035" s="26"/>
      <c r="F6035" s="26"/>
      <c r="G6035" s="26"/>
    </row>
    <row r="6036" spans="3:7">
      <c r="C6036" s="17"/>
      <c r="D6036" s="26"/>
      <c r="E6036" s="26"/>
      <c r="F6036" s="26"/>
      <c r="G6036" s="26"/>
    </row>
    <row r="6037" spans="3:7">
      <c r="C6037" s="17"/>
      <c r="D6037" s="26"/>
      <c r="E6037" s="26"/>
      <c r="F6037" s="26"/>
      <c r="G6037" s="26"/>
    </row>
    <row r="6038" spans="3:7">
      <c r="C6038" s="17"/>
      <c r="D6038" s="26"/>
      <c r="E6038" s="26"/>
      <c r="F6038" s="26"/>
      <c r="G6038" s="26"/>
    </row>
    <row r="6039" spans="3:7">
      <c r="C6039" s="17"/>
      <c r="D6039" s="26"/>
      <c r="E6039" s="26"/>
      <c r="F6039" s="26"/>
      <c r="G6039" s="26"/>
    </row>
    <row r="6040" spans="3:7">
      <c r="C6040" s="17"/>
      <c r="D6040" s="26"/>
      <c r="E6040" s="26"/>
      <c r="F6040" s="26"/>
      <c r="G6040" s="26"/>
    </row>
    <row r="6041" spans="3:7">
      <c r="C6041" s="17"/>
      <c r="D6041" s="26"/>
      <c r="E6041" s="26"/>
      <c r="F6041" s="26"/>
      <c r="G6041" s="26"/>
    </row>
    <row r="6042" spans="3:7">
      <c r="C6042" s="17"/>
      <c r="D6042" s="26"/>
      <c r="E6042" s="26"/>
      <c r="F6042" s="26"/>
      <c r="G6042" s="26"/>
    </row>
    <row r="6043" spans="3:7">
      <c r="C6043" s="17"/>
      <c r="D6043" s="26"/>
      <c r="E6043" s="26"/>
      <c r="F6043" s="26"/>
      <c r="G6043" s="26"/>
    </row>
    <row r="6044" spans="3:7">
      <c r="C6044" s="17"/>
      <c r="D6044" s="26"/>
      <c r="E6044" s="26"/>
      <c r="F6044" s="26"/>
      <c r="G6044" s="26"/>
    </row>
    <row r="6045" spans="3:7">
      <c r="C6045" s="17"/>
      <c r="D6045" s="26"/>
      <c r="E6045" s="26"/>
      <c r="F6045" s="26"/>
      <c r="G6045" s="26"/>
    </row>
    <row r="6046" spans="3:7">
      <c r="C6046" s="17"/>
      <c r="D6046" s="26"/>
      <c r="E6046" s="26"/>
      <c r="F6046" s="26"/>
      <c r="G6046" s="26"/>
    </row>
    <row r="6047" spans="3:7">
      <c r="C6047" s="17"/>
      <c r="D6047" s="26"/>
      <c r="E6047" s="26"/>
      <c r="F6047" s="26"/>
      <c r="G6047" s="26"/>
    </row>
    <row r="6048" spans="3:7">
      <c r="C6048" s="17"/>
      <c r="D6048" s="26"/>
      <c r="E6048" s="26"/>
      <c r="F6048" s="26"/>
      <c r="G6048" s="26"/>
    </row>
    <row r="6049" spans="3:7">
      <c r="C6049" s="17"/>
      <c r="D6049" s="26"/>
      <c r="E6049" s="26"/>
      <c r="F6049" s="26"/>
      <c r="G6049" s="26"/>
    </row>
    <row r="6050" spans="3:7">
      <c r="C6050" s="17"/>
      <c r="D6050" s="26"/>
      <c r="E6050" s="26"/>
      <c r="F6050" s="26"/>
      <c r="G6050" s="26"/>
    </row>
    <row r="6051" spans="3:7">
      <c r="C6051" s="17"/>
      <c r="D6051" s="26"/>
      <c r="E6051" s="26"/>
      <c r="F6051" s="26"/>
      <c r="G6051" s="26"/>
    </row>
    <row r="6052" spans="3:7">
      <c r="C6052" s="17"/>
      <c r="D6052" s="26"/>
      <c r="E6052" s="26"/>
      <c r="F6052" s="26"/>
      <c r="G6052" s="26"/>
    </row>
    <row r="6053" spans="3:7">
      <c r="C6053" s="17"/>
      <c r="D6053" s="26"/>
      <c r="E6053" s="26"/>
      <c r="F6053" s="26"/>
      <c r="G6053" s="26"/>
    </row>
    <row r="6054" spans="3:7">
      <c r="C6054" s="17"/>
      <c r="D6054" s="26"/>
      <c r="E6054" s="26"/>
      <c r="F6054" s="26"/>
      <c r="G6054" s="26"/>
    </row>
    <row r="6055" spans="3:7">
      <c r="C6055" s="17"/>
      <c r="D6055" s="26"/>
      <c r="E6055" s="26"/>
      <c r="F6055" s="26"/>
      <c r="G6055" s="26"/>
    </row>
    <row r="6056" spans="3:7">
      <c r="C6056" s="17"/>
      <c r="D6056" s="26"/>
      <c r="E6056" s="26"/>
      <c r="F6056" s="26"/>
      <c r="G6056" s="26"/>
    </row>
    <row r="6057" spans="3:7">
      <c r="C6057" s="17"/>
      <c r="D6057" s="26"/>
      <c r="E6057" s="26"/>
      <c r="F6057" s="26"/>
      <c r="G6057" s="26"/>
    </row>
    <row r="6058" spans="3:7">
      <c r="C6058" s="17"/>
      <c r="D6058" s="26"/>
      <c r="E6058" s="26"/>
      <c r="F6058" s="26"/>
      <c r="G6058" s="26"/>
    </row>
    <row r="6059" spans="3:7">
      <c r="C6059" s="17"/>
      <c r="D6059" s="26"/>
      <c r="E6059" s="26"/>
      <c r="F6059" s="26"/>
      <c r="G6059" s="26"/>
    </row>
    <row r="6060" spans="3:7">
      <c r="C6060" s="17"/>
      <c r="D6060" s="26"/>
      <c r="E6060" s="26"/>
      <c r="F6060" s="26"/>
      <c r="G6060" s="26"/>
    </row>
    <row r="6061" spans="3:7">
      <c r="C6061" s="17"/>
      <c r="D6061" s="26"/>
      <c r="E6061" s="26"/>
      <c r="F6061" s="26"/>
      <c r="G6061" s="26"/>
    </row>
    <row r="6062" spans="3:7">
      <c r="C6062" s="17"/>
      <c r="D6062" s="26"/>
      <c r="E6062" s="26"/>
      <c r="F6062" s="26"/>
      <c r="G6062" s="26"/>
    </row>
    <row r="6063" spans="3:7">
      <c r="C6063" s="17"/>
      <c r="D6063" s="26"/>
      <c r="E6063" s="26"/>
      <c r="F6063" s="26"/>
      <c r="G6063" s="26"/>
    </row>
    <row r="6064" spans="3:7">
      <c r="C6064" s="17"/>
      <c r="D6064" s="26"/>
      <c r="E6064" s="26"/>
      <c r="F6064" s="26"/>
      <c r="G6064" s="26"/>
    </row>
    <row r="6065" spans="3:7">
      <c r="C6065" s="17"/>
      <c r="D6065" s="26"/>
      <c r="E6065" s="26"/>
      <c r="F6065" s="26"/>
      <c r="G6065" s="26"/>
    </row>
    <row r="6066" spans="3:7">
      <c r="C6066" s="17"/>
      <c r="D6066" s="26"/>
      <c r="E6066" s="26"/>
      <c r="F6066" s="26"/>
      <c r="G6066" s="26"/>
    </row>
    <row r="6067" spans="3:7">
      <c r="C6067" s="17"/>
      <c r="D6067" s="26"/>
      <c r="E6067" s="26"/>
      <c r="F6067" s="26"/>
      <c r="G6067" s="26"/>
    </row>
    <row r="6068" spans="3:7">
      <c r="C6068" s="17"/>
      <c r="D6068" s="26"/>
      <c r="E6068" s="26"/>
      <c r="F6068" s="26"/>
      <c r="G6068" s="26"/>
    </row>
    <row r="6069" spans="3:7">
      <c r="C6069" s="17"/>
      <c r="D6069" s="26"/>
      <c r="E6069" s="26"/>
      <c r="F6069" s="26"/>
      <c r="G6069" s="26"/>
    </row>
    <row r="6070" spans="3:7">
      <c r="C6070" s="17"/>
      <c r="D6070" s="26"/>
      <c r="E6070" s="26"/>
      <c r="F6070" s="26"/>
      <c r="G6070" s="26"/>
    </row>
    <row r="6071" spans="3:7">
      <c r="C6071" s="17"/>
      <c r="D6071" s="26"/>
      <c r="E6071" s="26"/>
      <c r="F6071" s="26"/>
      <c r="G6071" s="26"/>
    </row>
    <row r="6072" spans="3:7">
      <c r="C6072" s="17"/>
      <c r="D6072" s="26"/>
      <c r="E6072" s="26"/>
      <c r="F6072" s="26"/>
      <c r="G6072" s="26"/>
    </row>
    <row r="6073" spans="3:7">
      <c r="C6073" s="17"/>
      <c r="D6073" s="26"/>
      <c r="E6073" s="26"/>
      <c r="F6073" s="26"/>
      <c r="G6073" s="26"/>
    </row>
    <row r="6074" spans="3:7">
      <c r="C6074" s="17"/>
      <c r="D6074" s="26"/>
      <c r="E6074" s="26"/>
      <c r="F6074" s="26"/>
      <c r="G6074" s="26"/>
    </row>
    <row r="6075" spans="3:7">
      <c r="C6075" s="17"/>
      <c r="D6075" s="26"/>
      <c r="E6075" s="26"/>
      <c r="F6075" s="26"/>
      <c r="G6075" s="26"/>
    </row>
    <row r="6076" spans="3:7">
      <c r="C6076" s="17"/>
      <c r="D6076" s="26"/>
      <c r="E6076" s="26"/>
      <c r="F6076" s="26"/>
      <c r="G6076" s="26"/>
    </row>
    <row r="6077" spans="3:7">
      <c r="C6077" s="17"/>
      <c r="D6077" s="26"/>
      <c r="E6077" s="26"/>
      <c r="F6077" s="26"/>
      <c r="G6077" s="26"/>
    </row>
    <row r="6078" spans="3:7">
      <c r="C6078" s="17"/>
      <c r="D6078" s="26"/>
      <c r="E6078" s="26"/>
      <c r="F6078" s="26"/>
      <c r="G6078" s="26"/>
    </row>
    <row r="6079" spans="3:7">
      <c r="C6079" s="17"/>
      <c r="D6079" s="26"/>
      <c r="E6079" s="26"/>
      <c r="F6079" s="26"/>
      <c r="G6079" s="26"/>
    </row>
    <row r="6080" spans="3:7">
      <c r="C6080" s="17"/>
      <c r="D6080" s="26"/>
      <c r="E6080" s="26"/>
      <c r="F6080" s="26"/>
      <c r="G6080" s="26"/>
    </row>
    <row r="6081" spans="3:7">
      <c r="C6081" s="17"/>
      <c r="D6081" s="26"/>
      <c r="E6081" s="26"/>
      <c r="F6081" s="26"/>
      <c r="G6081" s="26"/>
    </row>
    <row r="6082" spans="3:7">
      <c r="C6082" s="17"/>
      <c r="D6082" s="26"/>
      <c r="E6082" s="26"/>
      <c r="F6082" s="26"/>
      <c r="G6082" s="26"/>
    </row>
    <row r="6083" spans="3:7">
      <c r="C6083" s="17"/>
      <c r="D6083" s="26"/>
      <c r="E6083" s="26"/>
      <c r="F6083" s="26"/>
      <c r="G6083" s="26"/>
    </row>
    <row r="6084" spans="3:7">
      <c r="C6084" s="17"/>
      <c r="D6084" s="26"/>
      <c r="E6084" s="26"/>
      <c r="F6084" s="26"/>
      <c r="G6084" s="26"/>
    </row>
    <row r="6085" spans="3:7">
      <c r="C6085" s="17"/>
      <c r="D6085" s="26"/>
      <c r="E6085" s="26"/>
      <c r="F6085" s="26"/>
      <c r="G6085" s="26"/>
    </row>
    <row r="6086" spans="3:7">
      <c r="C6086" s="17"/>
      <c r="D6086" s="26"/>
      <c r="E6086" s="26"/>
      <c r="F6086" s="26"/>
      <c r="G6086" s="26"/>
    </row>
    <row r="6087" spans="3:7">
      <c r="C6087" s="17"/>
      <c r="D6087" s="26"/>
      <c r="E6087" s="26"/>
      <c r="F6087" s="26"/>
      <c r="G6087" s="26"/>
    </row>
    <row r="6088" spans="3:7">
      <c r="C6088" s="17"/>
      <c r="D6088" s="26"/>
      <c r="E6088" s="26"/>
      <c r="F6088" s="26"/>
      <c r="G6088" s="26"/>
    </row>
    <row r="6089" spans="3:7">
      <c r="C6089" s="17"/>
      <c r="D6089" s="26"/>
      <c r="E6089" s="26"/>
      <c r="F6089" s="26"/>
      <c r="G6089" s="26"/>
    </row>
    <row r="6090" spans="3:7">
      <c r="C6090" s="17"/>
      <c r="D6090" s="26"/>
      <c r="E6090" s="26"/>
      <c r="F6090" s="26"/>
      <c r="G6090" s="26"/>
    </row>
    <row r="6091" spans="3:7">
      <c r="C6091" s="17"/>
      <c r="D6091" s="26"/>
      <c r="E6091" s="26"/>
      <c r="F6091" s="26"/>
      <c r="G6091" s="26"/>
    </row>
    <row r="6092" spans="3:7">
      <c r="C6092" s="17"/>
      <c r="D6092" s="26"/>
      <c r="E6092" s="26"/>
      <c r="F6092" s="26"/>
      <c r="G6092" s="26"/>
    </row>
    <row r="6093" spans="3:7">
      <c r="C6093" s="17"/>
      <c r="D6093" s="26"/>
      <c r="E6093" s="26"/>
      <c r="F6093" s="26"/>
      <c r="G6093" s="26"/>
    </row>
    <row r="6094" spans="3:7">
      <c r="C6094" s="17"/>
      <c r="D6094" s="26"/>
      <c r="E6094" s="26"/>
      <c r="F6094" s="26"/>
      <c r="G6094" s="26"/>
    </row>
    <row r="6095" spans="3:7">
      <c r="C6095" s="17"/>
      <c r="D6095" s="26"/>
      <c r="E6095" s="26"/>
      <c r="F6095" s="26"/>
      <c r="G6095" s="26"/>
    </row>
    <row r="6096" spans="3:7">
      <c r="C6096" s="17"/>
      <c r="D6096" s="26"/>
      <c r="E6096" s="26"/>
      <c r="F6096" s="26"/>
      <c r="G6096" s="26"/>
    </row>
    <row r="6097" spans="3:7">
      <c r="C6097" s="17"/>
      <c r="D6097" s="26"/>
      <c r="E6097" s="26"/>
      <c r="F6097" s="26"/>
      <c r="G6097" s="26"/>
    </row>
    <row r="6098" spans="3:7">
      <c r="C6098" s="17"/>
      <c r="D6098" s="26"/>
      <c r="E6098" s="26"/>
      <c r="F6098" s="26"/>
      <c r="G6098" s="26"/>
    </row>
    <row r="6099" spans="3:7">
      <c r="C6099" s="17"/>
      <c r="D6099" s="26"/>
      <c r="E6099" s="26"/>
      <c r="F6099" s="26"/>
      <c r="G6099" s="26"/>
    </row>
    <row r="6100" spans="3:7">
      <c r="C6100" s="17"/>
      <c r="D6100" s="26"/>
      <c r="E6100" s="26"/>
      <c r="F6100" s="26"/>
      <c r="G6100" s="26"/>
    </row>
    <row r="6101" spans="3:7">
      <c r="C6101" s="17"/>
      <c r="D6101" s="26"/>
      <c r="E6101" s="26"/>
      <c r="F6101" s="26"/>
      <c r="G6101" s="26"/>
    </row>
    <row r="6102" spans="3:7">
      <c r="C6102" s="17"/>
      <c r="D6102" s="26"/>
      <c r="E6102" s="26"/>
      <c r="F6102" s="26"/>
      <c r="G6102" s="26"/>
    </row>
    <row r="6103" spans="3:7">
      <c r="C6103" s="17"/>
      <c r="D6103" s="26"/>
      <c r="E6103" s="26"/>
      <c r="F6103" s="26"/>
      <c r="G6103" s="26"/>
    </row>
    <row r="6104" spans="3:7">
      <c r="C6104" s="17"/>
      <c r="D6104" s="26"/>
      <c r="E6104" s="26"/>
      <c r="F6104" s="26"/>
      <c r="G6104" s="26"/>
    </row>
    <row r="6105" spans="3:7">
      <c r="C6105" s="17"/>
      <c r="D6105" s="26"/>
      <c r="E6105" s="26"/>
      <c r="F6105" s="26"/>
      <c r="G6105" s="26"/>
    </row>
    <row r="6106" spans="3:7">
      <c r="C6106" s="17"/>
      <c r="D6106" s="26"/>
      <c r="E6106" s="26"/>
      <c r="F6106" s="26"/>
      <c r="G6106" s="26"/>
    </row>
    <row r="6107" spans="3:7">
      <c r="C6107" s="17"/>
      <c r="D6107" s="26"/>
      <c r="E6107" s="26"/>
      <c r="F6107" s="26"/>
      <c r="G6107" s="26"/>
    </row>
    <row r="6108" spans="3:7">
      <c r="C6108" s="17"/>
      <c r="D6108" s="26"/>
      <c r="E6108" s="26"/>
      <c r="F6108" s="26"/>
      <c r="G6108" s="26"/>
    </row>
    <row r="6109" spans="3:7">
      <c r="C6109" s="17"/>
      <c r="D6109" s="26"/>
      <c r="E6109" s="26"/>
      <c r="F6109" s="26"/>
      <c r="G6109" s="26"/>
    </row>
    <row r="6110" spans="3:7">
      <c r="C6110" s="17"/>
      <c r="D6110" s="26"/>
      <c r="E6110" s="26"/>
      <c r="F6110" s="26"/>
      <c r="G6110" s="26"/>
    </row>
    <row r="6111" spans="3:7">
      <c r="C6111" s="17"/>
      <c r="D6111" s="26"/>
      <c r="E6111" s="26"/>
      <c r="F6111" s="26"/>
      <c r="G6111" s="26"/>
    </row>
    <row r="6112" spans="3:7">
      <c r="C6112" s="17"/>
      <c r="D6112" s="26"/>
      <c r="E6112" s="26"/>
      <c r="F6112" s="26"/>
      <c r="G6112" s="26"/>
    </row>
    <row r="6113" spans="3:7">
      <c r="C6113" s="17"/>
      <c r="D6113" s="26"/>
      <c r="E6113" s="26"/>
      <c r="F6113" s="26"/>
      <c r="G6113" s="26"/>
    </row>
    <row r="6114" spans="3:7">
      <c r="C6114" s="17"/>
      <c r="D6114" s="26"/>
      <c r="E6114" s="26"/>
      <c r="F6114" s="26"/>
      <c r="G6114" s="26"/>
    </row>
    <row r="6115" spans="3:7">
      <c r="C6115" s="17"/>
      <c r="D6115" s="26"/>
      <c r="E6115" s="26"/>
      <c r="F6115" s="26"/>
      <c r="G6115" s="26"/>
    </row>
    <row r="6116" spans="3:7">
      <c r="C6116" s="17"/>
      <c r="D6116" s="26"/>
      <c r="E6116" s="26"/>
      <c r="F6116" s="26"/>
      <c r="G6116" s="26"/>
    </row>
    <row r="6117" spans="3:7">
      <c r="C6117" s="17"/>
      <c r="D6117" s="26"/>
      <c r="E6117" s="26"/>
      <c r="F6117" s="26"/>
      <c r="G6117" s="26"/>
    </row>
    <row r="6118" spans="3:7">
      <c r="C6118" s="17"/>
      <c r="D6118" s="26"/>
      <c r="E6118" s="26"/>
      <c r="F6118" s="26"/>
      <c r="G6118" s="26"/>
    </row>
    <row r="6119" spans="3:7">
      <c r="C6119" s="17"/>
      <c r="D6119" s="26"/>
      <c r="E6119" s="26"/>
      <c r="F6119" s="26"/>
      <c r="G6119" s="26"/>
    </row>
    <row r="6120" spans="3:7">
      <c r="C6120" s="17"/>
      <c r="D6120" s="26"/>
      <c r="E6120" s="26"/>
      <c r="F6120" s="26"/>
      <c r="G6120" s="26"/>
    </row>
    <row r="6121" spans="3:7">
      <c r="C6121" s="17"/>
      <c r="D6121" s="26"/>
      <c r="E6121" s="26"/>
      <c r="F6121" s="26"/>
      <c r="G6121" s="26"/>
    </row>
    <row r="6122" spans="3:7">
      <c r="C6122" s="17"/>
      <c r="D6122" s="26"/>
      <c r="E6122" s="26"/>
      <c r="F6122" s="26"/>
      <c r="G6122" s="26"/>
    </row>
    <row r="6123" spans="3:7">
      <c r="C6123" s="17"/>
      <c r="D6123" s="26"/>
      <c r="E6123" s="26"/>
      <c r="F6123" s="26"/>
      <c r="G6123" s="26"/>
    </row>
    <row r="6124" spans="3:7">
      <c r="C6124" s="17"/>
      <c r="D6124" s="26"/>
      <c r="E6124" s="26"/>
      <c r="F6124" s="26"/>
      <c r="G6124" s="26"/>
    </row>
    <row r="6125" spans="3:7">
      <c r="C6125" s="17"/>
      <c r="D6125" s="26"/>
      <c r="E6125" s="26"/>
      <c r="F6125" s="26"/>
      <c r="G6125" s="26"/>
    </row>
    <row r="6126" spans="3:7">
      <c r="C6126" s="17"/>
      <c r="D6126" s="26"/>
      <c r="E6126" s="26"/>
      <c r="F6126" s="26"/>
      <c r="G6126" s="26"/>
    </row>
    <row r="6127" spans="3:7">
      <c r="C6127" s="17"/>
      <c r="D6127" s="26"/>
      <c r="E6127" s="26"/>
      <c r="F6127" s="26"/>
      <c r="G6127" s="26"/>
    </row>
    <row r="6128" spans="3:7">
      <c r="C6128" s="17"/>
      <c r="D6128" s="26"/>
      <c r="E6128" s="26"/>
      <c r="F6128" s="26"/>
      <c r="G6128" s="26"/>
    </row>
    <row r="6129" spans="3:7">
      <c r="C6129" s="17"/>
      <c r="D6129" s="26"/>
      <c r="E6129" s="26"/>
      <c r="F6129" s="26"/>
      <c r="G6129" s="26"/>
    </row>
    <row r="6130" spans="3:7">
      <c r="C6130" s="17"/>
      <c r="D6130" s="26"/>
      <c r="E6130" s="26"/>
      <c r="F6130" s="26"/>
      <c r="G6130" s="26"/>
    </row>
    <row r="6131" spans="3:7">
      <c r="C6131" s="17"/>
      <c r="D6131" s="26"/>
      <c r="E6131" s="26"/>
      <c r="F6131" s="26"/>
      <c r="G6131" s="26"/>
    </row>
    <row r="6132" spans="3:7">
      <c r="C6132" s="17"/>
      <c r="D6132" s="26"/>
      <c r="E6132" s="26"/>
      <c r="F6132" s="26"/>
      <c r="G6132" s="26"/>
    </row>
    <row r="6133" spans="3:7">
      <c r="C6133" s="17"/>
      <c r="D6133" s="26"/>
      <c r="E6133" s="26"/>
      <c r="F6133" s="26"/>
      <c r="G6133" s="26"/>
    </row>
    <row r="6134" spans="3:7">
      <c r="C6134" s="17"/>
      <c r="D6134" s="26"/>
      <c r="E6134" s="26"/>
      <c r="F6134" s="26"/>
      <c r="G6134" s="26"/>
    </row>
    <row r="6135" spans="3:7">
      <c r="C6135" s="17"/>
      <c r="D6135" s="26"/>
      <c r="E6135" s="26"/>
      <c r="F6135" s="26"/>
      <c r="G6135" s="26"/>
    </row>
    <row r="6136" spans="3:7">
      <c r="C6136" s="17"/>
      <c r="D6136" s="26"/>
      <c r="E6136" s="26"/>
      <c r="F6136" s="26"/>
      <c r="G6136" s="26"/>
    </row>
    <row r="6137" spans="3:7">
      <c r="C6137" s="17"/>
      <c r="D6137" s="26"/>
      <c r="E6137" s="26"/>
      <c r="F6137" s="26"/>
      <c r="G6137" s="26"/>
    </row>
    <row r="6138" spans="3:7">
      <c r="C6138" s="17"/>
      <c r="D6138" s="26"/>
      <c r="E6138" s="26"/>
      <c r="F6138" s="26"/>
      <c r="G6138" s="26"/>
    </row>
    <row r="6139" spans="3:7">
      <c r="C6139" s="17"/>
      <c r="D6139" s="26"/>
      <c r="E6139" s="26"/>
      <c r="F6139" s="26"/>
      <c r="G6139" s="26"/>
    </row>
    <row r="6140" spans="3:7">
      <c r="C6140" s="17"/>
      <c r="D6140" s="26"/>
      <c r="E6140" s="26"/>
      <c r="F6140" s="26"/>
      <c r="G6140" s="26"/>
    </row>
    <row r="6141" spans="3:7">
      <c r="C6141" s="17"/>
      <c r="D6141" s="26"/>
      <c r="E6141" s="26"/>
      <c r="F6141" s="26"/>
      <c r="G6141" s="26"/>
    </row>
    <row r="6142" spans="3:7">
      <c r="C6142" s="17"/>
      <c r="D6142" s="26"/>
      <c r="E6142" s="26"/>
      <c r="F6142" s="26"/>
      <c r="G6142" s="26"/>
    </row>
    <row r="6143" spans="3:7">
      <c r="C6143" s="17"/>
      <c r="D6143" s="26"/>
      <c r="E6143" s="26"/>
      <c r="F6143" s="26"/>
      <c r="G6143" s="26"/>
    </row>
    <row r="6144" spans="3:7">
      <c r="C6144" s="17"/>
      <c r="D6144" s="26"/>
      <c r="E6144" s="26"/>
      <c r="F6144" s="26"/>
      <c r="G6144" s="26"/>
    </row>
    <row r="6145" spans="3:7">
      <c r="C6145" s="17"/>
      <c r="D6145" s="26"/>
      <c r="E6145" s="26"/>
      <c r="F6145" s="26"/>
      <c r="G6145" s="26"/>
    </row>
    <row r="6146" spans="3:7">
      <c r="C6146" s="17"/>
      <c r="D6146" s="26"/>
      <c r="E6146" s="26"/>
      <c r="F6146" s="26"/>
      <c r="G6146" s="26"/>
    </row>
    <row r="6147" spans="3:7">
      <c r="C6147" s="17"/>
      <c r="D6147" s="26"/>
      <c r="E6147" s="26"/>
      <c r="F6147" s="26"/>
      <c r="G6147" s="26"/>
    </row>
    <row r="6148" spans="3:7">
      <c r="C6148" s="17"/>
      <c r="D6148" s="26"/>
      <c r="E6148" s="26"/>
      <c r="F6148" s="26"/>
      <c r="G6148" s="26"/>
    </row>
    <row r="6149" spans="3:7">
      <c r="C6149" s="17"/>
      <c r="D6149" s="26"/>
      <c r="E6149" s="26"/>
      <c r="F6149" s="26"/>
      <c r="G6149" s="26"/>
    </row>
    <row r="6150" spans="3:7">
      <c r="C6150" s="17"/>
      <c r="D6150" s="26"/>
      <c r="E6150" s="26"/>
      <c r="F6150" s="26"/>
      <c r="G6150" s="26"/>
    </row>
    <row r="6151" spans="3:7">
      <c r="C6151" s="17"/>
      <c r="D6151" s="26"/>
      <c r="E6151" s="26"/>
      <c r="F6151" s="26"/>
      <c r="G6151" s="26"/>
    </row>
    <row r="6152" spans="3:7">
      <c r="C6152" s="17"/>
      <c r="D6152" s="26"/>
      <c r="E6152" s="26"/>
      <c r="F6152" s="26"/>
      <c r="G6152" s="26"/>
    </row>
    <row r="6153" spans="3:7">
      <c r="C6153" s="17"/>
      <c r="D6153" s="26"/>
      <c r="E6153" s="26"/>
      <c r="F6153" s="26"/>
      <c r="G6153" s="26"/>
    </row>
    <row r="6154" spans="3:7">
      <c r="C6154" s="17"/>
      <c r="D6154" s="26"/>
      <c r="E6154" s="26"/>
      <c r="F6154" s="26"/>
      <c r="G6154" s="26"/>
    </row>
    <row r="6155" spans="3:7">
      <c r="C6155" s="17"/>
      <c r="D6155" s="26"/>
      <c r="E6155" s="26"/>
      <c r="F6155" s="26"/>
      <c r="G6155" s="26"/>
    </row>
    <row r="6156" spans="3:7">
      <c r="C6156" s="17"/>
      <c r="D6156" s="26"/>
      <c r="E6156" s="26"/>
      <c r="F6156" s="26"/>
      <c r="G6156" s="26"/>
    </row>
    <row r="6157" spans="3:7">
      <c r="C6157" s="17"/>
      <c r="D6157" s="26"/>
      <c r="E6157" s="26"/>
      <c r="F6157" s="26"/>
      <c r="G6157" s="26"/>
    </row>
    <row r="6158" spans="3:7">
      <c r="C6158" s="17"/>
      <c r="D6158" s="26"/>
      <c r="E6158" s="26"/>
      <c r="F6158" s="26"/>
      <c r="G6158" s="26"/>
    </row>
    <row r="6159" spans="3:7">
      <c r="C6159" s="17"/>
      <c r="D6159" s="26"/>
      <c r="E6159" s="26"/>
      <c r="F6159" s="26"/>
      <c r="G6159" s="26"/>
    </row>
    <row r="6160" spans="3:7">
      <c r="C6160" s="17"/>
      <c r="D6160" s="26"/>
      <c r="E6160" s="26"/>
      <c r="F6160" s="26"/>
      <c r="G6160" s="26"/>
    </row>
    <row r="6161" spans="3:7">
      <c r="C6161" s="17"/>
      <c r="D6161" s="26"/>
      <c r="E6161" s="26"/>
      <c r="F6161" s="26"/>
      <c r="G6161" s="26"/>
    </row>
    <row r="6162" spans="3:7">
      <c r="C6162" s="17"/>
      <c r="D6162" s="26"/>
      <c r="E6162" s="26"/>
      <c r="F6162" s="26"/>
      <c r="G6162" s="26"/>
    </row>
    <row r="6163" spans="3:7">
      <c r="C6163" s="17"/>
      <c r="D6163" s="26"/>
      <c r="E6163" s="26"/>
      <c r="F6163" s="26"/>
      <c r="G6163" s="26"/>
    </row>
    <row r="6164" spans="3:7">
      <c r="C6164" s="17"/>
      <c r="D6164" s="26"/>
      <c r="E6164" s="26"/>
      <c r="F6164" s="26"/>
      <c r="G6164" s="26"/>
    </row>
    <row r="6165" spans="3:7">
      <c r="C6165" s="17"/>
      <c r="D6165" s="26"/>
      <c r="E6165" s="26"/>
      <c r="F6165" s="26"/>
      <c r="G6165" s="26"/>
    </row>
    <row r="6166" spans="3:7">
      <c r="C6166" s="17"/>
      <c r="D6166" s="26"/>
      <c r="E6166" s="26"/>
      <c r="F6166" s="26"/>
      <c r="G6166" s="26"/>
    </row>
    <row r="6167" spans="3:7">
      <c r="C6167" s="17"/>
      <c r="D6167" s="26"/>
      <c r="E6167" s="26"/>
      <c r="F6167" s="26"/>
      <c r="G6167" s="26"/>
    </row>
    <row r="6168" spans="3:7">
      <c r="C6168" s="17"/>
      <c r="D6168" s="26"/>
      <c r="E6168" s="26"/>
      <c r="F6168" s="26"/>
      <c r="G6168" s="26"/>
    </row>
    <row r="6169" spans="3:7">
      <c r="C6169" s="17"/>
      <c r="D6169" s="26"/>
      <c r="E6169" s="26"/>
      <c r="F6169" s="26"/>
      <c r="G6169" s="26"/>
    </row>
    <row r="6170" spans="3:7">
      <c r="C6170" s="17"/>
      <c r="D6170" s="26"/>
      <c r="E6170" s="26"/>
      <c r="F6170" s="26"/>
      <c r="G6170" s="26"/>
    </row>
    <row r="6171" spans="3:7">
      <c r="C6171" s="17"/>
      <c r="D6171" s="26"/>
      <c r="E6171" s="26"/>
      <c r="F6171" s="26"/>
      <c r="G6171" s="26"/>
    </row>
    <row r="6172" spans="3:7">
      <c r="C6172" s="17"/>
      <c r="D6172" s="26"/>
      <c r="E6172" s="26"/>
      <c r="F6172" s="26"/>
      <c r="G6172" s="26"/>
    </row>
    <row r="6173" spans="3:7">
      <c r="C6173" s="17"/>
      <c r="D6173" s="26"/>
      <c r="E6173" s="26"/>
      <c r="F6173" s="26"/>
      <c r="G6173" s="26"/>
    </row>
    <row r="6174" spans="3:7">
      <c r="C6174" s="17"/>
      <c r="D6174" s="26"/>
      <c r="E6174" s="26"/>
      <c r="F6174" s="26"/>
      <c r="G6174" s="26"/>
    </row>
    <row r="6175" spans="3:7">
      <c r="C6175" s="17"/>
      <c r="D6175" s="26"/>
      <c r="E6175" s="26"/>
      <c r="F6175" s="26"/>
      <c r="G6175" s="26"/>
    </row>
    <row r="6176" spans="3:7">
      <c r="C6176" s="17"/>
      <c r="D6176" s="26"/>
      <c r="E6176" s="26"/>
      <c r="F6176" s="26"/>
      <c r="G6176" s="26"/>
    </row>
    <row r="6177" spans="3:7">
      <c r="C6177" s="17"/>
      <c r="D6177" s="26"/>
      <c r="E6177" s="26"/>
      <c r="F6177" s="26"/>
      <c r="G6177" s="26"/>
    </row>
    <row r="6178" spans="3:7">
      <c r="C6178" s="17"/>
      <c r="D6178" s="26"/>
      <c r="E6178" s="26"/>
      <c r="F6178" s="26"/>
      <c r="G6178" s="26"/>
    </row>
    <row r="6179" spans="3:7">
      <c r="C6179" s="17"/>
      <c r="D6179" s="26"/>
      <c r="E6179" s="26"/>
      <c r="F6179" s="26"/>
      <c r="G6179" s="26"/>
    </row>
    <row r="6180" spans="3:7">
      <c r="C6180" s="17"/>
      <c r="D6180" s="26"/>
      <c r="E6180" s="26"/>
      <c r="F6180" s="26"/>
      <c r="G6180" s="26"/>
    </row>
    <row r="6181" spans="3:7">
      <c r="C6181" s="17"/>
      <c r="D6181" s="26"/>
      <c r="E6181" s="26"/>
      <c r="F6181" s="26"/>
      <c r="G6181" s="26"/>
    </row>
    <row r="6182" spans="3:7">
      <c r="C6182" s="17"/>
      <c r="D6182" s="26"/>
      <c r="E6182" s="26"/>
      <c r="F6182" s="26"/>
      <c r="G6182" s="26"/>
    </row>
    <row r="6183" spans="3:7">
      <c r="C6183" s="17"/>
      <c r="D6183" s="26"/>
      <c r="E6183" s="26"/>
      <c r="F6183" s="26"/>
      <c r="G6183" s="26"/>
    </row>
    <row r="6184" spans="3:7">
      <c r="C6184" s="17"/>
      <c r="D6184" s="26"/>
      <c r="E6184" s="26"/>
      <c r="F6184" s="26"/>
      <c r="G6184" s="26"/>
    </row>
    <row r="6185" spans="3:7">
      <c r="C6185" s="17"/>
      <c r="D6185" s="26"/>
      <c r="E6185" s="26"/>
      <c r="F6185" s="26"/>
      <c r="G6185" s="26"/>
    </row>
    <row r="6186" spans="3:7">
      <c r="C6186" s="17"/>
      <c r="D6186" s="26"/>
      <c r="E6186" s="26"/>
      <c r="F6186" s="26"/>
      <c r="G6186" s="26"/>
    </row>
    <row r="6187" spans="3:7">
      <c r="C6187" s="17"/>
      <c r="D6187" s="26"/>
      <c r="E6187" s="26"/>
      <c r="F6187" s="26"/>
      <c r="G6187" s="26"/>
    </row>
    <row r="6188" spans="3:7">
      <c r="C6188" s="17"/>
      <c r="D6188" s="26"/>
      <c r="E6188" s="26"/>
      <c r="F6188" s="26"/>
      <c r="G6188" s="26"/>
    </row>
    <row r="6189" spans="3:7">
      <c r="C6189" s="17"/>
      <c r="D6189" s="26"/>
      <c r="E6189" s="26"/>
      <c r="F6189" s="26"/>
      <c r="G6189" s="26"/>
    </row>
    <row r="6190" spans="3:7">
      <c r="C6190" s="17"/>
      <c r="D6190" s="26"/>
      <c r="E6190" s="26"/>
      <c r="F6190" s="26"/>
      <c r="G6190" s="26"/>
    </row>
    <row r="6191" spans="3:7">
      <c r="C6191" s="17"/>
      <c r="D6191" s="26"/>
      <c r="E6191" s="26"/>
      <c r="F6191" s="26"/>
      <c r="G6191" s="26"/>
    </row>
    <row r="6192" spans="3:7">
      <c r="C6192" s="17"/>
      <c r="D6192" s="26"/>
      <c r="E6192" s="26"/>
      <c r="F6192" s="26"/>
      <c r="G6192" s="26"/>
    </row>
    <row r="6193" spans="3:7">
      <c r="C6193" s="17"/>
      <c r="D6193" s="26"/>
      <c r="E6193" s="26"/>
      <c r="F6193" s="26"/>
      <c r="G6193" s="26"/>
    </row>
    <row r="6194" spans="3:7">
      <c r="C6194" s="17"/>
      <c r="D6194" s="26"/>
      <c r="E6194" s="26"/>
      <c r="F6194" s="26"/>
      <c r="G6194" s="26"/>
    </row>
    <row r="6195" spans="3:7">
      <c r="C6195" s="17"/>
      <c r="D6195" s="26"/>
      <c r="E6195" s="26"/>
      <c r="F6195" s="26"/>
      <c r="G6195" s="26"/>
    </row>
    <row r="6196" spans="3:7">
      <c r="C6196" s="17"/>
      <c r="D6196" s="26"/>
      <c r="E6196" s="26"/>
      <c r="F6196" s="26"/>
      <c r="G6196" s="26"/>
    </row>
    <row r="6197" spans="3:7">
      <c r="C6197" s="17"/>
      <c r="D6197" s="26"/>
      <c r="E6197" s="26"/>
      <c r="F6197" s="26"/>
      <c r="G6197" s="26"/>
    </row>
    <row r="6198" spans="3:7">
      <c r="C6198" s="17"/>
      <c r="D6198" s="26"/>
      <c r="E6198" s="26"/>
      <c r="F6198" s="26"/>
      <c r="G6198" s="26"/>
    </row>
    <row r="6199" spans="3:7">
      <c r="C6199" s="17"/>
      <c r="D6199" s="26"/>
      <c r="E6199" s="26"/>
      <c r="F6199" s="26"/>
      <c r="G6199" s="26"/>
    </row>
    <row r="6200" spans="3:7">
      <c r="C6200" s="17"/>
      <c r="D6200" s="26"/>
      <c r="E6200" s="26"/>
      <c r="F6200" s="26"/>
      <c r="G6200" s="26"/>
    </row>
    <row r="6201" spans="3:7">
      <c r="C6201" s="17"/>
      <c r="D6201" s="26"/>
      <c r="E6201" s="26"/>
      <c r="F6201" s="26"/>
      <c r="G6201" s="26"/>
    </row>
    <row r="6202" spans="3:7">
      <c r="C6202" s="17"/>
      <c r="D6202" s="26"/>
      <c r="E6202" s="26"/>
      <c r="F6202" s="26"/>
      <c r="G6202" s="26"/>
    </row>
    <row r="6203" spans="3:7">
      <c r="C6203" s="17"/>
      <c r="D6203" s="26"/>
      <c r="E6203" s="26"/>
      <c r="F6203" s="26"/>
      <c r="G6203" s="26"/>
    </row>
    <row r="6204" spans="3:7">
      <c r="C6204" s="17"/>
      <c r="D6204" s="26"/>
      <c r="E6204" s="26"/>
      <c r="F6204" s="26"/>
      <c r="G6204" s="26"/>
    </row>
    <row r="6205" spans="3:7">
      <c r="C6205" s="17"/>
      <c r="D6205" s="26"/>
      <c r="E6205" s="26"/>
      <c r="F6205" s="26"/>
      <c r="G6205" s="26"/>
    </row>
    <row r="6206" spans="3:7">
      <c r="C6206" s="17"/>
      <c r="D6206" s="26"/>
      <c r="E6206" s="26"/>
      <c r="F6206" s="26"/>
      <c r="G6206" s="26"/>
    </row>
    <row r="6207" spans="3:7">
      <c r="C6207" s="17"/>
      <c r="D6207" s="26"/>
      <c r="E6207" s="26"/>
      <c r="F6207" s="26"/>
      <c r="G6207" s="26"/>
    </row>
    <row r="6208" spans="3:7">
      <c r="C6208" s="17"/>
      <c r="D6208" s="26"/>
      <c r="E6208" s="26"/>
      <c r="F6208" s="26"/>
      <c r="G6208" s="26"/>
    </row>
    <row r="6209" spans="3:7">
      <c r="C6209" s="17"/>
      <c r="D6209" s="26"/>
      <c r="E6209" s="26"/>
      <c r="F6209" s="26"/>
      <c r="G6209" s="26"/>
    </row>
    <row r="6210" spans="3:7">
      <c r="C6210" s="17"/>
      <c r="D6210" s="26"/>
      <c r="E6210" s="26"/>
      <c r="F6210" s="26"/>
      <c r="G6210" s="26"/>
    </row>
    <row r="6211" spans="3:7">
      <c r="C6211" s="17"/>
      <c r="D6211" s="26"/>
      <c r="E6211" s="26"/>
      <c r="F6211" s="26"/>
      <c r="G6211" s="26"/>
    </row>
    <row r="6212" spans="3:7">
      <c r="C6212" s="17"/>
      <c r="D6212" s="26"/>
      <c r="E6212" s="26"/>
      <c r="F6212" s="26"/>
      <c r="G6212" s="26"/>
    </row>
    <row r="6213" spans="3:7">
      <c r="C6213" s="17"/>
      <c r="D6213" s="26"/>
      <c r="E6213" s="26"/>
      <c r="F6213" s="26"/>
      <c r="G6213" s="26"/>
    </row>
    <row r="6214" spans="3:7">
      <c r="C6214" s="17"/>
      <c r="D6214" s="26"/>
      <c r="E6214" s="26"/>
      <c r="F6214" s="26"/>
      <c r="G6214" s="26"/>
    </row>
    <row r="6215" spans="3:7">
      <c r="C6215" s="17"/>
      <c r="D6215" s="26"/>
      <c r="E6215" s="26"/>
      <c r="F6215" s="26"/>
      <c r="G6215" s="26"/>
    </row>
    <row r="6216" spans="3:7">
      <c r="C6216" s="17"/>
      <c r="D6216" s="26"/>
      <c r="E6216" s="26"/>
      <c r="F6216" s="26"/>
      <c r="G6216" s="26"/>
    </row>
    <row r="6217" spans="3:7">
      <c r="C6217" s="17"/>
      <c r="D6217" s="26"/>
      <c r="E6217" s="26"/>
      <c r="F6217" s="26"/>
      <c r="G6217" s="26"/>
    </row>
    <row r="6218" spans="3:7">
      <c r="C6218" s="17"/>
      <c r="D6218" s="26"/>
      <c r="E6218" s="26"/>
      <c r="F6218" s="26"/>
      <c r="G6218" s="26"/>
    </row>
    <row r="6219" spans="3:7">
      <c r="C6219" s="17"/>
      <c r="D6219" s="26"/>
      <c r="E6219" s="26"/>
      <c r="F6219" s="26"/>
      <c r="G6219" s="26"/>
    </row>
    <row r="6220" spans="3:7">
      <c r="C6220" s="17"/>
      <c r="D6220" s="26"/>
      <c r="E6220" s="26"/>
      <c r="F6220" s="26"/>
      <c r="G6220" s="26"/>
    </row>
    <row r="6221" spans="3:7">
      <c r="C6221" s="17"/>
      <c r="D6221" s="26"/>
      <c r="E6221" s="26"/>
      <c r="F6221" s="26"/>
      <c r="G6221" s="26"/>
    </row>
    <row r="6222" spans="3:7">
      <c r="C6222" s="17"/>
      <c r="D6222" s="26"/>
      <c r="E6222" s="26"/>
      <c r="F6222" s="26"/>
      <c r="G6222" s="26"/>
    </row>
    <row r="6223" spans="3:7">
      <c r="C6223" s="17"/>
      <c r="D6223" s="26"/>
      <c r="E6223" s="26"/>
      <c r="F6223" s="26"/>
      <c r="G6223" s="26"/>
    </row>
    <row r="6224" spans="3:7">
      <c r="C6224" s="17"/>
      <c r="D6224" s="26"/>
      <c r="E6224" s="26"/>
      <c r="F6224" s="26"/>
      <c r="G6224" s="26"/>
    </row>
    <row r="6225" spans="3:7">
      <c r="C6225" s="17"/>
      <c r="D6225" s="26"/>
      <c r="E6225" s="26"/>
      <c r="F6225" s="26"/>
      <c r="G6225" s="26"/>
    </row>
    <row r="6226" spans="3:7">
      <c r="C6226" s="17"/>
      <c r="D6226" s="26"/>
      <c r="E6226" s="26"/>
      <c r="F6226" s="26"/>
      <c r="G6226" s="26"/>
    </row>
    <row r="6227" spans="3:7">
      <c r="C6227" s="17"/>
      <c r="D6227" s="26"/>
      <c r="E6227" s="26"/>
      <c r="F6227" s="26"/>
      <c r="G6227" s="26"/>
    </row>
    <row r="6228" spans="3:7">
      <c r="C6228" s="17"/>
      <c r="D6228" s="26"/>
      <c r="E6228" s="26"/>
      <c r="F6228" s="26"/>
      <c r="G6228" s="26"/>
    </row>
    <row r="6229" spans="3:7">
      <c r="C6229" s="17"/>
      <c r="D6229" s="26"/>
      <c r="E6229" s="26"/>
      <c r="F6229" s="26"/>
      <c r="G6229" s="26"/>
    </row>
    <row r="6230" spans="3:7">
      <c r="C6230" s="17"/>
      <c r="D6230" s="26"/>
      <c r="E6230" s="26"/>
      <c r="F6230" s="26"/>
      <c r="G6230" s="26"/>
    </row>
    <row r="6231" spans="3:7">
      <c r="C6231" s="17"/>
      <c r="D6231" s="26"/>
      <c r="E6231" s="26"/>
      <c r="F6231" s="26"/>
      <c r="G6231" s="26"/>
    </row>
    <row r="6232" spans="3:7">
      <c r="C6232" s="17"/>
      <c r="D6232" s="26"/>
      <c r="E6232" s="26"/>
      <c r="F6232" s="26"/>
      <c r="G6232" s="26"/>
    </row>
    <row r="6233" spans="3:7">
      <c r="C6233" s="17"/>
      <c r="D6233" s="26"/>
      <c r="E6233" s="26"/>
      <c r="F6233" s="26"/>
      <c r="G6233" s="26"/>
    </row>
    <row r="6234" spans="3:7">
      <c r="C6234" s="17"/>
      <c r="D6234" s="26"/>
      <c r="E6234" s="26"/>
      <c r="F6234" s="26"/>
      <c r="G6234" s="26"/>
    </row>
    <row r="6235" spans="3:7">
      <c r="C6235" s="17"/>
      <c r="D6235" s="26"/>
      <c r="E6235" s="26"/>
      <c r="F6235" s="26"/>
      <c r="G6235" s="26"/>
    </row>
    <row r="6236" spans="3:7">
      <c r="C6236" s="17"/>
      <c r="D6236" s="26"/>
      <c r="E6236" s="26"/>
      <c r="F6236" s="26"/>
      <c r="G6236" s="26"/>
    </row>
    <row r="6237" spans="3:7">
      <c r="C6237" s="17"/>
      <c r="D6237" s="26"/>
      <c r="E6237" s="26"/>
      <c r="F6237" s="26"/>
      <c r="G6237" s="26"/>
    </row>
    <row r="6238" spans="3:7">
      <c r="C6238" s="17"/>
      <c r="D6238" s="26"/>
      <c r="E6238" s="26"/>
      <c r="F6238" s="26"/>
      <c r="G6238" s="26"/>
    </row>
    <row r="6239" spans="3:7">
      <c r="C6239" s="17"/>
      <c r="D6239" s="26"/>
      <c r="E6239" s="26"/>
      <c r="F6239" s="26"/>
      <c r="G6239" s="26"/>
    </row>
    <row r="6240" spans="3:7">
      <c r="C6240" s="17"/>
      <c r="D6240" s="26"/>
      <c r="E6240" s="26"/>
      <c r="F6240" s="26"/>
      <c r="G6240" s="26"/>
    </row>
    <row r="6241" spans="3:7">
      <c r="C6241" s="17"/>
      <c r="D6241" s="26"/>
      <c r="E6241" s="26"/>
      <c r="F6241" s="26"/>
      <c r="G6241" s="26"/>
    </row>
    <row r="6242" spans="3:7">
      <c r="C6242" s="17"/>
      <c r="D6242" s="26"/>
      <c r="E6242" s="26"/>
      <c r="F6242" s="26"/>
      <c r="G6242" s="26"/>
    </row>
    <row r="6243" spans="3:7">
      <c r="C6243" s="17"/>
      <c r="D6243" s="26"/>
      <c r="E6243" s="26"/>
      <c r="F6243" s="26"/>
      <c r="G6243" s="26"/>
    </row>
    <row r="6244" spans="3:7">
      <c r="C6244" s="17"/>
      <c r="D6244" s="26"/>
      <c r="E6244" s="26"/>
      <c r="F6244" s="26"/>
      <c r="G6244" s="26"/>
    </row>
    <row r="6245" spans="3:7">
      <c r="C6245" s="17"/>
      <c r="D6245" s="26"/>
      <c r="E6245" s="26"/>
      <c r="F6245" s="26"/>
      <c r="G6245" s="26"/>
    </row>
    <row r="6246" spans="3:7">
      <c r="C6246" s="17"/>
      <c r="D6246" s="26"/>
      <c r="E6246" s="26"/>
      <c r="F6246" s="26"/>
      <c r="G6246" s="26"/>
    </row>
    <row r="6247" spans="3:7">
      <c r="C6247" s="17"/>
      <c r="D6247" s="26"/>
      <c r="E6247" s="26"/>
      <c r="F6247" s="26"/>
      <c r="G6247" s="26"/>
    </row>
    <row r="6248" spans="3:7">
      <c r="C6248" s="17"/>
      <c r="D6248" s="26"/>
      <c r="E6248" s="26"/>
      <c r="F6248" s="26"/>
      <c r="G6248" s="26"/>
    </row>
    <row r="6249" spans="3:7">
      <c r="C6249" s="17"/>
      <c r="D6249" s="26"/>
      <c r="E6249" s="26"/>
      <c r="F6249" s="26"/>
      <c r="G6249" s="26"/>
    </row>
    <row r="6250" spans="3:7">
      <c r="C6250" s="17"/>
      <c r="D6250" s="26"/>
      <c r="E6250" s="26"/>
      <c r="F6250" s="26"/>
      <c r="G6250" s="26"/>
    </row>
    <row r="6251" spans="3:7">
      <c r="C6251" s="17"/>
      <c r="D6251" s="26"/>
      <c r="E6251" s="26"/>
      <c r="F6251" s="26"/>
      <c r="G6251" s="26"/>
    </row>
    <row r="6252" spans="3:7">
      <c r="C6252" s="17"/>
      <c r="D6252" s="26"/>
      <c r="E6252" s="26"/>
      <c r="F6252" s="26"/>
      <c r="G6252" s="26"/>
    </row>
    <row r="6253" spans="3:7">
      <c r="C6253" s="17"/>
      <c r="D6253" s="26"/>
      <c r="E6253" s="26"/>
      <c r="F6253" s="26"/>
      <c r="G6253" s="26"/>
    </row>
    <row r="6254" spans="3:7">
      <c r="C6254" s="17"/>
      <c r="D6254" s="26"/>
      <c r="E6254" s="26"/>
      <c r="F6254" s="26"/>
      <c r="G6254" s="26"/>
    </row>
    <row r="6255" spans="3:7">
      <c r="C6255" s="17"/>
      <c r="D6255" s="26"/>
      <c r="E6255" s="26"/>
      <c r="F6255" s="26"/>
      <c r="G6255" s="26"/>
    </row>
    <row r="6256" spans="3:7">
      <c r="C6256" s="17"/>
      <c r="D6256" s="26"/>
      <c r="E6256" s="26"/>
      <c r="F6256" s="26"/>
      <c r="G6256" s="26"/>
    </row>
    <row r="6257" spans="3:7">
      <c r="C6257" s="17"/>
      <c r="D6257" s="26"/>
      <c r="E6257" s="26"/>
      <c r="F6257" s="26"/>
      <c r="G6257" s="26"/>
    </row>
    <row r="6258" spans="3:7">
      <c r="C6258" s="17"/>
      <c r="D6258" s="26"/>
      <c r="E6258" s="26"/>
      <c r="F6258" s="26"/>
      <c r="G6258" s="26"/>
    </row>
    <row r="6259" spans="3:7">
      <c r="C6259" s="17"/>
      <c r="D6259" s="26"/>
      <c r="E6259" s="26"/>
      <c r="F6259" s="26"/>
      <c r="G6259" s="26"/>
    </row>
    <row r="6260" spans="3:7">
      <c r="C6260" s="17"/>
      <c r="D6260" s="26"/>
      <c r="E6260" s="26"/>
      <c r="F6260" s="26"/>
      <c r="G6260" s="26"/>
    </row>
    <row r="6261" spans="3:7">
      <c r="C6261" s="17"/>
      <c r="D6261" s="26"/>
      <c r="E6261" s="26"/>
      <c r="F6261" s="26"/>
      <c r="G6261" s="26"/>
    </row>
    <row r="6262" spans="3:7">
      <c r="C6262" s="17"/>
      <c r="D6262" s="26"/>
      <c r="E6262" s="26"/>
      <c r="F6262" s="26"/>
      <c r="G6262" s="26"/>
    </row>
    <row r="6263" spans="3:7">
      <c r="C6263" s="17"/>
      <c r="D6263" s="26"/>
      <c r="E6263" s="26"/>
      <c r="F6263" s="26"/>
      <c r="G6263" s="26"/>
    </row>
    <row r="6264" spans="3:7">
      <c r="C6264" s="17"/>
      <c r="D6264" s="26"/>
      <c r="E6264" s="26"/>
      <c r="F6264" s="26"/>
      <c r="G6264" s="26"/>
    </row>
    <row r="6265" spans="3:7">
      <c r="C6265" s="17"/>
      <c r="D6265" s="26"/>
      <c r="E6265" s="26"/>
      <c r="F6265" s="26"/>
      <c r="G6265" s="26"/>
    </row>
    <row r="6266" spans="3:7">
      <c r="C6266" s="17"/>
      <c r="D6266" s="26"/>
      <c r="E6266" s="26"/>
      <c r="F6266" s="26"/>
      <c r="G6266" s="26"/>
    </row>
    <row r="6267" spans="3:7">
      <c r="C6267" s="17"/>
      <c r="D6267" s="26"/>
      <c r="E6267" s="26"/>
      <c r="F6267" s="26"/>
      <c r="G6267" s="26"/>
    </row>
    <row r="6268" spans="3:7">
      <c r="C6268" s="17"/>
      <c r="D6268" s="26"/>
      <c r="E6268" s="26"/>
      <c r="F6268" s="26"/>
      <c r="G6268" s="26"/>
    </row>
    <row r="6269" spans="3:7">
      <c r="C6269" s="17"/>
      <c r="D6269" s="26"/>
      <c r="E6269" s="26"/>
      <c r="F6269" s="26"/>
      <c r="G6269" s="26"/>
    </row>
    <row r="6270" spans="3:7">
      <c r="C6270" s="17"/>
      <c r="D6270" s="26"/>
      <c r="E6270" s="26"/>
      <c r="F6270" s="26"/>
      <c r="G6270" s="26"/>
    </row>
    <row r="6271" spans="3:7">
      <c r="C6271" s="17"/>
      <c r="D6271" s="26"/>
      <c r="E6271" s="26"/>
      <c r="F6271" s="26"/>
      <c r="G6271" s="26"/>
    </row>
    <row r="6272" spans="3:7">
      <c r="C6272" s="17"/>
      <c r="D6272" s="26"/>
      <c r="E6272" s="26"/>
      <c r="F6272" s="26"/>
      <c r="G6272" s="26"/>
    </row>
    <row r="6273" spans="3:7">
      <c r="C6273" s="17"/>
      <c r="D6273" s="26"/>
      <c r="E6273" s="26"/>
      <c r="F6273" s="26"/>
      <c r="G6273" s="26"/>
    </row>
    <row r="6274" spans="3:7">
      <c r="C6274" s="17"/>
      <c r="D6274" s="26"/>
      <c r="E6274" s="26"/>
      <c r="F6274" s="26"/>
      <c r="G6274" s="26"/>
    </row>
    <row r="6275" spans="3:7">
      <c r="C6275" s="17"/>
      <c r="D6275" s="26"/>
      <c r="E6275" s="26"/>
      <c r="F6275" s="26"/>
      <c r="G6275" s="26"/>
    </row>
    <row r="6276" spans="3:7">
      <c r="C6276" s="17"/>
      <c r="D6276" s="26"/>
      <c r="E6276" s="26"/>
      <c r="F6276" s="26"/>
      <c r="G6276" s="26"/>
    </row>
    <row r="6277" spans="3:7">
      <c r="C6277" s="17"/>
      <c r="D6277" s="26"/>
      <c r="E6277" s="26"/>
      <c r="F6277" s="26"/>
      <c r="G6277" s="26"/>
    </row>
    <row r="6278" spans="3:7">
      <c r="C6278" s="17"/>
      <c r="D6278" s="26"/>
      <c r="E6278" s="26"/>
      <c r="F6278" s="26"/>
      <c r="G6278" s="26"/>
    </row>
    <row r="6279" spans="3:7">
      <c r="C6279" s="17"/>
      <c r="D6279" s="26"/>
      <c r="E6279" s="26"/>
      <c r="F6279" s="26"/>
      <c r="G6279" s="26"/>
    </row>
    <row r="6280" spans="3:7">
      <c r="C6280" s="17"/>
      <c r="D6280" s="26"/>
      <c r="E6280" s="26"/>
      <c r="F6280" s="26"/>
      <c r="G6280" s="26"/>
    </row>
    <row r="6281" spans="3:7">
      <c r="C6281" s="17"/>
      <c r="D6281" s="26"/>
      <c r="E6281" s="26"/>
      <c r="F6281" s="26"/>
      <c r="G6281" s="26"/>
    </row>
    <row r="6282" spans="3:7">
      <c r="C6282" s="17"/>
      <c r="D6282" s="26"/>
      <c r="E6282" s="26"/>
      <c r="F6282" s="26"/>
      <c r="G6282" s="26"/>
    </row>
    <row r="6283" spans="3:7">
      <c r="C6283" s="17"/>
      <c r="D6283" s="26"/>
      <c r="E6283" s="26"/>
      <c r="F6283" s="26"/>
      <c r="G6283" s="26"/>
    </row>
    <row r="6284" spans="3:7">
      <c r="C6284" s="17"/>
      <c r="D6284" s="26"/>
      <c r="E6284" s="26"/>
      <c r="F6284" s="26"/>
      <c r="G6284" s="26"/>
    </row>
    <row r="6285" spans="3:7">
      <c r="C6285" s="17"/>
      <c r="D6285" s="26"/>
      <c r="E6285" s="26"/>
      <c r="F6285" s="26"/>
      <c r="G6285" s="26"/>
    </row>
    <row r="6286" spans="3:7">
      <c r="C6286" s="17"/>
      <c r="D6286" s="26"/>
      <c r="E6286" s="26"/>
      <c r="F6286" s="26"/>
      <c r="G6286" s="26"/>
    </row>
    <row r="6287" spans="3:7">
      <c r="C6287" s="17"/>
      <c r="D6287" s="26"/>
      <c r="E6287" s="26"/>
      <c r="F6287" s="26"/>
      <c r="G6287" s="26"/>
    </row>
    <row r="6288" spans="3:7">
      <c r="C6288" s="17"/>
      <c r="D6288" s="26"/>
      <c r="E6288" s="26"/>
      <c r="F6288" s="26"/>
      <c r="G6288" s="26"/>
    </row>
    <row r="6289" spans="3:7">
      <c r="C6289" s="17"/>
      <c r="D6289" s="26"/>
      <c r="E6289" s="26"/>
      <c r="F6289" s="26"/>
      <c r="G6289" s="26"/>
    </row>
    <row r="6290" spans="3:7">
      <c r="C6290" s="17"/>
      <c r="D6290" s="26"/>
      <c r="E6290" s="26"/>
      <c r="F6290" s="26"/>
      <c r="G6290" s="26"/>
    </row>
    <row r="6291" spans="3:7">
      <c r="C6291" s="17"/>
      <c r="D6291" s="26"/>
      <c r="E6291" s="26"/>
      <c r="F6291" s="26"/>
      <c r="G6291" s="26"/>
    </row>
    <row r="6292" spans="3:7">
      <c r="C6292" s="17"/>
      <c r="D6292" s="26"/>
      <c r="E6292" s="26"/>
      <c r="F6292" s="26"/>
      <c r="G6292" s="26"/>
    </row>
    <row r="6293" spans="3:7">
      <c r="C6293" s="17"/>
      <c r="D6293" s="26"/>
      <c r="E6293" s="26"/>
      <c r="F6293" s="26"/>
      <c r="G6293" s="26"/>
    </row>
    <row r="6294" spans="3:7">
      <c r="C6294" s="17"/>
      <c r="D6294" s="26"/>
      <c r="E6294" s="26"/>
      <c r="F6294" s="26"/>
      <c r="G6294" s="26"/>
    </row>
    <row r="6295" spans="3:7">
      <c r="C6295" s="17"/>
      <c r="D6295" s="26"/>
      <c r="E6295" s="26"/>
      <c r="F6295" s="26"/>
      <c r="G6295" s="26"/>
    </row>
    <row r="6296" spans="3:7">
      <c r="C6296" s="17"/>
      <c r="D6296" s="26"/>
      <c r="E6296" s="26"/>
      <c r="F6296" s="26"/>
      <c r="G6296" s="26"/>
    </row>
    <row r="6297" spans="3:7">
      <c r="C6297" s="17"/>
      <c r="D6297" s="26"/>
      <c r="E6297" s="26"/>
      <c r="F6297" s="26"/>
      <c r="G6297" s="26"/>
    </row>
    <row r="6298" spans="3:7">
      <c r="C6298" s="17"/>
      <c r="D6298" s="26"/>
      <c r="E6298" s="26"/>
      <c r="F6298" s="26"/>
      <c r="G6298" s="26"/>
    </row>
    <row r="6299" spans="3:7">
      <c r="C6299" s="17"/>
      <c r="D6299" s="26"/>
      <c r="E6299" s="26"/>
      <c r="F6299" s="26"/>
      <c r="G6299" s="26"/>
    </row>
    <row r="6300" spans="3:7">
      <c r="C6300" s="17"/>
      <c r="D6300" s="26"/>
      <c r="E6300" s="26"/>
      <c r="F6300" s="26"/>
      <c r="G6300" s="26"/>
    </row>
    <row r="6301" spans="3:7">
      <c r="C6301" s="17"/>
      <c r="D6301" s="26"/>
      <c r="E6301" s="26"/>
      <c r="F6301" s="26"/>
      <c r="G6301" s="26"/>
    </row>
    <row r="6302" spans="3:7">
      <c r="C6302" s="17"/>
      <c r="D6302" s="26"/>
      <c r="E6302" s="26"/>
      <c r="F6302" s="26"/>
      <c r="G6302" s="26"/>
    </row>
    <row r="6303" spans="3:7">
      <c r="C6303" s="17"/>
      <c r="D6303" s="26"/>
      <c r="E6303" s="26"/>
      <c r="F6303" s="26"/>
      <c r="G6303" s="26"/>
    </row>
    <row r="6304" spans="3:7">
      <c r="C6304" s="17"/>
      <c r="D6304" s="26"/>
      <c r="E6304" s="26"/>
      <c r="F6304" s="26"/>
      <c r="G6304" s="26"/>
    </row>
    <row r="6305" spans="3:7">
      <c r="C6305" s="17"/>
      <c r="D6305" s="26"/>
      <c r="E6305" s="26"/>
      <c r="F6305" s="26"/>
      <c r="G6305" s="26"/>
    </row>
    <row r="6306" spans="3:7">
      <c r="C6306" s="17"/>
      <c r="D6306" s="26"/>
      <c r="E6306" s="26"/>
      <c r="F6306" s="26"/>
      <c r="G6306" s="26"/>
    </row>
    <row r="6307" spans="3:7">
      <c r="C6307" s="17"/>
      <c r="D6307" s="26"/>
      <c r="E6307" s="26"/>
      <c r="F6307" s="26"/>
      <c r="G6307" s="26"/>
    </row>
    <row r="6308" spans="3:7">
      <c r="C6308" s="17"/>
      <c r="D6308" s="26"/>
      <c r="E6308" s="26"/>
      <c r="F6308" s="26"/>
      <c r="G6308" s="26"/>
    </row>
    <row r="6309" spans="3:7">
      <c r="C6309" s="17"/>
      <c r="D6309" s="26"/>
      <c r="E6309" s="26"/>
      <c r="F6309" s="26"/>
      <c r="G6309" s="26"/>
    </row>
    <row r="6310" spans="3:7">
      <c r="C6310" s="17"/>
      <c r="D6310" s="26"/>
      <c r="E6310" s="26"/>
      <c r="F6310" s="26"/>
      <c r="G6310" s="26"/>
    </row>
    <row r="6311" spans="3:7">
      <c r="C6311" s="17"/>
      <c r="D6311" s="26"/>
      <c r="E6311" s="26"/>
      <c r="F6311" s="26"/>
      <c r="G6311" s="26"/>
    </row>
    <row r="6312" spans="3:7">
      <c r="C6312" s="17"/>
      <c r="D6312" s="26"/>
      <c r="E6312" s="26"/>
      <c r="F6312" s="26"/>
      <c r="G6312" s="26"/>
    </row>
    <row r="6313" spans="3:7">
      <c r="C6313" s="17"/>
      <c r="D6313" s="26"/>
      <c r="E6313" s="26"/>
      <c r="F6313" s="26"/>
      <c r="G6313" s="26"/>
    </row>
    <row r="6314" spans="3:7">
      <c r="C6314" s="17"/>
      <c r="D6314" s="26"/>
      <c r="E6314" s="26"/>
      <c r="F6314" s="26"/>
      <c r="G6314" s="26"/>
    </row>
    <row r="6315" spans="3:7">
      <c r="C6315" s="17"/>
      <c r="D6315" s="26"/>
      <c r="E6315" s="26"/>
      <c r="F6315" s="26"/>
      <c r="G6315" s="26"/>
    </row>
    <row r="6316" spans="3:7">
      <c r="C6316" s="17"/>
      <c r="D6316" s="26"/>
      <c r="E6316" s="26"/>
      <c r="F6316" s="26"/>
      <c r="G6316" s="26"/>
    </row>
    <row r="6317" spans="3:7">
      <c r="C6317" s="17"/>
      <c r="D6317" s="26"/>
      <c r="E6317" s="26"/>
      <c r="F6317" s="26"/>
      <c r="G6317" s="26"/>
    </row>
    <row r="6318" spans="3:7">
      <c r="C6318" s="17"/>
      <c r="D6318" s="26"/>
      <c r="E6318" s="26"/>
      <c r="F6318" s="26"/>
      <c r="G6318" s="26"/>
    </row>
    <row r="6319" spans="3:7">
      <c r="C6319" s="17"/>
      <c r="D6319" s="26"/>
      <c r="E6319" s="26"/>
      <c r="F6319" s="26"/>
      <c r="G6319" s="26"/>
    </row>
    <row r="6320" spans="3:7">
      <c r="C6320" s="17"/>
      <c r="D6320" s="26"/>
      <c r="E6320" s="26"/>
      <c r="F6320" s="26"/>
      <c r="G6320" s="26"/>
    </row>
    <row r="6321" spans="3:7">
      <c r="C6321" s="17"/>
      <c r="D6321" s="26"/>
      <c r="E6321" s="26"/>
      <c r="F6321" s="26"/>
      <c r="G6321" s="26"/>
    </row>
    <row r="6322" spans="3:7">
      <c r="C6322" s="17"/>
      <c r="D6322" s="26"/>
      <c r="E6322" s="26"/>
      <c r="F6322" s="26"/>
      <c r="G6322" s="26"/>
    </row>
    <row r="6323" spans="3:7">
      <c r="C6323" s="17"/>
      <c r="D6323" s="26"/>
      <c r="E6323" s="26"/>
      <c r="F6323" s="26"/>
      <c r="G6323" s="26"/>
    </row>
    <row r="6324" spans="3:7">
      <c r="C6324" s="17"/>
      <c r="D6324" s="26"/>
      <c r="E6324" s="26"/>
      <c r="F6324" s="26"/>
      <c r="G6324" s="26"/>
    </row>
    <row r="6325" spans="3:7">
      <c r="C6325" s="17"/>
      <c r="D6325" s="26"/>
      <c r="E6325" s="26"/>
      <c r="F6325" s="26"/>
      <c r="G6325" s="26"/>
    </row>
    <row r="6326" spans="3:7">
      <c r="C6326" s="17"/>
      <c r="D6326" s="26"/>
      <c r="E6326" s="26"/>
      <c r="F6326" s="26"/>
      <c r="G6326" s="26"/>
    </row>
    <row r="6327" spans="3:7">
      <c r="C6327" s="17"/>
      <c r="D6327" s="26"/>
      <c r="E6327" s="26"/>
      <c r="F6327" s="26"/>
      <c r="G6327" s="26"/>
    </row>
    <row r="6328" spans="3:7">
      <c r="C6328" s="17"/>
      <c r="D6328" s="26"/>
      <c r="E6328" s="26"/>
      <c r="F6328" s="26"/>
      <c r="G6328" s="26"/>
    </row>
    <row r="6329" spans="3:7">
      <c r="C6329" s="17"/>
      <c r="D6329" s="26"/>
      <c r="E6329" s="26"/>
      <c r="F6329" s="26"/>
      <c r="G6329" s="26"/>
    </row>
    <row r="6330" spans="3:7">
      <c r="C6330" s="17"/>
      <c r="D6330" s="26"/>
      <c r="E6330" s="26"/>
      <c r="F6330" s="26"/>
      <c r="G6330" s="26"/>
    </row>
    <row r="6331" spans="3:7">
      <c r="C6331" s="17"/>
      <c r="D6331" s="26"/>
      <c r="E6331" s="26"/>
      <c r="F6331" s="26"/>
      <c r="G6331" s="26"/>
    </row>
    <row r="6332" spans="3:7">
      <c r="C6332" s="17"/>
      <c r="D6332" s="26"/>
      <c r="E6332" s="26"/>
      <c r="F6332" s="26"/>
      <c r="G6332" s="26"/>
    </row>
    <row r="6333" spans="3:7">
      <c r="C6333" s="17"/>
      <c r="D6333" s="26"/>
      <c r="E6333" s="26"/>
      <c r="F6333" s="26"/>
      <c r="G6333" s="26"/>
    </row>
    <row r="6334" spans="3:7">
      <c r="C6334" s="17"/>
      <c r="D6334" s="26"/>
      <c r="E6334" s="26"/>
      <c r="F6334" s="26"/>
      <c r="G6334" s="26"/>
    </row>
    <row r="6335" spans="3:7">
      <c r="C6335" s="17"/>
      <c r="D6335" s="26"/>
      <c r="E6335" s="26"/>
      <c r="F6335" s="26"/>
      <c r="G6335" s="26"/>
    </row>
    <row r="6336" spans="3:7">
      <c r="C6336" s="17"/>
      <c r="D6336" s="26"/>
      <c r="E6336" s="26"/>
      <c r="F6336" s="26"/>
      <c r="G6336" s="26"/>
    </row>
    <row r="6337" spans="3:7">
      <c r="C6337" s="17"/>
      <c r="D6337" s="26"/>
      <c r="E6337" s="26"/>
      <c r="F6337" s="26"/>
      <c r="G6337" s="26"/>
    </row>
    <row r="6338" spans="3:7">
      <c r="C6338" s="17"/>
      <c r="D6338" s="26"/>
      <c r="E6338" s="26"/>
      <c r="F6338" s="26"/>
      <c r="G6338" s="26"/>
    </row>
    <row r="6339" spans="3:7">
      <c r="C6339" s="17"/>
      <c r="D6339" s="26"/>
      <c r="E6339" s="26"/>
      <c r="F6339" s="26"/>
      <c r="G6339" s="26"/>
    </row>
    <row r="6340" spans="3:7">
      <c r="C6340" s="17"/>
      <c r="D6340" s="26"/>
      <c r="E6340" s="26"/>
      <c r="F6340" s="26"/>
      <c r="G6340" s="26"/>
    </row>
    <row r="6341" spans="3:7">
      <c r="C6341" s="17"/>
      <c r="D6341" s="26"/>
      <c r="E6341" s="26"/>
      <c r="F6341" s="26"/>
      <c r="G6341" s="26"/>
    </row>
    <row r="6342" spans="3:7">
      <c r="C6342" s="17"/>
      <c r="D6342" s="26"/>
      <c r="E6342" s="26"/>
      <c r="F6342" s="26"/>
      <c r="G6342" s="26"/>
    </row>
    <row r="6343" spans="3:7">
      <c r="C6343" s="17"/>
      <c r="D6343" s="26"/>
      <c r="E6343" s="26"/>
      <c r="F6343" s="26"/>
      <c r="G6343" s="26"/>
    </row>
    <row r="6344" spans="3:7">
      <c r="C6344" s="17"/>
      <c r="D6344" s="26"/>
      <c r="E6344" s="26"/>
      <c r="F6344" s="26"/>
      <c r="G6344" s="26"/>
    </row>
    <row r="6345" spans="3:7">
      <c r="C6345" s="17"/>
      <c r="D6345" s="26"/>
      <c r="E6345" s="26"/>
      <c r="F6345" s="26"/>
      <c r="G6345" s="26"/>
    </row>
    <row r="6346" spans="3:7">
      <c r="C6346" s="17"/>
      <c r="D6346" s="26"/>
      <c r="E6346" s="26"/>
      <c r="F6346" s="26"/>
      <c r="G6346" s="26"/>
    </row>
    <row r="6347" spans="3:7">
      <c r="C6347" s="17"/>
      <c r="D6347" s="26"/>
      <c r="E6347" s="26"/>
      <c r="F6347" s="26"/>
      <c r="G6347" s="26"/>
    </row>
    <row r="6348" spans="3:7">
      <c r="C6348" s="17"/>
      <c r="D6348" s="26"/>
      <c r="E6348" s="26"/>
      <c r="F6348" s="26"/>
      <c r="G6348" s="26"/>
    </row>
    <row r="6349" spans="3:7">
      <c r="C6349" s="17"/>
      <c r="D6349" s="26"/>
      <c r="E6349" s="26"/>
      <c r="F6349" s="26"/>
      <c r="G6349" s="26"/>
    </row>
    <row r="6350" spans="3:7">
      <c r="C6350" s="17"/>
      <c r="D6350" s="26"/>
      <c r="E6350" s="26"/>
      <c r="F6350" s="26"/>
      <c r="G6350" s="26"/>
    </row>
    <row r="6351" spans="3:7">
      <c r="C6351" s="17"/>
      <c r="D6351" s="26"/>
      <c r="E6351" s="26"/>
      <c r="F6351" s="26"/>
      <c r="G6351" s="26"/>
    </row>
    <row r="6352" spans="3:7">
      <c r="C6352" s="17"/>
      <c r="D6352" s="26"/>
      <c r="E6352" s="26"/>
      <c r="F6352" s="26"/>
      <c r="G6352" s="26"/>
    </row>
    <row r="6353" spans="3:7">
      <c r="C6353" s="17"/>
      <c r="D6353" s="26"/>
      <c r="E6353" s="26"/>
      <c r="F6353" s="26"/>
      <c r="G6353" s="26"/>
    </row>
    <row r="6354" spans="3:7">
      <c r="C6354" s="17"/>
      <c r="D6354" s="26"/>
      <c r="E6354" s="26"/>
      <c r="F6354" s="26"/>
      <c r="G6354" s="26"/>
    </row>
    <row r="6355" spans="3:7">
      <c r="C6355" s="17"/>
      <c r="D6355" s="26"/>
      <c r="E6355" s="26"/>
      <c r="F6355" s="26"/>
      <c r="G6355" s="26"/>
    </row>
    <row r="6356" spans="3:7">
      <c r="C6356" s="17"/>
      <c r="D6356" s="26"/>
      <c r="E6356" s="26"/>
      <c r="F6356" s="26"/>
      <c r="G6356" s="26"/>
    </row>
    <row r="6357" spans="3:7">
      <c r="C6357" s="17"/>
      <c r="D6357" s="26"/>
      <c r="E6357" s="26"/>
      <c r="F6357" s="26"/>
      <c r="G6357" s="26"/>
    </row>
    <row r="6358" spans="3:7">
      <c r="C6358" s="17"/>
      <c r="D6358" s="26"/>
      <c r="E6358" s="26"/>
      <c r="F6358" s="26"/>
      <c r="G6358" s="26"/>
    </row>
    <row r="6359" spans="3:7">
      <c r="C6359" s="17"/>
      <c r="D6359" s="26"/>
      <c r="E6359" s="26"/>
      <c r="F6359" s="26"/>
      <c r="G6359" s="26"/>
    </row>
    <row r="6360" spans="3:7">
      <c r="C6360" s="17"/>
      <c r="D6360" s="26"/>
      <c r="E6360" s="26"/>
      <c r="F6360" s="26"/>
      <c r="G6360" s="26"/>
    </row>
    <row r="6361" spans="3:7">
      <c r="C6361" s="17"/>
      <c r="D6361" s="26"/>
      <c r="E6361" s="26"/>
      <c r="F6361" s="26"/>
      <c r="G6361" s="26"/>
    </row>
    <row r="6362" spans="3:7">
      <c r="C6362" s="17"/>
      <c r="D6362" s="26"/>
      <c r="E6362" s="26"/>
      <c r="F6362" s="26"/>
      <c r="G6362" s="26"/>
    </row>
    <row r="6363" spans="3:7">
      <c r="C6363" s="17"/>
      <c r="D6363" s="26"/>
      <c r="E6363" s="26"/>
      <c r="F6363" s="26"/>
      <c r="G6363" s="26"/>
    </row>
    <row r="6364" spans="3:7">
      <c r="C6364" s="17"/>
      <c r="D6364" s="26"/>
      <c r="E6364" s="26"/>
      <c r="F6364" s="26"/>
      <c r="G6364" s="26"/>
    </row>
    <row r="6365" spans="3:7">
      <c r="C6365" s="17"/>
      <c r="D6365" s="26"/>
      <c r="E6365" s="26"/>
      <c r="F6365" s="26"/>
      <c r="G6365" s="26"/>
    </row>
    <row r="6366" spans="3:7">
      <c r="C6366" s="17"/>
      <c r="D6366" s="26"/>
      <c r="E6366" s="26"/>
      <c r="F6366" s="26"/>
      <c r="G6366" s="26"/>
    </row>
    <row r="6367" spans="3:7">
      <c r="C6367" s="17"/>
      <c r="D6367" s="26"/>
      <c r="E6367" s="26"/>
      <c r="F6367" s="26"/>
      <c r="G6367" s="26"/>
    </row>
    <row r="6368" spans="3:7">
      <c r="C6368" s="17"/>
      <c r="D6368" s="26"/>
      <c r="E6368" s="26"/>
      <c r="F6368" s="26"/>
      <c r="G6368" s="26"/>
    </row>
    <row r="6369" spans="3:7">
      <c r="C6369" s="17"/>
      <c r="D6369" s="26"/>
      <c r="E6369" s="26"/>
      <c r="F6369" s="26"/>
      <c r="G6369" s="26"/>
    </row>
    <row r="6370" spans="3:7">
      <c r="C6370" s="17"/>
      <c r="D6370" s="26"/>
      <c r="E6370" s="26"/>
      <c r="F6370" s="26"/>
      <c r="G6370" s="26"/>
    </row>
    <row r="6371" spans="3:7">
      <c r="C6371" s="17"/>
      <c r="D6371" s="26"/>
      <c r="E6371" s="26"/>
      <c r="F6371" s="26"/>
      <c r="G6371" s="26"/>
    </row>
    <row r="6372" spans="3:7">
      <c r="C6372" s="17"/>
      <c r="D6372" s="26"/>
      <c r="E6372" s="26"/>
      <c r="F6372" s="26"/>
      <c r="G6372" s="26"/>
    </row>
    <row r="6373" spans="3:7">
      <c r="C6373" s="17"/>
      <c r="D6373" s="26"/>
      <c r="E6373" s="26"/>
      <c r="F6373" s="26"/>
      <c r="G6373" s="26"/>
    </row>
    <row r="6374" spans="3:7">
      <c r="C6374" s="17"/>
      <c r="D6374" s="26"/>
      <c r="E6374" s="26"/>
      <c r="F6374" s="26"/>
      <c r="G6374" s="26"/>
    </row>
    <row r="6375" spans="3:7">
      <c r="C6375" s="17"/>
      <c r="D6375" s="26"/>
      <c r="E6375" s="26"/>
      <c r="F6375" s="26"/>
      <c r="G6375" s="26"/>
    </row>
    <row r="6376" spans="3:7">
      <c r="C6376" s="17"/>
      <c r="D6376" s="26"/>
      <c r="E6376" s="26"/>
      <c r="F6376" s="26"/>
      <c r="G6376" s="26"/>
    </row>
    <row r="6377" spans="3:7">
      <c r="C6377" s="17"/>
      <c r="D6377" s="26"/>
      <c r="E6377" s="26"/>
      <c r="F6377" s="26"/>
      <c r="G6377" s="26"/>
    </row>
    <row r="6378" spans="3:7">
      <c r="C6378" s="17"/>
      <c r="D6378" s="26"/>
      <c r="E6378" s="26"/>
      <c r="F6378" s="26"/>
      <c r="G6378" s="26"/>
    </row>
    <row r="6379" spans="3:7">
      <c r="C6379" s="17"/>
      <c r="D6379" s="26"/>
      <c r="E6379" s="26"/>
      <c r="F6379" s="26"/>
      <c r="G6379" s="26"/>
    </row>
    <row r="6380" spans="3:7">
      <c r="C6380" s="17"/>
      <c r="D6380" s="26"/>
      <c r="E6380" s="26"/>
      <c r="F6380" s="26"/>
      <c r="G6380" s="26"/>
    </row>
    <row r="6381" spans="3:7">
      <c r="C6381" s="17"/>
      <c r="D6381" s="26"/>
      <c r="E6381" s="26"/>
      <c r="F6381" s="26"/>
      <c r="G6381" s="26"/>
    </row>
    <row r="6382" spans="3:7">
      <c r="C6382" s="17"/>
      <c r="D6382" s="26"/>
      <c r="E6382" s="26"/>
      <c r="F6382" s="26"/>
      <c r="G6382" s="26"/>
    </row>
    <row r="6383" spans="3:7">
      <c r="C6383" s="17"/>
      <c r="D6383" s="26"/>
      <c r="E6383" s="26"/>
      <c r="F6383" s="26"/>
      <c r="G6383" s="26"/>
    </row>
    <row r="6384" spans="3:7">
      <c r="C6384" s="17"/>
      <c r="D6384" s="26"/>
      <c r="E6384" s="26"/>
      <c r="F6384" s="26"/>
      <c r="G6384" s="26"/>
    </row>
    <row r="6385" spans="3:7">
      <c r="C6385" s="17"/>
      <c r="D6385" s="26"/>
      <c r="E6385" s="26"/>
      <c r="F6385" s="26"/>
      <c r="G6385" s="26"/>
    </row>
    <row r="6386" spans="3:7">
      <c r="C6386" s="17"/>
      <c r="D6386" s="26"/>
      <c r="E6386" s="26"/>
      <c r="F6386" s="26"/>
      <c r="G6386" s="26"/>
    </row>
    <row r="6387" spans="3:7">
      <c r="C6387" s="17"/>
      <c r="D6387" s="26"/>
      <c r="E6387" s="26"/>
      <c r="F6387" s="26"/>
      <c r="G6387" s="26"/>
    </row>
    <row r="6388" spans="3:7">
      <c r="C6388" s="17"/>
      <c r="D6388" s="26"/>
      <c r="E6388" s="26"/>
      <c r="F6388" s="26"/>
      <c r="G6388" s="26"/>
    </row>
    <row r="6389" spans="3:7">
      <c r="C6389" s="17"/>
      <c r="D6389" s="26"/>
      <c r="E6389" s="26"/>
      <c r="F6389" s="26"/>
      <c r="G6389" s="26"/>
    </row>
    <row r="6390" spans="3:7">
      <c r="C6390" s="17"/>
      <c r="D6390" s="26"/>
      <c r="E6390" s="26"/>
      <c r="F6390" s="26"/>
      <c r="G6390" s="26"/>
    </row>
    <row r="6391" spans="3:7">
      <c r="C6391" s="17"/>
      <c r="D6391" s="26"/>
      <c r="E6391" s="26"/>
      <c r="F6391" s="26"/>
      <c r="G6391" s="26"/>
    </row>
    <row r="6392" spans="3:7">
      <c r="C6392" s="17"/>
      <c r="D6392" s="26"/>
      <c r="E6392" s="26"/>
      <c r="F6392" s="26"/>
      <c r="G6392" s="26"/>
    </row>
    <row r="6393" spans="3:7">
      <c r="C6393" s="17"/>
      <c r="D6393" s="26"/>
      <c r="E6393" s="26"/>
      <c r="F6393" s="26"/>
      <c r="G6393" s="26"/>
    </row>
    <row r="6394" spans="3:7">
      <c r="C6394" s="17"/>
      <c r="D6394" s="26"/>
      <c r="E6394" s="26"/>
      <c r="F6394" s="26"/>
      <c r="G6394" s="26"/>
    </row>
    <row r="6395" spans="3:7">
      <c r="C6395" s="17"/>
      <c r="D6395" s="26"/>
      <c r="E6395" s="26"/>
      <c r="F6395" s="26"/>
      <c r="G6395" s="26"/>
    </row>
    <row r="6396" spans="3:7">
      <c r="C6396" s="17"/>
      <c r="D6396" s="26"/>
      <c r="E6396" s="26"/>
      <c r="F6396" s="26"/>
      <c r="G6396" s="26"/>
    </row>
    <row r="6397" spans="3:7">
      <c r="C6397" s="17"/>
      <c r="D6397" s="26"/>
      <c r="E6397" s="26"/>
      <c r="F6397" s="26"/>
      <c r="G6397" s="26"/>
    </row>
    <row r="6398" spans="3:7">
      <c r="C6398" s="17"/>
      <c r="D6398" s="26"/>
      <c r="E6398" s="26"/>
      <c r="F6398" s="26"/>
      <c r="G6398" s="26"/>
    </row>
    <row r="6399" spans="3:7">
      <c r="C6399" s="17"/>
      <c r="D6399" s="26"/>
      <c r="E6399" s="26"/>
      <c r="F6399" s="26"/>
      <c r="G6399" s="26"/>
    </row>
    <row r="6400" spans="3:7">
      <c r="C6400" s="17"/>
      <c r="D6400" s="26"/>
      <c r="E6400" s="26"/>
      <c r="F6400" s="26"/>
      <c r="G6400" s="26"/>
    </row>
    <row r="6401" spans="3:7">
      <c r="C6401" s="17"/>
      <c r="D6401" s="26"/>
      <c r="E6401" s="26"/>
      <c r="F6401" s="26"/>
      <c r="G6401" s="26"/>
    </row>
    <row r="6402" spans="3:7">
      <c r="C6402" s="17"/>
      <c r="D6402" s="26"/>
      <c r="E6402" s="26"/>
      <c r="F6402" s="26"/>
      <c r="G6402" s="26"/>
    </row>
    <row r="6403" spans="3:7">
      <c r="C6403" s="17"/>
      <c r="D6403" s="26"/>
      <c r="E6403" s="26"/>
      <c r="F6403" s="26"/>
      <c r="G6403" s="26"/>
    </row>
    <row r="6404" spans="3:7">
      <c r="C6404" s="17"/>
      <c r="D6404" s="26"/>
      <c r="E6404" s="26"/>
      <c r="F6404" s="26"/>
      <c r="G6404" s="26"/>
    </row>
    <row r="6405" spans="3:7">
      <c r="C6405" s="17"/>
      <c r="D6405" s="26"/>
      <c r="E6405" s="26"/>
      <c r="F6405" s="26"/>
      <c r="G6405" s="26"/>
    </row>
    <row r="6406" spans="3:7">
      <c r="C6406" s="17"/>
      <c r="D6406" s="26"/>
      <c r="E6406" s="26"/>
      <c r="F6406" s="26"/>
      <c r="G6406" s="26"/>
    </row>
    <row r="6407" spans="3:7">
      <c r="C6407" s="17"/>
      <c r="D6407" s="26"/>
      <c r="E6407" s="26"/>
      <c r="F6407" s="26"/>
      <c r="G6407" s="26"/>
    </row>
    <row r="6408" spans="3:7">
      <c r="C6408" s="17"/>
      <c r="D6408" s="26"/>
      <c r="E6408" s="26"/>
      <c r="F6408" s="26"/>
      <c r="G6408" s="26"/>
    </row>
    <row r="6409" spans="3:7">
      <c r="C6409" s="17"/>
      <c r="D6409" s="26"/>
      <c r="E6409" s="26"/>
      <c r="F6409" s="26"/>
      <c r="G6409" s="26"/>
    </row>
    <row r="6410" spans="3:7">
      <c r="C6410" s="17"/>
      <c r="D6410" s="26"/>
      <c r="E6410" s="26"/>
      <c r="F6410" s="26"/>
      <c r="G6410" s="26"/>
    </row>
    <row r="6411" spans="3:7">
      <c r="C6411" s="17"/>
      <c r="D6411" s="26"/>
      <c r="E6411" s="26"/>
      <c r="F6411" s="26"/>
      <c r="G6411" s="26"/>
    </row>
    <row r="6412" spans="3:7">
      <c r="C6412" s="17"/>
      <c r="D6412" s="26"/>
      <c r="E6412" s="26"/>
      <c r="F6412" s="26"/>
      <c r="G6412" s="26"/>
    </row>
    <row r="6413" spans="3:7">
      <c r="C6413" s="17"/>
      <c r="D6413" s="26"/>
      <c r="E6413" s="26"/>
      <c r="F6413" s="26"/>
      <c r="G6413" s="26"/>
    </row>
    <row r="6414" spans="3:7">
      <c r="C6414" s="17"/>
      <c r="D6414" s="26"/>
      <c r="E6414" s="26"/>
      <c r="F6414" s="26"/>
      <c r="G6414" s="26"/>
    </row>
    <row r="6415" spans="3:7">
      <c r="C6415" s="17"/>
      <c r="D6415" s="26"/>
      <c r="E6415" s="26"/>
      <c r="F6415" s="26"/>
      <c r="G6415" s="26"/>
    </row>
    <row r="6416" spans="3:7">
      <c r="C6416" s="17"/>
      <c r="D6416" s="26"/>
      <c r="E6416" s="26"/>
      <c r="F6416" s="26"/>
      <c r="G6416" s="26"/>
    </row>
    <row r="6417" spans="3:7">
      <c r="C6417" s="17"/>
      <c r="D6417" s="26"/>
      <c r="E6417" s="26"/>
      <c r="F6417" s="26"/>
      <c r="G6417" s="26"/>
    </row>
    <row r="6418" spans="3:7">
      <c r="C6418" s="17"/>
      <c r="D6418" s="26"/>
      <c r="E6418" s="26"/>
      <c r="F6418" s="26"/>
      <c r="G6418" s="26"/>
    </row>
    <row r="6419" spans="3:7">
      <c r="C6419" s="17"/>
      <c r="D6419" s="26"/>
      <c r="E6419" s="26"/>
      <c r="F6419" s="26"/>
      <c r="G6419" s="26"/>
    </row>
    <row r="6420" spans="3:7">
      <c r="C6420" s="17"/>
      <c r="D6420" s="26"/>
      <c r="E6420" s="26"/>
      <c r="F6420" s="26"/>
      <c r="G6420" s="26"/>
    </row>
    <row r="6421" spans="3:7">
      <c r="C6421" s="17"/>
      <c r="D6421" s="26"/>
      <c r="E6421" s="26"/>
      <c r="F6421" s="26"/>
      <c r="G6421" s="26"/>
    </row>
    <row r="6422" spans="3:7">
      <c r="C6422" s="17"/>
      <c r="D6422" s="26"/>
      <c r="E6422" s="26"/>
      <c r="F6422" s="26"/>
      <c r="G6422" s="26"/>
    </row>
    <row r="6423" spans="3:7">
      <c r="C6423" s="17"/>
      <c r="D6423" s="26"/>
      <c r="E6423" s="26"/>
      <c r="F6423" s="26"/>
      <c r="G6423" s="26"/>
    </row>
    <row r="6424" spans="3:7">
      <c r="C6424" s="17"/>
      <c r="D6424" s="26"/>
      <c r="E6424" s="26"/>
      <c r="F6424" s="26"/>
      <c r="G6424" s="26"/>
    </row>
    <row r="6425" spans="3:7">
      <c r="C6425" s="17"/>
      <c r="D6425" s="26"/>
      <c r="E6425" s="26"/>
      <c r="F6425" s="26"/>
      <c r="G6425" s="26"/>
    </row>
    <row r="6426" spans="3:7">
      <c r="C6426" s="17"/>
      <c r="D6426" s="26"/>
      <c r="E6426" s="26"/>
      <c r="F6426" s="26"/>
      <c r="G6426" s="26"/>
    </row>
    <row r="6427" spans="3:7">
      <c r="C6427" s="17"/>
      <c r="D6427" s="26"/>
      <c r="E6427" s="26"/>
      <c r="F6427" s="26"/>
      <c r="G6427" s="26"/>
    </row>
    <row r="6428" spans="3:7">
      <c r="C6428" s="17"/>
      <c r="D6428" s="26"/>
      <c r="E6428" s="26"/>
      <c r="F6428" s="26"/>
      <c r="G6428" s="26"/>
    </row>
    <row r="6429" spans="3:7">
      <c r="C6429" s="17"/>
      <c r="D6429" s="26"/>
      <c r="E6429" s="26"/>
      <c r="F6429" s="26"/>
      <c r="G6429" s="26"/>
    </row>
    <row r="6430" spans="3:7">
      <c r="C6430" s="17"/>
      <c r="D6430" s="26"/>
      <c r="E6430" s="26"/>
      <c r="F6430" s="26"/>
      <c r="G6430" s="26"/>
    </row>
    <row r="6431" spans="3:7">
      <c r="C6431" s="17"/>
      <c r="D6431" s="26"/>
      <c r="E6431" s="26"/>
      <c r="F6431" s="26"/>
      <c r="G6431" s="26"/>
    </row>
    <row r="6432" spans="3:7">
      <c r="C6432" s="17"/>
      <c r="D6432" s="26"/>
      <c r="E6432" s="26"/>
      <c r="F6432" s="26"/>
      <c r="G6432" s="26"/>
    </row>
    <row r="6433" spans="3:7">
      <c r="C6433" s="17"/>
      <c r="D6433" s="26"/>
      <c r="E6433" s="26"/>
      <c r="F6433" s="26"/>
      <c r="G6433" s="26"/>
    </row>
    <row r="6434" spans="3:7">
      <c r="C6434" s="17"/>
      <c r="D6434" s="26"/>
      <c r="E6434" s="26"/>
      <c r="F6434" s="26"/>
      <c r="G6434" s="26"/>
    </row>
    <row r="6435" spans="3:7">
      <c r="C6435" s="17"/>
      <c r="D6435" s="26"/>
      <c r="E6435" s="26"/>
      <c r="F6435" s="26"/>
      <c r="G6435" s="26"/>
    </row>
    <row r="6436" spans="3:7">
      <c r="C6436" s="17"/>
      <c r="D6436" s="26"/>
      <c r="E6436" s="26"/>
      <c r="F6436" s="26"/>
      <c r="G6436" s="26"/>
    </row>
    <row r="6437" spans="3:7">
      <c r="C6437" s="17"/>
      <c r="D6437" s="26"/>
      <c r="E6437" s="26"/>
      <c r="F6437" s="26"/>
      <c r="G6437" s="26"/>
    </row>
    <row r="6438" spans="3:7">
      <c r="C6438" s="17"/>
      <c r="D6438" s="26"/>
      <c r="E6438" s="26"/>
      <c r="F6438" s="26"/>
      <c r="G6438" s="26"/>
    </row>
    <row r="6439" spans="3:7">
      <c r="C6439" s="17"/>
      <c r="D6439" s="26"/>
      <c r="E6439" s="26"/>
      <c r="F6439" s="26"/>
      <c r="G6439" s="26"/>
    </row>
    <row r="6440" spans="3:7">
      <c r="C6440" s="17"/>
      <c r="D6440" s="26"/>
      <c r="E6440" s="26"/>
      <c r="F6440" s="26"/>
      <c r="G6440" s="26"/>
    </row>
    <row r="6441" spans="3:7">
      <c r="C6441" s="17"/>
      <c r="D6441" s="26"/>
      <c r="E6441" s="26"/>
      <c r="F6441" s="26"/>
      <c r="G6441" s="26"/>
    </row>
    <row r="6442" spans="3:7">
      <c r="C6442" s="17"/>
      <c r="D6442" s="26"/>
      <c r="E6442" s="26"/>
      <c r="F6442" s="26"/>
      <c r="G6442" s="26"/>
    </row>
    <row r="6443" spans="3:7">
      <c r="C6443" s="17"/>
      <c r="D6443" s="26"/>
      <c r="E6443" s="26"/>
      <c r="F6443" s="26"/>
      <c r="G6443" s="26"/>
    </row>
    <row r="6444" spans="3:7">
      <c r="C6444" s="17"/>
      <c r="D6444" s="26"/>
      <c r="E6444" s="26"/>
      <c r="F6444" s="26"/>
      <c r="G6444" s="26"/>
    </row>
    <row r="6445" spans="3:7">
      <c r="C6445" s="17"/>
      <c r="D6445" s="26"/>
      <c r="E6445" s="26"/>
      <c r="F6445" s="26"/>
      <c r="G6445" s="26"/>
    </row>
    <row r="6446" spans="3:7">
      <c r="C6446" s="17"/>
      <c r="D6446" s="26"/>
      <c r="E6446" s="26"/>
      <c r="F6446" s="26"/>
      <c r="G6446" s="26"/>
    </row>
    <row r="6447" spans="3:7">
      <c r="C6447" s="17"/>
      <c r="D6447" s="26"/>
      <c r="E6447" s="26"/>
      <c r="F6447" s="26"/>
      <c r="G6447" s="26"/>
    </row>
    <row r="6448" spans="3:7">
      <c r="C6448" s="17"/>
      <c r="D6448" s="26"/>
      <c r="E6448" s="26"/>
      <c r="F6448" s="26"/>
      <c r="G6448" s="26"/>
    </row>
    <row r="6449" spans="3:7">
      <c r="C6449" s="17"/>
      <c r="D6449" s="26"/>
      <c r="E6449" s="26"/>
      <c r="F6449" s="26"/>
      <c r="G6449" s="26"/>
    </row>
    <row r="6450" spans="3:7">
      <c r="C6450" s="17"/>
      <c r="D6450" s="26"/>
      <c r="E6450" s="26"/>
      <c r="F6450" s="26"/>
      <c r="G6450" s="26"/>
    </row>
    <row r="6451" spans="3:7">
      <c r="C6451" s="17"/>
      <c r="D6451" s="26"/>
      <c r="E6451" s="26"/>
      <c r="F6451" s="26"/>
      <c r="G6451" s="26"/>
    </row>
    <row r="6452" spans="3:7">
      <c r="C6452" s="17"/>
      <c r="D6452" s="26"/>
      <c r="E6452" s="26"/>
      <c r="F6452" s="26"/>
      <c r="G6452" s="26"/>
    </row>
    <row r="6453" spans="3:7">
      <c r="C6453" s="17"/>
      <c r="D6453" s="26"/>
      <c r="E6453" s="26"/>
      <c r="F6453" s="26"/>
      <c r="G6453" s="26"/>
    </row>
    <row r="6454" spans="3:7">
      <c r="C6454" s="17"/>
      <c r="D6454" s="26"/>
      <c r="E6454" s="26"/>
      <c r="F6454" s="26"/>
      <c r="G6454" s="26"/>
    </row>
    <row r="6455" spans="3:7">
      <c r="C6455" s="17"/>
      <c r="D6455" s="26"/>
      <c r="E6455" s="26"/>
      <c r="F6455" s="26"/>
      <c r="G6455" s="26"/>
    </row>
    <row r="6456" spans="3:7">
      <c r="C6456" s="17"/>
      <c r="D6456" s="26"/>
      <c r="E6456" s="26"/>
      <c r="F6456" s="26"/>
      <c r="G6456" s="26"/>
    </row>
    <row r="6457" spans="3:7">
      <c r="C6457" s="17"/>
      <c r="D6457" s="26"/>
      <c r="E6457" s="26"/>
      <c r="F6457" s="26"/>
      <c r="G6457" s="26"/>
    </row>
    <row r="6458" spans="3:7">
      <c r="C6458" s="17"/>
      <c r="D6458" s="26"/>
      <c r="E6458" s="26"/>
      <c r="F6458" s="26"/>
      <c r="G6458" s="26"/>
    </row>
    <row r="6459" spans="3:7">
      <c r="C6459" s="17"/>
      <c r="D6459" s="26"/>
      <c r="E6459" s="26"/>
      <c r="F6459" s="26"/>
      <c r="G6459" s="26"/>
    </row>
    <row r="6460" spans="3:7">
      <c r="C6460" s="17"/>
      <c r="D6460" s="26"/>
      <c r="E6460" s="26"/>
      <c r="F6460" s="26"/>
      <c r="G6460" s="26"/>
    </row>
    <row r="6461" spans="3:7">
      <c r="C6461" s="17"/>
      <c r="D6461" s="26"/>
      <c r="E6461" s="26"/>
      <c r="F6461" s="26"/>
      <c r="G6461" s="26"/>
    </row>
    <row r="6462" spans="3:7">
      <c r="C6462" s="17"/>
      <c r="D6462" s="26"/>
      <c r="E6462" s="26"/>
      <c r="F6462" s="26"/>
      <c r="G6462" s="26"/>
    </row>
    <row r="6463" spans="3:7">
      <c r="C6463" s="17"/>
      <c r="D6463" s="26"/>
      <c r="E6463" s="26"/>
      <c r="F6463" s="26"/>
      <c r="G6463" s="26"/>
    </row>
    <row r="6464" spans="3:7">
      <c r="C6464" s="17"/>
      <c r="D6464" s="26"/>
      <c r="E6464" s="26"/>
      <c r="F6464" s="26"/>
      <c r="G6464" s="26"/>
    </row>
    <row r="6465" spans="3:7">
      <c r="C6465" s="17"/>
      <c r="D6465" s="26"/>
      <c r="E6465" s="26"/>
      <c r="F6465" s="26"/>
      <c r="G6465" s="26"/>
    </row>
    <row r="6466" spans="3:7">
      <c r="C6466" s="17"/>
      <c r="D6466" s="26"/>
      <c r="E6466" s="26"/>
      <c r="F6466" s="26"/>
      <c r="G6466" s="26"/>
    </row>
    <row r="6467" spans="3:7">
      <c r="C6467" s="17"/>
      <c r="D6467" s="26"/>
      <c r="E6467" s="26"/>
      <c r="F6467" s="26"/>
      <c r="G6467" s="26"/>
    </row>
    <row r="6468" spans="3:7">
      <c r="C6468" s="17"/>
      <c r="D6468" s="26"/>
      <c r="E6468" s="26"/>
      <c r="F6468" s="26"/>
      <c r="G6468" s="26"/>
    </row>
    <row r="6469" spans="3:7">
      <c r="C6469" s="17"/>
      <c r="D6469" s="26"/>
      <c r="E6469" s="26"/>
      <c r="F6469" s="26"/>
      <c r="G6469" s="26"/>
    </row>
    <row r="6470" spans="3:7">
      <c r="C6470" s="17"/>
      <c r="D6470" s="26"/>
      <c r="E6470" s="26"/>
      <c r="F6470" s="26"/>
      <c r="G6470" s="26"/>
    </row>
    <row r="6471" spans="3:7">
      <c r="C6471" s="17"/>
      <c r="D6471" s="26"/>
      <c r="E6471" s="26"/>
      <c r="F6471" s="26"/>
      <c r="G6471" s="26"/>
    </row>
    <row r="6472" spans="3:7">
      <c r="C6472" s="17"/>
      <c r="D6472" s="26"/>
      <c r="E6472" s="26"/>
      <c r="F6472" s="26"/>
      <c r="G6472" s="26"/>
    </row>
    <row r="6473" spans="3:7">
      <c r="C6473" s="17"/>
      <c r="D6473" s="26"/>
      <c r="E6473" s="26"/>
      <c r="F6473" s="26"/>
      <c r="G6473" s="26"/>
    </row>
    <row r="6474" spans="3:7">
      <c r="C6474" s="17"/>
      <c r="D6474" s="26"/>
      <c r="E6474" s="26"/>
      <c r="F6474" s="26"/>
      <c r="G6474" s="26"/>
    </row>
    <row r="6475" spans="3:7">
      <c r="C6475" s="17"/>
      <c r="D6475" s="26"/>
      <c r="E6475" s="26"/>
      <c r="F6475" s="26"/>
      <c r="G6475" s="26"/>
    </row>
    <row r="6476" spans="3:7">
      <c r="C6476" s="17"/>
      <c r="D6476" s="26"/>
      <c r="E6476" s="26"/>
      <c r="F6476" s="26"/>
      <c r="G6476" s="26"/>
    </row>
    <row r="6477" spans="3:7">
      <c r="C6477" s="17"/>
      <c r="D6477" s="26"/>
      <c r="E6477" s="26"/>
      <c r="F6477" s="26"/>
      <c r="G6477" s="26"/>
    </row>
    <row r="6478" spans="3:7">
      <c r="C6478" s="17"/>
      <c r="D6478" s="26"/>
      <c r="E6478" s="26"/>
      <c r="F6478" s="26"/>
      <c r="G6478" s="26"/>
    </row>
    <row r="6479" spans="3:7">
      <c r="C6479" s="17"/>
      <c r="D6479" s="26"/>
      <c r="E6479" s="26"/>
      <c r="F6479" s="26"/>
      <c r="G6479" s="26"/>
    </row>
    <row r="6480" spans="3:7">
      <c r="C6480" s="17"/>
      <c r="D6480" s="26"/>
      <c r="E6480" s="26"/>
      <c r="F6480" s="26"/>
      <c r="G6480" s="26"/>
    </row>
    <row r="6481" spans="3:7">
      <c r="C6481" s="17"/>
      <c r="D6481" s="26"/>
      <c r="E6481" s="26"/>
      <c r="F6481" s="26"/>
      <c r="G6481" s="26"/>
    </row>
    <row r="6482" spans="3:7">
      <c r="C6482" s="17"/>
      <c r="D6482" s="26"/>
      <c r="E6482" s="26"/>
      <c r="F6482" s="26"/>
      <c r="G6482" s="26"/>
    </row>
    <row r="6483" spans="3:7">
      <c r="C6483" s="17"/>
      <c r="D6483" s="26"/>
      <c r="E6483" s="26"/>
      <c r="F6483" s="26"/>
      <c r="G6483" s="26"/>
    </row>
    <row r="6484" spans="3:7">
      <c r="C6484" s="17"/>
      <c r="D6484" s="26"/>
      <c r="E6484" s="26"/>
      <c r="F6484" s="26"/>
      <c r="G6484" s="26"/>
    </row>
    <row r="6485" spans="3:7">
      <c r="C6485" s="17"/>
      <c r="D6485" s="26"/>
      <c r="E6485" s="26"/>
      <c r="F6485" s="26"/>
      <c r="G6485" s="26"/>
    </row>
    <row r="6486" spans="3:7">
      <c r="C6486" s="17"/>
      <c r="D6486" s="26"/>
      <c r="E6486" s="26"/>
      <c r="F6486" s="26"/>
      <c r="G6486" s="26"/>
    </row>
    <row r="6487" spans="3:7">
      <c r="C6487" s="17"/>
      <c r="D6487" s="26"/>
      <c r="E6487" s="26"/>
      <c r="F6487" s="26"/>
      <c r="G6487" s="26"/>
    </row>
    <row r="6488" spans="3:7">
      <c r="C6488" s="17"/>
      <c r="D6488" s="26"/>
      <c r="E6488" s="26"/>
      <c r="F6488" s="26"/>
      <c r="G6488" s="26"/>
    </row>
    <row r="6489" spans="3:7">
      <c r="C6489" s="17"/>
      <c r="D6489" s="26"/>
      <c r="E6489" s="26"/>
      <c r="F6489" s="26"/>
      <c r="G6489" s="26"/>
    </row>
    <row r="6490" spans="3:7">
      <c r="C6490" s="17"/>
      <c r="D6490" s="26"/>
      <c r="E6490" s="26"/>
      <c r="F6490" s="26"/>
      <c r="G6490" s="26"/>
    </row>
    <row r="6491" spans="3:7">
      <c r="C6491" s="17"/>
      <c r="D6491" s="26"/>
      <c r="E6491" s="26"/>
      <c r="F6491" s="26"/>
      <c r="G6491" s="26"/>
    </row>
    <row r="6492" spans="3:7">
      <c r="C6492" s="17"/>
      <c r="D6492" s="26"/>
      <c r="E6492" s="26"/>
      <c r="F6492" s="26"/>
      <c r="G6492" s="26"/>
    </row>
    <row r="6493" spans="3:7">
      <c r="C6493" s="17"/>
      <c r="D6493" s="26"/>
      <c r="E6493" s="26"/>
      <c r="F6493" s="26"/>
      <c r="G6493" s="26"/>
    </row>
    <row r="6494" spans="3:7">
      <c r="C6494" s="17"/>
      <c r="D6494" s="26"/>
      <c r="E6494" s="26"/>
      <c r="F6494" s="26"/>
      <c r="G6494" s="26"/>
    </row>
    <row r="6495" spans="3:7">
      <c r="C6495" s="17"/>
      <c r="D6495" s="26"/>
      <c r="E6495" s="26"/>
      <c r="F6495" s="26"/>
      <c r="G6495" s="26"/>
    </row>
    <row r="6496" spans="3:7">
      <c r="C6496" s="17"/>
      <c r="D6496" s="26"/>
      <c r="E6496" s="26"/>
      <c r="F6496" s="26"/>
      <c r="G6496" s="26"/>
    </row>
    <row r="6497" spans="3:7">
      <c r="C6497" s="17"/>
      <c r="D6497" s="26"/>
      <c r="E6497" s="26"/>
      <c r="F6497" s="26"/>
      <c r="G6497" s="26"/>
    </row>
    <row r="6498" spans="3:7">
      <c r="C6498" s="17"/>
      <c r="D6498" s="26"/>
      <c r="E6498" s="26"/>
      <c r="F6498" s="26"/>
      <c r="G6498" s="26"/>
    </row>
    <row r="6499" spans="3:7">
      <c r="C6499" s="17"/>
      <c r="D6499" s="26"/>
      <c r="E6499" s="26"/>
      <c r="F6499" s="26"/>
      <c r="G6499" s="26"/>
    </row>
    <row r="6500" spans="3:7">
      <c r="C6500" s="17"/>
      <c r="D6500" s="26"/>
      <c r="E6500" s="26"/>
      <c r="F6500" s="26"/>
      <c r="G6500" s="26"/>
    </row>
    <row r="6501" spans="3:7">
      <c r="C6501" s="17"/>
      <c r="D6501" s="26"/>
      <c r="E6501" s="26"/>
      <c r="F6501" s="26"/>
      <c r="G6501" s="26"/>
    </row>
    <row r="6502" spans="3:7">
      <c r="C6502" s="17"/>
      <c r="D6502" s="26"/>
      <c r="E6502" s="26"/>
      <c r="F6502" s="26"/>
      <c r="G6502" s="26"/>
    </row>
    <row r="6503" spans="3:7">
      <c r="C6503" s="17"/>
      <c r="D6503" s="26"/>
      <c r="E6503" s="26"/>
      <c r="F6503" s="26"/>
      <c r="G6503" s="26"/>
    </row>
    <row r="6504" spans="3:7">
      <c r="C6504" s="17"/>
      <c r="D6504" s="26"/>
      <c r="E6504" s="26"/>
      <c r="F6504" s="26"/>
      <c r="G6504" s="26"/>
    </row>
    <row r="6505" spans="3:7">
      <c r="C6505" s="17"/>
      <c r="D6505" s="26"/>
      <c r="E6505" s="26"/>
      <c r="F6505" s="26"/>
      <c r="G6505" s="26"/>
    </row>
    <row r="6506" spans="3:7">
      <c r="C6506" s="17"/>
      <c r="D6506" s="26"/>
      <c r="E6506" s="26"/>
      <c r="F6506" s="26"/>
      <c r="G6506" s="26"/>
    </row>
    <row r="6507" spans="3:7">
      <c r="C6507" s="17"/>
      <c r="D6507" s="26"/>
      <c r="E6507" s="26"/>
      <c r="F6507" s="26"/>
      <c r="G6507" s="26"/>
    </row>
    <row r="6508" spans="3:7">
      <c r="C6508" s="17"/>
      <c r="D6508" s="26"/>
      <c r="E6508" s="26"/>
      <c r="F6508" s="26"/>
      <c r="G6508" s="26"/>
    </row>
    <row r="6509" spans="3:7">
      <c r="C6509" s="17"/>
      <c r="D6509" s="26"/>
      <c r="E6509" s="26"/>
      <c r="F6509" s="26"/>
      <c r="G6509" s="26"/>
    </row>
    <row r="6510" spans="3:7">
      <c r="C6510" s="17"/>
      <c r="D6510" s="26"/>
      <c r="E6510" s="26"/>
      <c r="F6510" s="26"/>
      <c r="G6510" s="26"/>
    </row>
    <row r="6511" spans="3:7">
      <c r="C6511" s="17"/>
      <c r="D6511" s="26"/>
      <c r="E6511" s="26"/>
      <c r="F6511" s="26"/>
      <c r="G6511" s="26"/>
    </row>
    <row r="6512" spans="3:7">
      <c r="C6512" s="17"/>
      <c r="D6512" s="26"/>
      <c r="E6512" s="26"/>
      <c r="F6512" s="26"/>
      <c r="G6512" s="26"/>
    </row>
    <row r="6513" spans="3:7">
      <c r="C6513" s="17"/>
      <c r="D6513" s="26"/>
      <c r="E6513" s="26"/>
      <c r="F6513" s="26"/>
      <c r="G6513" s="26"/>
    </row>
    <row r="6514" spans="3:7">
      <c r="C6514" s="17"/>
      <c r="D6514" s="26"/>
      <c r="E6514" s="26"/>
      <c r="F6514" s="26"/>
      <c r="G6514" s="26"/>
    </row>
    <row r="6515" spans="3:7">
      <c r="C6515" s="17"/>
      <c r="D6515" s="26"/>
      <c r="E6515" s="26"/>
      <c r="F6515" s="26"/>
      <c r="G6515" s="26"/>
    </row>
    <row r="6516" spans="3:7">
      <c r="C6516" s="17"/>
      <c r="D6516" s="26"/>
      <c r="E6516" s="26"/>
      <c r="F6516" s="26"/>
      <c r="G6516" s="26"/>
    </row>
    <row r="6517" spans="3:7">
      <c r="C6517" s="17"/>
      <c r="D6517" s="26"/>
      <c r="E6517" s="26"/>
      <c r="F6517" s="26"/>
      <c r="G6517" s="26"/>
    </row>
    <row r="6518" spans="3:7">
      <c r="C6518" s="17"/>
      <c r="D6518" s="26"/>
      <c r="E6518" s="26"/>
      <c r="F6518" s="26"/>
      <c r="G6518" s="26"/>
    </row>
    <row r="6519" spans="3:7">
      <c r="C6519" s="17"/>
      <c r="D6519" s="26"/>
      <c r="E6519" s="26"/>
      <c r="F6519" s="26"/>
      <c r="G6519" s="26"/>
    </row>
    <row r="6520" spans="3:7">
      <c r="C6520" s="17"/>
      <c r="D6520" s="26"/>
      <c r="E6520" s="26"/>
      <c r="F6520" s="26"/>
      <c r="G6520" s="26"/>
    </row>
    <row r="6521" spans="3:7">
      <c r="C6521" s="17"/>
      <c r="D6521" s="26"/>
      <c r="E6521" s="26"/>
      <c r="F6521" s="26"/>
      <c r="G6521" s="26"/>
    </row>
    <row r="6522" spans="3:7">
      <c r="C6522" s="17"/>
      <c r="D6522" s="26"/>
      <c r="E6522" s="26"/>
      <c r="F6522" s="26"/>
      <c r="G6522" s="26"/>
    </row>
    <row r="6523" spans="3:7">
      <c r="C6523" s="17"/>
      <c r="D6523" s="26"/>
      <c r="E6523" s="26"/>
      <c r="F6523" s="26"/>
      <c r="G6523" s="26"/>
    </row>
    <row r="6524" spans="3:7">
      <c r="C6524" s="17"/>
      <c r="D6524" s="26"/>
      <c r="E6524" s="26"/>
      <c r="F6524" s="26"/>
      <c r="G6524" s="26"/>
    </row>
    <row r="6525" spans="3:7">
      <c r="C6525" s="17"/>
      <c r="D6525" s="26"/>
      <c r="E6525" s="26"/>
      <c r="F6525" s="26"/>
      <c r="G6525" s="26"/>
    </row>
    <row r="6526" spans="3:7">
      <c r="C6526" s="17"/>
      <c r="D6526" s="26"/>
      <c r="E6526" s="26"/>
      <c r="F6526" s="26"/>
      <c r="G6526" s="26"/>
    </row>
    <row r="6527" spans="3:7">
      <c r="C6527" s="17"/>
      <c r="D6527" s="26"/>
      <c r="E6527" s="26"/>
      <c r="F6527" s="26"/>
      <c r="G6527" s="26"/>
    </row>
    <row r="6528" spans="3:7">
      <c r="C6528" s="17"/>
      <c r="D6528" s="26"/>
      <c r="E6528" s="26"/>
      <c r="F6528" s="26"/>
      <c r="G6528" s="26"/>
    </row>
    <row r="6529" spans="3:7">
      <c r="C6529" s="17"/>
      <c r="D6529" s="26"/>
      <c r="E6529" s="26"/>
      <c r="F6529" s="26"/>
      <c r="G6529" s="26"/>
    </row>
    <row r="6530" spans="3:7">
      <c r="C6530" s="17"/>
      <c r="D6530" s="26"/>
      <c r="E6530" s="26"/>
      <c r="F6530" s="26"/>
      <c r="G6530" s="26"/>
    </row>
    <row r="6531" spans="3:7">
      <c r="C6531" s="17"/>
      <c r="D6531" s="26"/>
      <c r="E6531" s="26"/>
      <c r="F6531" s="26"/>
      <c r="G6531" s="26"/>
    </row>
    <row r="6532" spans="3:7">
      <c r="C6532" s="17"/>
      <c r="D6532" s="26"/>
      <c r="E6532" s="26"/>
      <c r="F6532" s="26"/>
      <c r="G6532" s="26"/>
    </row>
    <row r="6533" spans="3:7">
      <c r="C6533" s="17"/>
      <c r="D6533" s="26"/>
      <c r="E6533" s="26"/>
      <c r="F6533" s="26"/>
      <c r="G6533" s="26"/>
    </row>
    <row r="6534" spans="3:7">
      <c r="C6534" s="17"/>
      <c r="D6534" s="26"/>
      <c r="E6534" s="26"/>
      <c r="F6534" s="26"/>
      <c r="G6534" s="26"/>
    </row>
    <row r="6535" spans="3:7">
      <c r="C6535" s="17"/>
      <c r="D6535" s="26"/>
      <c r="E6535" s="26"/>
      <c r="F6535" s="26"/>
      <c r="G6535" s="26"/>
    </row>
    <row r="6536" spans="3:7">
      <c r="C6536" s="17"/>
      <c r="D6536" s="26"/>
      <c r="E6536" s="26"/>
      <c r="F6536" s="26"/>
      <c r="G6536" s="26"/>
    </row>
    <row r="6537" spans="3:7">
      <c r="C6537" s="17"/>
      <c r="D6537" s="26"/>
      <c r="E6537" s="26"/>
      <c r="F6537" s="26"/>
      <c r="G6537" s="26"/>
    </row>
    <row r="6538" spans="3:7">
      <c r="C6538" s="17"/>
      <c r="D6538" s="26"/>
      <c r="E6538" s="26"/>
      <c r="F6538" s="26"/>
      <c r="G6538" s="26"/>
    </row>
    <row r="6539" spans="3:7">
      <c r="C6539" s="17"/>
      <c r="D6539" s="26"/>
      <c r="E6539" s="26"/>
      <c r="F6539" s="26"/>
      <c r="G6539" s="26"/>
    </row>
    <row r="6540" spans="3:7">
      <c r="C6540" s="17"/>
      <c r="D6540" s="26"/>
      <c r="E6540" s="26"/>
      <c r="F6540" s="26"/>
      <c r="G6540" s="26"/>
    </row>
    <row r="6541" spans="3:7">
      <c r="C6541" s="17"/>
      <c r="D6541" s="26"/>
      <c r="E6541" s="26"/>
      <c r="F6541" s="26"/>
      <c r="G6541" s="26"/>
    </row>
    <row r="6542" spans="3:7">
      <c r="C6542" s="17"/>
      <c r="D6542" s="26"/>
      <c r="E6542" s="26"/>
      <c r="F6542" s="26"/>
      <c r="G6542" s="26"/>
    </row>
    <row r="6543" spans="3:7">
      <c r="C6543" s="17"/>
      <c r="D6543" s="26"/>
      <c r="E6543" s="26"/>
      <c r="F6543" s="26"/>
      <c r="G6543" s="26"/>
    </row>
    <row r="6544" spans="3:7">
      <c r="C6544" s="17"/>
      <c r="D6544" s="26"/>
      <c r="E6544" s="26"/>
      <c r="F6544" s="26"/>
      <c r="G6544" s="26"/>
    </row>
    <row r="6545" spans="3:7">
      <c r="C6545" s="17"/>
      <c r="D6545" s="26"/>
      <c r="E6545" s="26"/>
      <c r="F6545" s="26"/>
      <c r="G6545" s="26"/>
    </row>
    <row r="6546" spans="3:7">
      <c r="C6546" s="17"/>
      <c r="D6546" s="26"/>
      <c r="E6546" s="26"/>
      <c r="F6546" s="26"/>
      <c r="G6546" s="26"/>
    </row>
    <row r="6547" spans="3:7">
      <c r="C6547" s="17"/>
      <c r="D6547" s="26"/>
      <c r="E6547" s="26"/>
      <c r="F6547" s="26"/>
      <c r="G6547" s="26"/>
    </row>
    <row r="6548" spans="3:7">
      <c r="C6548" s="17"/>
      <c r="D6548" s="26"/>
      <c r="E6548" s="26"/>
      <c r="F6548" s="26"/>
      <c r="G6548" s="26"/>
    </row>
    <row r="6549" spans="3:7">
      <c r="C6549" s="17"/>
      <c r="D6549" s="26"/>
      <c r="E6549" s="26"/>
      <c r="F6549" s="26"/>
      <c r="G6549" s="26"/>
    </row>
    <row r="6550" spans="3:7">
      <c r="C6550" s="17"/>
      <c r="D6550" s="26"/>
      <c r="E6550" s="26"/>
      <c r="F6550" s="26"/>
      <c r="G6550" s="26"/>
    </row>
    <row r="6551" spans="3:7">
      <c r="C6551" s="17"/>
      <c r="D6551" s="26"/>
      <c r="E6551" s="26"/>
      <c r="F6551" s="26"/>
      <c r="G6551" s="26"/>
    </row>
    <row r="6552" spans="3:7">
      <c r="C6552" s="17"/>
      <c r="D6552" s="26"/>
      <c r="E6552" s="26"/>
      <c r="F6552" s="26"/>
      <c r="G6552" s="26"/>
    </row>
    <row r="6553" spans="3:7">
      <c r="C6553" s="17"/>
      <c r="D6553" s="26"/>
      <c r="E6553" s="26"/>
      <c r="F6553" s="26"/>
      <c r="G6553" s="26"/>
    </row>
    <row r="6554" spans="3:7">
      <c r="C6554" s="17"/>
      <c r="D6554" s="26"/>
      <c r="E6554" s="26"/>
      <c r="F6554" s="26"/>
      <c r="G6554" s="26"/>
    </row>
    <row r="6555" spans="3:7">
      <c r="C6555" s="17"/>
      <c r="D6555" s="26"/>
      <c r="E6555" s="26"/>
      <c r="F6555" s="26"/>
      <c r="G6555" s="26"/>
    </row>
    <row r="6556" spans="3:7">
      <c r="C6556" s="17"/>
      <c r="D6556" s="26"/>
      <c r="E6556" s="26"/>
      <c r="F6556" s="26"/>
      <c r="G6556" s="26"/>
    </row>
    <row r="6557" spans="3:7">
      <c r="C6557" s="17"/>
      <c r="D6557" s="26"/>
      <c r="E6557" s="26"/>
      <c r="F6557" s="26"/>
      <c r="G6557" s="26"/>
    </row>
    <row r="6558" spans="3:7">
      <c r="C6558" s="17"/>
      <c r="D6558" s="26"/>
      <c r="E6558" s="26"/>
      <c r="F6558" s="26"/>
      <c r="G6558" s="26"/>
    </row>
    <row r="6559" spans="3:7">
      <c r="C6559" s="17"/>
      <c r="D6559" s="26"/>
      <c r="E6559" s="26"/>
      <c r="F6559" s="26"/>
      <c r="G6559" s="26"/>
    </row>
    <row r="6560" spans="3:7">
      <c r="C6560" s="17"/>
      <c r="D6560" s="26"/>
      <c r="E6560" s="26"/>
      <c r="F6560" s="26"/>
      <c r="G6560" s="26"/>
    </row>
    <row r="6561" spans="3:7">
      <c r="C6561" s="17"/>
      <c r="D6561" s="26"/>
      <c r="E6561" s="26"/>
      <c r="F6561" s="26"/>
      <c r="G6561" s="26"/>
    </row>
    <row r="6562" spans="3:7">
      <c r="C6562" s="17"/>
      <c r="D6562" s="26"/>
      <c r="E6562" s="26"/>
      <c r="F6562" s="26"/>
      <c r="G6562" s="26"/>
    </row>
    <row r="6563" spans="3:7">
      <c r="C6563" s="17"/>
      <c r="D6563" s="26"/>
      <c r="E6563" s="26"/>
      <c r="F6563" s="26"/>
      <c r="G6563" s="26"/>
    </row>
    <row r="6564" spans="3:7">
      <c r="C6564" s="17"/>
      <c r="D6564" s="26"/>
      <c r="E6564" s="26"/>
      <c r="F6564" s="26"/>
      <c r="G6564" s="26"/>
    </row>
    <row r="6565" spans="3:7">
      <c r="C6565" s="17"/>
      <c r="D6565" s="26"/>
      <c r="E6565" s="26"/>
      <c r="F6565" s="26"/>
      <c r="G6565" s="26"/>
    </row>
    <row r="6566" spans="3:7">
      <c r="C6566" s="17"/>
      <c r="D6566" s="26"/>
      <c r="E6566" s="26"/>
      <c r="F6566" s="26"/>
      <c r="G6566" s="26"/>
    </row>
    <row r="6567" spans="3:7">
      <c r="C6567" s="17"/>
      <c r="D6567" s="26"/>
      <c r="E6567" s="26"/>
      <c r="F6567" s="26"/>
      <c r="G6567" s="26"/>
    </row>
    <row r="6568" spans="3:7">
      <c r="C6568" s="17"/>
      <c r="D6568" s="26"/>
      <c r="E6568" s="26"/>
      <c r="F6568" s="26"/>
      <c r="G6568" s="26"/>
    </row>
    <row r="6569" spans="3:7">
      <c r="C6569" s="17"/>
      <c r="D6569" s="26"/>
      <c r="E6569" s="26"/>
      <c r="F6569" s="26"/>
      <c r="G6569" s="26"/>
    </row>
    <row r="6570" spans="3:7">
      <c r="C6570" s="17"/>
      <c r="D6570" s="26"/>
      <c r="E6570" s="26"/>
      <c r="F6570" s="26"/>
      <c r="G6570" s="26"/>
    </row>
    <row r="6571" spans="3:7">
      <c r="C6571" s="17"/>
      <c r="D6571" s="26"/>
      <c r="E6571" s="26"/>
      <c r="F6571" s="26"/>
      <c r="G6571" s="26"/>
    </row>
    <row r="6572" spans="3:7">
      <c r="C6572" s="17"/>
      <c r="D6572" s="26"/>
      <c r="E6572" s="26"/>
      <c r="F6572" s="26"/>
      <c r="G6572" s="26"/>
    </row>
    <row r="6573" spans="3:7">
      <c r="C6573" s="17"/>
      <c r="D6573" s="26"/>
      <c r="E6573" s="26"/>
      <c r="F6573" s="26"/>
      <c r="G6573" s="26"/>
    </row>
    <row r="6574" spans="3:7">
      <c r="C6574" s="17"/>
      <c r="D6574" s="26"/>
      <c r="E6574" s="26"/>
      <c r="F6574" s="26"/>
      <c r="G6574" s="26"/>
    </row>
    <row r="6575" spans="3:7">
      <c r="C6575" s="17"/>
      <c r="D6575" s="26"/>
      <c r="E6575" s="26"/>
      <c r="F6575" s="26"/>
      <c r="G6575" s="26"/>
    </row>
    <row r="6576" spans="3:7">
      <c r="C6576" s="17"/>
      <c r="D6576" s="26"/>
      <c r="E6576" s="26"/>
      <c r="F6576" s="26"/>
      <c r="G6576" s="26"/>
    </row>
    <row r="6577" spans="3:7">
      <c r="C6577" s="17"/>
      <c r="D6577" s="26"/>
      <c r="E6577" s="26"/>
      <c r="F6577" s="26"/>
      <c r="G6577" s="26"/>
    </row>
    <row r="6578" spans="3:7">
      <c r="C6578" s="17"/>
      <c r="D6578" s="26"/>
      <c r="E6578" s="26"/>
      <c r="F6578" s="26"/>
      <c r="G6578" s="26"/>
    </row>
    <row r="6579" spans="3:7">
      <c r="C6579" s="17"/>
      <c r="D6579" s="26"/>
      <c r="E6579" s="26"/>
      <c r="F6579" s="26"/>
      <c r="G6579" s="26"/>
    </row>
    <row r="6580" spans="3:7">
      <c r="C6580" s="17"/>
      <c r="D6580" s="26"/>
      <c r="E6580" s="26"/>
      <c r="F6580" s="26"/>
      <c r="G6580" s="26"/>
    </row>
    <row r="6581" spans="3:7">
      <c r="C6581" s="17"/>
      <c r="D6581" s="26"/>
      <c r="E6581" s="26"/>
      <c r="F6581" s="26"/>
      <c r="G6581" s="26"/>
    </row>
    <row r="6582" spans="3:7">
      <c r="C6582" s="17"/>
      <c r="D6582" s="26"/>
      <c r="E6582" s="26"/>
      <c r="F6582" s="26"/>
      <c r="G6582" s="26"/>
    </row>
    <row r="6583" spans="3:7">
      <c r="C6583" s="17"/>
      <c r="D6583" s="26"/>
      <c r="E6583" s="26"/>
      <c r="F6583" s="26"/>
      <c r="G6583" s="26"/>
    </row>
    <row r="6584" spans="3:7">
      <c r="C6584" s="17"/>
      <c r="D6584" s="26"/>
      <c r="E6584" s="26"/>
      <c r="F6584" s="26"/>
      <c r="G6584" s="26"/>
    </row>
    <row r="6585" spans="3:7">
      <c r="C6585" s="17"/>
      <c r="D6585" s="26"/>
      <c r="E6585" s="26"/>
      <c r="F6585" s="26"/>
      <c r="G6585" s="26"/>
    </row>
    <row r="6586" spans="3:7">
      <c r="C6586" s="17"/>
      <c r="D6586" s="26"/>
      <c r="E6586" s="26"/>
      <c r="F6586" s="26"/>
      <c r="G6586" s="26"/>
    </row>
    <row r="6587" spans="3:7">
      <c r="C6587" s="17"/>
      <c r="D6587" s="26"/>
      <c r="E6587" s="26"/>
      <c r="F6587" s="26"/>
      <c r="G6587" s="26"/>
    </row>
    <row r="6588" spans="3:7">
      <c r="C6588" s="17"/>
      <c r="D6588" s="26"/>
      <c r="E6588" s="26"/>
      <c r="F6588" s="26"/>
      <c r="G6588" s="26"/>
    </row>
    <row r="6589" spans="3:7">
      <c r="C6589" s="17"/>
      <c r="D6589" s="26"/>
      <c r="E6589" s="26"/>
      <c r="F6589" s="26"/>
      <c r="G6589" s="26"/>
    </row>
    <row r="6590" spans="3:7">
      <c r="C6590" s="17"/>
      <c r="D6590" s="26"/>
      <c r="E6590" s="26"/>
      <c r="F6590" s="26"/>
      <c r="G6590" s="26"/>
    </row>
    <row r="6591" spans="3:7">
      <c r="C6591" s="17"/>
      <c r="D6591" s="26"/>
      <c r="E6591" s="26"/>
      <c r="F6591" s="26"/>
      <c r="G6591" s="26"/>
    </row>
    <row r="6592" spans="3:7">
      <c r="C6592" s="17"/>
      <c r="D6592" s="26"/>
      <c r="E6592" s="26"/>
      <c r="F6592" s="26"/>
      <c r="G6592" s="26"/>
    </row>
    <row r="6593" spans="3:7">
      <c r="C6593" s="17"/>
      <c r="D6593" s="26"/>
      <c r="E6593" s="26"/>
      <c r="F6593" s="26"/>
      <c r="G6593" s="26"/>
    </row>
    <row r="6594" spans="3:7">
      <c r="C6594" s="17"/>
      <c r="D6594" s="26"/>
      <c r="E6594" s="26"/>
      <c r="F6594" s="26"/>
      <c r="G6594" s="26"/>
    </row>
    <row r="6595" spans="3:7">
      <c r="C6595" s="17"/>
      <c r="D6595" s="26"/>
      <c r="E6595" s="26"/>
      <c r="F6595" s="26"/>
      <c r="G6595" s="26"/>
    </row>
    <row r="6596" spans="3:7">
      <c r="C6596" s="17"/>
      <c r="D6596" s="26"/>
      <c r="E6596" s="26"/>
      <c r="F6596" s="26"/>
      <c r="G6596" s="26"/>
    </row>
    <row r="6597" spans="3:7">
      <c r="C6597" s="17"/>
      <c r="D6597" s="26"/>
      <c r="E6597" s="26"/>
      <c r="F6597" s="26"/>
      <c r="G6597" s="26"/>
    </row>
    <row r="6598" spans="3:7">
      <c r="C6598" s="17"/>
      <c r="D6598" s="26"/>
      <c r="E6598" s="26"/>
      <c r="F6598" s="26"/>
      <c r="G6598" s="26"/>
    </row>
    <row r="6599" spans="3:7">
      <c r="C6599" s="17"/>
      <c r="D6599" s="26"/>
      <c r="E6599" s="26"/>
      <c r="F6599" s="26"/>
      <c r="G6599" s="26"/>
    </row>
    <row r="6600" spans="3:7">
      <c r="C6600" s="17"/>
      <c r="D6600" s="26"/>
      <c r="E6600" s="26"/>
      <c r="F6600" s="26"/>
      <c r="G6600" s="26"/>
    </row>
    <row r="6601" spans="3:7">
      <c r="C6601" s="17"/>
      <c r="D6601" s="26"/>
      <c r="E6601" s="26"/>
      <c r="F6601" s="26"/>
      <c r="G6601" s="26"/>
    </row>
    <row r="6602" spans="3:7">
      <c r="C6602" s="17"/>
      <c r="D6602" s="26"/>
      <c r="E6602" s="26"/>
      <c r="F6602" s="26"/>
      <c r="G6602" s="26"/>
    </row>
    <row r="6603" spans="3:7">
      <c r="C6603" s="17"/>
      <c r="D6603" s="26"/>
      <c r="E6603" s="26"/>
      <c r="F6603" s="26"/>
      <c r="G6603" s="26"/>
    </row>
    <row r="6604" spans="3:7">
      <c r="C6604" s="17"/>
      <c r="D6604" s="26"/>
      <c r="E6604" s="26"/>
      <c r="F6604" s="26"/>
      <c r="G6604" s="26"/>
    </row>
    <row r="6605" spans="3:7">
      <c r="C6605" s="17"/>
      <c r="D6605" s="26"/>
      <c r="E6605" s="26"/>
      <c r="F6605" s="26"/>
      <c r="G6605" s="26"/>
    </row>
    <row r="6606" spans="3:7">
      <c r="C6606" s="17"/>
      <c r="D6606" s="26"/>
      <c r="E6606" s="26"/>
      <c r="F6606" s="26"/>
      <c r="G6606" s="26"/>
    </row>
    <row r="6607" spans="3:7">
      <c r="C6607" s="17"/>
      <c r="D6607" s="26"/>
      <c r="E6607" s="26"/>
      <c r="F6607" s="26"/>
      <c r="G6607" s="26"/>
    </row>
    <row r="6608" spans="3:7">
      <c r="C6608" s="17"/>
      <c r="D6608" s="26"/>
      <c r="E6608" s="26"/>
      <c r="F6608" s="26"/>
      <c r="G6608" s="26"/>
    </row>
    <row r="6609" spans="3:7">
      <c r="C6609" s="17"/>
      <c r="D6609" s="26"/>
      <c r="E6609" s="26"/>
      <c r="F6609" s="26"/>
      <c r="G6609" s="26"/>
    </row>
    <row r="6610" spans="3:7">
      <c r="C6610" s="17"/>
      <c r="D6610" s="26"/>
      <c r="E6610" s="26"/>
      <c r="F6610" s="26"/>
      <c r="G6610" s="26"/>
    </row>
    <row r="6611" spans="3:7">
      <c r="C6611" s="17"/>
      <c r="D6611" s="26"/>
      <c r="E6611" s="26"/>
      <c r="F6611" s="26"/>
      <c r="G6611" s="26"/>
    </row>
    <row r="6612" spans="3:7">
      <c r="C6612" s="17"/>
      <c r="D6612" s="26"/>
      <c r="E6612" s="26"/>
      <c r="F6612" s="26"/>
      <c r="G6612" s="26"/>
    </row>
    <row r="6613" spans="3:7">
      <c r="C6613" s="17"/>
      <c r="D6613" s="26"/>
      <c r="E6613" s="26"/>
      <c r="F6613" s="26"/>
      <c r="G6613" s="26"/>
    </row>
    <row r="6614" spans="3:7">
      <c r="C6614" s="17"/>
      <c r="D6614" s="26"/>
      <c r="E6614" s="26"/>
      <c r="F6614" s="26"/>
      <c r="G6614" s="26"/>
    </row>
    <row r="6615" spans="3:7">
      <c r="C6615" s="17"/>
      <c r="D6615" s="26"/>
      <c r="E6615" s="26"/>
      <c r="F6615" s="26"/>
      <c r="G6615" s="26"/>
    </row>
    <row r="6616" spans="3:7">
      <c r="C6616" s="17"/>
      <c r="D6616" s="26"/>
      <c r="E6616" s="26"/>
      <c r="F6616" s="26"/>
      <c r="G6616" s="26"/>
    </row>
    <row r="6617" spans="3:7">
      <c r="C6617" s="17"/>
      <c r="D6617" s="26"/>
      <c r="E6617" s="26"/>
      <c r="F6617" s="26"/>
      <c r="G6617" s="26"/>
    </row>
    <row r="6618" spans="3:7">
      <c r="C6618" s="17"/>
      <c r="D6618" s="26"/>
      <c r="E6618" s="26"/>
      <c r="F6618" s="26"/>
      <c r="G6618" s="26"/>
    </row>
    <row r="6619" spans="3:7">
      <c r="C6619" s="17"/>
      <c r="D6619" s="26"/>
      <c r="E6619" s="26"/>
      <c r="F6619" s="26"/>
      <c r="G6619" s="26"/>
    </row>
    <row r="6620" spans="3:7">
      <c r="C6620" s="17"/>
      <c r="D6620" s="26"/>
      <c r="E6620" s="26"/>
      <c r="F6620" s="26"/>
      <c r="G6620" s="26"/>
    </row>
    <row r="6621" spans="3:7">
      <c r="C6621" s="17"/>
      <c r="D6621" s="26"/>
      <c r="E6621" s="26"/>
      <c r="F6621" s="26"/>
      <c r="G6621" s="26"/>
    </row>
    <row r="6622" spans="3:7">
      <c r="C6622" s="17"/>
      <c r="D6622" s="26"/>
      <c r="E6622" s="26"/>
      <c r="F6622" s="26"/>
      <c r="G6622" s="26"/>
    </row>
    <row r="6623" spans="3:7">
      <c r="C6623" s="17"/>
      <c r="D6623" s="26"/>
      <c r="E6623" s="26"/>
      <c r="F6623" s="26"/>
      <c r="G6623" s="26"/>
    </row>
    <row r="6624" spans="3:7">
      <c r="C6624" s="17"/>
      <c r="D6624" s="26"/>
      <c r="E6624" s="26"/>
      <c r="F6624" s="26"/>
      <c r="G6624" s="26"/>
    </row>
    <row r="6625" spans="3:7">
      <c r="C6625" s="17"/>
      <c r="D6625" s="26"/>
      <c r="E6625" s="26"/>
      <c r="F6625" s="26"/>
      <c r="G6625" s="26"/>
    </row>
    <row r="6626" spans="3:7">
      <c r="C6626" s="17"/>
      <c r="D6626" s="26"/>
      <c r="E6626" s="26"/>
      <c r="F6626" s="26"/>
      <c r="G6626" s="26"/>
    </row>
    <row r="6627" spans="3:7">
      <c r="C6627" s="17"/>
      <c r="D6627" s="26"/>
      <c r="E6627" s="26"/>
      <c r="F6627" s="26"/>
      <c r="G6627" s="26"/>
    </row>
    <row r="6628" spans="3:7">
      <c r="C6628" s="17"/>
      <c r="D6628" s="26"/>
      <c r="E6628" s="26"/>
      <c r="F6628" s="26"/>
      <c r="G6628" s="26"/>
    </row>
    <row r="6629" spans="3:7">
      <c r="C6629" s="17"/>
      <c r="D6629" s="26"/>
      <c r="E6629" s="26"/>
      <c r="F6629" s="26"/>
      <c r="G6629" s="26"/>
    </row>
    <row r="6630" spans="3:7">
      <c r="C6630" s="17"/>
      <c r="D6630" s="26"/>
      <c r="E6630" s="26"/>
      <c r="F6630" s="26"/>
      <c r="G6630" s="26"/>
    </row>
    <row r="6631" spans="3:7">
      <c r="C6631" s="17"/>
      <c r="D6631" s="26"/>
      <c r="E6631" s="26"/>
      <c r="F6631" s="26"/>
      <c r="G6631" s="26"/>
    </row>
    <row r="6632" spans="3:7">
      <c r="C6632" s="17"/>
      <c r="D6632" s="26"/>
      <c r="E6632" s="26"/>
      <c r="F6632" s="26"/>
      <c r="G6632" s="26"/>
    </row>
    <row r="6633" spans="3:7">
      <c r="C6633" s="17"/>
      <c r="D6633" s="26"/>
      <c r="E6633" s="26"/>
      <c r="F6633" s="26"/>
      <c r="G6633" s="26"/>
    </row>
    <row r="6634" spans="3:7">
      <c r="C6634" s="17"/>
      <c r="D6634" s="26"/>
      <c r="E6634" s="26"/>
      <c r="F6634" s="26"/>
      <c r="G6634" s="26"/>
    </row>
    <row r="6635" spans="3:7">
      <c r="C6635" s="17"/>
      <c r="D6635" s="26"/>
      <c r="E6635" s="26"/>
      <c r="F6635" s="26"/>
      <c r="G6635" s="26"/>
    </row>
    <row r="6636" spans="3:7">
      <c r="C6636" s="17"/>
      <c r="D6636" s="26"/>
      <c r="E6636" s="26"/>
      <c r="F6636" s="26"/>
      <c r="G6636" s="26"/>
    </row>
    <row r="6637" spans="3:7">
      <c r="C6637" s="17"/>
      <c r="D6637" s="26"/>
      <c r="E6637" s="26"/>
      <c r="F6637" s="26"/>
      <c r="G6637" s="26"/>
    </row>
    <row r="6638" spans="3:7">
      <c r="C6638" s="17"/>
      <c r="D6638" s="26"/>
      <c r="E6638" s="26"/>
      <c r="F6638" s="26"/>
      <c r="G6638" s="26"/>
    </row>
    <row r="6639" spans="3:7">
      <c r="C6639" s="17"/>
      <c r="D6639" s="26"/>
      <c r="E6639" s="26"/>
      <c r="F6639" s="26"/>
      <c r="G6639" s="26"/>
    </row>
    <row r="6640" spans="3:7">
      <c r="C6640" s="17"/>
      <c r="D6640" s="26"/>
      <c r="E6640" s="26"/>
      <c r="F6640" s="26"/>
      <c r="G6640" s="26"/>
    </row>
    <row r="6641" spans="3:7">
      <c r="C6641" s="17"/>
      <c r="D6641" s="26"/>
      <c r="E6641" s="26"/>
      <c r="F6641" s="26"/>
      <c r="G6641" s="26"/>
    </row>
    <row r="6642" spans="3:7">
      <c r="C6642" s="17"/>
      <c r="D6642" s="26"/>
      <c r="E6642" s="26"/>
      <c r="F6642" s="26"/>
      <c r="G6642" s="26"/>
    </row>
    <row r="6643" spans="3:7">
      <c r="C6643" s="17"/>
      <c r="D6643" s="26"/>
      <c r="E6643" s="26"/>
      <c r="F6643" s="26"/>
      <c r="G6643" s="26"/>
    </row>
    <row r="6644" spans="3:7">
      <c r="C6644" s="17"/>
      <c r="D6644" s="26"/>
      <c r="E6644" s="26"/>
      <c r="F6644" s="26"/>
      <c r="G6644" s="26"/>
    </row>
    <row r="6645" spans="3:7">
      <c r="C6645" s="17"/>
      <c r="D6645" s="26"/>
      <c r="E6645" s="26"/>
      <c r="F6645" s="26"/>
      <c r="G6645" s="26"/>
    </row>
    <row r="6646" spans="3:7">
      <c r="C6646" s="17"/>
      <c r="D6646" s="26"/>
      <c r="E6646" s="26"/>
      <c r="F6646" s="26"/>
      <c r="G6646" s="26"/>
    </row>
    <row r="6647" spans="3:7">
      <c r="C6647" s="17"/>
      <c r="D6647" s="26"/>
      <c r="E6647" s="26"/>
      <c r="F6647" s="26"/>
      <c r="G6647" s="26"/>
    </row>
    <row r="6648" spans="3:7">
      <c r="C6648" s="17"/>
      <c r="D6648" s="26"/>
      <c r="E6648" s="26"/>
      <c r="F6648" s="26"/>
      <c r="G6648" s="26"/>
    </row>
    <row r="6649" spans="3:7">
      <c r="C6649" s="17"/>
      <c r="D6649" s="26"/>
      <c r="E6649" s="26"/>
      <c r="F6649" s="26"/>
      <c r="G6649" s="26"/>
    </row>
    <row r="6650" spans="3:7">
      <c r="C6650" s="17"/>
      <c r="D6650" s="26"/>
      <c r="E6650" s="26"/>
      <c r="F6650" s="26"/>
      <c r="G6650" s="26"/>
    </row>
    <row r="6651" spans="3:7">
      <c r="C6651" s="17"/>
      <c r="D6651" s="26"/>
      <c r="E6651" s="26"/>
      <c r="F6651" s="26"/>
      <c r="G6651" s="26"/>
    </row>
    <row r="6652" spans="3:7">
      <c r="C6652" s="17"/>
      <c r="D6652" s="26"/>
      <c r="E6652" s="26"/>
      <c r="F6652" s="26"/>
      <c r="G6652" s="26"/>
    </row>
    <row r="6653" spans="3:7">
      <c r="C6653" s="17"/>
      <c r="D6653" s="26"/>
      <c r="E6653" s="26"/>
      <c r="F6653" s="26"/>
      <c r="G6653" s="26"/>
    </row>
    <row r="6654" spans="3:7">
      <c r="C6654" s="17"/>
      <c r="D6654" s="26"/>
      <c r="E6654" s="26"/>
      <c r="F6654" s="26"/>
      <c r="G6654" s="26"/>
    </row>
    <row r="6655" spans="3:7">
      <c r="C6655" s="17"/>
      <c r="D6655" s="26"/>
      <c r="E6655" s="26"/>
      <c r="F6655" s="26"/>
      <c r="G6655" s="26"/>
    </row>
    <row r="6656" spans="3:7">
      <c r="C6656" s="17"/>
      <c r="D6656" s="26"/>
      <c r="E6656" s="26"/>
      <c r="F6656" s="26"/>
      <c r="G6656" s="26"/>
    </row>
    <row r="6657" spans="3:7">
      <c r="C6657" s="17"/>
      <c r="D6657" s="26"/>
      <c r="E6657" s="26"/>
      <c r="F6657" s="26"/>
      <c r="G6657" s="26"/>
    </row>
    <row r="6658" spans="3:7">
      <c r="C6658" s="17"/>
      <c r="D6658" s="26"/>
      <c r="E6658" s="26"/>
      <c r="F6658" s="26"/>
      <c r="G6658" s="26"/>
    </row>
    <row r="6659" spans="3:7">
      <c r="C6659" s="17"/>
      <c r="D6659" s="26"/>
      <c r="E6659" s="26"/>
      <c r="F6659" s="26"/>
      <c r="G6659" s="26"/>
    </row>
    <row r="6660" spans="3:7">
      <c r="C6660" s="17"/>
      <c r="D6660" s="26"/>
      <c r="E6660" s="26"/>
      <c r="F6660" s="26"/>
      <c r="G6660" s="26"/>
    </row>
    <row r="6661" spans="3:7">
      <c r="C6661" s="17"/>
      <c r="D6661" s="26"/>
      <c r="E6661" s="26"/>
      <c r="F6661" s="26"/>
      <c r="G6661" s="26"/>
    </row>
    <row r="6662" spans="3:7">
      <c r="C6662" s="17"/>
      <c r="D6662" s="26"/>
      <c r="E6662" s="26"/>
      <c r="F6662" s="26"/>
      <c r="G6662" s="26"/>
    </row>
    <row r="6663" spans="3:7">
      <c r="C6663" s="17"/>
      <c r="D6663" s="26"/>
      <c r="E6663" s="26"/>
      <c r="F6663" s="26"/>
      <c r="G6663" s="26"/>
    </row>
    <row r="6664" spans="3:7">
      <c r="C6664" s="17"/>
      <c r="D6664" s="26"/>
      <c r="E6664" s="26"/>
      <c r="F6664" s="26"/>
      <c r="G6664" s="26"/>
    </row>
    <row r="6665" spans="3:7">
      <c r="C6665" s="17"/>
      <c r="D6665" s="26"/>
      <c r="E6665" s="26"/>
      <c r="F6665" s="26"/>
      <c r="G6665" s="26"/>
    </row>
    <row r="6666" spans="3:7">
      <c r="C6666" s="17"/>
      <c r="D6666" s="26"/>
      <c r="E6666" s="26"/>
      <c r="F6666" s="26"/>
      <c r="G6666" s="26"/>
    </row>
    <row r="6667" spans="3:7">
      <c r="C6667" s="17"/>
      <c r="D6667" s="26"/>
      <c r="E6667" s="26"/>
      <c r="F6667" s="26"/>
      <c r="G6667" s="26"/>
    </row>
    <row r="6668" spans="3:7">
      <c r="C6668" s="17"/>
      <c r="D6668" s="26"/>
      <c r="E6668" s="26"/>
      <c r="F6668" s="26"/>
      <c r="G6668" s="26"/>
    </row>
    <row r="6669" spans="3:7">
      <c r="C6669" s="17"/>
      <c r="D6669" s="26"/>
      <c r="E6669" s="26"/>
      <c r="F6669" s="26"/>
      <c r="G6669" s="26"/>
    </row>
    <row r="6670" spans="3:7">
      <c r="C6670" s="17"/>
      <c r="D6670" s="26"/>
      <c r="E6670" s="26"/>
      <c r="F6670" s="26"/>
      <c r="G6670" s="26"/>
    </row>
    <row r="6671" spans="3:7">
      <c r="C6671" s="17"/>
      <c r="D6671" s="26"/>
      <c r="E6671" s="26"/>
      <c r="F6671" s="26"/>
      <c r="G6671" s="26"/>
    </row>
    <row r="6672" spans="3:7">
      <c r="C6672" s="17"/>
      <c r="D6672" s="26"/>
      <c r="E6672" s="26"/>
      <c r="F6672" s="26"/>
      <c r="G6672" s="26"/>
    </row>
    <row r="6673" spans="3:7">
      <c r="C6673" s="17"/>
      <c r="D6673" s="26"/>
      <c r="E6673" s="26"/>
      <c r="F6673" s="26"/>
      <c r="G6673" s="26"/>
    </row>
    <row r="6674" spans="3:7">
      <c r="C6674" s="17"/>
      <c r="D6674" s="26"/>
      <c r="E6674" s="26"/>
      <c r="F6674" s="26"/>
      <c r="G6674" s="26"/>
    </row>
    <row r="6675" spans="3:7">
      <c r="C6675" s="17"/>
      <c r="D6675" s="26"/>
      <c r="E6675" s="26"/>
      <c r="F6675" s="26"/>
      <c r="G6675" s="26"/>
    </row>
    <row r="6676" spans="3:7">
      <c r="C6676" s="17"/>
      <c r="D6676" s="26"/>
      <c r="E6676" s="26"/>
      <c r="F6676" s="26"/>
      <c r="G6676" s="26"/>
    </row>
    <row r="6677" spans="3:7">
      <c r="C6677" s="17"/>
      <c r="D6677" s="26"/>
      <c r="E6677" s="26"/>
      <c r="F6677" s="26"/>
      <c r="G6677" s="26"/>
    </row>
    <row r="6678" spans="3:7">
      <c r="C6678" s="17"/>
      <c r="D6678" s="26"/>
      <c r="E6678" s="26"/>
      <c r="F6678" s="26"/>
      <c r="G6678" s="26"/>
    </row>
    <row r="6679" spans="3:7">
      <c r="C6679" s="17"/>
      <c r="D6679" s="26"/>
      <c r="E6679" s="26"/>
      <c r="F6679" s="26"/>
      <c r="G6679" s="26"/>
    </row>
    <row r="6680" spans="3:7">
      <c r="C6680" s="17"/>
      <c r="D6680" s="26"/>
      <c r="E6680" s="26"/>
      <c r="F6680" s="26"/>
      <c r="G6680" s="26"/>
    </row>
    <row r="6681" spans="3:7">
      <c r="C6681" s="17"/>
      <c r="D6681" s="26"/>
      <c r="E6681" s="26"/>
      <c r="F6681" s="26"/>
      <c r="G6681" s="26"/>
    </row>
    <row r="6682" spans="3:7">
      <c r="C6682" s="17"/>
      <c r="D6682" s="26"/>
      <c r="E6682" s="26"/>
      <c r="F6682" s="26"/>
      <c r="G6682" s="26"/>
    </row>
    <row r="6683" spans="3:7">
      <c r="C6683" s="17"/>
      <c r="D6683" s="26"/>
      <c r="E6683" s="26"/>
      <c r="F6683" s="26"/>
      <c r="G6683" s="26"/>
    </row>
    <row r="6684" spans="3:7">
      <c r="C6684" s="17"/>
      <c r="D6684" s="26"/>
      <c r="E6684" s="26"/>
      <c r="F6684" s="26"/>
      <c r="G6684" s="26"/>
    </row>
    <row r="6685" spans="3:7">
      <c r="C6685" s="17"/>
      <c r="D6685" s="26"/>
      <c r="E6685" s="26"/>
      <c r="F6685" s="26"/>
      <c r="G6685" s="26"/>
    </row>
    <row r="6686" spans="3:7">
      <c r="C6686" s="17"/>
      <c r="D6686" s="26"/>
      <c r="E6686" s="26"/>
      <c r="F6686" s="26"/>
      <c r="G6686" s="26"/>
    </row>
    <row r="6687" spans="3:7">
      <c r="C6687" s="17"/>
      <c r="D6687" s="26"/>
      <c r="E6687" s="26"/>
      <c r="F6687" s="26"/>
      <c r="G6687" s="26"/>
    </row>
    <row r="6688" spans="3:7">
      <c r="C6688" s="17"/>
      <c r="D6688" s="26"/>
      <c r="E6688" s="26"/>
      <c r="F6688" s="26"/>
      <c r="G6688" s="26"/>
    </row>
    <row r="6689" spans="3:7">
      <c r="C6689" s="17"/>
      <c r="D6689" s="26"/>
      <c r="E6689" s="26"/>
      <c r="F6689" s="26"/>
      <c r="G6689" s="26"/>
    </row>
    <row r="6690" spans="3:7">
      <c r="C6690" s="17"/>
      <c r="D6690" s="26"/>
      <c r="E6690" s="26"/>
      <c r="F6690" s="26"/>
      <c r="G6690" s="26"/>
    </row>
    <row r="6691" spans="3:7">
      <c r="C6691" s="17"/>
      <c r="D6691" s="26"/>
      <c r="E6691" s="26"/>
      <c r="F6691" s="26"/>
      <c r="G6691" s="26"/>
    </row>
    <row r="6692" spans="3:7">
      <c r="C6692" s="17"/>
      <c r="D6692" s="26"/>
      <c r="E6692" s="26"/>
      <c r="F6692" s="26"/>
      <c r="G6692" s="26"/>
    </row>
    <row r="6693" spans="3:7">
      <c r="C6693" s="17"/>
      <c r="D6693" s="26"/>
      <c r="E6693" s="26"/>
      <c r="F6693" s="26"/>
      <c r="G6693" s="26"/>
    </row>
    <row r="6694" spans="3:7">
      <c r="C6694" s="17"/>
      <c r="D6694" s="26"/>
      <c r="E6694" s="26"/>
      <c r="F6694" s="26"/>
      <c r="G6694" s="26"/>
    </row>
    <row r="6695" spans="3:7">
      <c r="C6695" s="17"/>
      <c r="D6695" s="26"/>
      <c r="E6695" s="26"/>
      <c r="F6695" s="26"/>
      <c r="G6695" s="26"/>
    </row>
    <row r="6696" spans="3:7">
      <c r="C6696" s="17"/>
      <c r="D6696" s="26"/>
      <c r="E6696" s="26"/>
      <c r="F6696" s="26"/>
      <c r="G6696" s="26"/>
    </row>
    <row r="6697" spans="3:7">
      <c r="C6697" s="17"/>
      <c r="D6697" s="26"/>
      <c r="E6697" s="26"/>
      <c r="F6697" s="26"/>
      <c r="G6697" s="26"/>
    </row>
    <row r="6698" spans="3:7">
      <c r="C6698" s="17"/>
      <c r="D6698" s="26"/>
      <c r="E6698" s="26"/>
      <c r="F6698" s="26"/>
      <c r="G6698" s="26"/>
    </row>
    <row r="6699" spans="3:7">
      <c r="C6699" s="17"/>
      <c r="D6699" s="26"/>
      <c r="E6699" s="26"/>
      <c r="F6699" s="26"/>
      <c r="G6699" s="26"/>
    </row>
    <row r="6700" spans="3:7">
      <c r="C6700" s="17"/>
      <c r="D6700" s="26"/>
      <c r="E6700" s="26"/>
      <c r="F6700" s="26"/>
      <c r="G6700" s="26"/>
    </row>
    <row r="6701" spans="3:7">
      <c r="C6701" s="17"/>
      <c r="D6701" s="26"/>
      <c r="E6701" s="26"/>
      <c r="F6701" s="26"/>
      <c r="G6701" s="26"/>
    </row>
    <row r="6702" spans="3:7">
      <c r="C6702" s="17"/>
      <c r="D6702" s="26"/>
      <c r="E6702" s="26"/>
      <c r="F6702" s="26"/>
      <c r="G6702" s="26"/>
    </row>
    <row r="6703" spans="3:7">
      <c r="C6703" s="17"/>
      <c r="D6703" s="26"/>
      <c r="E6703" s="26"/>
      <c r="F6703" s="26"/>
      <c r="G6703" s="26"/>
    </row>
    <row r="6704" spans="3:7">
      <c r="C6704" s="17"/>
      <c r="D6704" s="26"/>
      <c r="E6704" s="26"/>
      <c r="F6704" s="26"/>
      <c r="G6704" s="26"/>
    </row>
    <row r="6705" spans="3:7">
      <c r="C6705" s="17"/>
      <c r="D6705" s="26"/>
      <c r="E6705" s="26"/>
      <c r="F6705" s="26"/>
      <c r="G6705" s="26"/>
    </row>
    <row r="6706" spans="3:7">
      <c r="C6706" s="17"/>
      <c r="D6706" s="26"/>
      <c r="E6706" s="26"/>
      <c r="F6706" s="26"/>
      <c r="G6706" s="26"/>
    </row>
    <row r="6707" spans="3:7">
      <c r="C6707" s="17"/>
      <c r="D6707" s="26"/>
      <c r="E6707" s="26"/>
      <c r="F6707" s="26"/>
      <c r="G6707" s="26"/>
    </row>
    <row r="6708" spans="3:7">
      <c r="C6708" s="17"/>
      <c r="D6708" s="26"/>
      <c r="E6708" s="26"/>
      <c r="F6708" s="26"/>
      <c r="G6708" s="26"/>
    </row>
    <row r="6709" spans="3:7">
      <c r="C6709" s="17"/>
      <c r="D6709" s="26"/>
      <c r="E6709" s="26"/>
      <c r="F6709" s="26"/>
      <c r="G6709" s="26"/>
    </row>
    <row r="6710" spans="3:7">
      <c r="C6710" s="17"/>
      <c r="D6710" s="26"/>
      <c r="E6710" s="26"/>
      <c r="F6710" s="26"/>
      <c r="G6710" s="26"/>
    </row>
    <row r="6711" spans="3:7">
      <c r="C6711" s="17"/>
      <c r="D6711" s="26"/>
      <c r="E6711" s="26"/>
      <c r="F6711" s="26"/>
      <c r="G6711" s="26"/>
    </row>
    <row r="6712" spans="3:7">
      <c r="C6712" s="17"/>
      <c r="D6712" s="26"/>
      <c r="E6712" s="26"/>
      <c r="F6712" s="26"/>
      <c r="G6712" s="26"/>
    </row>
    <row r="6713" spans="3:7">
      <c r="C6713" s="17"/>
      <c r="D6713" s="26"/>
      <c r="E6713" s="26"/>
      <c r="F6713" s="26"/>
      <c r="G6713" s="26"/>
    </row>
    <row r="6714" spans="3:7">
      <c r="C6714" s="17"/>
      <c r="D6714" s="26"/>
      <c r="E6714" s="26"/>
      <c r="F6714" s="26"/>
      <c r="G6714" s="26"/>
    </row>
    <row r="6715" spans="3:7">
      <c r="C6715" s="17"/>
      <c r="D6715" s="26"/>
      <c r="E6715" s="26"/>
      <c r="F6715" s="26"/>
      <c r="G6715" s="26"/>
    </row>
    <row r="6716" spans="3:7">
      <c r="C6716" s="17"/>
      <c r="D6716" s="26"/>
      <c r="E6716" s="26"/>
      <c r="F6716" s="26"/>
      <c r="G6716" s="26"/>
    </row>
    <row r="6717" spans="3:7">
      <c r="C6717" s="17"/>
      <c r="D6717" s="26"/>
      <c r="E6717" s="26"/>
      <c r="F6717" s="26"/>
      <c r="G6717" s="26"/>
    </row>
    <row r="6718" spans="3:7">
      <c r="C6718" s="17"/>
      <c r="D6718" s="26"/>
      <c r="E6718" s="26"/>
      <c r="F6718" s="26"/>
      <c r="G6718" s="26"/>
    </row>
    <row r="6719" spans="3:7">
      <c r="C6719" s="17"/>
      <c r="D6719" s="26"/>
      <c r="E6719" s="26"/>
      <c r="F6719" s="26"/>
      <c r="G6719" s="26"/>
    </row>
    <row r="6720" spans="3:7">
      <c r="C6720" s="17"/>
      <c r="D6720" s="26"/>
      <c r="E6720" s="26"/>
      <c r="F6720" s="26"/>
      <c r="G6720" s="26"/>
    </row>
    <row r="6721" spans="3:7">
      <c r="C6721" s="17"/>
      <c r="D6721" s="26"/>
      <c r="E6721" s="26"/>
      <c r="F6721" s="26"/>
      <c r="G6721" s="26"/>
    </row>
    <row r="6722" spans="3:7">
      <c r="C6722" s="17"/>
      <c r="D6722" s="26"/>
      <c r="E6722" s="26"/>
      <c r="F6722" s="26"/>
      <c r="G6722" s="26"/>
    </row>
    <row r="6723" spans="3:7">
      <c r="C6723" s="17"/>
      <c r="D6723" s="26"/>
      <c r="E6723" s="26"/>
      <c r="F6723" s="26"/>
      <c r="G6723" s="26"/>
    </row>
    <row r="6724" spans="3:7">
      <c r="C6724" s="17"/>
      <c r="D6724" s="26"/>
      <c r="E6724" s="26"/>
      <c r="F6724" s="26"/>
      <c r="G6724" s="26"/>
    </row>
    <row r="6725" spans="3:7">
      <c r="C6725" s="17"/>
      <c r="D6725" s="26"/>
      <c r="E6725" s="26"/>
      <c r="F6725" s="26"/>
      <c r="G6725" s="26"/>
    </row>
    <row r="6726" spans="3:7">
      <c r="C6726" s="17"/>
      <c r="D6726" s="26"/>
      <c r="E6726" s="26"/>
      <c r="F6726" s="26"/>
      <c r="G6726" s="26"/>
    </row>
    <row r="6727" spans="3:7">
      <c r="C6727" s="17"/>
      <c r="D6727" s="26"/>
      <c r="E6727" s="26"/>
      <c r="F6727" s="26"/>
      <c r="G6727" s="26"/>
    </row>
    <row r="6728" spans="3:7">
      <c r="C6728" s="17"/>
      <c r="D6728" s="26"/>
      <c r="E6728" s="26"/>
      <c r="F6728" s="26"/>
      <c r="G6728" s="26"/>
    </row>
    <row r="6729" spans="3:7">
      <c r="C6729" s="17"/>
      <c r="D6729" s="26"/>
      <c r="E6729" s="26"/>
      <c r="F6729" s="26"/>
      <c r="G6729" s="26"/>
    </row>
    <row r="6730" spans="3:7">
      <c r="C6730" s="17"/>
      <c r="D6730" s="26"/>
      <c r="E6730" s="26"/>
      <c r="F6730" s="26"/>
      <c r="G6730" s="26"/>
    </row>
    <row r="6731" spans="3:7">
      <c r="C6731" s="17"/>
      <c r="D6731" s="26"/>
      <c r="E6731" s="26"/>
      <c r="F6731" s="26"/>
      <c r="G6731" s="26"/>
    </row>
    <row r="6732" spans="3:7">
      <c r="C6732" s="17"/>
      <c r="D6732" s="26"/>
      <c r="E6732" s="26"/>
      <c r="F6732" s="26"/>
      <c r="G6732" s="26"/>
    </row>
    <row r="6733" spans="3:7">
      <c r="C6733" s="17"/>
      <c r="D6733" s="26"/>
      <c r="E6733" s="26"/>
      <c r="F6733" s="26"/>
      <c r="G6733" s="26"/>
    </row>
    <row r="6734" spans="3:7">
      <c r="C6734" s="17"/>
      <c r="D6734" s="26"/>
      <c r="E6734" s="26"/>
      <c r="F6734" s="26"/>
      <c r="G6734" s="26"/>
    </row>
    <row r="6735" spans="3:7">
      <c r="C6735" s="17"/>
      <c r="D6735" s="26"/>
      <c r="E6735" s="26"/>
      <c r="F6735" s="26"/>
      <c r="G6735" s="26"/>
    </row>
    <row r="6736" spans="3:7">
      <c r="C6736" s="17"/>
      <c r="D6736" s="26"/>
      <c r="E6736" s="26"/>
      <c r="F6736" s="26"/>
      <c r="G6736" s="26"/>
    </row>
    <row r="6737" spans="3:7">
      <c r="C6737" s="17"/>
      <c r="D6737" s="26"/>
      <c r="E6737" s="26"/>
      <c r="F6737" s="26"/>
      <c r="G6737" s="26"/>
    </row>
    <row r="6738" spans="3:7">
      <c r="C6738" s="17"/>
      <c r="D6738" s="26"/>
      <c r="E6738" s="26"/>
      <c r="F6738" s="26"/>
      <c r="G6738" s="26"/>
    </row>
    <row r="6739" spans="3:7">
      <c r="C6739" s="17"/>
      <c r="D6739" s="26"/>
      <c r="E6739" s="26"/>
      <c r="F6739" s="26"/>
      <c r="G6739" s="26"/>
    </row>
    <row r="6740" spans="3:7">
      <c r="C6740" s="17"/>
      <c r="D6740" s="26"/>
      <c r="E6740" s="26"/>
      <c r="F6740" s="26"/>
      <c r="G6740" s="26"/>
    </row>
    <row r="6741" spans="3:7">
      <c r="C6741" s="17"/>
      <c r="D6741" s="26"/>
      <c r="E6741" s="26"/>
      <c r="F6741" s="26"/>
      <c r="G6741" s="26"/>
    </row>
    <row r="6742" spans="3:7">
      <c r="C6742" s="17"/>
      <c r="D6742" s="26"/>
      <c r="E6742" s="26"/>
      <c r="F6742" s="26"/>
      <c r="G6742" s="26"/>
    </row>
    <row r="6743" spans="3:7">
      <c r="C6743" s="17"/>
      <c r="D6743" s="26"/>
      <c r="E6743" s="26"/>
      <c r="F6743" s="26"/>
      <c r="G6743" s="26"/>
    </row>
    <row r="6744" spans="3:7">
      <c r="C6744" s="17"/>
      <c r="D6744" s="26"/>
      <c r="E6744" s="26"/>
      <c r="F6744" s="26"/>
      <c r="G6744" s="26"/>
    </row>
    <row r="6745" spans="3:7">
      <c r="C6745" s="17"/>
      <c r="D6745" s="26"/>
      <c r="E6745" s="26"/>
      <c r="F6745" s="26"/>
      <c r="G6745" s="26"/>
    </row>
    <row r="6746" spans="3:7">
      <c r="C6746" s="17"/>
      <c r="D6746" s="26"/>
      <c r="E6746" s="26"/>
      <c r="F6746" s="26"/>
      <c r="G6746" s="26"/>
    </row>
    <row r="6747" spans="3:7">
      <c r="C6747" s="17"/>
      <c r="D6747" s="26"/>
      <c r="E6747" s="26"/>
      <c r="F6747" s="26"/>
      <c r="G6747" s="26"/>
    </row>
    <row r="6748" spans="3:7">
      <c r="C6748" s="17"/>
      <c r="D6748" s="26"/>
      <c r="E6748" s="26"/>
      <c r="F6748" s="26"/>
      <c r="G6748" s="26"/>
    </row>
    <row r="6749" spans="3:7">
      <c r="C6749" s="17"/>
      <c r="D6749" s="26"/>
      <c r="E6749" s="26"/>
      <c r="F6749" s="26"/>
      <c r="G6749" s="26"/>
    </row>
    <row r="6750" spans="3:7">
      <c r="C6750" s="17"/>
      <c r="D6750" s="26"/>
      <c r="E6750" s="26"/>
      <c r="F6750" s="26"/>
      <c r="G6750" s="26"/>
    </row>
    <row r="6751" spans="3:7">
      <c r="C6751" s="17"/>
      <c r="D6751" s="26"/>
      <c r="E6751" s="26"/>
      <c r="F6751" s="26"/>
      <c r="G6751" s="26"/>
    </row>
    <row r="6752" spans="3:7">
      <c r="C6752" s="17"/>
      <c r="D6752" s="26"/>
      <c r="E6752" s="26"/>
      <c r="F6752" s="26"/>
      <c r="G6752" s="26"/>
    </row>
    <row r="6753" spans="3:7">
      <c r="C6753" s="17"/>
      <c r="D6753" s="26"/>
      <c r="E6753" s="26"/>
      <c r="F6753" s="26"/>
      <c r="G6753" s="26"/>
    </row>
    <row r="6754" spans="3:7">
      <c r="C6754" s="17"/>
      <c r="D6754" s="26"/>
      <c r="E6754" s="26"/>
      <c r="F6754" s="26"/>
      <c r="G6754" s="26"/>
    </row>
    <row r="6755" spans="3:7">
      <c r="C6755" s="17"/>
      <c r="D6755" s="26"/>
      <c r="E6755" s="26"/>
      <c r="F6755" s="26"/>
      <c r="G6755" s="26"/>
    </row>
    <row r="6756" spans="3:7">
      <c r="C6756" s="17"/>
      <c r="D6756" s="26"/>
      <c r="E6756" s="26"/>
      <c r="F6756" s="26"/>
      <c r="G6756" s="26"/>
    </row>
    <row r="6757" spans="3:7">
      <c r="C6757" s="17"/>
      <c r="D6757" s="26"/>
      <c r="E6757" s="26"/>
      <c r="F6757" s="26"/>
      <c r="G6757" s="26"/>
    </row>
    <row r="6758" spans="3:7">
      <c r="C6758" s="17"/>
      <c r="D6758" s="26"/>
      <c r="E6758" s="26"/>
      <c r="F6758" s="26"/>
      <c r="G6758" s="26"/>
    </row>
    <row r="6759" spans="3:7">
      <c r="C6759" s="17"/>
      <c r="D6759" s="26"/>
      <c r="E6759" s="26"/>
      <c r="F6759" s="26"/>
      <c r="G6759" s="26"/>
    </row>
    <row r="6760" spans="3:7">
      <c r="C6760" s="17"/>
      <c r="D6760" s="26"/>
      <c r="E6760" s="26"/>
      <c r="F6760" s="26"/>
      <c r="G6760" s="26"/>
    </row>
    <row r="6761" spans="3:7">
      <c r="C6761" s="17"/>
      <c r="D6761" s="26"/>
      <c r="E6761" s="26"/>
      <c r="F6761" s="26"/>
      <c r="G6761" s="26"/>
    </row>
    <row r="6762" spans="3:7">
      <c r="C6762" s="17"/>
      <c r="D6762" s="26"/>
      <c r="E6762" s="26"/>
      <c r="F6762" s="26"/>
      <c r="G6762" s="26"/>
    </row>
    <row r="6763" spans="3:7">
      <c r="C6763" s="17"/>
      <c r="D6763" s="26"/>
      <c r="E6763" s="26"/>
      <c r="F6763" s="26"/>
      <c r="G6763" s="26"/>
    </row>
    <row r="6764" spans="3:7">
      <c r="C6764" s="17"/>
      <c r="D6764" s="26"/>
      <c r="E6764" s="26"/>
      <c r="F6764" s="26"/>
      <c r="G6764" s="26"/>
    </row>
    <row r="6765" spans="3:7">
      <c r="C6765" s="17"/>
      <c r="D6765" s="26"/>
      <c r="E6765" s="26"/>
      <c r="F6765" s="26"/>
      <c r="G6765" s="26"/>
    </row>
    <row r="6766" spans="3:7">
      <c r="C6766" s="17"/>
      <c r="D6766" s="26"/>
      <c r="E6766" s="26"/>
      <c r="F6766" s="26"/>
      <c r="G6766" s="26"/>
    </row>
    <row r="6767" spans="3:7">
      <c r="C6767" s="17"/>
      <c r="D6767" s="26"/>
      <c r="E6767" s="26"/>
      <c r="F6767" s="26"/>
      <c r="G6767" s="26"/>
    </row>
    <row r="6768" spans="3:7">
      <c r="C6768" s="17"/>
      <c r="D6768" s="26"/>
      <c r="E6768" s="26"/>
      <c r="F6768" s="26"/>
      <c r="G6768" s="26"/>
    </row>
    <row r="6769" spans="3:7">
      <c r="C6769" s="17"/>
      <c r="D6769" s="26"/>
      <c r="E6769" s="26"/>
      <c r="F6769" s="26"/>
      <c r="G6769" s="26"/>
    </row>
    <row r="6770" spans="3:7">
      <c r="C6770" s="17"/>
      <c r="D6770" s="26"/>
      <c r="E6770" s="26"/>
      <c r="F6770" s="26"/>
      <c r="G6770" s="26"/>
    </row>
    <row r="6771" spans="3:7">
      <c r="C6771" s="17"/>
      <c r="D6771" s="26"/>
      <c r="E6771" s="26"/>
      <c r="F6771" s="26"/>
      <c r="G6771" s="26"/>
    </row>
    <row r="6772" spans="3:7">
      <c r="C6772" s="17"/>
      <c r="D6772" s="26"/>
      <c r="E6772" s="26"/>
      <c r="F6772" s="26"/>
      <c r="G6772" s="26"/>
    </row>
    <row r="6773" spans="3:7">
      <c r="C6773" s="17"/>
      <c r="D6773" s="26"/>
      <c r="E6773" s="26"/>
      <c r="F6773" s="26"/>
      <c r="G6773" s="26"/>
    </row>
    <row r="6774" spans="3:7">
      <c r="C6774" s="17"/>
      <c r="D6774" s="26"/>
      <c r="E6774" s="26"/>
      <c r="F6774" s="26"/>
      <c r="G6774" s="26"/>
    </row>
    <row r="6775" spans="3:7">
      <c r="C6775" s="17"/>
      <c r="D6775" s="26"/>
      <c r="E6775" s="26"/>
      <c r="F6775" s="26"/>
      <c r="G6775" s="26"/>
    </row>
    <row r="6776" spans="3:7">
      <c r="C6776" s="17"/>
      <c r="D6776" s="26"/>
      <c r="E6776" s="26"/>
      <c r="F6776" s="26"/>
      <c r="G6776" s="26"/>
    </row>
    <row r="6777" spans="3:7">
      <c r="C6777" s="17"/>
      <c r="D6777" s="26"/>
      <c r="E6777" s="26"/>
      <c r="F6777" s="26"/>
      <c r="G6777" s="26"/>
    </row>
    <row r="6778" spans="3:7">
      <c r="C6778" s="17"/>
      <c r="D6778" s="26"/>
      <c r="E6778" s="26"/>
      <c r="F6778" s="26"/>
      <c r="G6778" s="26"/>
    </row>
    <row r="6779" spans="3:7">
      <c r="C6779" s="17"/>
      <c r="D6779" s="26"/>
      <c r="E6779" s="26"/>
      <c r="F6779" s="26"/>
      <c r="G6779" s="26"/>
    </row>
    <row r="6780" spans="3:7">
      <c r="C6780" s="17"/>
      <c r="D6780" s="26"/>
      <c r="E6780" s="26"/>
      <c r="F6780" s="26"/>
      <c r="G6780" s="26"/>
    </row>
    <row r="6781" spans="3:7">
      <c r="C6781" s="17"/>
      <c r="D6781" s="26"/>
      <c r="E6781" s="26"/>
      <c r="F6781" s="26"/>
      <c r="G6781" s="26"/>
    </row>
    <row r="6782" spans="3:7">
      <c r="C6782" s="17"/>
      <c r="D6782" s="26"/>
      <c r="E6782" s="26"/>
      <c r="F6782" s="26"/>
      <c r="G6782" s="26"/>
    </row>
    <row r="6783" spans="3:7">
      <c r="C6783" s="17"/>
      <c r="D6783" s="26"/>
      <c r="E6783" s="26"/>
      <c r="F6783" s="26"/>
      <c r="G6783" s="26"/>
    </row>
    <row r="6784" spans="3:7">
      <c r="C6784" s="17"/>
      <c r="D6784" s="26"/>
      <c r="E6784" s="26"/>
      <c r="F6784" s="26"/>
      <c r="G6784" s="26"/>
    </row>
    <row r="6785" spans="3:7">
      <c r="C6785" s="17"/>
      <c r="D6785" s="26"/>
      <c r="E6785" s="26"/>
      <c r="F6785" s="26"/>
      <c r="G6785" s="26"/>
    </row>
    <row r="6786" spans="3:7">
      <c r="C6786" s="17"/>
      <c r="D6786" s="26"/>
      <c r="E6786" s="26"/>
      <c r="F6786" s="26"/>
      <c r="G6786" s="26"/>
    </row>
    <row r="6787" spans="3:7">
      <c r="C6787" s="17"/>
      <c r="D6787" s="26"/>
      <c r="E6787" s="26"/>
      <c r="F6787" s="26"/>
      <c r="G6787" s="26"/>
    </row>
    <row r="6788" spans="3:7">
      <c r="C6788" s="17"/>
      <c r="D6788" s="26"/>
      <c r="E6788" s="26"/>
      <c r="F6788" s="26"/>
      <c r="G6788" s="26"/>
    </row>
    <row r="6789" spans="3:7">
      <c r="C6789" s="17"/>
      <c r="D6789" s="26"/>
      <c r="E6789" s="26"/>
      <c r="F6789" s="26"/>
      <c r="G6789" s="26"/>
    </row>
    <row r="6790" spans="3:7">
      <c r="C6790" s="17"/>
      <c r="D6790" s="26"/>
      <c r="E6790" s="26"/>
      <c r="F6790" s="26"/>
      <c r="G6790" s="26"/>
    </row>
    <row r="6791" spans="3:7">
      <c r="C6791" s="17"/>
      <c r="D6791" s="26"/>
      <c r="E6791" s="26"/>
      <c r="F6791" s="26"/>
      <c r="G6791" s="26"/>
    </row>
    <row r="6792" spans="3:7">
      <c r="C6792" s="17"/>
      <c r="D6792" s="26"/>
      <c r="E6792" s="26"/>
      <c r="F6792" s="26"/>
      <c r="G6792" s="26"/>
    </row>
    <row r="6793" spans="3:7">
      <c r="C6793" s="17"/>
      <c r="D6793" s="26"/>
      <c r="E6793" s="26"/>
      <c r="F6793" s="26"/>
      <c r="G6793" s="26"/>
    </row>
    <row r="6794" spans="3:7">
      <c r="C6794" s="17"/>
      <c r="D6794" s="26"/>
      <c r="E6794" s="26"/>
      <c r="F6794" s="26"/>
      <c r="G6794" s="26"/>
    </row>
    <row r="6795" spans="3:7">
      <c r="C6795" s="17"/>
      <c r="D6795" s="26"/>
      <c r="E6795" s="26"/>
      <c r="F6795" s="26"/>
      <c r="G6795" s="26"/>
    </row>
    <row r="6796" spans="3:7">
      <c r="C6796" s="17"/>
      <c r="D6796" s="26"/>
      <c r="E6796" s="26"/>
      <c r="F6796" s="26"/>
      <c r="G6796" s="26"/>
    </row>
    <row r="6797" spans="3:7">
      <c r="C6797" s="17"/>
      <c r="D6797" s="26"/>
      <c r="E6797" s="26"/>
      <c r="F6797" s="26"/>
      <c r="G6797" s="26"/>
    </row>
    <row r="6798" spans="3:7">
      <c r="C6798" s="17"/>
      <c r="D6798" s="26"/>
      <c r="E6798" s="26"/>
      <c r="F6798" s="26"/>
      <c r="G6798" s="26"/>
    </row>
    <row r="6799" spans="3:7">
      <c r="C6799" s="17"/>
      <c r="D6799" s="26"/>
      <c r="E6799" s="26"/>
      <c r="F6799" s="26"/>
      <c r="G6799" s="26"/>
    </row>
    <row r="6800" spans="3:7">
      <c r="C6800" s="17"/>
      <c r="D6800" s="26"/>
      <c r="E6800" s="26"/>
      <c r="F6800" s="26"/>
      <c r="G6800" s="26"/>
    </row>
    <row r="6801" spans="3:7">
      <c r="C6801" s="17"/>
      <c r="D6801" s="26"/>
      <c r="E6801" s="26"/>
      <c r="F6801" s="26"/>
      <c r="G6801" s="26"/>
    </row>
    <row r="6802" spans="3:7">
      <c r="C6802" s="17"/>
      <c r="D6802" s="26"/>
      <c r="E6802" s="26"/>
      <c r="F6802" s="26"/>
      <c r="G6802" s="26"/>
    </row>
    <row r="6803" spans="3:7">
      <c r="C6803" s="17"/>
      <c r="D6803" s="26"/>
      <c r="E6803" s="26"/>
      <c r="F6803" s="26"/>
      <c r="G6803" s="26"/>
    </row>
    <row r="6804" spans="3:7">
      <c r="C6804" s="17"/>
      <c r="D6804" s="26"/>
      <c r="E6804" s="26"/>
      <c r="F6804" s="26"/>
      <c r="G6804" s="26"/>
    </row>
    <row r="6805" spans="3:7">
      <c r="C6805" s="17"/>
      <c r="D6805" s="26"/>
      <c r="E6805" s="26"/>
      <c r="F6805" s="26"/>
      <c r="G6805" s="26"/>
    </row>
    <row r="6806" spans="3:7">
      <c r="C6806" s="17"/>
      <c r="D6806" s="26"/>
      <c r="E6806" s="26"/>
      <c r="F6806" s="26"/>
      <c r="G6806" s="26"/>
    </row>
    <row r="6807" spans="3:7">
      <c r="C6807" s="17"/>
      <c r="D6807" s="26"/>
      <c r="E6807" s="26"/>
      <c r="F6807" s="26"/>
      <c r="G6807" s="26"/>
    </row>
    <row r="6808" spans="3:7">
      <c r="C6808" s="17"/>
      <c r="D6808" s="26"/>
      <c r="E6808" s="26"/>
      <c r="F6808" s="26"/>
      <c r="G6808" s="26"/>
    </row>
    <row r="6809" spans="3:7">
      <c r="C6809" s="17"/>
      <c r="D6809" s="26"/>
      <c r="E6809" s="26"/>
      <c r="F6809" s="26"/>
      <c r="G6809" s="26"/>
    </row>
    <row r="6810" spans="3:7">
      <c r="C6810" s="17"/>
      <c r="D6810" s="26"/>
      <c r="E6810" s="26"/>
      <c r="F6810" s="26"/>
      <c r="G6810" s="26"/>
    </row>
    <row r="6811" spans="3:7">
      <c r="C6811" s="17"/>
      <c r="D6811" s="26"/>
      <c r="E6811" s="26"/>
      <c r="F6811" s="26"/>
      <c r="G6811" s="26"/>
    </row>
    <row r="6812" spans="3:7">
      <c r="C6812" s="17"/>
      <c r="D6812" s="26"/>
      <c r="E6812" s="26"/>
      <c r="F6812" s="26"/>
      <c r="G6812" s="26"/>
    </row>
    <row r="6813" spans="3:7">
      <c r="C6813" s="17"/>
      <c r="D6813" s="26"/>
      <c r="E6813" s="26"/>
      <c r="F6813" s="26"/>
      <c r="G6813" s="26"/>
    </row>
    <row r="6814" spans="3:7">
      <c r="C6814" s="17"/>
      <c r="D6814" s="26"/>
      <c r="E6814" s="26"/>
      <c r="F6814" s="26"/>
      <c r="G6814" s="26"/>
    </row>
    <row r="6815" spans="3:7">
      <c r="C6815" s="17"/>
      <c r="D6815" s="26"/>
      <c r="E6815" s="26"/>
      <c r="F6815" s="26"/>
      <c r="G6815" s="26"/>
    </row>
    <row r="6816" spans="3:7">
      <c r="C6816" s="17"/>
      <c r="D6816" s="26"/>
      <c r="E6816" s="26"/>
      <c r="F6816" s="26"/>
      <c r="G6816" s="26"/>
    </row>
    <row r="6817" spans="3:7">
      <c r="C6817" s="17"/>
      <c r="D6817" s="26"/>
      <c r="E6817" s="26"/>
      <c r="F6817" s="26"/>
      <c r="G6817" s="26"/>
    </row>
    <row r="6818" spans="3:7">
      <c r="C6818" s="17"/>
      <c r="D6818" s="26"/>
      <c r="E6818" s="26"/>
      <c r="F6818" s="26"/>
      <c r="G6818" s="26"/>
    </row>
    <row r="6819" spans="3:7">
      <c r="C6819" s="17"/>
      <c r="D6819" s="26"/>
      <c r="E6819" s="26"/>
      <c r="F6819" s="26"/>
      <c r="G6819" s="26"/>
    </row>
    <row r="6820" spans="3:7">
      <c r="C6820" s="17"/>
      <c r="D6820" s="26"/>
      <c r="E6820" s="26"/>
      <c r="F6820" s="26"/>
      <c r="G6820" s="26"/>
    </row>
    <row r="6821" spans="3:7">
      <c r="C6821" s="17"/>
      <c r="D6821" s="26"/>
      <c r="E6821" s="26"/>
      <c r="F6821" s="26"/>
      <c r="G6821" s="26"/>
    </row>
    <row r="6822" spans="3:7">
      <c r="C6822" s="17"/>
      <c r="D6822" s="26"/>
      <c r="E6822" s="26"/>
      <c r="F6822" s="26"/>
      <c r="G6822" s="26"/>
    </row>
    <row r="6823" spans="3:7">
      <c r="C6823" s="17"/>
      <c r="D6823" s="26"/>
      <c r="E6823" s="26"/>
      <c r="F6823" s="26"/>
      <c r="G6823" s="26"/>
    </row>
    <row r="6824" spans="3:7">
      <c r="C6824" s="17"/>
      <c r="D6824" s="26"/>
      <c r="E6824" s="26"/>
      <c r="F6824" s="26"/>
      <c r="G6824" s="26"/>
    </row>
    <row r="6825" spans="3:7">
      <c r="C6825" s="17"/>
      <c r="D6825" s="26"/>
      <c r="E6825" s="26"/>
      <c r="F6825" s="26"/>
      <c r="G6825" s="26"/>
    </row>
    <row r="6826" spans="3:7">
      <c r="C6826" s="17"/>
      <c r="D6826" s="26"/>
      <c r="E6826" s="26"/>
      <c r="F6826" s="26"/>
      <c r="G6826" s="26"/>
    </row>
    <row r="6827" spans="3:7">
      <c r="C6827" s="17"/>
      <c r="D6827" s="26"/>
      <c r="E6827" s="26"/>
      <c r="F6827" s="26"/>
      <c r="G6827" s="26"/>
    </row>
    <row r="6828" spans="3:7">
      <c r="C6828" s="17"/>
      <c r="D6828" s="26"/>
      <c r="E6828" s="26"/>
      <c r="F6828" s="26"/>
      <c r="G6828" s="26"/>
    </row>
    <row r="6829" spans="3:7">
      <c r="C6829" s="17"/>
      <c r="D6829" s="26"/>
      <c r="E6829" s="26"/>
      <c r="F6829" s="26"/>
      <c r="G6829" s="26"/>
    </row>
    <row r="6830" spans="3:7">
      <c r="C6830" s="17"/>
      <c r="D6830" s="26"/>
      <c r="E6830" s="26"/>
      <c r="F6830" s="26"/>
      <c r="G6830" s="26"/>
    </row>
    <row r="6831" spans="3:7">
      <c r="C6831" s="17"/>
      <c r="D6831" s="26"/>
      <c r="E6831" s="26"/>
      <c r="F6831" s="26"/>
      <c r="G6831" s="26"/>
    </row>
    <row r="6832" spans="3:7">
      <c r="C6832" s="17"/>
      <c r="D6832" s="26"/>
      <c r="E6832" s="26"/>
      <c r="F6832" s="26"/>
      <c r="G6832" s="26"/>
    </row>
    <row r="6833" spans="3:7">
      <c r="C6833" s="17"/>
      <c r="D6833" s="26"/>
      <c r="E6833" s="26"/>
      <c r="F6833" s="26"/>
      <c r="G6833" s="26"/>
    </row>
    <row r="6834" spans="3:7">
      <c r="C6834" s="17"/>
      <c r="D6834" s="26"/>
      <c r="E6834" s="26"/>
      <c r="F6834" s="26"/>
      <c r="G6834" s="26"/>
    </row>
    <row r="6835" spans="3:7">
      <c r="C6835" s="17"/>
      <c r="D6835" s="26"/>
      <c r="E6835" s="26"/>
      <c r="F6835" s="26"/>
      <c r="G6835" s="26"/>
    </row>
    <row r="6836" spans="3:7">
      <c r="C6836" s="17"/>
      <c r="D6836" s="26"/>
      <c r="E6836" s="26"/>
      <c r="F6836" s="26"/>
      <c r="G6836" s="26"/>
    </row>
    <row r="6837" spans="3:7">
      <c r="C6837" s="17"/>
      <c r="D6837" s="26"/>
      <c r="E6837" s="26"/>
      <c r="F6837" s="26"/>
      <c r="G6837" s="26"/>
    </row>
    <row r="6838" spans="3:7">
      <c r="C6838" s="17"/>
      <c r="D6838" s="26"/>
      <c r="E6838" s="26"/>
      <c r="F6838" s="26"/>
      <c r="G6838" s="26"/>
    </row>
    <row r="6839" spans="3:7">
      <c r="C6839" s="17"/>
      <c r="D6839" s="26"/>
      <c r="E6839" s="26"/>
      <c r="F6839" s="26"/>
      <c r="G6839" s="26"/>
    </row>
    <row r="6840" spans="3:7">
      <c r="C6840" s="17"/>
      <c r="D6840" s="26"/>
      <c r="E6840" s="26"/>
      <c r="F6840" s="26"/>
      <c r="G6840" s="26"/>
    </row>
    <row r="6841" spans="3:7">
      <c r="C6841" s="17"/>
      <c r="D6841" s="26"/>
      <c r="E6841" s="26"/>
      <c r="F6841" s="26"/>
      <c r="G6841" s="26"/>
    </row>
    <row r="6842" spans="3:7">
      <c r="C6842" s="17"/>
      <c r="D6842" s="26"/>
      <c r="E6842" s="26"/>
      <c r="F6842" s="26"/>
      <c r="G6842" s="26"/>
    </row>
    <row r="6843" spans="3:7">
      <c r="C6843" s="17"/>
      <c r="D6843" s="26"/>
      <c r="E6843" s="26"/>
      <c r="F6843" s="26"/>
      <c r="G6843" s="26"/>
    </row>
    <row r="6844" spans="3:7">
      <c r="C6844" s="17"/>
      <c r="D6844" s="26"/>
      <c r="E6844" s="26"/>
      <c r="F6844" s="26"/>
      <c r="G6844" s="26"/>
    </row>
    <row r="6845" spans="3:7">
      <c r="C6845" s="17"/>
      <c r="D6845" s="26"/>
      <c r="E6845" s="26"/>
      <c r="F6845" s="26"/>
      <c r="G6845" s="26"/>
    </row>
    <row r="6846" spans="3:7">
      <c r="C6846" s="17"/>
      <c r="D6846" s="26"/>
      <c r="E6846" s="26"/>
      <c r="F6846" s="26"/>
      <c r="G6846" s="26"/>
    </row>
    <row r="6847" spans="3:7">
      <c r="C6847" s="17"/>
      <c r="D6847" s="26"/>
      <c r="E6847" s="26"/>
      <c r="F6847" s="26"/>
      <c r="G6847" s="26"/>
    </row>
    <row r="6848" spans="3:7">
      <c r="C6848" s="17"/>
      <c r="D6848" s="26"/>
      <c r="E6848" s="26"/>
      <c r="F6848" s="26"/>
      <c r="G6848" s="26"/>
    </row>
    <row r="6849" spans="3:7">
      <c r="C6849" s="17"/>
      <c r="D6849" s="26"/>
      <c r="E6849" s="26"/>
      <c r="F6849" s="26"/>
      <c r="G6849" s="26"/>
    </row>
    <row r="6850" spans="3:7">
      <c r="C6850" s="17"/>
      <c r="D6850" s="26"/>
      <c r="E6850" s="26"/>
      <c r="F6850" s="26"/>
      <c r="G6850" s="26"/>
    </row>
    <row r="6851" spans="3:7">
      <c r="C6851" s="17"/>
      <c r="D6851" s="26"/>
      <c r="E6851" s="26"/>
      <c r="F6851" s="26"/>
      <c r="G6851" s="26"/>
    </row>
    <row r="6852" spans="3:7">
      <c r="C6852" s="17"/>
      <c r="D6852" s="26"/>
      <c r="E6852" s="26"/>
      <c r="F6852" s="26"/>
      <c r="G6852" s="26"/>
    </row>
    <row r="6853" spans="3:7">
      <c r="C6853" s="17"/>
      <c r="D6853" s="26"/>
      <c r="E6853" s="26"/>
      <c r="F6853" s="26"/>
      <c r="G6853" s="26"/>
    </row>
    <row r="6854" spans="3:7">
      <c r="C6854" s="17"/>
      <c r="D6854" s="26"/>
      <c r="E6854" s="26"/>
      <c r="F6854" s="26"/>
      <c r="G6854" s="26"/>
    </row>
    <row r="6855" spans="3:7">
      <c r="C6855" s="17"/>
      <c r="D6855" s="26"/>
      <c r="E6855" s="26"/>
      <c r="F6855" s="26"/>
      <c r="G6855" s="26"/>
    </row>
    <row r="6856" spans="3:7">
      <c r="C6856" s="17"/>
      <c r="D6856" s="26"/>
      <c r="E6856" s="26"/>
      <c r="F6856" s="26"/>
      <c r="G6856" s="26"/>
    </row>
    <row r="6857" spans="3:7">
      <c r="C6857" s="17"/>
      <c r="D6857" s="26"/>
      <c r="E6857" s="26"/>
      <c r="F6857" s="26"/>
      <c r="G6857" s="26"/>
    </row>
    <row r="6858" spans="3:7">
      <c r="C6858" s="17"/>
      <c r="D6858" s="26"/>
      <c r="E6858" s="26"/>
      <c r="F6858" s="26"/>
      <c r="G6858" s="26"/>
    </row>
    <row r="6859" spans="3:7">
      <c r="C6859" s="17"/>
      <c r="D6859" s="26"/>
      <c r="E6859" s="26"/>
      <c r="F6859" s="26"/>
      <c r="G6859" s="26"/>
    </row>
    <row r="6860" spans="3:7">
      <c r="C6860" s="17"/>
      <c r="D6860" s="26"/>
      <c r="E6860" s="26"/>
      <c r="F6860" s="26"/>
      <c r="G6860" s="26"/>
    </row>
    <row r="6861" spans="3:7">
      <c r="C6861" s="17"/>
      <c r="D6861" s="26"/>
      <c r="E6861" s="26"/>
      <c r="F6861" s="26"/>
      <c r="G6861" s="26"/>
    </row>
    <row r="6862" spans="3:7">
      <c r="C6862" s="17"/>
      <c r="D6862" s="26"/>
      <c r="E6862" s="26"/>
      <c r="F6862" s="26"/>
      <c r="G6862" s="26"/>
    </row>
    <row r="6863" spans="3:7">
      <c r="C6863" s="17"/>
      <c r="D6863" s="26"/>
      <c r="E6863" s="26"/>
      <c r="F6863" s="26"/>
      <c r="G6863" s="26"/>
    </row>
    <row r="6864" spans="3:7">
      <c r="C6864" s="17"/>
      <c r="D6864" s="26"/>
      <c r="E6864" s="26"/>
      <c r="F6864" s="26"/>
      <c r="G6864" s="26"/>
    </row>
    <row r="6865" spans="3:7">
      <c r="C6865" s="17"/>
      <c r="D6865" s="26"/>
      <c r="E6865" s="26"/>
      <c r="F6865" s="26"/>
      <c r="G6865" s="26"/>
    </row>
    <row r="6866" spans="3:7">
      <c r="C6866" s="17"/>
      <c r="D6866" s="26"/>
      <c r="E6866" s="26"/>
      <c r="F6866" s="26"/>
      <c r="G6866" s="26"/>
    </row>
    <row r="6867" spans="3:7">
      <c r="C6867" s="17"/>
      <c r="D6867" s="26"/>
      <c r="E6867" s="26"/>
      <c r="F6867" s="26"/>
      <c r="G6867" s="26"/>
    </row>
    <row r="6868" spans="3:7">
      <c r="C6868" s="17"/>
      <c r="D6868" s="26"/>
      <c r="E6868" s="26"/>
      <c r="F6868" s="26"/>
      <c r="G6868" s="26"/>
    </row>
    <row r="6869" spans="3:7">
      <c r="C6869" s="17"/>
      <c r="D6869" s="26"/>
      <c r="E6869" s="26"/>
      <c r="F6869" s="26"/>
      <c r="G6869" s="26"/>
    </row>
    <row r="6870" spans="3:7">
      <c r="C6870" s="17"/>
      <c r="D6870" s="26"/>
      <c r="E6870" s="26"/>
      <c r="F6870" s="26"/>
      <c r="G6870" s="26"/>
    </row>
    <row r="6871" spans="3:7">
      <c r="C6871" s="17"/>
      <c r="D6871" s="26"/>
      <c r="E6871" s="26"/>
      <c r="F6871" s="26"/>
      <c r="G6871" s="26"/>
    </row>
    <row r="6872" spans="3:7">
      <c r="C6872" s="17"/>
      <c r="D6872" s="26"/>
      <c r="E6872" s="26"/>
      <c r="F6872" s="26"/>
      <c r="G6872" s="26"/>
    </row>
    <row r="6873" spans="3:7">
      <c r="C6873" s="17"/>
      <c r="D6873" s="26"/>
      <c r="E6873" s="26"/>
      <c r="F6873" s="26"/>
      <c r="G6873" s="26"/>
    </row>
    <row r="6874" spans="3:7">
      <c r="C6874" s="17"/>
      <c r="D6874" s="26"/>
      <c r="E6874" s="26"/>
      <c r="F6874" s="26"/>
      <c r="G6874" s="26"/>
    </row>
    <row r="6875" spans="3:7">
      <c r="C6875" s="17"/>
      <c r="D6875" s="26"/>
      <c r="E6875" s="26"/>
      <c r="F6875" s="26"/>
      <c r="G6875" s="26"/>
    </row>
    <row r="6876" spans="3:7">
      <c r="C6876" s="17"/>
      <c r="D6876" s="26"/>
      <c r="E6876" s="26"/>
      <c r="F6876" s="26"/>
      <c r="G6876" s="26"/>
    </row>
    <row r="6877" spans="3:7">
      <c r="C6877" s="17"/>
      <c r="D6877" s="26"/>
      <c r="E6877" s="26"/>
      <c r="F6877" s="26"/>
      <c r="G6877" s="26"/>
    </row>
    <row r="6878" spans="3:7">
      <c r="C6878" s="17"/>
      <c r="D6878" s="26"/>
      <c r="E6878" s="26"/>
      <c r="F6878" s="26"/>
      <c r="G6878" s="26"/>
    </row>
    <row r="6879" spans="3:7">
      <c r="C6879" s="17"/>
      <c r="D6879" s="26"/>
      <c r="E6879" s="26"/>
      <c r="F6879" s="26"/>
      <c r="G6879" s="26"/>
    </row>
    <row r="6880" spans="3:7">
      <c r="C6880" s="17"/>
      <c r="D6880" s="26"/>
      <c r="E6880" s="26"/>
      <c r="F6880" s="26"/>
      <c r="G6880" s="26"/>
    </row>
    <row r="6881" spans="3:7">
      <c r="C6881" s="17"/>
      <c r="D6881" s="26"/>
      <c r="E6881" s="26"/>
      <c r="F6881" s="26"/>
      <c r="G6881" s="26"/>
    </row>
    <row r="6882" spans="3:7">
      <c r="C6882" s="17"/>
      <c r="D6882" s="26"/>
      <c r="E6882" s="26"/>
      <c r="F6882" s="26"/>
      <c r="G6882" s="26"/>
    </row>
    <row r="6883" spans="3:7">
      <c r="C6883" s="17"/>
      <c r="D6883" s="26"/>
      <c r="E6883" s="26"/>
      <c r="F6883" s="26"/>
      <c r="G6883" s="26"/>
    </row>
    <row r="6884" spans="3:7">
      <c r="C6884" s="17"/>
      <c r="D6884" s="26"/>
      <c r="E6884" s="26"/>
      <c r="F6884" s="26"/>
      <c r="G6884" s="26"/>
    </row>
    <row r="6885" spans="3:7">
      <c r="C6885" s="17"/>
      <c r="D6885" s="26"/>
      <c r="E6885" s="26"/>
      <c r="F6885" s="26"/>
      <c r="G6885" s="26"/>
    </row>
    <row r="6886" spans="3:7">
      <c r="C6886" s="17"/>
      <c r="D6886" s="26"/>
      <c r="E6886" s="26"/>
      <c r="F6886" s="26"/>
      <c r="G6886" s="26"/>
    </row>
    <row r="6887" spans="3:7">
      <c r="C6887" s="17"/>
      <c r="D6887" s="26"/>
      <c r="E6887" s="26"/>
      <c r="F6887" s="26"/>
      <c r="G6887" s="26"/>
    </row>
    <row r="6888" spans="3:7">
      <c r="C6888" s="17"/>
      <c r="D6888" s="26"/>
      <c r="E6888" s="26"/>
      <c r="F6888" s="26"/>
      <c r="G6888" s="26"/>
    </row>
    <row r="6889" spans="3:7">
      <c r="C6889" s="17"/>
      <c r="D6889" s="26"/>
      <c r="E6889" s="26"/>
      <c r="F6889" s="26"/>
      <c r="G6889" s="26"/>
    </row>
    <row r="6890" spans="3:7">
      <c r="C6890" s="17"/>
      <c r="D6890" s="26"/>
      <c r="E6890" s="26"/>
      <c r="F6890" s="26"/>
      <c r="G6890" s="26"/>
    </row>
    <row r="6891" spans="3:7">
      <c r="C6891" s="17"/>
      <c r="D6891" s="26"/>
      <c r="E6891" s="26"/>
      <c r="F6891" s="26"/>
      <c r="G6891" s="26"/>
    </row>
    <row r="6892" spans="3:7">
      <c r="C6892" s="17"/>
      <c r="D6892" s="26"/>
      <c r="E6892" s="26"/>
      <c r="F6892" s="26"/>
      <c r="G6892" s="26"/>
    </row>
    <row r="6893" spans="3:7">
      <c r="C6893" s="17"/>
      <c r="D6893" s="26"/>
      <c r="E6893" s="26"/>
      <c r="F6893" s="26"/>
      <c r="G6893" s="26"/>
    </row>
    <row r="6894" spans="3:7">
      <c r="C6894" s="17"/>
      <c r="D6894" s="26"/>
      <c r="E6894" s="26"/>
      <c r="F6894" s="26"/>
      <c r="G6894" s="26"/>
    </row>
    <row r="6895" spans="3:7">
      <c r="C6895" s="17"/>
      <c r="D6895" s="26"/>
      <c r="E6895" s="26"/>
      <c r="F6895" s="26"/>
      <c r="G6895" s="26"/>
    </row>
    <row r="6896" spans="3:7">
      <c r="C6896" s="17"/>
      <c r="D6896" s="26"/>
      <c r="E6896" s="26"/>
      <c r="F6896" s="26"/>
      <c r="G6896" s="26"/>
    </row>
    <row r="6897" spans="3:7">
      <c r="C6897" s="17"/>
      <c r="D6897" s="26"/>
      <c r="E6897" s="26"/>
      <c r="F6897" s="26"/>
      <c r="G6897" s="26"/>
    </row>
    <row r="6898" spans="3:7">
      <c r="C6898" s="17"/>
      <c r="D6898" s="26"/>
      <c r="E6898" s="26"/>
      <c r="F6898" s="26"/>
      <c r="G6898" s="26"/>
    </row>
    <row r="6899" spans="3:7">
      <c r="C6899" s="17"/>
      <c r="D6899" s="26"/>
      <c r="E6899" s="26"/>
      <c r="F6899" s="26"/>
      <c r="G6899" s="26"/>
    </row>
    <row r="6900" spans="3:7">
      <c r="C6900" s="17"/>
      <c r="D6900" s="26"/>
      <c r="E6900" s="26"/>
      <c r="F6900" s="26"/>
      <c r="G6900" s="26"/>
    </row>
    <row r="6901" spans="3:7">
      <c r="C6901" s="17"/>
      <c r="D6901" s="26"/>
      <c r="E6901" s="26"/>
      <c r="F6901" s="26"/>
      <c r="G6901" s="26"/>
    </row>
    <row r="6902" spans="3:7">
      <c r="C6902" s="17"/>
      <c r="D6902" s="26"/>
      <c r="E6902" s="26"/>
      <c r="F6902" s="26"/>
      <c r="G6902" s="26"/>
    </row>
    <row r="6903" spans="3:7">
      <c r="C6903" s="17"/>
      <c r="D6903" s="26"/>
      <c r="E6903" s="26"/>
      <c r="F6903" s="26"/>
      <c r="G6903" s="26"/>
    </row>
    <row r="6904" spans="3:7">
      <c r="C6904" s="17"/>
      <c r="D6904" s="26"/>
      <c r="E6904" s="26"/>
      <c r="F6904" s="26"/>
      <c r="G6904" s="26"/>
    </row>
    <row r="6905" spans="3:7">
      <c r="C6905" s="17"/>
      <c r="D6905" s="26"/>
      <c r="E6905" s="26"/>
      <c r="F6905" s="26"/>
      <c r="G6905" s="26"/>
    </row>
    <row r="6906" spans="3:7">
      <c r="C6906" s="17"/>
      <c r="D6906" s="26"/>
      <c r="E6906" s="26"/>
      <c r="F6906" s="26"/>
      <c r="G6906" s="26"/>
    </row>
    <row r="6907" spans="3:7">
      <c r="C6907" s="17"/>
      <c r="D6907" s="26"/>
      <c r="E6907" s="26"/>
      <c r="F6907" s="26"/>
      <c r="G6907" s="26"/>
    </row>
    <row r="6908" spans="3:7">
      <c r="C6908" s="17"/>
      <c r="D6908" s="26"/>
      <c r="E6908" s="26"/>
      <c r="F6908" s="26"/>
      <c r="G6908" s="26"/>
    </row>
    <row r="6909" spans="3:7">
      <c r="C6909" s="17"/>
      <c r="D6909" s="26"/>
      <c r="E6909" s="26"/>
      <c r="F6909" s="26"/>
      <c r="G6909" s="26"/>
    </row>
    <row r="6910" spans="3:7">
      <c r="C6910" s="17"/>
      <c r="D6910" s="26"/>
      <c r="E6910" s="26"/>
      <c r="F6910" s="26"/>
      <c r="G6910" s="26"/>
    </row>
    <row r="6911" spans="3:7">
      <c r="C6911" s="17"/>
      <c r="D6911" s="26"/>
      <c r="E6911" s="26"/>
      <c r="F6911" s="26"/>
      <c r="G6911" s="26"/>
    </row>
    <row r="6912" spans="3:7">
      <c r="C6912" s="17"/>
      <c r="D6912" s="26"/>
      <c r="E6912" s="26"/>
      <c r="F6912" s="26"/>
      <c r="G6912" s="26"/>
    </row>
    <row r="6913" spans="3:7">
      <c r="C6913" s="17"/>
      <c r="D6913" s="26"/>
      <c r="E6913" s="26"/>
      <c r="F6913" s="26"/>
      <c r="G6913" s="26"/>
    </row>
    <row r="6914" spans="3:7">
      <c r="C6914" s="17"/>
      <c r="D6914" s="26"/>
      <c r="E6914" s="26"/>
      <c r="F6914" s="26"/>
      <c r="G6914" s="26"/>
    </row>
    <row r="6915" spans="3:7">
      <c r="C6915" s="17"/>
      <c r="D6915" s="26"/>
      <c r="E6915" s="26"/>
      <c r="F6915" s="26"/>
      <c r="G6915" s="26"/>
    </row>
    <row r="6916" spans="3:7">
      <c r="C6916" s="17"/>
      <c r="D6916" s="26"/>
      <c r="E6916" s="26"/>
      <c r="F6916" s="26"/>
      <c r="G6916" s="26"/>
    </row>
    <row r="6917" spans="3:7">
      <c r="C6917" s="17"/>
      <c r="D6917" s="26"/>
      <c r="E6917" s="26"/>
      <c r="F6917" s="26"/>
      <c r="G6917" s="26"/>
    </row>
    <row r="6918" spans="3:7">
      <c r="C6918" s="17"/>
      <c r="D6918" s="26"/>
      <c r="E6918" s="26"/>
      <c r="F6918" s="26"/>
      <c r="G6918" s="26"/>
    </row>
    <row r="6919" spans="3:7">
      <c r="C6919" s="17"/>
      <c r="D6919" s="26"/>
      <c r="E6919" s="26"/>
      <c r="F6919" s="26"/>
      <c r="G6919" s="26"/>
    </row>
    <row r="6920" spans="3:7">
      <c r="C6920" s="17"/>
      <c r="D6920" s="26"/>
      <c r="E6920" s="26"/>
      <c r="F6920" s="26"/>
      <c r="G6920" s="26"/>
    </row>
    <row r="6921" spans="3:7">
      <c r="C6921" s="17"/>
      <c r="D6921" s="26"/>
      <c r="E6921" s="26"/>
      <c r="F6921" s="26"/>
      <c r="G6921" s="26"/>
    </row>
    <row r="6922" spans="3:7">
      <c r="C6922" s="17"/>
      <c r="D6922" s="26"/>
      <c r="E6922" s="26"/>
      <c r="F6922" s="26"/>
      <c r="G6922" s="26"/>
    </row>
    <row r="6923" spans="3:7">
      <c r="C6923" s="17"/>
      <c r="D6923" s="26"/>
      <c r="E6923" s="26"/>
      <c r="F6923" s="26"/>
      <c r="G6923" s="26"/>
    </row>
    <row r="6924" spans="3:7">
      <c r="C6924" s="17"/>
      <c r="D6924" s="26"/>
      <c r="E6924" s="26"/>
      <c r="F6924" s="26"/>
      <c r="G6924" s="26"/>
    </row>
    <row r="6925" spans="3:7">
      <c r="C6925" s="17"/>
      <c r="D6925" s="26"/>
      <c r="E6925" s="26"/>
      <c r="F6925" s="26"/>
      <c r="G6925" s="26"/>
    </row>
    <row r="6926" spans="3:7">
      <c r="C6926" s="17"/>
      <c r="D6926" s="26"/>
      <c r="E6926" s="26"/>
      <c r="F6926" s="26"/>
      <c r="G6926" s="26"/>
    </row>
    <row r="6927" spans="3:7">
      <c r="C6927" s="17"/>
      <c r="D6927" s="26"/>
      <c r="E6927" s="26"/>
      <c r="F6927" s="26"/>
      <c r="G6927" s="26"/>
    </row>
    <row r="6928" spans="3:7">
      <c r="C6928" s="17"/>
      <c r="D6928" s="26"/>
      <c r="E6928" s="26"/>
      <c r="F6928" s="26"/>
      <c r="G6928" s="26"/>
    </row>
    <row r="6929" spans="3:7">
      <c r="C6929" s="17"/>
      <c r="D6929" s="26"/>
      <c r="E6929" s="26"/>
      <c r="F6929" s="26"/>
      <c r="G6929" s="26"/>
    </row>
    <row r="6930" spans="3:7">
      <c r="C6930" s="17"/>
      <c r="D6930" s="26"/>
      <c r="E6930" s="26"/>
      <c r="F6930" s="26"/>
      <c r="G6930" s="26"/>
    </row>
    <row r="6931" spans="3:7">
      <c r="C6931" s="17"/>
      <c r="D6931" s="26"/>
      <c r="E6931" s="26"/>
      <c r="F6931" s="26"/>
      <c r="G6931" s="26"/>
    </row>
    <row r="6932" spans="3:7">
      <c r="C6932" s="17"/>
      <c r="D6932" s="26"/>
      <c r="E6932" s="26"/>
      <c r="F6932" s="26"/>
      <c r="G6932" s="26"/>
    </row>
    <row r="6933" spans="3:7">
      <c r="C6933" s="17"/>
      <c r="D6933" s="26"/>
      <c r="E6933" s="26"/>
      <c r="F6933" s="26"/>
      <c r="G6933" s="26"/>
    </row>
    <row r="6934" spans="3:7">
      <c r="C6934" s="17"/>
      <c r="D6934" s="26"/>
      <c r="E6934" s="26"/>
      <c r="F6934" s="26"/>
      <c r="G6934" s="26"/>
    </row>
    <row r="6935" spans="3:7">
      <c r="C6935" s="17"/>
      <c r="D6935" s="26"/>
      <c r="E6935" s="26"/>
      <c r="F6935" s="26"/>
      <c r="G6935" s="26"/>
    </row>
    <row r="6936" spans="3:7">
      <c r="C6936" s="17"/>
      <c r="D6936" s="26"/>
      <c r="E6936" s="26"/>
      <c r="F6936" s="26"/>
      <c r="G6936" s="26"/>
    </row>
    <row r="6937" spans="3:7">
      <c r="C6937" s="17"/>
      <c r="D6937" s="26"/>
      <c r="E6937" s="26"/>
      <c r="F6937" s="26"/>
      <c r="G6937" s="26"/>
    </row>
    <row r="6938" spans="3:7">
      <c r="C6938" s="17"/>
      <c r="D6938" s="26"/>
      <c r="E6938" s="26"/>
      <c r="F6938" s="26"/>
      <c r="G6938" s="26"/>
    </row>
    <row r="6939" spans="3:7">
      <c r="C6939" s="17"/>
      <c r="D6939" s="26"/>
      <c r="E6939" s="26"/>
      <c r="F6939" s="26"/>
      <c r="G6939" s="26"/>
    </row>
    <row r="6940" spans="3:7">
      <c r="C6940" s="17"/>
      <c r="D6940" s="26"/>
      <c r="E6940" s="26"/>
      <c r="F6940" s="26"/>
      <c r="G6940" s="26"/>
    </row>
    <row r="6941" spans="3:7">
      <c r="C6941" s="17"/>
      <c r="D6941" s="26"/>
      <c r="E6941" s="26"/>
      <c r="F6941" s="26"/>
      <c r="G6941" s="26"/>
    </row>
    <row r="6942" spans="3:7">
      <c r="C6942" s="17"/>
      <c r="D6942" s="26"/>
      <c r="E6942" s="26"/>
      <c r="F6942" s="26"/>
      <c r="G6942" s="26"/>
    </row>
    <row r="6943" spans="3:7">
      <c r="C6943" s="17"/>
      <c r="D6943" s="26"/>
      <c r="E6943" s="26"/>
      <c r="F6943" s="26"/>
      <c r="G6943" s="26"/>
    </row>
    <row r="6944" spans="3:7">
      <c r="C6944" s="17"/>
      <c r="D6944" s="26"/>
      <c r="E6944" s="26"/>
      <c r="F6944" s="26"/>
      <c r="G6944" s="26"/>
    </row>
    <row r="6945" spans="3:7">
      <c r="C6945" s="17"/>
      <c r="D6945" s="26"/>
      <c r="E6945" s="26"/>
      <c r="F6945" s="26"/>
      <c r="G6945" s="26"/>
    </row>
    <row r="6946" spans="3:7">
      <c r="C6946" s="17"/>
      <c r="D6946" s="26"/>
      <c r="E6946" s="26"/>
      <c r="F6946" s="26"/>
      <c r="G6946" s="26"/>
    </row>
    <row r="6947" spans="3:7">
      <c r="C6947" s="17"/>
      <c r="D6947" s="26"/>
      <c r="E6947" s="26"/>
      <c r="F6947" s="26"/>
      <c r="G6947" s="26"/>
    </row>
    <row r="6948" spans="3:7">
      <c r="C6948" s="17"/>
      <c r="D6948" s="26"/>
      <c r="E6948" s="26"/>
      <c r="F6948" s="26"/>
      <c r="G6948" s="26"/>
    </row>
    <row r="6949" spans="3:7">
      <c r="C6949" s="17"/>
      <c r="D6949" s="26"/>
      <c r="E6949" s="26"/>
      <c r="F6949" s="26"/>
      <c r="G6949" s="26"/>
    </row>
    <row r="6950" spans="3:7">
      <c r="C6950" s="17"/>
      <c r="D6950" s="26"/>
      <c r="E6950" s="26"/>
      <c r="F6950" s="26"/>
      <c r="G6950" s="26"/>
    </row>
    <row r="6951" spans="3:7">
      <c r="C6951" s="17"/>
      <c r="D6951" s="26"/>
      <c r="E6951" s="26"/>
      <c r="F6951" s="26"/>
      <c r="G6951" s="26"/>
    </row>
    <row r="6952" spans="3:7">
      <c r="C6952" s="17"/>
      <c r="D6952" s="26"/>
      <c r="E6952" s="26"/>
      <c r="F6952" s="26"/>
      <c r="G6952" s="26"/>
    </row>
    <row r="6953" spans="3:7">
      <c r="C6953" s="17"/>
      <c r="D6953" s="26"/>
      <c r="E6953" s="26"/>
      <c r="F6953" s="26"/>
      <c r="G6953" s="26"/>
    </row>
    <row r="6954" spans="3:7">
      <c r="C6954" s="17"/>
      <c r="D6954" s="26"/>
      <c r="E6954" s="26"/>
      <c r="F6954" s="26"/>
      <c r="G6954" s="26"/>
    </row>
    <row r="6955" spans="3:7">
      <c r="C6955" s="17"/>
      <c r="D6955" s="26"/>
      <c r="E6955" s="26"/>
      <c r="F6955" s="26"/>
      <c r="G6955" s="26"/>
    </row>
    <row r="6956" spans="3:7">
      <c r="C6956" s="17"/>
      <c r="D6956" s="26"/>
      <c r="E6956" s="26"/>
      <c r="F6956" s="26"/>
      <c r="G6956" s="26"/>
    </row>
    <row r="6957" spans="3:7">
      <c r="C6957" s="17"/>
      <c r="D6957" s="26"/>
      <c r="E6957" s="26"/>
      <c r="F6957" s="26"/>
      <c r="G6957" s="26"/>
    </row>
    <row r="6958" spans="3:7">
      <c r="C6958" s="17"/>
      <c r="D6958" s="26"/>
      <c r="E6958" s="26"/>
      <c r="F6958" s="26"/>
      <c r="G6958" s="26"/>
    </row>
    <row r="6959" spans="3:7">
      <c r="C6959" s="17"/>
      <c r="D6959" s="26"/>
      <c r="E6959" s="26"/>
      <c r="F6959" s="26"/>
      <c r="G6959" s="26"/>
    </row>
    <row r="6960" spans="3:7">
      <c r="C6960" s="17"/>
      <c r="D6960" s="26"/>
      <c r="E6960" s="26"/>
      <c r="F6960" s="26"/>
      <c r="G6960" s="26"/>
    </row>
    <row r="6961" spans="3:7">
      <c r="C6961" s="17"/>
      <c r="D6961" s="26"/>
      <c r="E6961" s="26"/>
      <c r="F6961" s="26"/>
      <c r="G6961" s="26"/>
    </row>
    <row r="6962" spans="3:7">
      <c r="C6962" s="17"/>
      <c r="D6962" s="26"/>
      <c r="E6962" s="26"/>
      <c r="F6962" s="26"/>
      <c r="G6962" s="26"/>
    </row>
    <row r="6963" spans="3:7">
      <c r="C6963" s="17"/>
      <c r="D6963" s="26"/>
      <c r="E6963" s="26"/>
      <c r="F6963" s="26"/>
      <c r="G6963" s="26"/>
    </row>
    <row r="6964" spans="3:7">
      <c r="C6964" s="17"/>
      <c r="D6964" s="26"/>
      <c r="E6964" s="26"/>
      <c r="F6964" s="26"/>
      <c r="G6964" s="26"/>
    </row>
    <row r="6965" spans="3:7">
      <c r="C6965" s="17"/>
      <c r="D6965" s="26"/>
      <c r="E6965" s="26"/>
      <c r="F6965" s="26"/>
      <c r="G6965" s="26"/>
    </row>
    <row r="6966" spans="3:7">
      <c r="C6966" s="17"/>
      <c r="D6966" s="26"/>
      <c r="E6966" s="26"/>
      <c r="F6966" s="26"/>
      <c r="G6966" s="26"/>
    </row>
    <row r="6967" spans="3:7">
      <c r="C6967" s="17"/>
      <c r="D6967" s="26"/>
      <c r="E6967" s="26"/>
      <c r="F6967" s="26"/>
      <c r="G6967" s="26"/>
    </row>
    <row r="6968" spans="3:7">
      <c r="C6968" s="17"/>
      <c r="D6968" s="26"/>
      <c r="E6968" s="26"/>
      <c r="F6968" s="26"/>
      <c r="G6968" s="26"/>
    </row>
    <row r="6969" spans="3:7">
      <c r="C6969" s="17"/>
      <c r="D6969" s="26"/>
      <c r="E6969" s="26"/>
      <c r="F6969" s="26"/>
      <c r="G6969" s="26"/>
    </row>
    <row r="6970" spans="3:7">
      <c r="C6970" s="17"/>
      <c r="D6970" s="26"/>
      <c r="E6970" s="26"/>
      <c r="F6970" s="26"/>
      <c r="G6970" s="26"/>
    </row>
    <row r="6971" spans="3:7">
      <c r="C6971" s="17"/>
      <c r="D6971" s="26"/>
      <c r="E6971" s="26"/>
      <c r="F6971" s="26"/>
      <c r="G6971" s="26"/>
    </row>
    <row r="6972" spans="3:7">
      <c r="C6972" s="17"/>
      <c r="D6972" s="26"/>
      <c r="E6972" s="26"/>
      <c r="F6972" s="26"/>
      <c r="G6972" s="26"/>
    </row>
    <row r="6973" spans="3:7">
      <c r="C6973" s="17"/>
      <c r="D6973" s="26"/>
      <c r="E6973" s="26"/>
      <c r="F6973" s="26"/>
      <c r="G6973" s="26"/>
    </row>
    <row r="6974" spans="3:7">
      <c r="C6974" s="17"/>
      <c r="D6974" s="26"/>
      <c r="E6974" s="26"/>
      <c r="F6974" s="26"/>
      <c r="G6974" s="26"/>
    </row>
    <row r="6975" spans="3:7">
      <c r="C6975" s="17"/>
      <c r="D6975" s="26"/>
      <c r="E6975" s="26"/>
      <c r="F6975" s="26"/>
      <c r="G6975" s="26"/>
    </row>
    <row r="6976" spans="3:7">
      <c r="C6976" s="17"/>
      <c r="D6976" s="26"/>
      <c r="E6976" s="26"/>
      <c r="F6976" s="26"/>
      <c r="G6976" s="26"/>
    </row>
    <row r="6977" spans="3:7">
      <c r="C6977" s="17"/>
      <c r="D6977" s="26"/>
      <c r="E6977" s="26"/>
      <c r="F6977" s="26"/>
      <c r="G6977" s="26"/>
    </row>
    <row r="6978" spans="3:7">
      <c r="C6978" s="17"/>
      <c r="D6978" s="26"/>
      <c r="E6978" s="26"/>
      <c r="F6978" s="26"/>
      <c r="G6978" s="26"/>
    </row>
    <row r="6979" spans="3:7">
      <c r="C6979" s="17"/>
      <c r="D6979" s="26"/>
      <c r="E6979" s="26"/>
      <c r="F6979" s="26"/>
      <c r="G6979" s="26"/>
    </row>
    <row r="6980" spans="3:7">
      <c r="C6980" s="17"/>
      <c r="D6980" s="26"/>
      <c r="E6980" s="26"/>
      <c r="F6980" s="26"/>
      <c r="G6980" s="26"/>
    </row>
    <row r="6981" spans="3:7">
      <c r="C6981" s="17"/>
      <c r="D6981" s="26"/>
      <c r="E6981" s="26"/>
      <c r="F6981" s="26"/>
      <c r="G6981" s="26"/>
    </row>
    <row r="6982" spans="3:7">
      <c r="C6982" s="17"/>
      <c r="D6982" s="26"/>
      <c r="E6982" s="26"/>
      <c r="F6982" s="26"/>
      <c r="G6982" s="26"/>
    </row>
    <row r="6983" spans="3:7">
      <c r="C6983" s="17"/>
      <c r="D6983" s="26"/>
      <c r="E6983" s="26"/>
      <c r="F6983" s="26"/>
      <c r="G6983" s="26"/>
    </row>
    <row r="6984" spans="3:7">
      <c r="C6984" s="17"/>
      <c r="D6984" s="26"/>
      <c r="E6984" s="26"/>
      <c r="F6984" s="26"/>
      <c r="G6984" s="26"/>
    </row>
    <row r="6985" spans="3:7">
      <c r="C6985" s="17"/>
      <c r="D6985" s="26"/>
      <c r="E6985" s="26"/>
      <c r="F6985" s="26"/>
      <c r="G6985" s="26"/>
    </row>
    <row r="6986" spans="3:7">
      <c r="C6986" s="17"/>
      <c r="D6986" s="26"/>
      <c r="E6986" s="26"/>
      <c r="F6986" s="26"/>
      <c r="G6986" s="26"/>
    </row>
    <row r="6987" spans="3:7">
      <c r="C6987" s="17"/>
      <c r="D6987" s="26"/>
      <c r="E6987" s="26"/>
      <c r="F6987" s="26"/>
      <c r="G6987" s="26"/>
    </row>
    <row r="6988" spans="3:7">
      <c r="C6988" s="17"/>
      <c r="D6988" s="26"/>
      <c r="E6988" s="26"/>
      <c r="F6988" s="26"/>
      <c r="G6988" s="26"/>
    </row>
    <row r="6989" spans="3:7">
      <c r="C6989" s="17"/>
      <c r="D6989" s="26"/>
      <c r="E6989" s="26"/>
      <c r="F6989" s="26"/>
      <c r="G6989" s="26"/>
    </row>
    <row r="6990" spans="3:7">
      <c r="C6990" s="17"/>
      <c r="D6990" s="26"/>
      <c r="E6990" s="26"/>
      <c r="F6990" s="26"/>
      <c r="G6990" s="26"/>
    </row>
    <row r="6991" spans="3:7">
      <c r="C6991" s="17"/>
      <c r="D6991" s="26"/>
      <c r="E6991" s="26"/>
      <c r="F6991" s="26"/>
      <c r="G6991" s="26"/>
    </row>
    <row r="6992" spans="3:7">
      <c r="C6992" s="17"/>
      <c r="D6992" s="26"/>
      <c r="E6992" s="26"/>
      <c r="F6992" s="26"/>
      <c r="G6992" s="26"/>
    </row>
    <row r="6993" spans="3:7">
      <c r="C6993" s="17"/>
      <c r="D6993" s="26"/>
      <c r="E6993" s="26"/>
      <c r="F6993" s="26"/>
      <c r="G6993" s="26"/>
    </row>
    <row r="6994" spans="3:7">
      <c r="C6994" s="17"/>
      <c r="D6994" s="26"/>
      <c r="E6994" s="26"/>
      <c r="F6994" s="26"/>
      <c r="G6994" s="26"/>
    </row>
    <row r="6995" spans="3:7">
      <c r="C6995" s="17"/>
      <c r="D6995" s="26"/>
      <c r="E6995" s="26"/>
      <c r="F6995" s="26"/>
      <c r="G6995" s="26"/>
    </row>
    <row r="6996" spans="3:7">
      <c r="C6996" s="17"/>
      <c r="D6996" s="26"/>
      <c r="E6996" s="26"/>
      <c r="F6996" s="26"/>
      <c r="G6996" s="26"/>
    </row>
    <row r="6997" spans="3:7">
      <c r="C6997" s="17"/>
      <c r="D6997" s="26"/>
      <c r="E6997" s="26"/>
      <c r="F6997" s="26"/>
      <c r="G6997" s="26"/>
    </row>
    <row r="6998" spans="3:7">
      <c r="C6998" s="17"/>
      <c r="D6998" s="26"/>
      <c r="E6998" s="26"/>
      <c r="F6998" s="26"/>
      <c r="G6998" s="26"/>
    </row>
    <row r="6999" spans="3:7">
      <c r="C6999" s="17"/>
      <c r="D6999" s="26"/>
      <c r="E6999" s="26"/>
      <c r="F6999" s="26"/>
      <c r="G6999" s="26"/>
    </row>
    <row r="7000" spans="3:7">
      <c r="C7000" s="17"/>
      <c r="D7000" s="26"/>
      <c r="E7000" s="26"/>
      <c r="F7000" s="26"/>
      <c r="G7000" s="26"/>
    </row>
    <row r="7001" spans="3:7">
      <c r="C7001" s="17"/>
      <c r="D7001" s="26"/>
      <c r="E7001" s="26"/>
      <c r="F7001" s="26"/>
      <c r="G7001" s="26"/>
    </row>
    <row r="7002" spans="3:7">
      <c r="C7002" s="17"/>
      <c r="D7002" s="26"/>
      <c r="E7002" s="26"/>
      <c r="F7002" s="26"/>
      <c r="G7002" s="26"/>
    </row>
    <row r="7003" spans="3:7">
      <c r="C7003" s="17"/>
      <c r="D7003" s="26"/>
      <c r="E7003" s="26"/>
      <c r="F7003" s="26"/>
      <c r="G7003" s="26"/>
    </row>
    <row r="7004" spans="3:7">
      <c r="C7004" s="17"/>
      <c r="D7004" s="26"/>
      <c r="E7004" s="26"/>
      <c r="F7004" s="26"/>
      <c r="G7004" s="26"/>
    </row>
    <row r="7005" spans="3:7">
      <c r="C7005" s="17"/>
      <c r="D7005" s="26"/>
      <c r="E7005" s="26"/>
      <c r="F7005" s="26"/>
      <c r="G7005" s="26"/>
    </row>
    <row r="7006" spans="3:7">
      <c r="C7006" s="17"/>
      <c r="D7006" s="26"/>
      <c r="E7006" s="26"/>
      <c r="F7006" s="26"/>
      <c r="G7006" s="26"/>
    </row>
    <row r="7007" spans="3:7">
      <c r="C7007" s="17"/>
      <c r="D7007" s="26"/>
      <c r="E7007" s="26"/>
      <c r="F7007" s="26"/>
      <c r="G7007" s="26"/>
    </row>
    <row r="7008" spans="3:7">
      <c r="C7008" s="17"/>
      <c r="D7008" s="26"/>
      <c r="E7008" s="26"/>
      <c r="F7008" s="26"/>
      <c r="G7008" s="26"/>
    </row>
    <row r="7009" spans="3:7">
      <c r="C7009" s="17"/>
      <c r="D7009" s="26"/>
      <c r="E7009" s="26"/>
      <c r="F7009" s="26"/>
      <c r="G7009" s="26"/>
    </row>
    <row r="7010" spans="3:7">
      <c r="C7010" s="17"/>
      <c r="D7010" s="26"/>
      <c r="E7010" s="26"/>
      <c r="F7010" s="26"/>
      <c r="G7010" s="26"/>
    </row>
    <row r="7011" spans="3:7">
      <c r="C7011" s="17"/>
      <c r="D7011" s="26"/>
      <c r="E7011" s="26"/>
      <c r="F7011" s="26"/>
      <c r="G7011" s="26"/>
    </row>
    <row r="7012" spans="3:7">
      <c r="C7012" s="17"/>
      <c r="D7012" s="26"/>
      <c r="E7012" s="26"/>
      <c r="F7012" s="26"/>
      <c r="G7012" s="26"/>
    </row>
    <row r="7013" spans="3:7">
      <c r="C7013" s="17"/>
      <c r="D7013" s="26"/>
      <c r="E7013" s="26"/>
      <c r="F7013" s="26"/>
      <c r="G7013" s="26"/>
    </row>
    <row r="7014" spans="3:7">
      <c r="C7014" s="17"/>
      <c r="D7014" s="26"/>
      <c r="E7014" s="26"/>
      <c r="F7014" s="26"/>
      <c r="G7014" s="26"/>
    </row>
    <row r="7015" spans="3:7">
      <c r="C7015" s="17"/>
      <c r="D7015" s="26"/>
      <c r="E7015" s="26"/>
      <c r="F7015" s="26"/>
      <c r="G7015" s="26"/>
    </row>
    <row r="7016" spans="3:7">
      <c r="C7016" s="17"/>
      <c r="D7016" s="26"/>
      <c r="E7016" s="26"/>
      <c r="F7016" s="26"/>
      <c r="G7016" s="26"/>
    </row>
    <row r="7017" spans="3:7">
      <c r="C7017" s="17"/>
      <c r="D7017" s="26"/>
      <c r="E7017" s="26"/>
      <c r="F7017" s="26"/>
      <c r="G7017" s="26"/>
    </row>
    <row r="7018" spans="3:7">
      <c r="C7018" s="17"/>
      <c r="D7018" s="26"/>
      <c r="E7018" s="26"/>
      <c r="F7018" s="26"/>
      <c r="G7018" s="26"/>
    </row>
    <row r="7019" spans="3:7">
      <c r="C7019" s="17"/>
      <c r="D7019" s="26"/>
      <c r="E7019" s="26"/>
      <c r="F7019" s="26"/>
      <c r="G7019" s="26"/>
    </row>
    <row r="7020" spans="3:7">
      <c r="C7020" s="17"/>
      <c r="D7020" s="26"/>
      <c r="E7020" s="26"/>
      <c r="F7020" s="26"/>
      <c r="G7020" s="26"/>
    </row>
    <row r="7021" spans="3:7">
      <c r="C7021" s="17"/>
      <c r="D7021" s="26"/>
      <c r="E7021" s="26"/>
      <c r="F7021" s="26"/>
      <c r="G7021" s="26"/>
    </row>
    <row r="7022" spans="3:7">
      <c r="C7022" s="17"/>
      <c r="D7022" s="26"/>
      <c r="E7022" s="26"/>
      <c r="F7022" s="26"/>
      <c r="G7022" s="26"/>
    </row>
    <row r="7023" spans="3:7">
      <c r="C7023" s="17"/>
      <c r="D7023" s="26"/>
      <c r="E7023" s="26"/>
      <c r="F7023" s="26"/>
      <c r="G7023" s="26"/>
    </row>
    <row r="7024" spans="3:7">
      <c r="C7024" s="17"/>
      <c r="D7024" s="26"/>
      <c r="E7024" s="26"/>
      <c r="F7024" s="26"/>
      <c r="G7024" s="26"/>
    </row>
    <row r="7025" spans="3:7">
      <c r="C7025" s="17"/>
      <c r="D7025" s="26"/>
      <c r="E7025" s="26"/>
      <c r="F7025" s="26"/>
      <c r="G7025" s="26"/>
    </row>
    <row r="7026" spans="3:7">
      <c r="C7026" s="17"/>
      <c r="D7026" s="26"/>
      <c r="E7026" s="26"/>
      <c r="F7026" s="26"/>
      <c r="G7026" s="26"/>
    </row>
    <row r="7027" spans="3:7">
      <c r="C7027" s="17"/>
      <c r="D7027" s="26"/>
      <c r="E7027" s="26"/>
      <c r="F7027" s="26"/>
      <c r="G7027" s="26"/>
    </row>
    <row r="7028" spans="3:7">
      <c r="C7028" s="17"/>
      <c r="D7028" s="26"/>
      <c r="E7028" s="26"/>
      <c r="F7028" s="26"/>
      <c r="G7028" s="26"/>
    </row>
    <row r="7029" spans="3:7">
      <c r="C7029" s="17"/>
      <c r="D7029" s="26"/>
      <c r="E7029" s="26"/>
      <c r="F7029" s="26"/>
      <c r="G7029" s="26"/>
    </row>
    <row r="7030" spans="3:7">
      <c r="C7030" s="17"/>
      <c r="D7030" s="26"/>
      <c r="E7030" s="26"/>
      <c r="F7030" s="26"/>
      <c r="G7030" s="26"/>
    </row>
    <row r="7031" spans="3:7">
      <c r="C7031" s="17"/>
      <c r="D7031" s="26"/>
      <c r="E7031" s="26"/>
      <c r="F7031" s="26"/>
      <c r="G7031" s="26"/>
    </row>
    <row r="7032" spans="3:7">
      <c r="C7032" s="17"/>
      <c r="D7032" s="26"/>
      <c r="E7032" s="26"/>
      <c r="F7032" s="26"/>
      <c r="G7032" s="26"/>
    </row>
    <row r="7033" spans="3:7">
      <c r="C7033" s="17"/>
      <c r="D7033" s="26"/>
      <c r="E7033" s="26"/>
      <c r="F7033" s="26"/>
      <c r="G7033" s="26"/>
    </row>
    <row r="7034" spans="3:7">
      <c r="C7034" s="17"/>
      <c r="D7034" s="26"/>
      <c r="E7034" s="26"/>
      <c r="F7034" s="26"/>
      <c r="G7034" s="26"/>
    </row>
    <row r="7035" spans="3:7">
      <c r="C7035" s="17"/>
      <c r="D7035" s="26"/>
      <c r="E7035" s="26"/>
      <c r="F7035" s="26"/>
      <c r="G7035" s="26"/>
    </row>
    <row r="7036" spans="3:7">
      <c r="C7036" s="17"/>
      <c r="D7036" s="26"/>
      <c r="E7036" s="26"/>
      <c r="F7036" s="26"/>
      <c r="G7036" s="26"/>
    </row>
    <row r="7037" spans="3:7">
      <c r="C7037" s="17"/>
      <c r="D7037" s="26"/>
      <c r="E7037" s="26"/>
      <c r="F7037" s="26"/>
      <c r="G7037" s="26"/>
    </row>
    <row r="7038" spans="3:7">
      <c r="C7038" s="17"/>
      <c r="D7038" s="26"/>
      <c r="E7038" s="26"/>
      <c r="F7038" s="26"/>
      <c r="G7038" s="26"/>
    </row>
    <row r="7039" spans="3:7">
      <c r="C7039" s="17"/>
      <c r="D7039" s="26"/>
      <c r="E7039" s="26"/>
      <c r="F7039" s="26"/>
      <c r="G7039" s="26"/>
    </row>
    <row r="7040" spans="3:7">
      <c r="C7040" s="17"/>
      <c r="D7040" s="26"/>
      <c r="E7040" s="26"/>
      <c r="F7040" s="26"/>
      <c r="G7040" s="26"/>
    </row>
    <row r="7041" spans="3:7">
      <c r="C7041" s="17"/>
      <c r="D7041" s="26"/>
      <c r="E7041" s="26"/>
      <c r="F7041" s="26"/>
      <c r="G7041" s="26"/>
    </row>
    <row r="7042" spans="3:7">
      <c r="C7042" s="17"/>
      <c r="D7042" s="26"/>
      <c r="E7042" s="26"/>
      <c r="F7042" s="26"/>
      <c r="G7042" s="26"/>
    </row>
    <row r="7043" spans="3:7">
      <c r="C7043" s="17"/>
      <c r="D7043" s="26"/>
      <c r="E7043" s="26"/>
      <c r="F7043" s="26"/>
      <c r="G7043" s="26"/>
    </row>
    <row r="7044" spans="3:7">
      <c r="C7044" s="17"/>
      <c r="D7044" s="26"/>
      <c r="E7044" s="26"/>
      <c r="F7044" s="26"/>
      <c r="G7044" s="26"/>
    </row>
    <row r="7045" spans="3:7">
      <c r="C7045" s="17"/>
      <c r="D7045" s="26"/>
      <c r="E7045" s="26"/>
      <c r="F7045" s="26"/>
      <c r="G7045" s="26"/>
    </row>
    <row r="7046" spans="3:7">
      <c r="C7046" s="17"/>
      <c r="D7046" s="26"/>
      <c r="E7046" s="26"/>
      <c r="F7046" s="26"/>
      <c r="G7046" s="26"/>
    </row>
    <row r="7047" spans="3:7">
      <c r="C7047" s="17"/>
      <c r="D7047" s="26"/>
      <c r="E7047" s="26"/>
      <c r="F7047" s="26"/>
      <c r="G7047" s="26"/>
    </row>
    <row r="7048" spans="3:7">
      <c r="C7048" s="17"/>
      <c r="D7048" s="26"/>
      <c r="E7048" s="26"/>
      <c r="F7048" s="26"/>
      <c r="G7048" s="26"/>
    </row>
    <row r="7049" spans="3:7">
      <c r="C7049" s="17"/>
      <c r="D7049" s="26"/>
      <c r="E7049" s="26"/>
      <c r="F7049" s="26"/>
      <c r="G7049" s="26"/>
    </row>
    <row r="7050" spans="3:7">
      <c r="C7050" s="17"/>
      <c r="D7050" s="26"/>
      <c r="E7050" s="26"/>
      <c r="F7050" s="26"/>
      <c r="G7050" s="26"/>
    </row>
    <row r="7051" spans="3:7">
      <c r="C7051" s="17"/>
      <c r="D7051" s="26"/>
      <c r="E7051" s="26"/>
      <c r="F7051" s="26"/>
      <c r="G7051" s="26"/>
    </row>
    <row r="7052" spans="3:7">
      <c r="C7052" s="17"/>
      <c r="D7052" s="26"/>
      <c r="E7052" s="26"/>
      <c r="F7052" s="26"/>
      <c r="G7052" s="26"/>
    </row>
    <row r="7053" spans="3:7">
      <c r="C7053" s="17"/>
      <c r="D7053" s="26"/>
      <c r="E7053" s="26"/>
      <c r="F7053" s="26"/>
      <c r="G7053" s="26"/>
    </row>
    <row r="7054" spans="3:7">
      <c r="C7054" s="17"/>
      <c r="D7054" s="26"/>
      <c r="E7054" s="26"/>
      <c r="F7054" s="26"/>
      <c r="G7054" s="26"/>
    </row>
    <row r="7055" spans="3:7">
      <c r="C7055" s="17"/>
      <c r="D7055" s="26"/>
      <c r="E7055" s="26"/>
      <c r="F7055" s="26"/>
      <c r="G7055" s="26"/>
    </row>
    <row r="7056" spans="3:7">
      <c r="C7056" s="17"/>
      <c r="D7056" s="26"/>
      <c r="E7056" s="26"/>
      <c r="F7056" s="26"/>
      <c r="G7056" s="26"/>
    </row>
    <row r="7057" spans="3:7">
      <c r="C7057" s="17"/>
      <c r="D7057" s="26"/>
      <c r="E7057" s="26"/>
      <c r="F7057" s="26"/>
      <c r="G7057" s="26"/>
    </row>
    <row r="7058" spans="3:7">
      <c r="C7058" s="17"/>
      <c r="D7058" s="26"/>
      <c r="E7058" s="26"/>
      <c r="F7058" s="26"/>
      <c r="G7058" s="26"/>
    </row>
    <row r="7059" spans="3:7">
      <c r="C7059" s="17"/>
      <c r="D7059" s="26"/>
      <c r="E7059" s="26"/>
      <c r="F7059" s="26"/>
      <c r="G7059" s="26"/>
    </row>
    <row r="7060" spans="3:7">
      <c r="C7060" s="17"/>
      <c r="D7060" s="26"/>
      <c r="E7060" s="26"/>
      <c r="F7060" s="26"/>
      <c r="G7060" s="26"/>
    </row>
    <row r="7061" spans="3:7">
      <c r="C7061" s="17"/>
      <c r="D7061" s="26"/>
      <c r="E7061" s="26"/>
      <c r="F7061" s="26"/>
      <c r="G7061" s="26"/>
    </row>
    <row r="7062" spans="3:7">
      <c r="C7062" s="17"/>
      <c r="D7062" s="26"/>
      <c r="E7062" s="26"/>
      <c r="F7062" s="26"/>
      <c r="G7062" s="26"/>
    </row>
    <row r="7063" spans="3:7">
      <c r="C7063" s="17"/>
      <c r="D7063" s="26"/>
      <c r="E7063" s="26"/>
      <c r="F7063" s="26"/>
      <c r="G7063" s="26"/>
    </row>
    <row r="7064" spans="3:7">
      <c r="C7064" s="17"/>
      <c r="D7064" s="26"/>
      <c r="E7064" s="26"/>
      <c r="F7064" s="26"/>
      <c r="G7064" s="26"/>
    </row>
    <row r="7065" spans="3:7">
      <c r="C7065" s="17"/>
      <c r="D7065" s="26"/>
      <c r="E7065" s="26"/>
      <c r="F7065" s="26"/>
      <c r="G7065" s="26"/>
    </row>
    <row r="7066" spans="3:7">
      <c r="C7066" s="17"/>
      <c r="D7066" s="26"/>
      <c r="E7066" s="26"/>
      <c r="F7066" s="26"/>
      <c r="G7066" s="26"/>
    </row>
    <row r="7067" spans="3:7">
      <c r="C7067" s="17"/>
      <c r="D7067" s="26"/>
      <c r="E7067" s="26"/>
      <c r="F7067" s="26"/>
      <c r="G7067" s="26"/>
    </row>
    <row r="7068" spans="3:7">
      <c r="C7068" s="17"/>
      <c r="D7068" s="26"/>
      <c r="E7068" s="26"/>
      <c r="F7068" s="26"/>
      <c r="G7068" s="26"/>
    </row>
    <row r="7069" spans="3:7">
      <c r="C7069" s="17"/>
      <c r="D7069" s="26"/>
      <c r="E7069" s="26"/>
      <c r="F7069" s="26"/>
      <c r="G7069" s="26"/>
    </row>
    <row r="7070" spans="3:7">
      <c r="C7070" s="17"/>
      <c r="D7070" s="26"/>
      <c r="E7070" s="26"/>
      <c r="F7070" s="26"/>
      <c r="G7070" s="26"/>
    </row>
    <row r="7071" spans="3:7">
      <c r="C7071" s="17"/>
      <c r="D7071" s="26"/>
      <c r="E7071" s="26"/>
      <c r="F7071" s="26"/>
      <c r="G7071" s="26"/>
    </row>
    <row r="7072" spans="3:7">
      <c r="C7072" s="17"/>
      <c r="D7072" s="26"/>
      <c r="E7072" s="26"/>
      <c r="F7072" s="26"/>
      <c r="G7072" s="26"/>
    </row>
    <row r="7073" spans="3:7">
      <c r="C7073" s="17"/>
      <c r="D7073" s="26"/>
      <c r="E7073" s="26"/>
      <c r="F7073" s="26"/>
      <c r="G7073" s="26"/>
    </row>
    <row r="7074" spans="3:7">
      <c r="C7074" s="17"/>
      <c r="D7074" s="26"/>
      <c r="E7074" s="26"/>
      <c r="F7074" s="26"/>
      <c r="G7074" s="26"/>
    </row>
    <row r="7075" spans="3:7">
      <c r="C7075" s="17"/>
      <c r="D7075" s="26"/>
      <c r="E7075" s="26"/>
      <c r="F7075" s="26"/>
      <c r="G7075" s="26"/>
    </row>
    <row r="7076" spans="3:7">
      <c r="C7076" s="17"/>
      <c r="D7076" s="26"/>
      <c r="E7076" s="26"/>
      <c r="F7076" s="26"/>
      <c r="G7076" s="26"/>
    </row>
    <row r="7077" spans="3:7">
      <c r="C7077" s="17"/>
      <c r="D7077" s="26"/>
      <c r="E7077" s="26"/>
      <c r="F7077" s="26"/>
      <c r="G7077" s="26"/>
    </row>
    <row r="7078" spans="3:7">
      <c r="C7078" s="17"/>
      <c r="D7078" s="26"/>
      <c r="E7078" s="26"/>
      <c r="F7078" s="26"/>
      <c r="G7078" s="26"/>
    </row>
    <row r="7079" spans="3:7">
      <c r="C7079" s="17"/>
      <c r="D7079" s="26"/>
      <c r="E7079" s="26"/>
      <c r="F7079" s="26"/>
      <c r="G7079" s="26"/>
    </row>
    <row r="7080" spans="3:7">
      <c r="C7080" s="17"/>
      <c r="D7080" s="26"/>
      <c r="E7080" s="26"/>
      <c r="F7080" s="26"/>
      <c r="G7080" s="26"/>
    </row>
    <row r="7081" spans="3:7">
      <c r="C7081" s="17"/>
      <c r="D7081" s="26"/>
      <c r="E7081" s="26"/>
      <c r="F7081" s="26"/>
      <c r="G7081" s="26"/>
    </row>
    <row r="7082" spans="3:7">
      <c r="C7082" s="17"/>
      <c r="D7082" s="26"/>
      <c r="E7082" s="26"/>
      <c r="F7082" s="26"/>
      <c r="G7082" s="26"/>
    </row>
    <row r="7083" spans="3:7">
      <c r="C7083" s="17"/>
      <c r="D7083" s="26"/>
      <c r="E7083" s="26"/>
      <c r="F7083" s="26"/>
      <c r="G7083" s="26"/>
    </row>
    <row r="7084" spans="3:7">
      <c r="C7084" s="17"/>
      <c r="D7084" s="26"/>
      <c r="E7084" s="26"/>
      <c r="F7084" s="26"/>
      <c r="G7084" s="26"/>
    </row>
    <row r="7085" spans="3:7">
      <c r="C7085" s="17"/>
      <c r="D7085" s="26"/>
      <c r="E7085" s="26"/>
      <c r="F7085" s="26"/>
      <c r="G7085" s="26"/>
    </row>
    <row r="7086" spans="3:7">
      <c r="C7086" s="17"/>
      <c r="D7086" s="26"/>
      <c r="E7086" s="26"/>
      <c r="F7086" s="26"/>
      <c r="G7086" s="26"/>
    </row>
    <row r="7087" spans="3:7">
      <c r="C7087" s="17"/>
      <c r="D7087" s="26"/>
      <c r="E7087" s="26"/>
      <c r="F7087" s="26"/>
      <c r="G7087" s="26"/>
    </row>
    <row r="7088" spans="3:7">
      <c r="C7088" s="17"/>
      <c r="D7088" s="26"/>
      <c r="E7088" s="26"/>
      <c r="F7088" s="26"/>
      <c r="G7088" s="26"/>
    </row>
    <row r="7089" spans="3:7">
      <c r="C7089" s="17"/>
      <c r="D7089" s="26"/>
      <c r="E7089" s="26"/>
      <c r="F7089" s="26"/>
      <c r="G7089" s="26"/>
    </row>
    <row r="7090" spans="3:7">
      <c r="C7090" s="17"/>
      <c r="D7090" s="26"/>
      <c r="E7090" s="26"/>
      <c r="F7090" s="26"/>
      <c r="G7090" s="26"/>
    </row>
    <row r="7091" spans="3:7">
      <c r="C7091" s="17"/>
      <c r="D7091" s="26"/>
      <c r="E7091" s="26"/>
      <c r="F7091" s="26"/>
      <c r="G7091" s="26"/>
    </row>
    <row r="7092" spans="3:7">
      <c r="C7092" s="17"/>
      <c r="D7092" s="26"/>
      <c r="E7092" s="26"/>
      <c r="F7092" s="26"/>
      <c r="G7092" s="26"/>
    </row>
    <row r="7093" spans="3:7">
      <c r="C7093" s="17"/>
      <c r="D7093" s="26"/>
      <c r="E7093" s="26"/>
      <c r="F7093" s="26"/>
      <c r="G7093" s="26"/>
    </row>
    <row r="7094" spans="3:7">
      <c r="C7094" s="17"/>
      <c r="D7094" s="26"/>
      <c r="E7094" s="26"/>
      <c r="F7094" s="26"/>
      <c r="G7094" s="26"/>
    </row>
    <row r="7095" spans="3:7">
      <c r="C7095" s="17"/>
      <c r="D7095" s="26"/>
      <c r="E7095" s="26"/>
      <c r="F7095" s="26"/>
      <c r="G7095" s="26"/>
    </row>
    <row r="7096" spans="3:7">
      <c r="C7096" s="17"/>
      <c r="D7096" s="26"/>
      <c r="E7096" s="26"/>
      <c r="F7096" s="26"/>
      <c r="G7096" s="26"/>
    </row>
    <row r="7097" spans="3:7">
      <c r="C7097" s="17"/>
      <c r="D7097" s="26"/>
      <c r="E7097" s="26"/>
      <c r="F7097" s="26"/>
      <c r="G7097" s="26"/>
    </row>
    <row r="7098" spans="3:7">
      <c r="C7098" s="17"/>
      <c r="D7098" s="26"/>
      <c r="E7098" s="26"/>
      <c r="F7098" s="26"/>
      <c r="G7098" s="26"/>
    </row>
    <row r="7099" spans="3:7">
      <c r="C7099" s="17"/>
      <c r="D7099" s="26"/>
      <c r="E7099" s="26"/>
      <c r="F7099" s="26"/>
      <c r="G7099" s="26"/>
    </row>
    <row r="7100" spans="3:7">
      <c r="C7100" s="17"/>
      <c r="D7100" s="26"/>
      <c r="E7100" s="26"/>
      <c r="F7100" s="26"/>
      <c r="G7100" s="26"/>
    </row>
    <row r="7101" spans="3:7">
      <c r="C7101" s="17"/>
      <c r="D7101" s="26"/>
      <c r="E7101" s="26"/>
      <c r="F7101" s="26"/>
      <c r="G7101" s="26"/>
    </row>
    <row r="7102" spans="3:7">
      <c r="C7102" s="17"/>
      <c r="D7102" s="26"/>
      <c r="E7102" s="26"/>
      <c r="F7102" s="26"/>
      <c r="G7102" s="26"/>
    </row>
    <row r="7103" spans="3:7">
      <c r="C7103" s="17"/>
      <c r="D7103" s="26"/>
      <c r="E7103" s="26"/>
      <c r="F7103" s="26"/>
      <c r="G7103" s="26"/>
    </row>
    <row r="7104" spans="3:7">
      <c r="C7104" s="17"/>
      <c r="D7104" s="26"/>
      <c r="E7104" s="26"/>
      <c r="F7104" s="26"/>
      <c r="G7104" s="26"/>
    </row>
    <row r="7105" spans="3:7">
      <c r="C7105" s="17"/>
      <c r="D7105" s="26"/>
      <c r="E7105" s="26"/>
      <c r="F7105" s="26"/>
      <c r="G7105" s="26"/>
    </row>
    <row r="7106" spans="3:7">
      <c r="C7106" s="17"/>
      <c r="D7106" s="26"/>
      <c r="E7106" s="26"/>
      <c r="F7106" s="26"/>
      <c r="G7106" s="26"/>
    </row>
    <row r="7107" spans="3:7">
      <c r="C7107" s="17"/>
      <c r="D7107" s="26"/>
      <c r="E7107" s="26"/>
      <c r="F7107" s="26"/>
      <c r="G7107" s="26"/>
    </row>
    <row r="7108" spans="3:7">
      <c r="C7108" s="17"/>
      <c r="D7108" s="26"/>
      <c r="E7108" s="26"/>
      <c r="F7108" s="26"/>
      <c r="G7108" s="26"/>
    </row>
    <row r="7109" spans="3:7">
      <c r="C7109" s="17"/>
      <c r="D7109" s="26"/>
      <c r="E7109" s="26"/>
      <c r="F7109" s="26"/>
      <c r="G7109" s="26"/>
    </row>
    <row r="7110" spans="3:7">
      <c r="C7110" s="17"/>
      <c r="D7110" s="26"/>
      <c r="E7110" s="26"/>
      <c r="F7110" s="26"/>
      <c r="G7110" s="26"/>
    </row>
    <row r="7111" spans="3:7">
      <c r="C7111" s="17"/>
      <c r="D7111" s="26"/>
      <c r="E7111" s="26"/>
      <c r="F7111" s="26"/>
      <c r="G7111" s="26"/>
    </row>
    <row r="7112" spans="3:7">
      <c r="C7112" s="17"/>
      <c r="D7112" s="26"/>
      <c r="E7112" s="26"/>
      <c r="F7112" s="26"/>
      <c r="G7112" s="26"/>
    </row>
    <row r="7113" spans="3:7">
      <c r="C7113" s="17"/>
      <c r="D7113" s="26"/>
      <c r="E7113" s="26"/>
      <c r="F7113" s="26"/>
      <c r="G7113" s="26"/>
    </row>
    <row r="7114" spans="3:7">
      <c r="C7114" s="17"/>
      <c r="D7114" s="26"/>
      <c r="E7114" s="26"/>
      <c r="F7114" s="26"/>
      <c r="G7114" s="26"/>
    </row>
    <row r="7115" spans="3:7">
      <c r="C7115" s="17"/>
      <c r="D7115" s="26"/>
      <c r="E7115" s="26"/>
      <c r="F7115" s="26"/>
      <c r="G7115" s="26"/>
    </row>
    <row r="7116" spans="3:7">
      <c r="C7116" s="17"/>
      <c r="D7116" s="26"/>
      <c r="E7116" s="26"/>
      <c r="F7116" s="26"/>
      <c r="G7116" s="26"/>
    </row>
    <row r="7117" spans="3:7">
      <c r="C7117" s="17"/>
      <c r="D7117" s="26"/>
      <c r="E7117" s="26"/>
      <c r="F7117" s="26"/>
      <c r="G7117" s="26"/>
    </row>
    <row r="7118" spans="3:7">
      <c r="C7118" s="17"/>
      <c r="D7118" s="26"/>
      <c r="E7118" s="26"/>
      <c r="F7118" s="26"/>
      <c r="G7118" s="26"/>
    </row>
    <row r="7119" spans="3:7">
      <c r="C7119" s="17"/>
      <c r="D7119" s="26"/>
      <c r="E7119" s="26"/>
      <c r="F7119" s="26"/>
      <c r="G7119" s="26"/>
    </row>
    <row r="7120" spans="3:7">
      <c r="C7120" s="17"/>
      <c r="D7120" s="26"/>
      <c r="E7120" s="26"/>
      <c r="F7120" s="26"/>
      <c r="G7120" s="26"/>
    </row>
    <row r="7121" spans="3:7">
      <c r="C7121" s="17"/>
      <c r="D7121" s="26"/>
      <c r="E7121" s="26"/>
      <c r="F7121" s="26"/>
      <c r="G7121" s="26"/>
    </row>
    <row r="7122" spans="3:7">
      <c r="C7122" s="17"/>
      <c r="D7122" s="26"/>
      <c r="E7122" s="26"/>
      <c r="F7122" s="26"/>
      <c r="G7122" s="26"/>
    </row>
    <row r="7123" spans="3:7">
      <c r="C7123" s="17"/>
      <c r="D7123" s="26"/>
      <c r="E7123" s="26"/>
      <c r="F7123" s="26"/>
      <c r="G7123" s="26"/>
    </row>
    <row r="7124" spans="3:7">
      <c r="C7124" s="17"/>
      <c r="D7124" s="26"/>
      <c r="E7124" s="26"/>
      <c r="F7124" s="26"/>
      <c r="G7124" s="26"/>
    </row>
    <row r="7125" spans="3:7">
      <c r="C7125" s="17"/>
      <c r="D7125" s="26"/>
      <c r="E7125" s="26"/>
      <c r="F7125" s="26"/>
      <c r="G7125" s="26"/>
    </row>
    <row r="7126" spans="3:7">
      <c r="C7126" s="17"/>
      <c r="D7126" s="26"/>
      <c r="E7126" s="26"/>
      <c r="F7126" s="26"/>
      <c r="G7126" s="26"/>
    </row>
    <row r="7127" spans="3:7">
      <c r="C7127" s="17"/>
      <c r="D7127" s="26"/>
      <c r="E7127" s="26"/>
      <c r="F7127" s="26"/>
      <c r="G7127" s="26"/>
    </row>
    <row r="7128" spans="3:7">
      <c r="C7128" s="17"/>
      <c r="D7128" s="26"/>
      <c r="E7128" s="26"/>
      <c r="F7128" s="26"/>
      <c r="G7128" s="26"/>
    </row>
    <row r="7129" spans="3:7">
      <c r="C7129" s="17"/>
      <c r="D7129" s="26"/>
      <c r="E7129" s="26"/>
      <c r="F7129" s="26"/>
      <c r="G7129" s="26"/>
    </row>
    <row r="7130" spans="3:7">
      <c r="C7130" s="17"/>
      <c r="D7130" s="26"/>
      <c r="E7130" s="26"/>
      <c r="F7130" s="26"/>
      <c r="G7130" s="26"/>
    </row>
    <row r="7131" spans="3:7">
      <c r="C7131" s="17"/>
      <c r="D7131" s="26"/>
      <c r="E7131" s="26"/>
      <c r="F7131" s="26"/>
      <c r="G7131" s="26"/>
    </row>
    <row r="7132" spans="3:7">
      <c r="C7132" s="17"/>
      <c r="D7132" s="26"/>
      <c r="E7132" s="26"/>
      <c r="F7132" s="26"/>
      <c r="G7132" s="26"/>
    </row>
    <row r="7133" spans="3:7">
      <c r="C7133" s="17"/>
      <c r="D7133" s="26"/>
      <c r="E7133" s="26"/>
      <c r="F7133" s="26"/>
      <c r="G7133" s="26"/>
    </row>
    <row r="7134" spans="3:7">
      <c r="C7134" s="17"/>
      <c r="D7134" s="26"/>
      <c r="E7134" s="26"/>
      <c r="F7134" s="26"/>
      <c r="G7134" s="26"/>
    </row>
    <row r="7135" spans="3:7">
      <c r="C7135" s="17"/>
      <c r="D7135" s="26"/>
      <c r="E7135" s="26"/>
      <c r="F7135" s="26"/>
      <c r="G7135" s="26"/>
    </row>
    <row r="7136" spans="3:7">
      <c r="C7136" s="17"/>
      <c r="D7136" s="26"/>
      <c r="E7136" s="26"/>
      <c r="F7136" s="26"/>
      <c r="G7136" s="26"/>
    </row>
    <row r="7137" spans="3:7">
      <c r="C7137" s="17"/>
      <c r="D7137" s="26"/>
      <c r="E7137" s="26"/>
      <c r="F7137" s="26"/>
      <c r="G7137" s="26"/>
    </row>
    <row r="7138" spans="3:7">
      <c r="C7138" s="17"/>
      <c r="D7138" s="26"/>
      <c r="E7138" s="26"/>
      <c r="F7138" s="26"/>
      <c r="G7138" s="26"/>
    </row>
    <row r="7139" spans="3:7">
      <c r="C7139" s="17"/>
      <c r="D7139" s="26"/>
      <c r="E7139" s="26"/>
      <c r="F7139" s="26"/>
      <c r="G7139" s="26"/>
    </row>
    <row r="7140" spans="3:7">
      <c r="C7140" s="17"/>
      <c r="D7140" s="26"/>
      <c r="E7140" s="26"/>
      <c r="F7140" s="26"/>
      <c r="G7140" s="26"/>
    </row>
    <row r="7141" spans="3:7">
      <c r="C7141" s="17"/>
      <c r="D7141" s="26"/>
      <c r="E7141" s="26"/>
      <c r="F7141" s="26"/>
      <c r="G7141" s="26"/>
    </row>
    <row r="7142" spans="3:7">
      <c r="C7142" s="17"/>
      <c r="D7142" s="26"/>
      <c r="E7142" s="26"/>
      <c r="F7142" s="26"/>
      <c r="G7142" s="26"/>
    </row>
    <row r="7143" spans="3:7">
      <c r="C7143" s="17"/>
      <c r="D7143" s="26"/>
      <c r="E7143" s="26"/>
      <c r="F7143" s="26"/>
      <c r="G7143" s="26"/>
    </row>
    <row r="7144" spans="3:7">
      <c r="C7144" s="17"/>
      <c r="D7144" s="26"/>
      <c r="E7144" s="26"/>
      <c r="F7144" s="26"/>
      <c r="G7144" s="26"/>
    </row>
    <row r="7145" spans="3:7">
      <c r="C7145" s="17"/>
      <c r="D7145" s="26"/>
      <c r="E7145" s="26"/>
      <c r="F7145" s="26"/>
      <c r="G7145" s="26"/>
    </row>
    <row r="7146" spans="3:7">
      <c r="C7146" s="17"/>
      <c r="D7146" s="26"/>
      <c r="E7146" s="26"/>
      <c r="F7146" s="26"/>
      <c r="G7146" s="26"/>
    </row>
    <row r="7147" spans="3:7">
      <c r="C7147" s="17"/>
      <c r="D7147" s="26"/>
      <c r="E7147" s="26"/>
      <c r="F7147" s="26"/>
      <c r="G7147" s="26"/>
    </row>
    <row r="7148" spans="3:7">
      <c r="C7148" s="17"/>
      <c r="D7148" s="26"/>
      <c r="E7148" s="26"/>
      <c r="F7148" s="26"/>
      <c r="G7148" s="26"/>
    </row>
    <row r="7149" spans="3:7">
      <c r="C7149" s="17"/>
      <c r="D7149" s="26"/>
      <c r="E7149" s="26"/>
      <c r="F7149" s="26"/>
      <c r="G7149" s="26"/>
    </row>
    <row r="7150" spans="3:7">
      <c r="C7150" s="17"/>
      <c r="D7150" s="26"/>
      <c r="E7150" s="26"/>
      <c r="F7150" s="26"/>
      <c r="G7150" s="26"/>
    </row>
    <row r="7151" spans="3:7">
      <c r="C7151" s="17"/>
      <c r="D7151" s="26"/>
      <c r="E7151" s="26"/>
      <c r="F7151" s="26"/>
      <c r="G7151" s="26"/>
    </row>
    <row r="7152" spans="3:7">
      <c r="C7152" s="17"/>
      <c r="D7152" s="26"/>
      <c r="E7152" s="26"/>
      <c r="F7152" s="26"/>
      <c r="G7152" s="26"/>
    </row>
    <row r="7153" spans="3:7">
      <c r="C7153" s="17"/>
      <c r="D7153" s="26"/>
      <c r="E7153" s="26"/>
      <c r="F7153" s="26"/>
      <c r="G7153" s="26"/>
    </row>
    <row r="7154" spans="3:7">
      <c r="C7154" s="17"/>
      <c r="D7154" s="26"/>
      <c r="E7154" s="26"/>
      <c r="F7154" s="26"/>
      <c r="G7154" s="26"/>
    </row>
    <row r="7155" spans="3:7">
      <c r="C7155" s="17"/>
      <c r="D7155" s="26"/>
      <c r="E7155" s="26"/>
      <c r="F7155" s="26"/>
      <c r="G7155" s="26"/>
    </row>
    <row r="7156" spans="3:7">
      <c r="C7156" s="17"/>
      <c r="D7156" s="26"/>
      <c r="E7156" s="26"/>
      <c r="F7156" s="26"/>
      <c r="G7156" s="26"/>
    </row>
    <row r="7157" spans="3:7">
      <c r="C7157" s="17"/>
      <c r="D7157" s="26"/>
      <c r="E7157" s="26"/>
      <c r="F7157" s="26"/>
      <c r="G7157" s="26"/>
    </row>
    <row r="7158" spans="3:7">
      <c r="C7158" s="17"/>
      <c r="D7158" s="26"/>
      <c r="E7158" s="26"/>
      <c r="F7158" s="26"/>
      <c r="G7158" s="26"/>
    </row>
    <row r="7159" spans="3:7">
      <c r="C7159" s="17"/>
      <c r="D7159" s="26"/>
      <c r="E7159" s="26"/>
      <c r="F7159" s="26"/>
      <c r="G7159" s="26"/>
    </row>
    <row r="7160" spans="3:7">
      <c r="C7160" s="17"/>
      <c r="D7160" s="26"/>
      <c r="E7160" s="26"/>
      <c r="F7160" s="26"/>
      <c r="G7160" s="26"/>
    </row>
    <row r="7161" spans="3:7">
      <c r="C7161" s="17"/>
      <c r="D7161" s="26"/>
      <c r="E7161" s="26"/>
      <c r="F7161" s="26"/>
      <c r="G7161" s="26"/>
    </row>
    <row r="7162" spans="3:7">
      <c r="C7162" s="17"/>
      <c r="D7162" s="26"/>
      <c r="E7162" s="26"/>
      <c r="F7162" s="26"/>
      <c r="G7162" s="26"/>
    </row>
    <row r="7163" spans="3:7">
      <c r="C7163" s="17"/>
      <c r="D7163" s="26"/>
      <c r="E7163" s="26"/>
      <c r="F7163" s="26"/>
      <c r="G7163" s="26"/>
    </row>
    <row r="7164" spans="3:7">
      <c r="C7164" s="17"/>
      <c r="D7164" s="26"/>
      <c r="E7164" s="26"/>
      <c r="F7164" s="26"/>
      <c r="G7164" s="26"/>
    </row>
    <row r="7165" spans="3:7">
      <c r="C7165" s="17"/>
      <c r="D7165" s="26"/>
      <c r="E7165" s="26"/>
      <c r="F7165" s="26"/>
      <c r="G7165" s="26"/>
    </row>
    <row r="7166" spans="3:7">
      <c r="C7166" s="17"/>
      <c r="D7166" s="26"/>
      <c r="E7166" s="26"/>
      <c r="F7166" s="26"/>
      <c r="G7166" s="26"/>
    </row>
    <row r="7167" spans="3:7">
      <c r="C7167" s="17"/>
      <c r="D7167" s="26"/>
      <c r="E7167" s="26"/>
      <c r="F7167" s="26"/>
      <c r="G7167" s="26"/>
    </row>
    <row r="7168" spans="3:7">
      <c r="C7168" s="17"/>
      <c r="D7168" s="26"/>
      <c r="E7168" s="26"/>
      <c r="F7168" s="26"/>
      <c r="G7168" s="26"/>
    </row>
    <row r="7169" spans="3:7">
      <c r="C7169" s="17"/>
      <c r="D7169" s="26"/>
      <c r="E7169" s="26"/>
      <c r="F7169" s="26"/>
      <c r="G7169" s="26"/>
    </row>
    <row r="7170" spans="3:7">
      <c r="C7170" s="17"/>
      <c r="D7170" s="26"/>
      <c r="E7170" s="26"/>
      <c r="F7170" s="26"/>
      <c r="G7170" s="26"/>
    </row>
    <row r="7171" spans="3:7">
      <c r="C7171" s="17"/>
      <c r="D7171" s="26"/>
      <c r="E7171" s="26"/>
      <c r="F7171" s="26"/>
      <c r="G7171" s="26"/>
    </row>
    <row r="7172" spans="3:7">
      <c r="C7172" s="17"/>
      <c r="D7172" s="26"/>
      <c r="E7172" s="26"/>
      <c r="F7172" s="26"/>
      <c r="G7172" s="26"/>
    </row>
    <row r="7173" spans="3:7">
      <c r="C7173" s="17"/>
      <c r="D7173" s="26"/>
      <c r="E7173" s="26"/>
      <c r="F7173" s="26"/>
      <c r="G7173" s="26"/>
    </row>
    <row r="7174" spans="3:7">
      <c r="C7174" s="17"/>
      <c r="D7174" s="26"/>
      <c r="E7174" s="26"/>
      <c r="F7174" s="26"/>
      <c r="G7174" s="26"/>
    </row>
    <row r="7175" spans="3:7">
      <c r="C7175" s="17"/>
      <c r="D7175" s="26"/>
      <c r="E7175" s="26"/>
      <c r="F7175" s="26"/>
      <c r="G7175" s="26"/>
    </row>
    <row r="7176" spans="3:7">
      <c r="C7176" s="17"/>
      <c r="D7176" s="26"/>
      <c r="E7176" s="26"/>
      <c r="F7176" s="26"/>
      <c r="G7176" s="26"/>
    </row>
    <row r="7177" spans="3:7">
      <c r="C7177" s="17"/>
      <c r="D7177" s="26"/>
      <c r="E7177" s="26"/>
      <c r="F7177" s="26"/>
      <c r="G7177" s="26"/>
    </row>
    <row r="7178" spans="3:7">
      <c r="C7178" s="17"/>
      <c r="D7178" s="26"/>
      <c r="E7178" s="26"/>
      <c r="F7178" s="26"/>
      <c r="G7178" s="26"/>
    </row>
    <row r="7179" spans="3:7">
      <c r="C7179" s="17"/>
      <c r="D7179" s="26"/>
      <c r="E7179" s="26"/>
      <c r="F7179" s="26"/>
      <c r="G7179" s="26"/>
    </row>
    <row r="7180" spans="3:7">
      <c r="C7180" s="17"/>
      <c r="D7180" s="26"/>
      <c r="E7180" s="26"/>
      <c r="F7180" s="26"/>
      <c r="G7180" s="26"/>
    </row>
    <row r="7181" spans="3:7">
      <c r="C7181" s="17"/>
      <c r="D7181" s="26"/>
      <c r="E7181" s="26"/>
      <c r="F7181" s="26"/>
      <c r="G7181" s="26"/>
    </row>
    <row r="7182" spans="3:7">
      <c r="C7182" s="17"/>
      <c r="D7182" s="26"/>
      <c r="E7182" s="26"/>
      <c r="F7182" s="26"/>
      <c r="G7182" s="26"/>
    </row>
    <row r="7183" spans="3:7">
      <c r="C7183" s="17"/>
      <c r="D7183" s="26"/>
      <c r="E7183" s="26"/>
      <c r="F7183" s="26"/>
      <c r="G7183" s="26"/>
    </row>
    <row r="7184" spans="3:7">
      <c r="C7184" s="17"/>
      <c r="D7184" s="26"/>
      <c r="E7184" s="26"/>
      <c r="F7184" s="26"/>
      <c r="G7184" s="26"/>
    </row>
    <row r="7185" spans="3:7">
      <c r="C7185" s="17"/>
      <c r="D7185" s="26"/>
      <c r="E7185" s="26"/>
      <c r="F7185" s="26"/>
      <c r="G7185" s="26"/>
    </row>
    <row r="7186" spans="3:7">
      <c r="C7186" s="17"/>
      <c r="D7186" s="26"/>
      <c r="E7186" s="26"/>
      <c r="F7186" s="26"/>
      <c r="G7186" s="26"/>
    </row>
    <row r="7187" spans="3:7">
      <c r="C7187" s="17"/>
      <c r="D7187" s="26"/>
      <c r="E7187" s="26"/>
      <c r="F7187" s="26"/>
      <c r="G7187" s="26"/>
    </row>
    <row r="7188" spans="3:7">
      <c r="C7188" s="17"/>
      <c r="D7188" s="26"/>
      <c r="E7188" s="26"/>
      <c r="F7188" s="26"/>
      <c r="G7188" s="26"/>
    </row>
    <row r="7189" spans="3:7">
      <c r="C7189" s="17"/>
      <c r="D7189" s="26"/>
      <c r="E7189" s="26"/>
      <c r="F7189" s="26"/>
      <c r="G7189" s="26"/>
    </row>
    <row r="7190" spans="3:7">
      <c r="C7190" s="17"/>
      <c r="D7190" s="26"/>
      <c r="E7190" s="26"/>
      <c r="F7190" s="26"/>
      <c r="G7190" s="26"/>
    </row>
    <row r="7191" spans="3:7">
      <c r="C7191" s="17"/>
      <c r="D7191" s="26"/>
      <c r="E7191" s="26"/>
      <c r="F7191" s="26"/>
      <c r="G7191" s="26"/>
    </row>
    <row r="7192" spans="3:7">
      <c r="C7192" s="17"/>
      <c r="D7192" s="26"/>
      <c r="E7192" s="26"/>
      <c r="F7192" s="26"/>
      <c r="G7192" s="26"/>
    </row>
    <row r="7193" spans="3:7">
      <c r="C7193" s="17"/>
      <c r="D7193" s="26"/>
      <c r="E7193" s="26"/>
      <c r="F7193" s="26"/>
      <c r="G7193" s="26"/>
    </row>
    <row r="7194" spans="3:7">
      <c r="C7194" s="17"/>
      <c r="D7194" s="26"/>
      <c r="E7194" s="26"/>
      <c r="F7194" s="26"/>
      <c r="G7194" s="26"/>
    </row>
    <row r="7195" spans="3:7">
      <c r="C7195" s="17"/>
      <c r="D7195" s="26"/>
      <c r="E7195" s="26"/>
      <c r="F7195" s="26"/>
      <c r="G7195" s="26"/>
    </row>
    <row r="7196" spans="3:7">
      <c r="C7196" s="17"/>
      <c r="D7196" s="26"/>
      <c r="E7196" s="26"/>
      <c r="F7196" s="26"/>
      <c r="G7196" s="26"/>
    </row>
    <row r="7197" spans="3:7">
      <c r="C7197" s="17"/>
      <c r="D7197" s="26"/>
      <c r="E7197" s="26"/>
      <c r="F7197" s="26"/>
      <c r="G7197" s="26"/>
    </row>
    <row r="7198" spans="3:7">
      <c r="C7198" s="17"/>
      <c r="D7198" s="26"/>
      <c r="E7198" s="26"/>
      <c r="F7198" s="26"/>
      <c r="G7198" s="26"/>
    </row>
    <row r="7199" spans="3:7">
      <c r="C7199" s="17"/>
      <c r="D7199" s="26"/>
      <c r="E7199" s="26"/>
      <c r="F7199" s="26"/>
      <c r="G7199" s="26"/>
    </row>
    <row r="7200" spans="3:7">
      <c r="C7200" s="17"/>
      <c r="D7200" s="26"/>
      <c r="E7200" s="26"/>
      <c r="F7200" s="26"/>
      <c r="G7200" s="26"/>
    </row>
    <row r="7201" spans="3:7">
      <c r="C7201" s="17"/>
      <c r="D7201" s="26"/>
      <c r="E7201" s="26"/>
      <c r="F7201" s="26"/>
      <c r="G7201" s="26"/>
    </row>
    <row r="7202" spans="3:7">
      <c r="C7202" s="17"/>
      <c r="D7202" s="26"/>
      <c r="E7202" s="26"/>
      <c r="F7202" s="26"/>
      <c r="G7202" s="26"/>
    </row>
    <row r="7203" spans="3:7">
      <c r="C7203" s="17"/>
      <c r="D7203" s="26"/>
      <c r="E7203" s="26"/>
      <c r="F7203" s="26"/>
      <c r="G7203" s="26"/>
    </row>
    <row r="7204" spans="3:7">
      <c r="C7204" s="17"/>
      <c r="D7204" s="26"/>
      <c r="E7204" s="26"/>
      <c r="F7204" s="26"/>
      <c r="G7204" s="26"/>
    </row>
    <row r="7205" spans="3:7">
      <c r="C7205" s="17"/>
      <c r="D7205" s="26"/>
      <c r="E7205" s="26"/>
      <c r="F7205" s="26"/>
      <c r="G7205" s="26"/>
    </row>
    <row r="7206" spans="3:7">
      <c r="C7206" s="17"/>
      <c r="D7206" s="26"/>
      <c r="E7206" s="26"/>
      <c r="F7206" s="26"/>
      <c r="G7206" s="26"/>
    </row>
    <row r="7207" spans="3:7">
      <c r="C7207" s="17"/>
      <c r="D7207" s="26"/>
      <c r="E7207" s="26"/>
      <c r="F7207" s="26"/>
      <c r="G7207" s="26"/>
    </row>
    <row r="7208" spans="3:7">
      <c r="C7208" s="17"/>
      <c r="D7208" s="26"/>
      <c r="E7208" s="26"/>
      <c r="F7208" s="26"/>
      <c r="G7208" s="26"/>
    </row>
    <row r="7209" spans="3:7">
      <c r="C7209" s="17"/>
      <c r="D7209" s="26"/>
      <c r="E7209" s="26"/>
      <c r="F7209" s="26"/>
      <c r="G7209" s="26"/>
    </row>
    <row r="7210" spans="3:7">
      <c r="C7210" s="17"/>
      <c r="D7210" s="26"/>
      <c r="E7210" s="26"/>
      <c r="F7210" s="26"/>
      <c r="G7210" s="26"/>
    </row>
    <row r="7211" spans="3:7">
      <c r="C7211" s="17"/>
      <c r="D7211" s="26"/>
      <c r="E7211" s="26"/>
      <c r="F7211" s="26"/>
      <c r="G7211" s="26"/>
    </row>
    <row r="7212" spans="3:7">
      <c r="C7212" s="17"/>
      <c r="D7212" s="26"/>
      <c r="E7212" s="26"/>
      <c r="F7212" s="26"/>
      <c r="G7212" s="26"/>
    </row>
    <row r="7213" spans="3:7">
      <c r="C7213" s="17"/>
      <c r="D7213" s="26"/>
      <c r="E7213" s="26"/>
      <c r="F7213" s="26"/>
      <c r="G7213" s="26"/>
    </row>
    <row r="7214" spans="3:7">
      <c r="C7214" s="17"/>
      <c r="D7214" s="26"/>
      <c r="E7214" s="26"/>
      <c r="F7214" s="26"/>
      <c r="G7214" s="26"/>
    </row>
    <row r="7215" spans="3:7">
      <c r="C7215" s="17"/>
      <c r="D7215" s="26"/>
      <c r="E7215" s="26"/>
      <c r="F7215" s="26"/>
      <c r="G7215" s="26"/>
    </row>
    <row r="7216" spans="3:7">
      <c r="C7216" s="17"/>
      <c r="D7216" s="26"/>
      <c r="E7216" s="26"/>
      <c r="F7216" s="26"/>
      <c r="G7216" s="26"/>
    </row>
    <row r="7217" spans="3:7">
      <c r="C7217" s="17"/>
      <c r="D7217" s="26"/>
      <c r="E7217" s="26"/>
      <c r="F7217" s="26"/>
      <c r="G7217" s="26"/>
    </row>
    <row r="7218" spans="3:7">
      <c r="C7218" s="17"/>
      <c r="D7218" s="26"/>
      <c r="E7218" s="26"/>
      <c r="F7218" s="26"/>
      <c r="G7218" s="26"/>
    </row>
    <row r="7219" spans="3:7">
      <c r="C7219" s="17"/>
      <c r="D7219" s="26"/>
      <c r="E7219" s="26"/>
      <c r="F7219" s="26"/>
      <c r="G7219" s="26"/>
    </row>
    <row r="7220" spans="3:7">
      <c r="C7220" s="17"/>
      <c r="D7220" s="26"/>
      <c r="E7220" s="26"/>
      <c r="F7220" s="26"/>
      <c r="G7220" s="26"/>
    </row>
    <row r="7221" spans="3:7">
      <c r="C7221" s="17"/>
      <c r="D7221" s="26"/>
      <c r="E7221" s="26"/>
      <c r="F7221" s="26"/>
      <c r="G7221" s="26"/>
    </row>
    <row r="7222" spans="3:7">
      <c r="C7222" s="17"/>
      <c r="D7222" s="26"/>
      <c r="E7222" s="26"/>
      <c r="F7222" s="26"/>
      <c r="G7222" s="26"/>
    </row>
    <row r="7223" spans="3:7">
      <c r="C7223" s="17"/>
      <c r="D7223" s="26"/>
      <c r="E7223" s="26"/>
      <c r="F7223" s="26"/>
      <c r="G7223" s="26"/>
    </row>
    <row r="7224" spans="3:7">
      <c r="C7224" s="17"/>
      <c r="D7224" s="26"/>
      <c r="E7224" s="26"/>
      <c r="F7224" s="26"/>
      <c r="G7224" s="26"/>
    </row>
    <row r="7225" spans="3:7">
      <c r="C7225" s="17"/>
      <c r="D7225" s="26"/>
      <c r="E7225" s="26"/>
      <c r="F7225" s="26"/>
      <c r="G7225" s="26"/>
    </row>
    <row r="7226" spans="3:7">
      <c r="C7226" s="17"/>
      <c r="D7226" s="26"/>
      <c r="E7226" s="26"/>
      <c r="F7226" s="26"/>
      <c r="G7226" s="26"/>
    </row>
    <row r="7227" spans="3:7">
      <c r="C7227" s="17"/>
      <c r="D7227" s="26"/>
      <c r="E7227" s="26"/>
      <c r="F7227" s="26"/>
      <c r="G7227" s="26"/>
    </row>
    <row r="7228" spans="3:7">
      <c r="C7228" s="17"/>
      <c r="D7228" s="26"/>
      <c r="E7228" s="26"/>
      <c r="F7228" s="26"/>
      <c r="G7228" s="26"/>
    </row>
    <row r="7229" spans="3:7">
      <c r="C7229" s="17"/>
      <c r="D7229" s="26"/>
      <c r="E7229" s="26"/>
      <c r="F7229" s="26"/>
      <c r="G7229" s="26"/>
    </row>
    <row r="7230" spans="3:7">
      <c r="C7230" s="17"/>
      <c r="D7230" s="26"/>
      <c r="E7230" s="26"/>
      <c r="F7230" s="26"/>
      <c r="G7230" s="26"/>
    </row>
    <row r="7231" spans="3:7">
      <c r="C7231" s="17"/>
      <c r="D7231" s="26"/>
      <c r="E7231" s="26"/>
      <c r="F7231" s="26"/>
      <c r="G7231" s="26"/>
    </row>
    <row r="7232" spans="3:7">
      <c r="C7232" s="17"/>
      <c r="D7232" s="26"/>
      <c r="E7232" s="26"/>
      <c r="F7232" s="26"/>
      <c r="G7232" s="26"/>
    </row>
    <row r="7233" spans="3:7">
      <c r="C7233" s="17"/>
      <c r="D7233" s="26"/>
      <c r="E7233" s="26"/>
      <c r="F7233" s="26"/>
      <c r="G7233" s="26"/>
    </row>
    <row r="7234" spans="3:7">
      <c r="C7234" s="17"/>
      <c r="D7234" s="26"/>
      <c r="E7234" s="26"/>
      <c r="F7234" s="26"/>
      <c r="G7234" s="26"/>
    </row>
    <row r="7235" spans="3:7">
      <c r="C7235" s="17"/>
      <c r="D7235" s="26"/>
      <c r="E7235" s="26"/>
      <c r="F7235" s="26"/>
      <c r="G7235" s="26"/>
    </row>
    <row r="7236" spans="3:7">
      <c r="C7236" s="17"/>
      <c r="D7236" s="26"/>
      <c r="E7236" s="26"/>
      <c r="F7236" s="26"/>
      <c r="G7236" s="26"/>
    </row>
    <row r="7237" spans="3:7">
      <c r="C7237" s="17"/>
      <c r="D7237" s="26"/>
      <c r="E7237" s="26"/>
      <c r="F7237" s="26"/>
      <c r="G7237" s="26"/>
    </row>
    <row r="7238" spans="3:7">
      <c r="C7238" s="17"/>
      <c r="D7238" s="26"/>
      <c r="E7238" s="26"/>
      <c r="F7238" s="26"/>
      <c r="G7238" s="26"/>
    </row>
    <row r="7239" spans="3:7">
      <c r="C7239" s="17"/>
      <c r="D7239" s="26"/>
      <c r="E7239" s="26"/>
      <c r="F7239" s="26"/>
      <c r="G7239" s="26"/>
    </row>
    <row r="7240" spans="3:7">
      <c r="C7240" s="17"/>
      <c r="D7240" s="26"/>
      <c r="E7240" s="26"/>
      <c r="F7240" s="26"/>
      <c r="G7240" s="26"/>
    </row>
    <row r="7241" spans="3:7">
      <c r="C7241" s="17"/>
      <c r="D7241" s="26"/>
      <c r="E7241" s="26"/>
      <c r="F7241" s="26"/>
      <c r="G7241" s="26"/>
    </row>
    <row r="7242" spans="3:7">
      <c r="C7242" s="17"/>
      <c r="D7242" s="26"/>
      <c r="E7242" s="26"/>
      <c r="F7242" s="26"/>
      <c r="G7242" s="26"/>
    </row>
    <row r="7243" spans="3:7">
      <c r="C7243" s="17"/>
      <c r="D7243" s="26"/>
      <c r="E7243" s="26"/>
      <c r="F7243" s="26"/>
      <c r="G7243" s="26"/>
    </row>
    <row r="7244" spans="3:7">
      <c r="C7244" s="17"/>
      <c r="D7244" s="26"/>
      <c r="E7244" s="26"/>
      <c r="F7244" s="26"/>
      <c r="G7244" s="26"/>
    </row>
    <row r="7245" spans="3:7">
      <c r="C7245" s="17"/>
      <c r="D7245" s="26"/>
      <c r="E7245" s="26"/>
      <c r="F7245" s="26"/>
      <c r="G7245" s="26"/>
    </row>
    <row r="7246" spans="3:7">
      <c r="C7246" s="17"/>
      <c r="D7246" s="26"/>
      <c r="E7246" s="26"/>
      <c r="F7246" s="26"/>
      <c r="G7246" s="26"/>
    </row>
    <row r="7247" spans="3:7">
      <c r="C7247" s="17"/>
      <c r="D7247" s="26"/>
      <c r="E7247" s="26"/>
      <c r="F7247" s="26"/>
      <c r="G7247" s="26"/>
    </row>
    <row r="7248" spans="3:7">
      <c r="C7248" s="17"/>
      <c r="D7248" s="26"/>
      <c r="E7248" s="26"/>
      <c r="F7248" s="26"/>
      <c r="G7248" s="26"/>
    </row>
    <row r="7249" spans="3:7">
      <c r="C7249" s="17"/>
      <c r="D7249" s="26"/>
      <c r="E7249" s="26"/>
      <c r="F7249" s="26"/>
      <c r="G7249" s="26"/>
    </row>
    <row r="7250" spans="3:7">
      <c r="C7250" s="17"/>
      <c r="D7250" s="26"/>
      <c r="E7250" s="26"/>
      <c r="F7250" s="26"/>
      <c r="G7250" s="26"/>
    </row>
    <row r="7251" spans="3:7">
      <c r="C7251" s="17"/>
      <c r="D7251" s="26"/>
      <c r="E7251" s="26"/>
      <c r="F7251" s="26"/>
      <c r="G7251" s="26"/>
    </row>
    <row r="7252" spans="3:7">
      <c r="C7252" s="17"/>
      <c r="D7252" s="26"/>
      <c r="E7252" s="26"/>
      <c r="F7252" s="26"/>
      <c r="G7252" s="26"/>
    </row>
    <row r="7253" spans="3:7">
      <c r="C7253" s="17"/>
      <c r="D7253" s="26"/>
      <c r="E7253" s="26"/>
      <c r="F7253" s="26"/>
      <c r="G7253" s="26"/>
    </row>
    <row r="7254" spans="3:7">
      <c r="C7254" s="17"/>
      <c r="D7254" s="26"/>
      <c r="E7254" s="26"/>
      <c r="F7254" s="26"/>
      <c r="G7254" s="26"/>
    </row>
    <row r="7255" spans="3:7">
      <c r="C7255" s="17"/>
      <c r="D7255" s="26"/>
      <c r="E7255" s="26"/>
      <c r="F7255" s="26"/>
      <c r="G7255" s="26"/>
    </row>
    <row r="7256" spans="3:7">
      <c r="C7256" s="17"/>
      <c r="D7256" s="26"/>
      <c r="E7256" s="26"/>
      <c r="F7256" s="26"/>
      <c r="G7256" s="26"/>
    </row>
    <row r="7257" spans="3:7">
      <c r="C7257" s="17"/>
      <c r="D7257" s="26"/>
      <c r="E7257" s="26"/>
      <c r="F7257" s="26"/>
      <c r="G7257" s="26"/>
    </row>
    <row r="7258" spans="3:7">
      <c r="C7258" s="17"/>
      <c r="D7258" s="26"/>
      <c r="E7258" s="26"/>
      <c r="F7258" s="26"/>
      <c r="G7258" s="26"/>
    </row>
    <row r="7259" spans="3:7">
      <c r="C7259" s="17"/>
      <c r="D7259" s="26"/>
      <c r="E7259" s="26"/>
      <c r="F7259" s="26"/>
      <c r="G7259" s="26"/>
    </row>
    <row r="7260" spans="3:7">
      <c r="C7260" s="17"/>
      <c r="D7260" s="26"/>
      <c r="E7260" s="26"/>
      <c r="F7260" s="26"/>
      <c r="G7260" s="26"/>
    </row>
    <row r="7261" spans="3:7">
      <c r="C7261" s="17"/>
      <c r="D7261" s="26"/>
      <c r="E7261" s="26"/>
      <c r="F7261" s="26"/>
      <c r="G7261" s="26"/>
    </row>
    <row r="7262" spans="3:7">
      <c r="C7262" s="17"/>
      <c r="D7262" s="26"/>
      <c r="E7262" s="26"/>
      <c r="F7262" s="26"/>
      <c r="G7262" s="26"/>
    </row>
    <row r="7263" spans="3:7">
      <c r="C7263" s="17"/>
      <c r="D7263" s="26"/>
      <c r="E7263" s="26"/>
      <c r="F7263" s="26"/>
      <c r="G7263" s="26"/>
    </row>
    <row r="7264" spans="3:7">
      <c r="C7264" s="17"/>
      <c r="D7264" s="26"/>
      <c r="E7264" s="26"/>
      <c r="F7264" s="26"/>
      <c r="G7264" s="26"/>
    </row>
    <row r="7265" spans="3:7">
      <c r="C7265" s="17"/>
      <c r="D7265" s="26"/>
      <c r="E7265" s="26"/>
      <c r="F7265" s="26"/>
      <c r="G7265" s="26"/>
    </row>
    <row r="7266" spans="3:7">
      <c r="C7266" s="17"/>
      <c r="D7266" s="26"/>
      <c r="E7266" s="26"/>
      <c r="F7266" s="26"/>
      <c r="G7266" s="26"/>
    </row>
    <row r="7267" spans="3:7">
      <c r="C7267" s="17"/>
      <c r="D7267" s="26"/>
      <c r="E7267" s="26"/>
      <c r="F7267" s="26"/>
      <c r="G7267" s="26"/>
    </row>
    <row r="7268" spans="3:7">
      <c r="C7268" s="17"/>
      <c r="D7268" s="26"/>
      <c r="E7268" s="26"/>
      <c r="F7268" s="26"/>
      <c r="G7268" s="26"/>
    </row>
    <row r="7269" spans="3:7">
      <c r="C7269" s="17"/>
      <c r="D7269" s="26"/>
      <c r="E7269" s="26"/>
      <c r="F7269" s="26"/>
      <c r="G7269" s="26"/>
    </row>
    <row r="7270" spans="3:7">
      <c r="C7270" s="17"/>
      <c r="D7270" s="26"/>
      <c r="E7270" s="26"/>
      <c r="F7270" s="26"/>
      <c r="G7270" s="26"/>
    </row>
    <row r="7271" spans="3:7">
      <c r="C7271" s="17"/>
      <c r="D7271" s="26"/>
      <c r="E7271" s="26"/>
      <c r="F7271" s="26"/>
      <c r="G7271" s="26"/>
    </row>
    <row r="7272" spans="3:7">
      <c r="C7272" s="17"/>
      <c r="D7272" s="26"/>
      <c r="E7272" s="26"/>
      <c r="F7272" s="26"/>
      <c r="G7272" s="26"/>
    </row>
    <row r="7273" spans="3:7">
      <c r="C7273" s="17"/>
      <c r="D7273" s="26"/>
      <c r="E7273" s="26"/>
      <c r="F7273" s="26"/>
      <c r="G7273" s="26"/>
    </row>
    <row r="7274" spans="3:7">
      <c r="C7274" s="17"/>
      <c r="D7274" s="26"/>
      <c r="E7274" s="26"/>
      <c r="F7274" s="26"/>
      <c r="G7274" s="26"/>
    </row>
    <row r="7275" spans="3:7">
      <c r="C7275" s="17"/>
      <c r="D7275" s="26"/>
      <c r="E7275" s="26"/>
      <c r="F7275" s="26"/>
      <c r="G7275" s="26"/>
    </row>
    <row r="7276" spans="3:7">
      <c r="C7276" s="17"/>
      <c r="D7276" s="26"/>
      <c r="E7276" s="26"/>
      <c r="F7276" s="26"/>
      <c r="G7276" s="26"/>
    </row>
    <row r="7277" spans="3:7">
      <c r="C7277" s="17"/>
      <c r="D7277" s="26"/>
      <c r="E7277" s="26"/>
      <c r="F7277" s="26"/>
      <c r="G7277" s="26"/>
    </row>
    <row r="7278" spans="3:7">
      <c r="C7278" s="17"/>
      <c r="D7278" s="26"/>
      <c r="E7278" s="26"/>
      <c r="F7278" s="26"/>
      <c r="G7278" s="26"/>
    </row>
    <row r="7279" spans="3:7">
      <c r="C7279" s="17"/>
      <c r="D7279" s="26"/>
      <c r="E7279" s="26"/>
      <c r="F7279" s="26"/>
      <c r="G7279" s="26"/>
    </row>
    <row r="7280" spans="3:7">
      <c r="C7280" s="17"/>
      <c r="D7280" s="26"/>
      <c r="E7280" s="26"/>
      <c r="F7280" s="26"/>
      <c r="G7280" s="26"/>
    </row>
    <row r="7281" spans="3:7">
      <c r="C7281" s="17"/>
      <c r="D7281" s="26"/>
      <c r="E7281" s="26"/>
      <c r="F7281" s="26"/>
      <c r="G7281" s="26"/>
    </row>
    <row r="7282" spans="3:7">
      <c r="C7282" s="17"/>
      <c r="D7282" s="26"/>
      <c r="E7282" s="26"/>
      <c r="F7282" s="26"/>
      <c r="G7282" s="26"/>
    </row>
    <row r="7283" spans="3:7">
      <c r="C7283" s="17"/>
      <c r="D7283" s="26"/>
      <c r="E7283" s="26"/>
      <c r="F7283" s="26"/>
      <c r="G7283" s="26"/>
    </row>
    <row r="7284" spans="3:7">
      <c r="C7284" s="17"/>
      <c r="D7284" s="26"/>
      <c r="E7284" s="26"/>
      <c r="F7284" s="26"/>
      <c r="G7284" s="26"/>
    </row>
    <row r="7285" spans="3:7">
      <c r="C7285" s="17"/>
      <c r="D7285" s="26"/>
      <c r="E7285" s="26"/>
      <c r="F7285" s="26"/>
      <c r="G7285" s="26"/>
    </row>
    <row r="7286" spans="3:7">
      <c r="C7286" s="17"/>
      <c r="D7286" s="26"/>
      <c r="E7286" s="26"/>
      <c r="F7286" s="26"/>
      <c r="G7286" s="26"/>
    </row>
    <row r="7287" spans="3:7">
      <c r="C7287" s="17"/>
      <c r="D7287" s="26"/>
      <c r="E7287" s="26"/>
      <c r="F7287" s="26"/>
      <c r="G7287" s="26"/>
    </row>
    <row r="7288" spans="3:7">
      <c r="C7288" s="17"/>
      <c r="D7288" s="26"/>
      <c r="E7288" s="26"/>
      <c r="F7288" s="26"/>
      <c r="G7288" s="26"/>
    </row>
    <row r="7289" spans="3:7">
      <c r="C7289" s="17"/>
      <c r="D7289" s="26"/>
      <c r="E7289" s="26"/>
      <c r="F7289" s="26"/>
      <c r="G7289" s="26"/>
    </row>
    <row r="7290" spans="3:7">
      <c r="C7290" s="17"/>
      <c r="D7290" s="26"/>
      <c r="E7290" s="26"/>
      <c r="F7290" s="26"/>
      <c r="G7290" s="26"/>
    </row>
    <row r="7291" spans="3:7">
      <c r="C7291" s="17"/>
      <c r="D7291" s="26"/>
      <c r="E7291" s="26"/>
      <c r="F7291" s="26"/>
      <c r="G7291" s="26"/>
    </row>
    <row r="7292" spans="3:7">
      <c r="C7292" s="17"/>
      <c r="D7292" s="26"/>
      <c r="E7292" s="26"/>
      <c r="F7292" s="26"/>
      <c r="G7292" s="26"/>
    </row>
    <row r="7293" spans="3:7">
      <c r="C7293" s="17"/>
      <c r="D7293" s="26"/>
      <c r="E7293" s="26"/>
      <c r="F7293" s="26"/>
      <c r="G7293" s="26"/>
    </row>
    <row r="7294" spans="3:7">
      <c r="C7294" s="17"/>
      <c r="D7294" s="26"/>
      <c r="E7294" s="26"/>
      <c r="F7294" s="26"/>
      <c r="G7294" s="26"/>
    </row>
    <row r="7295" spans="3:7">
      <c r="C7295" s="17"/>
      <c r="D7295" s="26"/>
      <c r="E7295" s="26"/>
      <c r="F7295" s="26"/>
      <c r="G7295" s="26"/>
    </row>
    <row r="7296" spans="3:7">
      <c r="C7296" s="17"/>
      <c r="D7296" s="26"/>
      <c r="E7296" s="26"/>
      <c r="F7296" s="26"/>
      <c r="G7296" s="26"/>
    </row>
    <row r="7297" spans="3:7">
      <c r="C7297" s="17"/>
      <c r="D7297" s="26"/>
      <c r="E7297" s="26"/>
      <c r="F7297" s="26"/>
      <c r="G7297" s="26"/>
    </row>
    <row r="7298" spans="3:7">
      <c r="C7298" s="17"/>
      <c r="D7298" s="26"/>
      <c r="E7298" s="26"/>
      <c r="F7298" s="26"/>
      <c r="G7298" s="26"/>
    </row>
    <row r="7299" spans="3:7">
      <c r="C7299" s="17"/>
      <c r="D7299" s="26"/>
      <c r="E7299" s="26"/>
      <c r="F7299" s="26"/>
      <c r="G7299" s="26"/>
    </row>
    <row r="7300" spans="3:7">
      <c r="C7300" s="17"/>
      <c r="D7300" s="26"/>
      <c r="E7300" s="26"/>
      <c r="F7300" s="26"/>
      <c r="G7300" s="26"/>
    </row>
    <row r="7301" spans="3:7">
      <c r="C7301" s="17"/>
      <c r="D7301" s="26"/>
      <c r="E7301" s="26"/>
      <c r="F7301" s="26"/>
      <c r="G7301" s="26"/>
    </row>
    <row r="7302" spans="3:7">
      <c r="C7302" s="17"/>
      <c r="D7302" s="26"/>
      <c r="E7302" s="26"/>
      <c r="F7302" s="26"/>
      <c r="G7302" s="26"/>
    </row>
    <row r="7303" spans="3:7">
      <c r="C7303" s="17"/>
      <c r="D7303" s="26"/>
      <c r="E7303" s="26"/>
      <c r="F7303" s="26"/>
      <c r="G7303" s="26"/>
    </row>
    <row r="7304" spans="3:7">
      <c r="C7304" s="17"/>
      <c r="D7304" s="26"/>
      <c r="E7304" s="26"/>
      <c r="F7304" s="26"/>
      <c r="G7304" s="26"/>
    </row>
    <row r="7305" spans="3:7">
      <c r="C7305" s="17"/>
      <c r="D7305" s="26"/>
      <c r="E7305" s="26"/>
      <c r="F7305" s="26"/>
      <c r="G7305" s="26"/>
    </row>
    <row r="7306" spans="3:7">
      <c r="C7306" s="17"/>
      <c r="D7306" s="26"/>
      <c r="E7306" s="26"/>
      <c r="F7306" s="26"/>
      <c r="G7306" s="26"/>
    </row>
    <row r="7307" spans="3:7">
      <c r="C7307" s="17"/>
      <c r="D7307" s="26"/>
      <c r="E7307" s="26"/>
      <c r="F7307" s="26"/>
      <c r="G7307" s="26"/>
    </row>
    <row r="7308" spans="3:7">
      <c r="C7308" s="17"/>
      <c r="D7308" s="26"/>
      <c r="E7308" s="26"/>
      <c r="F7308" s="26"/>
      <c r="G7308" s="26"/>
    </row>
    <row r="7309" spans="3:7">
      <c r="C7309" s="17"/>
      <c r="D7309" s="26"/>
      <c r="E7309" s="26"/>
      <c r="F7309" s="26"/>
      <c r="G7309" s="26"/>
    </row>
    <row r="7310" spans="3:7">
      <c r="C7310" s="17"/>
      <c r="D7310" s="26"/>
      <c r="E7310" s="26"/>
      <c r="F7310" s="26"/>
      <c r="G7310" s="26"/>
    </row>
    <row r="7311" spans="3:7">
      <c r="C7311" s="17"/>
      <c r="D7311" s="26"/>
      <c r="E7311" s="26"/>
      <c r="F7311" s="26"/>
      <c r="G7311" s="26"/>
    </row>
    <row r="7312" spans="3:7">
      <c r="C7312" s="17"/>
      <c r="D7312" s="26"/>
      <c r="E7312" s="26"/>
      <c r="F7312" s="26"/>
      <c r="G7312" s="26"/>
    </row>
    <row r="7313" spans="3:7">
      <c r="C7313" s="17"/>
      <c r="D7313" s="26"/>
      <c r="E7313" s="26"/>
      <c r="F7313" s="26"/>
      <c r="G7313" s="26"/>
    </row>
    <row r="7314" spans="3:7">
      <c r="C7314" s="17"/>
      <c r="D7314" s="26"/>
      <c r="E7314" s="26"/>
      <c r="F7314" s="26"/>
      <c r="G7314" s="26"/>
    </row>
    <row r="7315" spans="3:7">
      <c r="C7315" s="17"/>
      <c r="D7315" s="26"/>
      <c r="E7315" s="26"/>
      <c r="F7315" s="26"/>
      <c r="G7315" s="26"/>
    </row>
    <row r="7316" spans="3:7">
      <c r="C7316" s="17"/>
      <c r="D7316" s="26"/>
      <c r="E7316" s="26"/>
      <c r="F7316" s="26"/>
      <c r="G7316" s="26"/>
    </row>
    <row r="7317" spans="3:7">
      <c r="C7317" s="17"/>
      <c r="D7317" s="26"/>
      <c r="E7317" s="26"/>
      <c r="F7317" s="26"/>
      <c r="G7317" s="26"/>
    </row>
    <row r="7318" spans="3:7">
      <c r="C7318" s="17"/>
      <c r="D7318" s="26"/>
      <c r="E7318" s="26"/>
      <c r="F7318" s="26"/>
      <c r="G7318" s="26"/>
    </row>
    <row r="7319" spans="3:7">
      <c r="C7319" s="17"/>
      <c r="D7319" s="26"/>
      <c r="E7319" s="26"/>
      <c r="F7319" s="26"/>
      <c r="G7319" s="26"/>
    </row>
    <row r="7320" spans="3:7">
      <c r="C7320" s="17"/>
      <c r="D7320" s="26"/>
      <c r="E7320" s="26"/>
      <c r="F7320" s="26"/>
      <c r="G7320" s="26"/>
    </row>
    <row r="7321" spans="3:7">
      <c r="C7321" s="17"/>
      <c r="D7321" s="26"/>
      <c r="E7321" s="26"/>
      <c r="F7321" s="26"/>
      <c r="G7321" s="26"/>
    </row>
    <row r="7322" spans="3:7">
      <c r="C7322" s="17"/>
      <c r="D7322" s="26"/>
      <c r="E7322" s="26"/>
      <c r="F7322" s="26"/>
      <c r="G7322" s="26"/>
    </row>
    <row r="7323" spans="3:7">
      <c r="C7323" s="17"/>
      <c r="D7323" s="26"/>
      <c r="E7323" s="26"/>
      <c r="F7323" s="26"/>
      <c r="G7323" s="26"/>
    </row>
    <row r="7324" spans="3:7">
      <c r="C7324" s="17"/>
      <c r="D7324" s="26"/>
      <c r="E7324" s="26"/>
      <c r="F7324" s="26"/>
      <c r="G7324" s="26"/>
    </row>
    <row r="7325" spans="3:7">
      <c r="C7325" s="17"/>
      <c r="D7325" s="26"/>
      <c r="E7325" s="26"/>
      <c r="F7325" s="26"/>
      <c r="G7325" s="26"/>
    </row>
    <row r="7326" spans="3:7">
      <c r="C7326" s="17"/>
      <c r="D7326" s="26"/>
      <c r="E7326" s="26"/>
      <c r="F7326" s="26"/>
      <c r="G7326" s="26"/>
    </row>
    <row r="7327" spans="3:7">
      <c r="C7327" s="17"/>
      <c r="D7327" s="26"/>
      <c r="E7327" s="26"/>
      <c r="F7327" s="26"/>
      <c r="G7327" s="26"/>
    </row>
    <row r="7328" spans="3:7">
      <c r="C7328" s="17"/>
      <c r="D7328" s="26"/>
      <c r="E7328" s="26"/>
      <c r="F7328" s="26"/>
      <c r="G7328" s="26"/>
    </row>
    <row r="7329" spans="3:7">
      <c r="C7329" s="17"/>
      <c r="D7329" s="26"/>
      <c r="E7329" s="26"/>
      <c r="F7329" s="26"/>
      <c r="G7329" s="26"/>
    </row>
    <row r="7330" spans="3:7">
      <c r="C7330" s="17"/>
      <c r="D7330" s="26"/>
      <c r="E7330" s="26"/>
      <c r="F7330" s="26"/>
      <c r="G7330" s="26"/>
    </row>
    <row r="7331" spans="3:7">
      <c r="C7331" s="17"/>
      <c r="D7331" s="26"/>
      <c r="E7331" s="26"/>
      <c r="F7331" s="26"/>
      <c r="G7331" s="26"/>
    </row>
    <row r="7332" spans="3:7">
      <c r="C7332" s="17"/>
      <c r="D7332" s="26"/>
      <c r="E7332" s="26"/>
      <c r="F7332" s="26"/>
      <c r="G7332" s="26"/>
    </row>
    <row r="7333" spans="3:7">
      <c r="C7333" s="17"/>
      <c r="D7333" s="26"/>
      <c r="E7333" s="26"/>
      <c r="F7333" s="26"/>
      <c r="G7333" s="26"/>
    </row>
    <row r="7334" spans="3:7">
      <c r="C7334" s="17"/>
      <c r="D7334" s="26"/>
      <c r="E7334" s="26"/>
      <c r="F7334" s="26"/>
      <c r="G7334" s="26"/>
    </row>
    <row r="7335" spans="3:7">
      <c r="C7335" s="17"/>
      <c r="D7335" s="26"/>
      <c r="E7335" s="26"/>
      <c r="F7335" s="26"/>
      <c r="G7335" s="26"/>
    </row>
    <row r="7336" spans="3:7">
      <c r="C7336" s="17"/>
      <c r="D7336" s="26"/>
      <c r="E7336" s="26"/>
      <c r="F7336" s="26"/>
      <c r="G7336" s="26"/>
    </row>
    <row r="7337" spans="3:7">
      <c r="C7337" s="17"/>
      <c r="D7337" s="26"/>
      <c r="E7337" s="26"/>
      <c r="F7337" s="26"/>
      <c r="G7337" s="26"/>
    </row>
    <row r="7338" spans="3:7">
      <c r="C7338" s="17"/>
      <c r="D7338" s="26"/>
      <c r="E7338" s="26"/>
      <c r="F7338" s="26"/>
      <c r="G7338" s="26"/>
    </row>
    <row r="7339" spans="3:7">
      <c r="C7339" s="17"/>
      <c r="D7339" s="26"/>
      <c r="E7339" s="26"/>
      <c r="F7339" s="26"/>
      <c r="G7339" s="26"/>
    </row>
    <row r="7340" spans="3:7">
      <c r="C7340" s="17"/>
      <c r="D7340" s="26"/>
      <c r="E7340" s="26"/>
      <c r="F7340" s="26"/>
      <c r="G7340" s="26"/>
    </row>
    <row r="7341" spans="3:7">
      <c r="C7341" s="17"/>
      <c r="D7341" s="26"/>
      <c r="E7341" s="26"/>
      <c r="F7341" s="26"/>
      <c r="G7341" s="26"/>
    </row>
    <row r="7342" spans="3:7">
      <c r="C7342" s="17"/>
      <c r="D7342" s="26"/>
      <c r="E7342" s="26"/>
      <c r="F7342" s="26"/>
      <c r="G7342" s="26"/>
    </row>
    <row r="7343" spans="3:7">
      <c r="C7343" s="17"/>
      <c r="D7343" s="26"/>
      <c r="E7343" s="26"/>
      <c r="F7343" s="26"/>
      <c r="G7343" s="26"/>
    </row>
    <row r="7344" spans="3:7">
      <c r="C7344" s="17"/>
      <c r="D7344" s="26"/>
      <c r="E7344" s="26"/>
      <c r="F7344" s="26"/>
      <c r="G7344" s="26"/>
    </row>
    <row r="7345" spans="3:7">
      <c r="C7345" s="17"/>
      <c r="D7345" s="26"/>
      <c r="E7345" s="26"/>
      <c r="F7345" s="26"/>
      <c r="G7345" s="26"/>
    </row>
    <row r="7346" spans="3:7">
      <c r="C7346" s="17"/>
      <c r="D7346" s="26"/>
      <c r="E7346" s="26"/>
      <c r="F7346" s="26"/>
      <c r="G7346" s="26"/>
    </row>
    <row r="7347" spans="3:7">
      <c r="C7347" s="17"/>
      <c r="D7347" s="26"/>
      <c r="E7347" s="26"/>
      <c r="F7347" s="26"/>
      <c r="G7347" s="26"/>
    </row>
    <row r="7348" spans="3:7">
      <c r="C7348" s="17"/>
      <c r="D7348" s="26"/>
      <c r="E7348" s="26"/>
      <c r="F7348" s="26"/>
      <c r="G7348" s="26"/>
    </row>
    <row r="7349" spans="3:7">
      <c r="C7349" s="17"/>
      <c r="D7349" s="26"/>
      <c r="E7349" s="26"/>
      <c r="F7349" s="26"/>
      <c r="G7349" s="26"/>
    </row>
    <row r="7350" spans="3:7">
      <c r="C7350" s="17"/>
      <c r="D7350" s="26"/>
      <c r="E7350" s="26"/>
      <c r="F7350" s="26"/>
      <c r="G7350" s="26"/>
    </row>
    <row r="7351" spans="3:7">
      <c r="C7351" s="17"/>
      <c r="D7351" s="26"/>
      <c r="E7351" s="26"/>
      <c r="F7351" s="26"/>
      <c r="G7351" s="26"/>
    </row>
    <row r="7352" spans="3:7">
      <c r="C7352" s="17"/>
      <c r="D7352" s="26"/>
      <c r="E7352" s="26"/>
      <c r="F7352" s="26"/>
      <c r="G7352" s="26"/>
    </row>
    <row r="7353" spans="3:7">
      <c r="C7353" s="17"/>
      <c r="D7353" s="26"/>
      <c r="E7353" s="26"/>
      <c r="F7353" s="26"/>
      <c r="G7353" s="26"/>
    </row>
    <row r="7354" spans="3:7">
      <c r="C7354" s="17"/>
      <c r="D7354" s="26"/>
      <c r="E7354" s="26"/>
      <c r="F7354" s="26"/>
      <c r="G7354" s="26"/>
    </row>
    <row r="7355" spans="3:7">
      <c r="C7355" s="17"/>
      <c r="D7355" s="26"/>
      <c r="E7355" s="26"/>
      <c r="F7355" s="26"/>
      <c r="G7355" s="26"/>
    </row>
    <row r="7356" spans="3:7">
      <c r="C7356" s="17"/>
      <c r="D7356" s="26"/>
      <c r="E7356" s="26"/>
      <c r="F7356" s="26"/>
      <c r="G7356" s="26"/>
    </row>
    <row r="7357" spans="3:7">
      <c r="C7357" s="17"/>
      <c r="D7357" s="26"/>
      <c r="E7357" s="26"/>
      <c r="F7357" s="26"/>
      <c r="G7357" s="26"/>
    </row>
    <row r="7358" spans="3:7">
      <c r="C7358" s="17"/>
      <c r="D7358" s="26"/>
      <c r="E7358" s="26"/>
      <c r="F7358" s="26"/>
      <c r="G7358" s="26"/>
    </row>
    <row r="7359" spans="3:7">
      <c r="C7359" s="17"/>
      <c r="D7359" s="26"/>
      <c r="E7359" s="26"/>
      <c r="F7359" s="26"/>
      <c r="G7359" s="26"/>
    </row>
    <row r="7360" spans="3:7">
      <c r="C7360" s="17"/>
      <c r="D7360" s="26"/>
      <c r="E7360" s="26"/>
      <c r="F7360" s="26"/>
      <c r="G7360" s="26"/>
    </row>
    <row r="7361" spans="3:7">
      <c r="C7361" s="17"/>
      <c r="D7361" s="26"/>
      <c r="E7361" s="26"/>
      <c r="F7361" s="26"/>
      <c r="G7361" s="26"/>
    </row>
    <row r="7362" spans="3:7">
      <c r="C7362" s="17"/>
      <c r="D7362" s="26"/>
      <c r="E7362" s="26"/>
      <c r="F7362" s="26"/>
      <c r="G7362" s="26"/>
    </row>
    <row r="7363" spans="3:7">
      <c r="C7363" s="17"/>
      <c r="D7363" s="26"/>
      <c r="E7363" s="26"/>
      <c r="F7363" s="26"/>
      <c r="G7363" s="26"/>
    </row>
    <row r="7364" spans="3:7">
      <c r="C7364" s="17"/>
      <c r="D7364" s="26"/>
      <c r="E7364" s="26"/>
      <c r="F7364" s="26"/>
      <c r="G7364" s="26"/>
    </row>
    <row r="7365" spans="3:7">
      <c r="C7365" s="17"/>
      <c r="D7365" s="26"/>
      <c r="E7365" s="26"/>
      <c r="F7365" s="26"/>
      <c r="G7365" s="26"/>
    </row>
    <row r="7366" spans="3:7">
      <c r="C7366" s="17"/>
      <c r="D7366" s="26"/>
      <c r="E7366" s="26"/>
      <c r="F7366" s="26"/>
      <c r="G7366" s="26"/>
    </row>
    <row r="7367" spans="3:7">
      <c r="C7367" s="17"/>
      <c r="D7367" s="26"/>
      <c r="E7367" s="26"/>
      <c r="F7367" s="26"/>
      <c r="G7367" s="26"/>
    </row>
    <row r="7368" spans="3:7">
      <c r="C7368" s="17"/>
      <c r="D7368" s="26"/>
      <c r="E7368" s="26"/>
      <c r="F7368" s="26"/>
      <c r="G7368" s="26"/>
    </row>
    <row r="7369" spans="3:7">
      <c r="C7369" s="17"/>
      <c r="D7369" s="26"/>
      <c r="E7369" s="26"/>
      <c r="F7369" s="26"/>
      <c r="G7369" s="26"/>
    </row>
    <row r="7370" spans="3:7">
      <c r="C7370" s="17"/>
      <c r="D7370" s="26"/>
      <c r="E7370" s="26"/>
      <c r="F7370" s="26"/>
      <c r="G7370" s="26"/>
    </row>
    <row r="7371" spans="3:7">
      <c r="C7371" s="17"/>
      <c r="D7371" s="26"/>
      <c r="E7371" s="26"/>
      <c r="F7371" s="26"/>
      <c r="G7371" s="26"/>
    </row>
    <row r="7372" spans="3:7">
      <c r="C7372" s="17"/>
      <c r="D7372" s="26"/>
      <c r="E7372" s="26"/>
      <c r="F7372" s="26"/>
      <c r="G7372" s="26"/>
    </row>
    <row r="7373" spans="3:7">
      <c r="C7373" s="17"/>
      <c r="D7373" s="26"/>
      <c r="E7373" s="26"/>
      <c r="F7373" s="26"/>
      <c r="G7373" s="26"/>
    </row>
    <row r="7374" spans="3:7">
      <c r="C7374" s="17"/>
      <c r="D7374" s="26"/>
      <c r="E7374" s="26"/>
      <c r="F7374" s="26"/>
      <c r="G7374" s="26"/>
    </row>
    <row r="7375" spans="3:7">
      <c r="C7375" s="17"/>
      <c r="D7375" s="26"/>
      <c r="E7375" s="26"/>
      <c r="F7375" s="26"/>
      <c r="G7375" s="26"/>
    </row>
    <row r="7376" spans="3:7">
      <c r="C7376" s="17"/>
      <c r="D7376" s="26"/>
      <c r="E7376" s="26"/>
      <c r="F7376" s="26"/>
      <c r="G7376" s="26"/>
    </row>
    <row r="7377" spans="3:7">
      <c r="C7377" s="17"/>
      <c r="D7377" s="26"/>
      <c r="E7377" s="26"/>
      <c r="F7377" s="26"/>
      <c r="G7377" s="26"/>
    </row>
    <row r="7378" spans="3:7">
      <c r="C7378" s="17"/>
      <c r="D7378" s="26"/>
      <c r="E7378" s="26"/>
      <c r="F7378" s="26"/>
      <c r="G7378" s="26"/>
    </row>
    <row r="7379" spans="3:7">
      <c r="C7379" s="17"/>
      <c r="D7379" s="26"/>
      <c r="E7379" s="26"/>
      <c r="F7379" s="26"/>
      <c r="G7379" s="26"/>
    </row>
    <row r="7380" spans="3:7">
      <c r="C7380" s="17"/>
      <c r="D7380" s="26"/>
      <c r="E7380" s="26"/>
      <c r="F7380" s="26"/>
      <c r="G7380" s="26"/>
    </row>
    <row r="7381" spans="3:7">
      <c r="C7381" s="17"/>
      <c r="D7381" s="26"/>
      <c r="E7381" s="26"/>
      <c r="F7381" s="26"/>
      <c r="G7381" s="26"/>
    </row>
    <row r="7382" spans="3:7">
      <c r="C7382" s="17"/>
      <c r="D7382" s="26"/>
      <c r="E7382" s="26"/>
      <c r="F7382" s="26"/>
      <c r="G7382" s="26"/>
    </row>
    <row r="7383" spans="3:7">
      <c r="C7383" s="17"/>
      <c r="D7383" s="26"/>
      <c r="E7383" s="26"/>
      <c r="F7383" s="26"/>
      <c r="G7383" s="26"/>
    </row>
    <row r="7384" spans="3:7">
      <c r="C7384" s="17"/>
      <c r="D7384" s="26"/>
      <c r="E7384" s="26"/>
      <c r="F7384" s="26"/>
      <c r="G7384" s="26"/>
    </row>
    <row r="7385" spans="3:7">
      <c r="C7385" s="17"/>
      <c r="D7385" s="26"/>
      <c r="E7385" s="26"/>
      <c r="F7385" s="26"/>
      <c r="G7385" s="26"/>
    </row>
    <row r="7386" spans="3:7">
      <c r="C7386" s="17"/>
      <c r="D7386" s="26"/>
      <c r="E7386" s="26"/>
      <c r="F7386" s="26"/>
      <c r="G7386" s="26"/>
    </row>
    <row r="7387" spans="3:7">
      <c r="C7387" s="17"/>
      <c r="D7387" s="26"/>
      <c r="E7387" s="26"/>
      <c r="F7387" s="26"/>
      <c r="G7387" s="26"/>
    </row>
    <row r="7388" spans="3:7">
      <c r="C7388" s="17"/>
      <c r="D7388" s="26"/>
      <c r="E7388" s="26"/>
      <c r="F7388" s="26"/>
      <c r="G7388" s="26"/>
    </row>
    <row r="7389" spans="3:7">
      <c r="C7389" s="17"/>
      <c r="D7389" s="26"/>
      <c r="E7389" s="26"/>
      <c r="F7389" s="26"/>
      <c r="G7389" s="26"/>
    </row>
    <row r="7390" spans="3:7">
      <c r="C7390" s="17"/>
      <c r="D7390" s="26"/>
      <c r="E7390" s="26"/>
      <c r="F7390" s="26"/>
      <c r="G7390" s="26"/>
    </row>
    <row r="7391" spans="3:7">
      <c r="C7391" s="17"/>
      <c r="D7391" s="26"/>
      <c r="E7391" s="26"/>
      <c r="F7391" s="26"/>
      <c r="G7391" s="26"/>
    </row>
    <row r="7392" spans="3:7">
      <c r="C7392" s="17"/>
      <c r="D7392" s="26"/>
      <c r="E7392" s="26"/>
      <c r="F7392" s="26"/>
      <c r="G7392" s="26"/>
    </row>
    <row r="7393" spans="3:7">
      <c r="C7393" s="17"/>
      <c r="D7393" s="26"/>
      <c r="E7393" s="26"/>
      <c r="F7393" s="26"/>
      <c r="G7393" s="26"/>
    </row>
    <row r="7394" spans="3:7">
      <c r="C7394" s="17"/>
      <c r="D7394" s="26"/>
      <c r="E7394" s="26"/>
      <c r="F7394" s="26"/>
      <c r="G7394" s="26"/>
    </row>
    <row r="7395" spans="3:7">
      <c r="C7395" s="17"/>
      <c r="D7395" s="26"/>
      <c r="E7395" s="26"/>
      <c r="F7395" s="26"/>
      <c r="G7395" s="26"/>
    </row>
    <row r="7396" spans="3:7">
      <c r="C7396" s="17"/>
      <c r="D7396" s="26"/>
      <c r="E7396" s="26"/>
      <c r="F7396" s="26"/>
      <c r="G7396" s="26"/>
    </row>
    <row r="7397" spans="3:7">
      <c r="C7397" s="17"/>
      <c r="D7397" s="26"/>
      <c r="E7397" s="26"/>
      <c r="F7397" s="26"/>
      <c r="G7397" s="26"/>
    </row>
    <row r="7398" spans="3:7">
      <c r="C7398" s="17"/>
      <c r="D7398" s="26"/>
      <c r="E7398" s="26"/>
      <c r="F7398" s="26"/>
      <c r="G7398" s="26"/>
    </row>
    <row r="7399" spans="3:7">
      <c r="C7399" s="17"/>
      <c r="D7399" s="26"/>
      <c r="E7399" s="26"/>
      <c r="F7399" s="26"/>
      <c r="G7399" s="26"/>
    </row>
    <row r="7400" spans="3:7">
      <c r="C7400" s="17"/>
      <c r="D7400" s="26"/>
      <c r="E7400" s="26"/>
      <c r="F7400" s="26"/>
      <c r="G7400" s="26"/>
    </row>
    <row r="7401" spans="3:7">
      <c r="C7401" s="17"/>
      <c r="D7401" s="26"/>
      <c r="E7401" s="26"/>
      <c r="F7401" s="26"/>
      <c r="G7401" s="26"/>
    </row>
    <row r="7402" spans="3:7">
      <c r="C7402" s="17"/>
      <c r="D7402" s="26"/>
      <c r="E7402" s="26"/>
      <c r="F7402" s="26"/>
      <c r="G7402" s="26"/>
    </row>
    <row r="7403" spans="3:7">
      <c r="C7403" s="17"/>
      <c r="D7403" s="26"/>
      <c r="E7403" s="26"/>
      <c r="F7403" s="26"/>
      <c r="G7403" s="26"/>
    </row>
    <row r="7404" spans="3:7">
      <c r="C7404" s="17"/>
      <c r="D7404" s="26"/>
      <c r="E7404" s="26"/>
      <c r="F7404" s="26"/>
      <c r="G7404" s="26"/>
    </row>
    <row r="7405" spans="3:7">
      <c r="C7405" s="17"/>
      <c r="D7405" s="26"/>
      <c r="E7405" s="26"/>
      <c r="F7405" s="26"/>
      <c r="G7405" s="26"/>
    </row>
    <row r="7406" spans="3:7">
      <c r="C7406" s="17"/>
      <c r="D7406" s="26"/>
      <c r="E7406" s="26"/>
      <c r="F7406" s="26"/>
      <c r="G7406" s="26"/>
    </row>
    <row r="7407" spans="3:7">
      <c r="C7407" s="17"/>
      <c r="D7407" s="26"/>
      <c r="E7407" s="26"/>
      <c r="F7407" s="26"/>
      <c r="G7407" s="26"/>
    </row>
    <row r="7408" spans="3:7">
      <c r="C7408" s="17"/>
      <c r="D7408" s="26"/>
      <c r="E7408" s="26"/>
      <c r="F7408" s="26"/>
      <c r="G7408" s="26"/>
    </row>
    <row r="7409" spans="3:7">
      <c r="C7409" s="17"/>
      <c r="D7409" s="26"/>
      <c r="E7409" s="26"/>
      <c r="F7409" s="26"/>
      <c r="G7409" s="26"/>
    </row>
    <row r="7410" spans="3:7">
      <c r="C7410" s="17"/>
      <c r="D7410" s="26"/>
      <c r="E7410" s="26"/>
      <c r="F7410" s="26"/>
      <c r="G7410" s="26"/>
    </row>
    <row r="7411" spans="3:7">
      <c r="C7411" s="17"/>
      <c r="D7411" s="26"/>
      <c r="E7411" s="26"/>
      <c r="F7411" s="26"/>
      <c r="G7411" s="26"/>
    </row>
    <row r="7412" spans="3:7">
      <c r="C7412" s="17"/>
      <c r="D7412" s="26"/>
      <c r="E7412" s="26"/>
      <c r="F7412" s="26"/>
      <c r="G7412" s="26"/>
    </row>
    <row r="7413" spans="3:7">
      <c r="C7413" s="17"/>
      <c r="D7413" s="26"/>
      <c r="E7413" s="26"/>
      <c r="F7413" s="26"/>
      <c r="G7413" s="26"/>
    </row>
    <row r="7414" spans="3:7">
      <c r="C7414" s="17"/>
      <c r="D7414" s="26"/>
      <c r="E7414" s="26"/>
      <c r="F7414" s="26"/>
      <c r="G7414" s="26"/>
    </row>
    <row r="7415" spans="3:7">
      <c r="C7415" s="17"/>
      <c r="D7415" s="26"/>
      <c r="E7415" s="26"/>
      <c r="F7415" s="26"/>
      <c r="G7415" s="26"/>
    </row>
    <row r="7416" spans="3:7">
      <c r="C7416" s="17"/>
      <c r="D7416" s="26"/>
      <c r="E7416" s="26"/>
      <c r="F7416" s="26"/>
      <c r="G7416" s="26"/>
    </row>
    <row r="7417" spans="3:7">
      <c r="C7417" s="17"/>
      <c r="D7417" s="26"/>
      <c r="E7417" s="26"/>
      <c r="F7417" s="26"/>
      <c r="G7417" s="26"/>
    </row>
    <row r="7418" spans="3:7">
      <c r="C7418" s="17"/>
      <c r="D7418" s="26"/>
      <c r="E7418" s="26"/>
      <c r="F7418" s="26"/>
      <c r="G7418" s="26"/>
    </row>
    <row r="7419" spans="3:7">
      <c r="C7419" s="17"/>
      <c r="D7419" s="26"/>
      <c r="E7419" s="26"/>
      <c r="F7419" s="26"/>
      <c r="G7419" s="26"/>
    </row>
    <row r="7420" spans="3:7">
      <c r="C7420" s="17"/>
      <c r="D7420" s="26"/>
      <c r="E7420" s="26"/>
      <c r="F7420" s="26"/>
      <c r="G7420" s="26"/>
    </row>
    <row r="7421" spans="3:7">
      <c r="C7421" s="17"/>
      <c r="D7421" s="26"/>
      <c r="E7421" s="26"/>
      <c r="F7421" s="26"/>
      <c r="G7421" s="26"/>
    </row>
    <row r="7422" spans="3:7">
      <c r="C7422" s="17"/>
      <c r="D7422" s="26"/>
      <c r="E7422" s="26"/>
      <c r="F7422" s="26"/>
      <c r="G7422" s="26"/>
    </row>
    <row r="7423" spans="3:7">
      <c r="C7423" s="17"/>
      <c r="D7423" s="26"/>
      <c r="E7423" s="26"/>
      <c r="F7423" s="26"/>
      <c r="G7423" s="26"/>
    </row>
    <row r="7424" spans="3:7">
      <c r="C7424" s="17"/>
      <c r="D7424" s="26"/>
      <c r="E7424" s="26"/>
      <c r="F7424" s="26"/>
      <c r="G7424" s="26"/>
    </row>
    <row r="7425" spans="3:7">
      <c r="C7425" s="17"/>
      <c r="D7425" s="26"/>
      <c r="E7425" s="26"/>
      <c r="F7425" s="26"/>
      <c r="G7425" s="26"/>
    </row>
    <row r="7426" spans="3:7">
      <c r="C7426" s="17"/>
      <c r="D7426" s="26"/>
      <c r="E7426" s="26"/>
      <c r="F7426" s="26"/>
      <c r="G7426" s="26"/>
    </row>
    <row r="7427" spans="3:7">
      <c r="C7427" s="17"/>
      <c r="D7427" s="26"/>
      <c r="E7427" s="26"/>
      <c r="F7427" s="26"/>
      <c r="G7427" s="26"/>
    </row>
    <row r="7428" spans="3:7">
      <c r="C7428" s="17"/>
      <c r="D7428" s="26"/>
      <c r="E7428" s="26"/>
      <c r="F7428" s="26"/>
      <c r="G7428" s="26"/>
    </row>
    <row r="7429" spans="3:7">
      <c r="C7429" s="17"/>
      <c r="D7429" s="26"/>
      <c r="E7429" s="26"/>
      <c r="F7429" s="26"/>
      <c r="G7429" s="26"/>
    </row>
    <row r="7430" spans="3:7">
      <c r="C7430" s="17"/>
      <c r="D7430" s="26"/>
      <c r="E7430" s="26"/>
      <c r="F7430" s="26"/>
      <c r="G7430" s="26"/>
    </row>
    <row r="7431" spans="3:7">
      <c r="C7431" s="17"/>
      <c r="D7431" s="26"/>
      <c r="E7431" s="26"/>
      <c r="F7431" s="26"/>
      <c r="G7431" s="26"/>
    </row>
    <row r="7432" spans="3:7">
      <c r="C7432" s="17"/>
      <c r="D7432" s="26"/>
      <c r="E7432" s="26"/>
      <c r="F7432" s="26"/>
      <c r="G7432" s="26"/>
    </row>
    <row r="7433" spans="3:7">
      <c r="C7433" s="17"/>
      <c r="D7433" s="26"/>
      <c r="E7433" s="26"/>
      <c r="F7433" s="26"/>
      <c r="G7433" s="26"/>
    </row>
    <row r="7434" spans="3:7">
      <c r="C7434" s="17"/>
      <c r="D7434" s="26"/>
      <c r="E7434" s="26"/>
      <c r="F7434" s="26"/>
      <c r="G7434" s="26"/>
    </row>
    <row r="7435" spans="3:7">
      <c r="C7435" s="17"/>
      <c r="D7435" s="26"/>
      <c r="E7435" s="26"/>
      <c r="F7435" s="26"/>
      <c r="G7435" s="26"/>
    </row>
    <row r="7436" spans="3:7">
      <c r="C7436" s="17"/>
      <c r="D7436" s="26"/>
      <c r="E7436" s="26"/>
      <c r="F7436" s="26"/>
      <c r="G7436" s="26"/>
    </row>
    <row r="7437" spans="3:7">
      <c r="C7437" s="17"/>
      <c r="D7437" s="26"/>
      <c r="E7437" s="26"/>
      <c r="F7437" s="26"/>
      <c r="G7437" s="26"/>
    </row>
    <row r="7438" spans="3:7">
      <c r="C7438" s="17"/>
      <c r="D7438" s="26"/>
      <c r="E7438" s="26"/>
      <c r="F7438" s="26"/>
      <c r="G7438" s="26"/>
    </row>
    <row r="7439" spans="3:7">
      <c r="C7439" s="17"/>
      <c r="D7439" s="26"/>
      <c r="E7439" s="26"/>
      <c r="F7439" s="26"/>
      <c r="G7439" s="26"/>
    </row>
    <row r="7440" spans="3:7">
      <c r="C7440" s="17"/>
      <c r="D7440" s="26"/>
      <c r="E7440" s="26"/>
      <c r="F7440" s="26"/>
      <c r="G7440" s="26"/>
    </row>
    <row r="7441" spans="3:7">
      <c r="C7441" s="17"/>
      <c r="D7441" s="26"/>
      <c r="E7441" s="26"/>
      <c r="F7441" s="26"/>
      <c r="G7441" s="26"/>
    </row>
    <row r="7442" spans="3:7">
      <c r="C7442" s="17"/>
      <c r="D7442" s="26"/>
      <c r="E7442" s="26"/>
      <c r="F7442" s="26"/>
      <c r="G7442" s="26"/>
    </row>
    <row r="7443" spans="3:7">
      <c r="C7443" s="17"/>
      <c r="D7443" s="26"/>
      <c r="E7443" s="26"/>
      <c r="F7443" s="26"/>
      <c r="G7443" s="26"/>
    </row>
    <row r="7444" spans="3:7">
      <c r="C7444" s="17"/>
      <c r="D7444" s="26"/>
      <c r="E7444" s="26"/>
      <c r="F7444" s="26"/>
      <c r="G7444" s="26"/>
    </row>
    <row r="7445" spans="3:7">
      <c r="C7445" s="17"/>
      <c r="D7445" s="26"/>
      <c r="E7445" s="26"/>
      <c r="F7445" s="26"/>
      <c r="G7445" s="26"/>
    </row>
    <row r="7446" spans="3:7">
      <c r="C7446" s="17"/>
      <c r="D7446" s="26"/>
      <c r="E7446" s="26"/>
      <c r="F7446" s="26"/>
      <c r="G7446" s="26"/>
    </row>
    <row r="7447" spans="3:7">
      <c r="C7447" s="17"/>
      <c r="D7447" s="26"/>
      <c r="E7447" s="26"/>
      <c r="F7447" s="26"/>
      <c r="G7447" s="26"/>
    </row>
    <row r="7448" spans="3:7">
      <c r="C7448" s="17"/>
      <c r="D7448" s="26"/>
      <c r="E7448" s="26"/>
      <c r="F7448" s="26"/>
      <c r="G7448" s="26"/>
    </row>
    <row r="7449" spans="3:7">
      <c r="C7449" s="17"/>
      <c r="D7449" s="26"/>
      <c r="E7449" s="26"/>
      <c r="F7449" s="26"/>
      <c r="G7449" s="26"/>
    </row>
    <row r="7450" spans="3:7">
      <c r="C7450" s="17"/>
      <c r="D7450" s="26"/>
      <c r="E7450" s="26"/>
      <c r="F7450" s="26"/>
      <c r="G7450" s="26"/>
    </row>
    <row r="7451" spans="3:7">
      <c r="C7451" s="17"/>
      <c r="D7451" s="26"/>
      <c r="E7451" s="26"/>
      <c r="F7451" s="26"/>
      <c r="G7451" s="26"/>
    </row>
    <row r="7452" spans="3:7">
      <c r="C7452" s="17"/>
      <c r="D7452" s="26"/>
      <c r="E7452" s="26"/>
      <c r="F7452" s="26"/>
      <c r="G7452" s="26"/>
    </row>
    <row r="7453" spans="3:7">
      <c r="C7453" s="17"/>
      <c r="D7453" s="26"/>
      <c r="E7453" s="26"/>
      <c r="F7453" s="26"/>
      <c r="G7453" s="26"/>
    </row>
    <row r="7454" spans="3:7">
      <c r="C7454" s="17"/>
      <c r="D7454" s="26"/>
      <c r="E7454" s="26"/>
      <c r="F7454" s="26"/>
      <c r="G7454" s="26"/>
    </row>
    <row r="7455" spans="3:7">
      <c r="C7455" s="17"/>
      <c r="D7455" s="26"/>
      <c r="E7455" s="26"/>
      <c r="F7455" s="26"/>
      <c r="G7455" s="26"/>
    </row>
    <row r="7456" spans="3:7">
      <c r="C7456" s="17"/>
      <c r="D7456" s="26"/>
      <c r="E7456" s="26"/>
      <c r="F7456" s="26"/>
      <c r="G7456" s="26"/>
    </row>
    <row r="7457" spans="3:7">
      <c r="C7457" s="17"/>
      <c r="D7457" s="26"/>
      <c r="E7457" s="26"/>
      <c r="F7457" s="26"/>
      <c r="G7457" s="26"/>
    </row>
    <row r="7458" spans="3:7">
      <c r="C7458" s="17"/>
      <c r="D7458" s="26"/>
      <c r="E7458" s="26"/>
      <c r="F7458" s="26"/>
      <c r="G7458" s="26"/>
    </row>
    <row r="7459" spans="3:7">
      <c r="C7459" s="17"/>
      <c r="D7459" s="26"/>
      <c r="E7459" s="26"/>
      <c r="F7459" s="26"/>
      <c r="G7459" s="26"/>
    </row>
    <row r="7460" spans="3:7">
      <c r="C7460" s="17"/>
      <c r="D7460" s="26"/>
      <c r="E7460" s="26"/>
      <c r="F7460" s="26"/>
      <c r="G7460" s="26"/>
    </row>
    <row r="7461" spans="3:7">
      <c r="C7461" s="17"/>
      <c r="D7461" s="26"/>
      <c r="E7461" s="26"/>
      <c r="F7461" s="26"/>
      <c r="G7461" s="26"/>
    </row>
    <row r="7462" spans="3:7">
      <c r="C7462" s="17"/>
      <c r="D7462" s="26"/>
      <c r="E7462" s="26"/>
      <c r="F7462" s="26"/>
      <c r="G7462" s="26"/>
    </row>
    <row r="7463" spans="3:7">
      <c r="C7463" s="17"/>
      <c r="D7463" s="26"/>
      <c r="E7463" s="26"/>
      <c r="F7463" s="26"/>
      <c r="G7463" s="26"/>
    </row>
    <row r="7464" spans="3:7">
      <c r="C7464" s="17"/>
      <c r="D7464" s="26"/>
      <c r="E7464" s="26"/>
      <c r="F7464" s="26"/>
      <c r="G7464" s="26"/>
    </row>
    <row r="7465" spans="3:7">
      <c r="C7465" s="17"/>
      <c r="D7465" s="26"/>
      <c r="E7465" s="26"/>
      <c r="F7465" s="26"/>
      <c r="G7465" s="26"/>
    </row>
    <row r="7466" spans="3:7">
      <c r="C7466" s="17"/>
      <c r="D7466" s="26"/>
      <c r="E7466" s="26"/>
      <c r="F7466" s="26"/>
      <c r="G7466" s="26"/>
    </row>
    <row r="7467" spans="3:7">
      <c r="C7467" s="17"/>
      <c r="D7467" s="26"/>
      <c r="E7467" s="26"/>
      <c r="F7467" s="26"/>
      <c r="G7467" s="26"/>
    </row>
    <row r="7468" spans="3:7">
      <c r="C7468" s="17"/>
      <c r="D7468" s="26"/>
      <c r="E7468" s="26"/>
      <c r="F7468" s="26"/>
      <c r="G7468" s="26"/>
    </row>
    <row r="7469" spans="3:7">
      <c r="C7469" s="17"/>
      <c r="D7469" s="26"/>
      <c r="E7469" s="26"/>
      <c r="F7469" s="26"/>
      <c r="G7469" s="26"/>
    </row>
    <row r="7470" spans="3:7">
      <c r="C7470" s="17"/>
      <c r="D7470" s="26"/>
      <c r="E7470" s="26"/>
      <c r="F7470" s="26"/>
      <c r="G7470" s="26"/>
    </row>
    <row r="7471" spans="3:7">
      <c r="C7471" s="17"/>
      <c r="D7471" s="26"/>
      <c r="E7471" s="26"/>
      <c r="F7471" s="26"/>
      <c r="G7471" s="26"/>
    </row>
    <row r="7472" spans="3:7">
      <c r="C7472" s="17"/>
      <c r="D7472" s="26"/>
      <c r="E7472" s="26"/>
      <c r="F7472" s="26"/>
      <c r="G7472" s="26"/>
    </row>
    <row r="7473" spans="3:7">
      <c r="C7473" s="17"/>
      <c r="D7473" s="26"/>
      <c r="E7473" s="26"/>
      <c r="F7473" s="26"/>
      <c r="G7473" s="26"/>
    </row>
    <row r="7474" spans="3:7">
      <c r="C7474" s="17"/>
      <c r="D7474" s="26"/>
      <c r="E7474" s="26"/>
      <c r="F7474" s="26"/>
      <c r="G7474" s="26"/>
    </row>
    <row r="7475" spans="3:7">
      <c r="C7475" s="17"/>
      <c r="D7475" s="26"/>
      <c r="E7475" s="26"/>
      <c r="F7475" s="26"/>
      <c r="G7475" s="26"/>
    </row>
    <row r="7476" spans="3:7">
      <c r="C7476" s="17"/>
      <c r="D7476" s="26"/>
      <c r="E7476" s="26"/>
      <c r="F7476" s="26"/>
      <c r="G7476" s="26"/>
    </row>
    <row r="7477" spans="3:7">
      <c r="C7477" s="17"/>
      <c r="D7477" s="26"/>
      <c r="E7477" s="26"/>
      <c r="F7477" s="26"/>
      <c r="G7477" s="26"/>
    </row>
    <row r="7478" spans="3:7">
      <c r="C7478" s="17"/>
      <c r="D7478" s="26"/>
      <c r="E7478" s="26"/>
      <c r="F7478" s="26"/>
      <c r="G7478" s="26"/>
    </row>
    <row r="7479" spans="3:7">
      <c r="C7479" s="17"/>
      <c r="D7479" s="26"/>
      <c r="E7479" s="26"/>
      <c r="F7479" s="26"/>
      <c r="G7479" s="26"/>
    </row>
    <row r="7480" spans="3:7">
      <c r="C7480" s="17"/>
      <c r="D7480" s="26"/>
      <c r="E7480" s="26"/>
      <c r="F7480" s="26"/>
      <c r="G7480" s="26"/>
    </row>
    <row r="7481" spans="3:7">
      <c r="C7481" s="17"/>
      <c r="D7481" s="26"/>
      <c r="E7481" s="26"/>
      <c r="F7481" s="26"/>
      <c r="G7481" s="26"/>
    </row>
    <row r="7482" spans="3:7">
      <c r="C7482" s="17"/>
      <c r="D7482" s="26"/>
      <c r="E7482" s="26"/>
      <c r="F7482" s="26"/>
      <c r="G7482" s="26"/>
    </row>
    <row r="7483" spans="3:7">
      <c r="C7483" s="17"/>
      <c r="D7483" s="26"/>
      <c r="E7483" s="26"/>
      <c r="F7483" s="26"/>
      <c r="G7483" s="26"/>
    </row>
    <row r="7484" spans="3:7">
      <c r="C7484" s="17"/>
      <c r="D7484" s="26"/>
      <c r="E7484" s="26"/>
      <c r="F7484" s="26"/>
      <c r="G7484" s="26"/>
    </row>
    <row r="7485" spans="3:7">
      <c r="C7485" s="17"/>
      <c r="D7485" s="26"/>
      <c r="E7485" s="26"/>
      <c r="F7485" s="26"/>
      <c r="G7485" s="26"/>
    </row>
    <row r="7486" spans="3:7">
      <c r="C7486" s="17"/>
      <c r="D7486" s="26"/>
      <c r="E7486" s="26"/>
      <c r="F7486" s="26"/>
      <c r="G7486" s="26"/>
    </row>
    <row r="7487" spans="3:7">
      <c r="C7487" s="17"/>
      <c r="D7487" s="26"/>
      <c r="E7487" s="26"/>
      <c r="F7487" s="26"/>
      <c r="G7487" s="26"/>
    </row>
    <row r="7488" spans="3:7">
      <c r="C7488" s="17"/>
      <c r="D7488" s="26"/>
      <c r="E7488" s="26"/>
      <c r="F7488" s="26"/>
      <c r="G7488" s="26"/>
    </row>
    <row r="7489" spans="3:7">
      <c r="C7489" s="17"/>
      <c r="D7489" s="26"/>
      <c r="E7489" s="26"/>
      <c r="F7489" s="26"/>
      <c r="G7489" s="26"/>
    </row>
    <row r="7490" spans="3:7">
      <c r="C7490" s="17"/>
      <c r="D7490" s="26"/>
      <c r="E7490" s="26"/>
      <c r="F7490" s="26"/>
      <c r="G7490" s="26"/>
    </row>
    <row r="7491" spans="3:7">
      <c r="C7491" s="17"/>
      <c r="D7491" s="26"/>
      <c r="E7491" s="26"/>
      <c r="F7491" s="26"/>
      <c r="G7491" s="26"/>
    </row>
    <row r="7492" spans="3:7">
      <c r="C7492" s="17"/>
      <c r="D7492" s="26"/>
      <c r="E7492" s="26"/>
      <c r="F7492" s="26"/>
      <c r="G7492" s="26"/>
    </row>
    <row r="7493" spans="3:7">
      <c r="C7493" s="17"/>
      <c r="D7493" s="26"/>
      <c r="E7493" s="26"/>
      <c r="F7493" s="26"/>
      <c r="G7493" s="26"/>
    </row>
    <row r="7494" spans="3:7">
      <c r="C7494" s="17"/>
      <c r="D7494" s="26"/>
      <c r="E7494" s="26"/>
      <c r="F7494" s="26"/>
      <c r="G7494" s="26"/>
    </row>
    <row r="7495" spans="3:7">
      <c r="C7495" s="17"/>
      <c r="D7495" s="26"/>
      <c r="E7495" s="26"/>
      <c r="F7495" s="26"/>
      <c r="G7495" s="26"/>
    </row>
    <row r="7496" spans="3:7">
      <c r="C7496" s="17"/>
      <c r="D7496" s="26"/>
      <c r="E7496" s="26"/>
      <c r="F7496" s="26"/>
      <c r="G7496" s="26"/>
    </row>
    <row r="7497" spans="3:7">
      <c r="C7497" s="17"/>
      <c r="D7497" s="26"/>
      <c r="E7497" s="26"/>
      <c r="F7497" s="26"/>
      <c r="G7497" s="26"/>
    </row>
    <row r="7498" spans="3:7">
      <c r="C7498" s="17"/>
      <c r="D7498" s="26"/>
      <c r="E7498" s="26"/>
      <c r="F7498" s="26"/>
      <c r="G7498" s="26"/>
    </row>
    <row r="7499" spans="3:7">
      <c r="C7499" s="17"/>
      <c r="D7499" s="26"/>
      <c r="E7499" s="26"/>
      <c r="F7499" s="26"/>
      <c r="G7499" s="26"/>
    </row>
    <row r="7500" spans="3:7">
      <c r="C7500" s="17"/>
      <c r="D7500" s="26"/>
      <c r="E7500" s="26"/>
      <c r="F7500" s="26"/>
      <c r="G7500" s="26"/>
    </row>
    <row r="7501" spans="3:7">
      <c r="C7501" s="17"/>
      <c r="D7501" s="26"/>
      <c r="E7501" s="26"/>
      <c r="F7501" s="26"/>
      <c r="G7501" s="26"/>
    </row>
    <row r="7502" spans="3:7">
      <c r="C7502" s="17"/>
      <c r="D7502" s="26"/>
      <c r="E7502" s="26"/>
      <c r="F7502" s="26"/>
      <c r="G7502" s="26"/>
    </row>
    <row r="7503" spans="3:7">
      <c r="C7503" s="17"/>
      <c r="D7503" s="26"/>
      <c r="E7503" s="26"/>
      <c r="F7503" s="26"/>
      <c r="G7503" s="26"/>
    </row>
    <row r="7504" spans="3:7">
      <c r="C7504" s="17"/>
      <c r="D7504" s="26"/>
      <c r="E7504" s="26"/>
      <c r="F7504" s="26"/>
      <c r="G7504" s="26"/>
    </row>
    <row r="7505" spans="3:7">
      <c r="C7505" s="17"/>
      <c r="D7505" s="26"/>
      <c r="E7505" s="26"/>
      <c r="F7505" s="26"/>
      <c r="G7505" s="26"/>
    </row>
    <row r="7506" spans="3:7">
      <c r="C7506" s="17"/>
      <c r="D7506" s="26"/>
      <c r="E7506" s="26"/>
      <c r="F7506" s="26"/>
      <c r="G7506" s="26"/>
    </row>
    <row r="7507" spans="3:7">
      <c r="C7507" s="17"/>
      <c r="D7507" s="26"/>
      <c r="E7507" s="26"/>
      <c r="F7507" s="26"/>
      <c r="G7507" s="26"/>
    </row>
    <row r="7508" spans="3:7">
      <c r="C7508" s="17"/>
      <c r="D7508" s="26"/>
      <c r="E7508" s="26"/>
      <c r="F7508" s="26"/>
      <c r="G7508" s="26"/>
    </row>
    <row r="7509" spans="3:7">
      <c r="C7509" s="17"/>
      <c r="D7509" s="26"/>
      <c r="E7509" s="26"/>
      <c r="F7509" s="26"/>
      <c r="G7509" s="26"/>
    </row>
    <row r="7510" spans="3:7">
      <c r="C7510" s="17"/>
      <c r="D7510" s="26"/>
      <c r="E7510" s="26"/>
      <c r="F7510" s="26"/>
      <c r="G7510" s="26"/>
    </row>
    <row r="7511" spans="3:7">
      <c r="C7511" s="17"/>
      <c r="D7511" s="26"/>
      <c r="E7511" s="26"/>
      <c r="F7511" s="26"/>
      <c r="G7511" s="26"/>
    </row>
    <row r="7512" spans="3:7">
      <c r="C7512" s="17"/>
      <c r="D7512" s="26"/>
      <c r="E7512" s="26"/>
      <c r="F7512" s="26"/>
      <c r="G7512" s="26"/>
    </row>
    <row r="7513" spans="3:7">
      <c r="C7513" s="17"/>
      <c r="D7513" s="26"/>
      <c r="E7513" s="26"/>
      <c r="F7513" s="26"/>
      <c r="G7513" s="26"/>
    </row>
    <row r="7514" spans="3:7">
      <c r="C7514" s="17"/>
      <c r="D7514" s="26"/>
      <c r="E7514" s="26"/>
      <c r="F7514" s="26"/>
      <c r="G7514" s="26"/>
    </row>
    <row r="7515" spans="3:7">
      <c r="C7515" s="17"/>
      <c r="D7515" s="26"/>
      <c r="E7515" s="26"/>
      <c r="F7515" s="26"/>
      <c r="G7515" s="26"/>
    </row>
    <row r="7516" spans="3:7">
      <c r="C7516" s="17"/>
      <c r="D7516" s="26"/>
      <c r="E7516" s="26"/>
      <c r="F7516" s="26"/>
      <c r="G7516" s="26"/>
    </row>
    <row r="7517" spans="3:7">
      <c r="C7517" s="17"/>
      <c r="D7517" s="26"/>
      <c r="E7517" s="26"/>
      <c r="F7517" s="26"/>
      <c r="G7517" s="26"/>
    </row>
    <row r="7518" spans="3:7">
      <c r="C7518" s="17"/>
      <c r="D7518" s="26"/>
      <c r="E7518" s="26"/>
      <c r="F7518" s="26"/>
      <c r="G7518" s="26"/>
    </row>
    <row r="7519" spans="3:7">
      <c r="C7519" s="17"/>
      <c r="D7519" s="26"/>
      <c r="E7519" s="26"/>
      <c r="F7519" s="26"/>
      <c r="G7519" s="26"/>
    </row>
    <row r="7520" spans="3:7">
      <c r="C7520" s="17"/>
      <c r="D7520" s="26"/>
      <c r="E7520" s="26"/>
      <c r="F7520" s="26"/>
      <c r="G7520" s="26"/>
    </row>
    <row r="7521" spans="3:7">
      <c r="C7521" s="17"/>
      <c r="D7521" s="26"/>
      <c r="E7521" s="26"/>
      <c r="F7521" s="26"/>
      <c r="G7521" s="26"/>
    </row>
    <row r="7522" spans="3:7">
      <c r="C7522" s="17"/>
      <c r="D7522" s="26"/>
      <c r="E7522" s="26"/>
      <c r="F7522" s="26"/>
      <c r="G7522" s="26"/>
    </row>
    <row r="7523" spans="3:7">
      <c r="C7523" s="17"/>
      <c r="D7523" s="26"/>
      <c r="E7523" s="26"/>
      <c r="F7523" s="26"/>
      <c r="G7523" s="26"/>
    </row>
    <row r="7524" spans="3:7">
      <c r="C7524" s="17"/>
      <c r="D7524" s="26"/>
      <c r="E7524" s="26"/>
      <c r="F7524" s="26"/>
      <c r="G7524" s="26"/>
    </row>
    <row r="7525" spans="3:7">
      <c r="C7525" s="17"/>
      <c r="D7525" s="26"/>
      <c r="E7525" s="26"/>
      <c r="F7525" s="26"/>
      <c r="G7525" s="26"/>
    </row>
    <row r="7526" spans="3:7">
      <c r="C7526" s="17"/>
      <c r="D7526" s="26"/>
      <c r="E7526" s="26"/>
      <c r="F7526" s="26"/>
      <c r="G7526" s="26"/>
    </row>
    <row r="7527" spans="3:7">
      <c r="C7527" s="17"/>
      <c r="D7527" s="26"/>
      <c r="E7527" s="26"/>
      <c r="F7527" s="26"/>
      <c r="G7527" s="26"/>
    </row>
    <row r="7528" spans="3:7">
      <c r="C7528" s="17"/>
      <c r="D7528" s="26"/>
      <c r="E7528" s="26"/>
      <c r="F7528" s="26"/>
      <c r="G7528" s="26"/>
    </row>
    <row r="7529" spans="3:7">
      <c r="C7529" s="17"/>
      <c r="D7529" s="26"/>
      <c r="E7529" s="26"/>
      <c r="F7529" s="26"/>
      <c r="G7529" s="26"/>
    </row>
    <row r="7530" spans="3:7">
      <c r="C7530" s="17"/>
      <c r="D7530" s="26"/>
      <c r="E7530" s="26"/>
      <c r="F7530" s="26"/>
      <c r="G7530" s="26"/>
    </row>
    <row r="7531" spans="3:7">
      <c r="C7531" s="17"/>
      <c r="D7531" s="26"/>
      <c r="E7531" s="26"/>
      <c r="F7531" s="26"/>
      <c r="G7531" s="26"/>
    </row>
    <row r="7532" spans="3:7">
      <c r="C7532" s="17"/>
      <c r="D7532" s="26"/>
      <c r="E7532" s="26"/>
      <c r="F7532" s="26"/>
      <c r="G7532" s="26"/>
    </row>
    <row r="7533" spans="3:7">
      <c r="C7533" s="17"/>
      <c r="D7533" s="26"/>
      <c r="E7533" s="26"/>
      <c r="F7533" s="26"/>
      <c r="G7533" s="26"/>
    </row>
    <row r="7534" spans="3:7">
      <c r="C7534" s="17"/>
      <c r="D7534" s="26"/>
      <c r="E7534" s="26"/>
      <c r="F7534" s="26"/>
      <c r="G7534" s="26"/>
    </row>
    <row r="7535" spans="3:7">
      <c r="C7535" s="17"/>
      <c r="D7535" s="26"/>
      <c r="E7535" s="26"/>
      <c r="F7535" s="26"/>
      <c r="G7535" s="26"/>
    </row>
    <row r="7536" spans="3:7">
      <c r="C7536" s="17"/>
      <c r="D7536" s="26"/>
      <c r="E7536" s="26"/>
      <c r="F7536" s="26"/>
      <c r="G7536" s="26"/>
    </row>
    <row r="7537" spans="3:7">
      <c r="C7537" s="17"/>
      <c r="D7537" s="26"/>
      <c r="E7537" s="26"/>
      <c r="F7537" s="26"/>
      <c r="G7537" s="26"/>
    </row>
    <row r="7538" spans="3:7">
      <c r="C7538" s="17"/>
      <c r="D7538" s="26"/>
      <c r="E7538" s="26"/>
      <c r="F7538" s="26"/>
      <c r="G7538" s="26"/>
    </row>
    <row r="7539" spans="3:7">
      <c r="C7539" s="17"/>
      <c r="D7539" s="26"/>
      <c r="E7539" s="26"/>
      <c r="F7539" s="26"/>
      <c r="G7539" s="26"/>
    </row>
    <row r="7540" spans="3:7">
      <c r="C7540" s="17"/>
      <c r="D7540" s="26"/>
      <c r="E7540" s="26"/>
      <c r="F7540" s="26"/>
      <c r="G7540" s="26"/>
    </row>
    <row r="7541" spans="3:7">
      <c r="C7541" s="17"/>
      <c r="D7541" s="26"/>
      <c r="E7541" s="26"/>
      <c r="F7541" s="26"/>
      <c r="G7541" s="26"/>
    </row>
    <row r="7542" spans="3:7">
      <c r="C7542" s="17"/>
      <c r="D7542" s="26"/>
      <c r="E7542" s="26"/>
      <c r="F7542" s="26"/>
      <c r="G7542" s="26"/>
    </row>
    <row r="7543" spans="3:7">
      <c r="C7543" s="17"/>
      <c r="D7543" s="26"/>
      <c r="E7543" s="26"/>
      <c r="F7543" s="26"/>
      <c r="G7543" s="26"/>
    </row>
    <row r="7544" spans="3:7">
      <c r="C7544" s="17"/>
      <c r="D7544" s="26"/>
      <c r="E7544" s="26"/>
      <c r="F7544" s="26"/>
      <c r="G7544" s="26"/>
    </row>
    <row r="7545" spans="3:7">
      <c r="C7545" s="17"/>
      <c r="D7545" s="26"/>
      <c r="E7545" s="26"/>
      <c r="F7545" s="26"/>
      <c r="G7545" s="26"/>
    </row>
    <row r="7546" spans="3:7">
      <c r="C7546" s="17"/>
      <c r="D7546" s="26"/>
      <c r="E7546" s="26"/>
      <c r="F7546" s="26"/>
      <c r="G7546" s="26"/>
    </row>
    <row r="7547" spans="3:7">
      <c r="C7547" s="17"/>
      <c r="D7547" s="26"/>
      <c r="E7547" s="26"/>
      <c r="F7547" s="26"/>
      <c r="G7547" s="26"/>
    </row>
    <row r="7548" spans="3:7">
      <c r="C7548" s="17"/>
      <c r="D7548" s="26"/>
      <c r="E7548" s="26"/>
      <c r="F7548" s="26"/>
      <c r="G7548" s="26"/>
    </row>
    <row r="7549" spans="3:7">
      <c r="C7549" s="17"/>
      <c r="D7549" s="26"/>
      <c r="E7549" s="26"/>
      <c r="F7549" s="26"/>
      <c r="G7549" s="26"/>
    </row>
    <row r="7550" spans="3:7">
      <c r="C7550" s="17"/>
      <c r="D7550" s="26"/>
      <c r="E7550" s="26"/>
      <c r="F7550" s="26"/>
      <c r="G7550" s="26"/>
    </row>
    <row r="7551" spans="3:7">
      <c r="C7551" s="17"/>
      <c r="D7551" s="26"/>
      <c r="E7551" s="26"/>
      <c r="F7551" s="26"/>
      <c r="G7551" s="26"/>
    </row>
    <row r="7552" spans="3:7">
      <c r="C7552" s="17"/>
      <c r="D7552" s="26"/>
      <c r="E7552" s="26"/>
      <c r="F7552" s="26"/>
      <c r="G7552" s="26"/>
    </row>
    <row r="7553" spans="3:7">
      <c r="C7553" s="17"/>
      <c r="D7553" s="26"/>
      <c r="E7553" s="26"/>
      <c r="F7553" s="26"/>
      <c r="G7553" s="26"/>
    </row>
    <row r="7554" spans="3:7">
      <c r="C7554" s="17"/>
      <c r="D7554" s="26"/>
      <c r="E7554" s="26"/>
      <c r="F7554" s="26"/>
      <c r="G7554" s="26"/>
    </row>
    <row r="7555" spans="3:7">
      <c r="C7555" s="17"/>
      <c r="D7555" s="26"/>
      <c r="E7555" s="26"/>
      <c r="F7555" s="26"/>
      <c r="G7555" s="26"/>
    </row>
    <row r="7556" spans="3:7">
      <c r="C7556" s="17"/>
      <c r="D7556" s="26"/>
      <c r="E7556" s="26"/>
      <c r="F7556" s="26"/>
      <c r="G7556" s="26"/>
    </row>
    <row r="7557" spans="3:7">
      <c r="C7557" s="17"/>
      <c r="D7557" s="26"/>
      <c r="E7557" s="26"/>
      <c r="F7557" s="26"/>
      <c r="G7557" s="26"/>
    </row>
    <row r="7558" spans="3:7">
      <c r="C7558" s="17"/>
      <c r="D7558" s="26"/>
      <c r="E7558" s="26"/>
      <c r="F7558" s="26"/>
      <c r="G7558" s="26"/>
    </row>
    <row r="7559" spans="3:7">
      <c r="C7559" s="17"/>
      <c r="D7559" s="26"/>
      <c r="E7559" s="26"/>
      <c r="F7559" s="26"/>
      <c r="G7559" s="26"/>
    </row>
    <row r="7560" spans="3:7">
      <c r="C7560" s="17"/>
      <c r="D7560" s="26"/>
      <c r="E7560" s="26"/>
      <c r="F7560" s="26"/>
      <c r="G7560" s="26"/>
    </row>
    <row r="7561" spans="3:7">
      <c r="C7561" s="17"/>
      <c r="D7561" s="26"/>
      <c r="E7561" s="26"/>
      <c r="F7561" s="26"/>
      <c r="G7561" s="26"/>
    </row>
    <row r="7562" spans="3:7">
      <c r="C7562" s="17"/>
      <c r="D7562" s="26"/>
      <c r="E7562" s="26"/>
      <c r="F7562" s="26"/>
      <c r="G7562" s="26"/>
    </row>
    <row r="7563" spans="3:7">
      <c r="C7563" s="17"/>
      <c r="D7563" s="26"/>
      <c r="E7563" s="26"/>
      <c r="F7563" s="26"/>
      <c r="G7563" s="26"/>
    </row>
    <row r="7564" spans="3:7">
      <c r="C7564" s="17"/>
      <c r="D7564" s="26"/>
      <c r="E7564" s="26"/>
      <c r="F7564" s="26"/>
      <c r="G7564" s="26"/>
    </row>
    <row r="7565" spans="3:7">
      <c r="C7565" s="17"/>
      <c r="D7565" s="26"/>
      <c r="E7565" s="26"/>
      <c r="F7565" s="26"/>
      <c r="G7565" s="26"/>
    </row>
    <row r="7566" spans="3:7">
      <c r="C7566" s="17"/>
      <c r="D7566" s="26"/>
      <c r="E7566" s="26"/>
      <c r="F7566" s="26"/>
      <c r="G7566" s="26"/>
    </row>
    <row r="7567" spans="3:7">
      <c r="C7567" s="17"/>
      <c r="D7567" s="26"/>
      <c r="E7567" s="26"/>
      <c r="F7567" s="26"/>
      <c r="G7567" s="26"/>
    </row>
    <row r="7568" spans="3:7">
      <c r="C7568" s="17"/>
      <c r="D7568" s="26"/>
      <c r="E7568" s="26"/>
      <c r="F7568" s="26"/>
      <c r="G7568" s="26"/>
    </row>
    <row r="7569" spans="3:7">
      <c r="C7569" s="17"/>
      <c r="D7569" s="26"/>
      <c r="E7569" s="26"/>
      <c r="F7569" s="26"/>
      <c r="G7569" s="26"/>
    </row>
    <row r="7570" spans="3:7">
      <c r="C7570" s="17"/>
      <c r="D7570" s="26"/>
      <c r="E7570" s="26"/>
      <c r="F7570" s="26"/>
      <c r="G7570" s="26"/>
    </row>
    <row r="7571" spans="3:7">
      <c r="C7571" s="17"/>
      <c r="D7571" s="26"/>
      <c r="E7571" s="26"/>
      <c r="F7571" s="26"/>
      <c r="G7571" s="26"/>
    </row>
    <row r="7572" spans="3:7">
      <c r="C7572" s="17"/>
      <c r="D7572" s="26"/>
      <c r="E7572" s="26"/>
      <c r="F7572" s="26"/>
      <c r="G7572" s="26"/>
    </row>
    <row r="7573" spans="3:7">
      <c r="C7573" s="17"/>
      <c r="D7573" s="26"/>
      <c r="E7573" s="26"/>
      <c r="F7573" s="26"/>
      <c r="G7573" s="26"/>
    </row>
    <row r="7574" spans="3:7">
      <c r="C7574" s="17"/>
      <c r="D7574" s="26"/>
      <c r="E7574" s="26"/>
      <c r="F7574" s="26"/>
      <c r="G7574" s="26"/>
    </row>
    <row r="7575" spans="3:7">
      <c r="C7575" s="17"/>
      <c r="D7575" s="26"/>
      <c r="E7575" s="26"/>
      <c r="F7575" s="26"/>
      <c r="G7575" s="26"/>
    </row>
    <row r="7576" spans="3:7">
      <c r="C7576" s="17"/>
      <c r="D7576" s="26"/>
      <c r="E7576" s="26"/>
      <c r="F7576" s="26"/>
      <c r="G7576" s="26"/>
    </row>
    <row r="7577" spans="3:7">
      <c r="C7577" s="17"/>
      <c r="D7577" s="26"/>
      <c r="E7577" s="26"/>
      <c r="F7577" s="26"/>
      <c r="G7577" s="26"/>
    </row>
    <row r="7578" spans="3:7">
      <c r="C7578" s="17"/>
      <c r="D7578" s="26"/>
      <c r="E7578" s="26"/>
      <c r="F7578" s="26"/>
      <c r="G7578" s="26"/>
    </row>
    <row r="7579" spans="3:7">
      <c r="C7579" s="17"/>
      <c r="D7579" s="26"/>
      <c r="E7579" s="26"/>
      <c r="F7579" s="26"/>
      <c r="G7579" s="26"/>
    </row>
    <row r="7580" spans="3:7">
      <c r="C7580" s="17"/>
      <c r="D7580" s="26"/>
      <c r="E7580" s="26"/>
      <c r="F7580" s="26"/>
      <c r="G7580" s="26"/>
    </row>
    <row r="7581" spans="3:7">
      <c r="C7581" s="17"/>
      <c r="D7581" s="26"/>
      <c r="E7581" s="26"/>
      <c r="F7581" s="26"/>
      <c r="G7581" s="26"/>
    </row>
    <row r="7582" spans="3:7">
      <c r="C7582" s="17"/>
      <c r="D7582" s="26"/>
      <c r="E7582" s="26"/>
      <c r="F7582" s="26"/>
      <c r="G7582" s="26"/>
    </row>
    <row r="7583" spans="3:7">
      <c r="C7583" s="17"/>
      <c r="D7583" s="26"/>
      <c r="E7583" s="26"/>
      <c r="F7583" s="26"/>
      <c r="G7583" s="26"/>
    </row>
    <row r="7584" spans="3:7">
      <c r="C7584" s="17"/>
      <c r="D7584" s="26"/>
      <c r="E7584" s="26"/>
      <c r="F7584" s="26"/>
      <c r="G7584" s="26"/>
    </row>
    <row r="7585" spans="3:7">
      <c r="C7585" s="17"/>
      <c r="D7585" s="26"/>
      <c r="E7585" s="26"/>
      <c r="F7585" s="26"/>
      <c r="G7585" s="26"/>
    </row>
    <row r="7586" spans="3:7">
      <c r="C7586" s="17"/>
      <c r="D7586" s="26"/>
      <c r="E7586" s="26"/>
      <c r="F7586" s="26"/>
      <c r="G7586" s="26"/>
    </row>
    <row r="7587" spans="3:7">
      <c r="C7587" s="17"/>
      <c r="D7587" s="26"/>
      <c r="E7587" s="26"/>
      <c r="F7587" s="26"/>
      <c r="G7587" s="26"/>
    </row>
    <row r="7588" spans="3:7">
      <c r="C7588" s="17"/>
      <c r="D7588" s="26"/>
      <c r="E7588" s="26"/>
      <c r="F7588" s="26"/>
      <c r="G7588" s="26"/>
    </row>
    <row r="7589" spans="3:7">
      <c r="C7589" s="17"/>
      <c r="D7589" s="26"/>
      <c r="E7589" s="26"/>
      <c r="F7589" s="26"/>
      <c r="G7589" s="26"/>
    </row>
    <row r="7590" spans="3:7">
      <c r="C7590" s="17"/>
      <c r="D7590" s="26"/>
      <c r="E7590" s="26"/>
      <c r="F7590" s="26"/>
      <c r="G7590" s="26"/>
    </row>
    <row r="7591" spans="3:7">
      <c r="C7591" s="17"/>
      <c r="D7591" s="26"/>
      <c r="E7591" s="26"/>
      <c r="F7591" s="26"/>
      <c r="G7591" s="26"/>
    </row>
    <row r="7592" spans="3:7">
      <c r="C7592" s="17"/>
      <c r="D7592" s="26"/>
      <c r="E7592" s="26"/>
      <c r="F7592" s="26"/>
      <c r="G7592" s="26"/>
    </row>
    <row r="7593" spans="3:7">
      <c r="C7593" s="17"/>
      <c r="D7593" s="26"/>
      <c r="E7593" s="26"/>
      <c r="F7593" s="26"/>
      <c r="G7593" s="26"/>
    </row>
    <row r="7594" spans="3:7">
      <c r="C7594" s="17"/>
      <c r="D7594" s="26"/>
      <c r="E7594" s="26"/>
      <c r="F7594" s="26"/>
      <c r="G7594" s="26"/>
    </row>
    <row r="7595" spans="3:7">
      <c r="C7595" s="17"/>
      <c r="D7595" s="26"/>
      <c r="E7595" s="26"/>
      <c r="F7595" s="26"/>
      <c r="G7595" s="26"/>
    </row>
    <row r="7596" spans="3:7">
      <c r="C7596" s="17"/>
      <c r="D7596" s="26"/>
      <c r="E7596" s="26"/>
      <c r="F7596" s="26"/>
      <c r="G7596" s="26"/>
    </row>
    <row r="7597" spans="3:7">
      <c r="C7597" s="17"/>
      <c r="D7597" s="26"/>
      <c r="E7597" s="26"/>
      <c r="F7597" s="26"/>
      <c r="G7597" s="26"/>
    </row>
    <row r="7598" spans="3:7">
      <c r="C7598" s="17"/>
      <c r="D7598" s="26"/>
      <c r="E7598" s="26"/>
      <c r="F7598" s="26"/>
      <c r="G7598" s="26"/>
    </row>
    <row r="7599" spans="3:7">
      <c r="C7599" s="17"/>
      <c r="D7599" s="26"/>
      <c r="E7599" s="26"/>
      <c r="F7599" s="26"/>
      <c r="G7599" s="26"/>
    </row>
    <row r="7600" spans="3:7">
      <c r="C7600" s="17"/>
      <c r="D7600" s="26"/>
      <c r="E7600" s="26"/>
      <c r="F7600" s="26"/>
      <c r="G7600" s="26"/>
    </row>
    <row r="7601" spans="3:7">
      <c r="C7601" s="17"/>
      <c r="D7601" s="26"/>
      <c r="E7601" s="26"/>
      <c r="F7601" s="26"/>
      <c r="G7601" s="26"/>
    </row>
    <row r="7602" spans="3:7">
      <c r="C7602" s="17"/>
      <c r="D7602" s="26"/>
      <c r="E7602" s="26"/>
      <c r="F7602" s="26"/>
      <c r="G7602" s="26"/>
    </row>
    <row r="7603" spans="3:7">
      <c r="C7603" s="17"/>
      <c r="D7603" s="26"/>
      <c r="E7603" s="26"/>
      <c r="F7603" s="26"/>
      <c r="G7603" s="26"/>
    </row>
    <row r="7604" spans="3:7">
      <c r="C7604" s="17"/>
      <c r="D7604" s="26"/>
      <c r="E7604" s="26"/>
      <c r="F7604" s="26"/>
      <c r="G7604" s="26"/>
    </row>
    <row r="7605" spans="3:7">
      <c r="C7605" s="17"/>
      <c r="D7605" s="26"/>
      <c r="E7605" s="26"/>
      <c r="F7605" s="26"/>
      <c r="G7605" s="26"/>
    </row>
    <row r="7606" spans="3:7">
      <c r="C7606" s="17"/>
      <c r="D7606" s="26"/>
      <c r="E7606" s="26"/>
      <c r="F7606" s="26"/>
      <c r="G7606" s="26"/>
    </row>
    <row r="7607" spans="3:7">
      <c r="C7607" s="17"/>
      <c r="D7607" s="26"/>
      <c r="E7607" s="26"/>
      <c r="F7607" s="26"/>
      <c r="G7607" s="26"/>
    </row>
    <row r="7608" spans="3:7">
      <c r="C7608" s="17"/>
      <c r="D7608" s="26"/>
      <c r="E7608" s="26"/>
      <c r="F7608" s="26"/>
      <c r="G7608" s="26"/>
    </row>
    <row r="7609" spans="3:7">
      <c r="C7609" s="17"/>
      <c r="D7609" s="26"/>
      <c r="E7609" s="26"/>
      <c r="F7609" s="26"/>
      <c r="G7609" s="26"/>
    </row>
    <row r="7610" spans="3:7">
      <c r="C7610" s="17"/>
      <c r="D7610" s="26"/>
      <c r="E7610" s="26"/>
      <c r="F7610" s="26"/>
      <c r="G7610" s="26"/>
    </row>
    <row r="7611" spans="3:7">
      <c r="C7611" s="17"/>
      <c r="D7611" s="26"/>
      <c r="E7611" s="26"/>
      <c r="F7611" s="26"/>
      <c r="G7611" s="26"/>
    </row>
    <row r="7612" spans="3:7">
      <c r="C7612" s="17"/>
      <c r="D7612" s="26"/>
      <c r="E7612" s="26"/>
      <c r="F7612" s="26"/>
      <c r="G7612" s="26"/>
    </row>
    <row r="7613" spans="3:7">
      <c r="C7613" s="17"/>
      <c r="D7613" s="26"/>
      <c r="E7613" s="26"/>
      <c r="F7613" s="26"/>
      <c r="G7613" s="26"/>
    </row>
    <row r="7614" spans="3:7">
      <c r="C7614" s="17"/>
      <c r="D7614" s="26"/>
      <c r="E7614" s="26"/>
      <c r="F7614" s="26"/>
      <c r="G7614" s="26"/>
    </row>
    <row r="7615" spans="3:7">
      <c r="C7615" s="17"/>
      <c r="D7615" s="26"/>
      <c r="E7615" s="26"/>
      <c r="F7615" s="26"/>
      <c r="G7615" s="26"/>
    </row>
    <row r="7616" spans="3:7">
      <c r="C7616" s="17"/>
      <c r="D7616" s="26"/>
      <c r="E7616" s="26"/>
      <c r="F7616" s="26"/>
      <c r="G7616" s="26"/>
    </row>
    <row r="7617" spans="3:7">
      <c r="C7617" s="17"/>
      <c r="D7617" s="26"/>
      <c r="E7617" s="26"/>
      <c r="F7617" s="26"/>
      <c r="G7617" s="26"/>
    </row>
    <row r="7618" spans="3:7">
      <c r="C7618" s="17"/>
      <c r="D7618" s="26"/>
      <c r="E7618" s="26"/>
      <c r="F7618" s="26"/>
      <c r="G7618" s="26"/>
    </row>
    <row r="7619" spans="3:7">
      <c r="C7619" s="17"/>
      <c r="D7619" s="26"/>
      <c r="E7619" s="26"/>
      <c r="F7619" s="26"/>
      <c r="G7619" s="26"/>
    </row>
    <row r="7620" spans="3:7">
      <c r="C7620" s="17"/>
      <c r="D7620" s="26"/>
      <c r="E7620" s="26"/>
      <c r="F7620" s="26"/>
      <c r="G7620" s="26"/>
    </row>
    <row r="7621" spans="3:7">
      <c r="C7621" s="17"/>
      <c r="D7621" s="26"/>
      <c r="E7621" s="26"/>
      <c r="F7621" s="26"/>
      <c r="G7621" s="26"/>
    </row>
    <row r="7622" spans="3:7">
      <c r="C7622" s="17"/>
      <c r="D7622" s="26"/>
      <c r="E7622" s="26"/>
      <c r="F7622" s="26"/>
      <c r="G7622" s="26"/>
    </row>
    <row r="7623" spans="3:7">
      <c r="C7623" s="17"/>
      <c r="D7623" s="26"/>
      <c r="E7623" s="26"/>
      <c r="F7623" s="26"/>
      <c r="G7623" s="26"/>
    </row>
    <row r="7624" spans="3:7">
      <c r="C7624" s="17"/>
      <c r="D7624" s="26"/>
      <c r="E7624" s="26"/>
      <c r="F7624" s="26"/>
      <c r="G7624" s="26"/>
    </row>
    <row r="7625" spans="3:7">
      <c r="C7625" s="17"/>
      <c r="D7625" s="26"/>
      <c r="E7625" s="26"/>
      <c r="F7625" s="26"/>
      <c r="G7625" s="26"/>
    </row>
    <row r="7626" spans="3:7">
      <c r="C7626" s="17"/>
      <c r="D7626" s="26"/>
      <c r="E7626" s="26"/>
      <c r="F7626" s="26"/>
      <c r="G7626" s="26"/>
    </row>
    <row r="7627" spans="3:7">
      <c r="C7627" s="17"/>
      <c r="D7627" s="26"/>
      <c r="E7627" s="26"/>
      <c r="F7627" s="26"/>
      <c r="G7627" s="26"/>
    </row>
    <row r="7628" spans="3:7">
      <c r="C7628" s="17"/>
      <c r="D7628" s="26"/>
      <c r="E7628" s="26"/>
      <c r="F7628" s="26"/>
      <c r="G7628" s="26"/>
    </row>
    <row r="7629" spans="3:7">
      <c r="C7629" s="17"/>
      <c r="D7629" s="26"/>
      <c r="E7629" s="26"/>
      <c r="F7629" s="26"/>
      <c r="G7629" s="26"/>
    </row>
    <row r="7630" spans="3:7">
      <c r="C7630" s="17"/>
      <c r="D7630" s="26"/>
      <c r="E7630" s="26"/>
      <c r="F7630" s="26"/>
      <c r="G7630" s="26"/>
    </row>
    <row r="7631" spans="3:7">
      <c r="C7631" s="17"/>
      <c r="D7631" s="26"/>
      <c r="E7631" s="26"/>
      <c r="F7631" s="26"/>
      <c r="G7631" s="26"/>
    </row>
    <row r="7632" spans="3:7">
      <c r="C7632" s="17"/>
      <c r="D7632" s="26"/>
      <c r="E7632" s="26"/>
      <c r="F7632" s="26"/>
      <c r="G7632" s="26"/>
    </row>
    <row r="7633" spans="3:7">
      <c r="C7633" s="17"/>
      <c r="D7633" s="26"/>
      <c r="E7633" s="26"/>
      <c r="F7633" s="26"/>
      <c r="G7633" s="26"/>
    </row>
    <row r="7634" spans="3:7">
      <c r="C7634" s="17"/>
      <c r="D7634" s="26"/>
      <c r="E7634" s="26"/>
      <c r="F7634" s="26"/>
      <c r="G7634" s="26"/>
    </row>
    <row r="7635" spans="3:7">
      <c r="C7635" s="17"/>
      <c r="D7635" s="26"/>
      <c r="E7635" s="26"/>
      <c r="F7635" s="26"/>
      <c r="G7635" s="26"/>
    </row>
    <row r="7636" spans="3:7">
      <c r="C7636" s="17"/>
      <c r="D7636" s="26"/>
      <c r="E7636" s="26"/>
      <c r="F7636" s="26"/>
      <c r="G7636" s="26"/>
    </row>
    <row r="7637" spans="3:7">
      <c r="C7637" s="17"/>
      <c r="D7637" s="26"/>
      <c r="E7637" s="26"/>
      <c r="F7637" s="26"/>
      <c r="G7637" s="26"/>
    </row>
    <row r="7638" spans="3:7">
      <c r="C7638" s="17"/>
      <c r="D7638" s="26"/>
      <c r="E7638" s="26"/>
      <c r="F7638" s="26"/>
      <c r="G7638" s="26"/>
    </row>
    <row r="7639" spans="3:7">
      <c r="C7639" s="17"/>
      <c r="D7639" s="26"/>
      <c r="E7639" s="26"/>
      <c r="F7639" s="26"/>
      <c r="G7639" s="26"/>
    </row>
    <row r="7640" spans="3:7">
      <c r="C7640" s="17"/>
      <c r="D7640" s="26"/>
      <c r="E7640" s="26"/>
      <c r="F7640" s="26"/>
      <c r="G7640" s="26"/>
    </row>
    <row r="7641" spans="3:7">
      <c r="C7641" s="17"/>
      <c r="D7641" s="26"/>
      <c r="E7641" s="26"/>
      <c r="F7641" s="26"/>
      <c r="G7641" s="26"/>
    </row>
    <row r="7642" spans="3:7">
      <c r="C7642" s="17"/>
      <c r="D7642" s="26"/>
      <c r="E7642" s="26"/>
      <c r="F7642" s="26"/>
      <c r="G7642" s="26"/>
    </row>
    <row r="7643" spans="3:7">
      <c r="C7643" s="17"/>
      <c r="D7643" s="26"/>
      <c r="E7643" s="26"/>
      <c r="F7643" s="26"/>
      <c r="G7643" s="26"/>
    </row>
    <row r="7644" spans="3:7">
      <c r="C7644" s="17"/>
      <c r="D7644" s="26"/>
      <c r="E7644" s="26"/>
      <c r="F7644" s="26"/>
      <c r="G7644" s="26"/>
    </row>
    <row r="7645" spans="3:7">
      <c r="C7645" s="17"/>
      <c r="D7645" s="26"/>
      <c r="E7645" s="26"/>
      <c r="F7645" s="26"/>
      <c r="G7645" s="26"/>
    </row>
    <row r="7646" spans="3:7">
      <c r="C7646" s="17"/>
      <c r="D7646" s="26"/>
      <c r="E7646" s="26"/>
      <c r="F7646" s="26"/>
      <c r="G7646" s="26"/>
    </row>
    <row r="7647" spans="3:7">
      <c r="C7647" s="17"/>
      <c r="D7647" s="26"/>
      <c r="E7647" s="26"/>
      <c r="F7647" s="26"/>
      <c r="G7647" s="26"/>
    </row>
    <row r="7648" spans="3:7">
      <c r="C7648" s="17"/>
      <c r="D7648" s="26"/>
      <c r="E7648" s="26"/>
      <c r="F7648" s="26"/>
      <c r="G7648" s="26"/>
    </row>
    <row r="7649" spans="3:7">
      <c r="C7649" s="17"/>
      <c r="D7649" s="26"/>
      <c r="E7649" s="26"/>
      <c r="F7649" s="26"/>
      <c r="G7649" s="26"/>
    </row>
    <row r="7650" spans="3:7">
      <c r="C7650" s="17"/>
      <c r="D7650" s="26"/>
      <c r="E7650" s="26"/>
      <c r="F7650" s="26"/>
      <c r="G7650" s="26"/>
    </row>
    <row r="7651" spans="3:7">
      <c r="C7651" s="17"/>
      <c r="D7651" s="26"/>
      <c r="E7651" s="26"/>
      <c r="F7651" s="26"/>
      <c r="G7651" s="26"/>
    </row>
    <row r="7652" spans="3:7">
      <c r="C7652" s="17"/>
      <c r="D7652" s="26"/>
      <c r="E7652" s="26"/>
      <c r="F7652" s="26"/>
      <c r="G7652" s="26"/>
    </row>
    <row r="7653" spans="3:7">
      <c r="C7653" s="17"/>
      <c r="D7653" s="26"/>
      <c r="E7653" s="26"/>
      <c r="F7653" s="26"/>
      <c r="G7653" s="26"/>
    </row>
    <row r="7654" spans="3:7">
      <c r="C7654" s="17"/>
      <c r="D7654" s="26"/>
      <c r="E7654" s="26"/>
      <c r="F7654" s="26"/>
      <c r="G7654" s="26"/>
    </row>
    <row r="7655" spans="3:7">
      <c r="C7655" s="17"/>
      <c r="D7655" s="26"/>
      <c r="E7655" s="26"/>
      <c r="F7655" s="26"/>
      <c r="G7655" s="26"/>
    </row>
    <row r="7656" spans="3:7">
      <c r="C7656" s="17"/>
      <c r="D7656" s="26"/>
      <c r="E7656" s="26"/>
      <c r="F7656" s="26"/>
      <c r="G7656" s="26"/>
    </row>
    <row r="7657" spans="3:7">
      <c r="C7657" s="17"/>
      <c r="D7657" s="26"/>
      <c r="E7657" s="26"/>
      <c r="F7657" s="26"/>
      <c r="G7657" s="26"/>
    </row>
    <row r="7658" spans="3:7">
      <c r="C7658" s="17"/>
      <c r="D7658" s="26"/>
      <c r="E7658" s="26"/>
      <c r="F7658" s="26"/>
      <c r="G7658" s="26"/>
    </row>
    <row r="7659" spans="3:7">
      <c r="C7659" s="17"/>
      <c r="D7659" s="26"/>
      <c r="E7659" s="26"/>
      <c r="F7659" s="26"/>
      <c r="G7659" s="26"/>
    </row>
    <row r="7660" spans="3:7">
      <c r="C7660" s="17"/>
      <c r="D7660" s="26"/>
      <c r="E7660" s="26"/>
      <c r="F7660" s="26"/>
      <c r="G7660" s="26"/>
    </row>
    <row r="7661" spans="3:7">
      <c r="C7661" s="17"/>
      <c r="D7661" s="26"/>
      <c r="E7661" s="26"/>
      <c r="F7661" s="26"/>
      <c r="G7661" s="26"/>
    </row>
    <row r="7662" spans="3:7">
      <c r="C7662" s="17"/>
      <c r="D7662" s="26"/>
      <c r="E7662" s="26"/>
      <c r="F7662" s="26"/>
      <c r="G7662" s="26"/>
    </row>
    <row r="7663" spans="3:7">
      <c r="C7663" s="17"/>
      <c r="D7663" s="26"/>
      <c r="E7663" s="26"/>
      <c r="F7663" s="26"/>
      <c r="G7663" s="26"/>
    </row>
    <row r="7664" spans="3:7">
      <c r="C7664" s="17"/>
      <c r="D7664" s="26"/>
      <c r="E7664" s="26"/>
      <c r="F7664" s="26"/>
      <c r="G7664" s="26"/>
    </row>
    <row r="7665" spans="3:7">
      <c r="C7665" s="17"/>
      <c r="D7665" s="26"/>
      <c r="E7665" s="26"/>
      <c r="F7665" s="26"/>
      <c r="G7665" s="26"/>
    </row>
    <row r="7666" spans="3:7">
      <c r="C7666" s="17"/>
      <c r="D7666" s="26"/>
      <c r="E7666" s="26"/>
      <c r="F7666" s="26"/>
      <c r="G7666" s="26"/>
    </row>
    <row r="7667" spans="3:7">
      <c r="C7667" s="17"/>
      <c r="D7667" s="26"/>
      <c r="E7667" s="26"/>
      <c r="F7667" s="26"/>
      <c r="G7667" s="26"/>
    </row>
    <row r="7668" spans="3:7">
      <c r="C7668" s="17"/>
      <c r="D7668" s="26"/>
      <c r="E7668" s="26"/>
      <c r="F7668" s="26"/>
      <c r="G7668" s="26"/>
    </row>
    <row r="7669" spans="3:7">
      <c r="C7669" s="17"/>
      <c r="D7669" s="26"/>
      <c r="E7669" s="26"/>
      <c r="F7669" s="26"/>
      <c r="G7669" s="26"/>
    </row>
    <row r="7670" spans="3:7">
      <c r="C7670" s="17"/>
      <c r="D7670" s="26"/>
      <c r="E7670" s="26"/>
      <c r="F7670" s="26"/>
      <c r="G7670" s="26"/>
    </row>
    <row r="7671" spans="3:7">
      <c r="C7671" s="17"/>
      <c r="D7671" s="26"/>
      <c r="E7671" s="26"/>
      <c r="F7671" s="26"/>
      <c r="G7671" s="26"/>
    </row>
    <row r="7672" spans="3:7">
      <c r="C7672" s="17"/>
      <c r="D7672" s="26"/>
      <c r="E7672" s="26"/>
      <c r="F7672" s="26"/>
      <c r="G7672" s="26"/>
    </row>
    <row r="7673" spans="3:7">
      <c r="C7673" s="17"/>
      <c r="D7673" s="26"/>
      <c r="E7673" s="26"/>
      <c r="F7673" s="26"/>
      <c r="G7673" s="26"/>
    </row>
    <row r="7674" spans="3:7">
      <c r="C7674" s="17"/>
      <c r="D7674" s="26"/>
      <c r="E7674" s="26"/>
      <c r="F7674" s="26"/>
      <c r="G7674" s="26"/>
    </row>
    <row r="7675" spans="3:7">
      <c r="C7675" s="17"/>
      <c r="D7675" s="26"/>
      <c r="E7675" s="26"/>
      <c r="F7675" s="26"/>
      <c r="G7675" s="26"/>
    </row>
    <row r="7676" spans="3:7">
      <c r="C7676" s="17"/>
      <c r="D7676" s="26"/>
      <c r="E7676" s="26"/>
      <c r="F7676" s="26"/>
      <c r="G7676" s="26"/>
    </row>
    <row r="7677" spans="3:7">
      <c r="C7677" s="17"/>
      <c r="D7677" s="26"/>
      <c r="E7677" s="26"/>
      <c r="F7677" s="26"/>
      <c r="G7677" s="26"/>
    </row>
    <row r="7678" spans="3:7">
      <c r="C7678" s="17"/>
      <c r="D7678" s="26"/>
      <c r="E7678" s="26"/>
      <c r="F7678" s="26"/>
      <c r="G7678" s="26"/>
    </row>
    <row r="7679" spans="3:7">
      <c r="C7679" s="17"/>
      <c r="D7679" s="26"/>
      <c r="E7679" s="26"/>
      <c r="F7679" s="26"/>
      <c r="G7679" s="26"/>
    </row>
    <row r="7680" spans="3:7">
      <c r="C7680" s="17"/>
      <c r="D7680" s="26"/>
      <c r="E7680" s="26"/>
      <c r="F7680" s="26"/>
      <c r="G7680" s="26"/>
    </row>
    <row r="7681" spans="3:7">
      <c r="C7681" s="17"/>
      <c r="D7681" s="26"/>
      <c r="E7681" s="26"/>
      <c r="F7681" s="26"/>
      <c r="G7681" s="26"/>
    </row>
    <row r="7682" spans="3:7">
      <c r="C7682" s="17"/>
      <c r="D7682" s="26"/>
      <c r="E7682" s="26"/>
      <c r="F7682" s="26"/>
      <c r="G7682" s="26"/>
    </row>
    <row r="7683" spans="3:7">
      <c r="C7683" s="17"/>
      <c r="D7683" s="26"/>
      <c r="E7683" s="26"/>
      <c r="F7683" s="26"/>
      <c r="G7683" s="26"/>
    </row>
    <row r="7684" spans="3:7">
      <c r="C7684" s="17"/>
      <c r="D7684" s="26"/>
      <c r="E7684" s="26"/>
      <c r="F7684" s="26"/>
      <c r="G7684" s="26"/>
    </row>
    <row r="7685" spans="3:7">
      <c r="C7685" s="17"/>
      <c r="D7685" s="26"/>
      <c r="E7685" s="26"/>
      <c r="F7685" s="26"/>
      <c r="G7685" s="26"/>
    </row>
    <row r="7686" spans="3:7">
      <c r="C7686" s="17"/>
      <c r="D7686" s="26"/>
      <c r="E7686" s="26"/>
      <c r="F7686" s="26"/>
      <c r="G7686" s="26"/>
    </row>
    <row r="7687" spans="3:7">
      <c r="C7687" s="17"/>
      <c r="D7687" s="26"/>
      <c r="E7687" s="26"/>
      <c r="F7687" s="26"/>
      <c r="G7687" s="26"/>
    </row>
    <row r="7688" spans="3:7">
      <c r="C7688" s="17"/>
      <c r="D7688" s="26"/>
      <c r="E7688" s="26"/>
      <c r="F7688" s="26"/>
      <c r="G7688" s="26"/>
    </row>
    <row r="7689" spans="3:7">
      <c r="C7689" s="17"/>
      <c r="D7689" s="26"/>
      <c r="E7689" s="26"/>
      <c r="F7689" s="26"/>
      <c r="G7689" s="26"/>
    </row>
    <row r="7690" spans="3:7">
      <c r="C7690" s="17"/>
      <c r="D7690" s="26"/>
      <c r="E7690" s="26"/>
      <c r="F7690" s="26"/>
      <c r="G7690" s="26"/>
    </row>
    <row r="7691" spans="3:7">
      <c r="C7691" s="17"/>
      <c r="D7691" s="26"/>
      <c r="E7691" s="26"/>
      <c r="F7691" s="26"/>
      <c r="G7691" s="26"/>
    </row>
    <row r="7692" spans="3:7">
      <c r="C7692" s="17"/>
      <c r="D7692" s="26"/>
      <c r="E7692" s="26"/>
      <c r="F7692" s="26"/>
      <c r="G7692" s="26"/>
    </row>
    <row r="7693" spans="3:7">
      <c r="C7693" s="17"/>
      <c r="D7693" s="26"/>
      <c r="E7693" s="26"/>
      <c r="F7693" s="26"/>
      <c r="G7693" s="26"/>
    </row>
    <row r="7694" spans="3:7">
      <c r="C7694" s="17"/>
      <c r="D7694" s="26"/>
      <c r="E7694" s="26"/>
      <c r="F7694" s="26"/>
      <c r="G7694" s="26"/>
    </row>
    <row r="7695" spans="3:7">
      <c r="C7695" s="17"/>
      <c r="D7695" s="26"/>
      <c r="E7695" s="26"/>
      <c r="F7695" s="26"/>
      <c r="G7695" s="26"/>
    </row>
    <row r="7696" spans="3:7">
      <c r="C7696" s="17"/>
      <c r="D7696" s="26"/>
      <c r="E7696" s="26"/>
      <c r="F7696" s="26"/>
      <c r="G7696" s="26"/>
    </row>
    <row r="7697" spans="3:7">
      <c r="C7697" s="17"/>
      <c r="D7697" s="26"/>
      <c r="E7697" s="26"/>
      <c r="F7697" s="26"/>
      <c r="G7697" s="26"/>
    </row>
    <row r="7698" spans="3:7">
      <c r="C7698" s="17"/>
      <c r="D7698" s="26"/>
      <c r="E7698" s="26"/>
      <c r="F7698" s="26"/>
      <c r="G7698" s="26"/>
    </row>
    <row r="7699" spans="3:7">
      <c r="C7699" s="17"/>
      <c r="D7699" s="26"/>
      <c r="E7699" s="26"/>
      <c r="F7699" s="26"/>
      <c r="G7699" s="26"/>
    </row>
    <row r="7700" spans="3:7">
      <c r="C7700" s="17"/>
      <c r="D7700" s="26"/>
      <c r="E7700" s="26"/>
      <c r="F7700" s="26"/>
      <c r="G7700" s="26"/>
    </row>
    <row r="7701" spans="3:7">
      <c r="C7701" s="17"/>
      <c r="D7701" s="26"/>
      <c r="E7701" s="26"/>
      <c r="F7701" s="26"/>
      <c r="G7701" s="26"/>
    </row>
    <row r="7702" spans="3:7">
      <c r="C7702" s="17"/>
      <c r="D7702" s="26"/>
      <c r="E7702" s="26"/>
      <c r="F7702" s="26"/>
      <c r="G7702" s="26"/>
    </row>
    <row r="7703" spans="3:7">
      <c r="C7703" s="17"/>
      <c r="D7703" s="26"/>
      <c r="E7703" s="26"/>
      <c r="F7703" s="26"/>
      <c r="G7703" s="26"/>
    </row>
    <row r="7704" spans="3:7">
      <c r="C7704" s="17"/>
      <c r="D7704" s="26"/>
      <c r="E7704" s="26"/>
      <c r="F7704" s="26"/>
      <c r="G7704" s="26"/>
    </row>
    <row r="7705" spans="3:7">
      <c r="C7705" s="17"/>
      <c r="D7705" s="26"/>
      <c r="E7705" s="26"/>
      <c r="F7705" s="26"/>
      <c r="G7705" s="26"/>
    </row>
    <row r="7706" spans="3:7">
      <c r="C7706" s="17"/>
      <c r="D7706" s="26"/>
      <c r="E7706" s="26"/>
      <c r="F7706" s="26"/>
      <c r="G7706" s="26"/>
    </row>
    <row r="7707" spans="3:7">
      <c r="C7707" s="17"/>
      <c r="D7707" s="26"/>
      <c r="E7707" s="26"/>
      <c r="F7707" s="26"/>
      <c r="G7707" s="26"/>
    </row>
    <row r="7708" spans="3:7">
      <c r="C7708" s="17"/>
      <c r="D7708" s="26"/>
      <c r="E7708" s="26"/>
      <c r="F7708" s="26"/>
      <c r="G7708" s="26"/>
    </row>
    <row r="7709" spans="3:7">
      <c r="C7709" s="17"/>
      <c r="D7709" s="26"/>
      <c r="E7709" s="26"/>
      <c r="F7709" s="26"/>
      <c r="G7709" s="26"/>
    </row>
    <row r="7710" spans="3:7">
      <c r="C7710" s="17"/>
      <c r="D7710" s="26"/>
      <c r="E7710" s="26"/>
      <c r="F7710" s="26"/>
      <c r="G7710" s="26"/>
    </row>
    <row r="7711" spans="3:7">
      <c r="C7711" s="17"/>
      <c r="D7711" s="26"/>
      <c r="E7711" s="26"/>
      <c r="F7711" s="26"/>
      <c r="G7711" s="26"/>
    </row>
    <row r="7712" spans="3:7">
      <c r="C7712" s="17"/>
      <c r="D7712" s="26"/>
      <c r="E7712" s="26"/>
      <c r="F7712" s="26"/>
      <c r="G7712" s="26"/>
    </row>
    <row r="7713" spans="3:7">
      <c r="C7713" s="17"/>
      <c r="D7713" s="26"/>
      <c r="E7713" s="26"/>
      <c r="F7713" s="26"/>
      <c r="G7713" s="26"/>
    </row>
    <row r="7714" spans="3:7">
      <c r="C7714" s="17"/>
      <c r="D7714" s="26"/>
      <c r="E7714" s="26"/>
      <c r="F7714" s="26"/>
      <c r="G7714" s="26"/>
    </row>
    <row r="7715" spans="3:7">
      <c r="C7715" s="17"/>
      <c r="D7715" s="26"/>
      <c r="E7715" s="26"/>
      <c r="F7715" s="26"/>
      <c r="G7715" s="26"/>
    </row>
    <row r="7716" spans="3:7">
      <c r="C7716" s="17"/>
      <c r="D7716" s="26"/>
      <c r="E7716" s="26"/>
      <c r="F7716" s="26"/>
      <c r="G7716" s="26"/>
    </row>
    <row r="7717" spans="3:7">
      <c r="C7717" s="17"/>
      <c r="D7717" s="26"/>
      <c r="E7717" s="26"/>
      <c r="F7717" s="26"/>
      <c r="G7717" s="26"/>
    </row>
    <row r="7718" spans="3:7">
      <c r="C7718" s="17"/>
      <c r="D7718" s="26"/>
      <c r="E7718" s="26"/>
      <c r="F7718" s="26"/>
      <c r="G7718" s="26"/>
    </row>
    <row r="7719" spans="3:7">
      <c r="C7719" s="17"/>
      <c r="D7719" s="26"/>
      <c r="E7719" s="26"/>
      <c r="F7719" s="26"/>
      <c r="G7719" s="26"/>
    </row>
    <row r="7720" spans="3:7">
      <c r="C7720" s="17"/>
      <c r="D7720" s="26"/>
      <c r="E7720" s="26"/>
      <c r="F7720" s="26"/>
      <c r="G7720" s="26"/>
    </row>
    <row r="7721" spans="3:7">
      <c r="C7721" s="17"/>
      <c r="D7721" s="26"/>
      <c r="E7721" s="26"/>
      <c r="F7721" s="26"/>
      <c r="G7721" s="26"/>
    </row>
    <row r="7722" spans="3:7">
      <c r="C7722" s="17"/>
      <c r="D7722" s="26"/>
      <c r="E7722" s="26"/>
      <c r="F7722" s="26"/>
      <c r="G7722" s="26"/>
    </row>
    <row r="7723" spans="3:7">
      <c r="C7723" s="17"/>
      <c r="D7723" s="26"/>
      <c r="E7723" s="26"/>
      <c r="F7723" s="26"/>
      <c r="G7723" s="26"/>
    </row>
    <row r="7724" spans="3:7">
      <c r="C7724" s="17"/>
      <c r="D7724" s="26"/>
      <c r="E7724" s="26"/>
      <c r="F7724" s="26"/>
      <c r="G7724" s="26"/>
    </row>
    <row r="7725" spans="3:7">
      <c r="C7725" s="17"/>
      <c r="D7725" s="26"/>
      <c r="E7725" s="26"/>
      <c r="F7725" s="26"/>
      <c r="G7725" s="26"/>
    </row>
    <row r="7726" spans="3:7">
      <c r="C7726" s="17"/>
      <c r="D7726" s="26"/>
      <c r="E7726" s="26"/>
      <c r="F7726" s="26"/>
      <c r="G7726" s="26"/>
    </row>
    <row r="7727" spans="3:7">
      <c r="C7727" s="17"/>
      <c r="D7727" s="26"/>
      <c r="E7727" s="26"/>
      <c r="F7727" s="26"/>
      <c r="G7727" s="26"/>
    </row>
    <row r="7728" spans="3:7">
      <c r="C7728" s="17"/>
      <c r="D7728" s="26"/>
      <c r="E7728" s="26"/>
      <c r="F7728" s="26"/>
      <c r="G7728" s="26"/>
    </row>
    <row r="7729" spans="3:7">
      <c r="C7729" s="17"/>
      <c r="D7729" s="26"/>
      <c r="E7729" s="26"/>
      <c r="F7729" s="26"/>
      <c r="G7729" s="26"/>
    </row>
    <row r="7730" spans="3:7">
      <c r="C7730" s="17"/>
      <c r="D7730" s="26"/>
      <c r="E7730" s="26"/>
      <c r="F7730" s="26"/>
      <c r="G7730" s="26"/>
    </row>
    <row r="7731" spans="3:7">
      <c r="C7731" s="17"/>
      <c r="D7731" s="26"/>
      <c r="E7731" s="26"/>
      <c r="F7731" s="26"/>
      <c r="G7731" s="26"/>
    </row>
    <row r="7732" spans="3:7">
      <c r="C7732" s="17"/>
      <c r="D7732" s="26"/>
      <c r="E7732" s="26"/>
      <c r="F7732" s="26"/>
      <c r="G7732" s="26"/>
    </row>
    <row r="7733" spans="3:7">
      <c r="C7733" s="17"/>
      <c r="D7733" s="26"/>
      <c r="E7733" s="26"/>
      <c r="F7733" s="26"/>
      <c r="G7733" s="26"/>
    </row>
    <row r="7734" spans="3:7">
      <c r="C7734" s="17"/>
      <c r="D7734" s="26"/>
      <c r="E7734" s="26"/>
      <c r="F7734" s="26"/>
      <c r="G7734" s="26"/>
    </row>
    <row r="7735" spans="3:7">
      <c r="C7735" s="17"/>
      <c r="D7735" s="26"/>
      <c r="E7735" s="26"/>
      <c r="F7735" s="26"/>
      <c r="G7735" s="26"/>
    </row>
    <row r="7736" spans="3:7">
      <c r="C7736" s="17"/>
      <c r="D7736" s="26"/>
      <c r="E7736" s="26"/>
      <c r="F7736" s="26"/>
      <c r="G7736" s="26"/>
    </row>
    <row r="7737" spans="3:7">
      <c r="C7737" s="17"/>
      <c r="D7737" s="26"/>
      <c r="E7737" s="26"/>
      <c r="F7737" s="26"/>
      <c r="G7737" s="26"/>
    </row>
    <row r="7738" spans="3:7">
      <c r="C7738" s="17"/>
      <c r="D7738" s="26"/>
      <c r="E7738" s="26"/>
      <c r="F7738" s="26"/>
      <c r="G7738" s="26"/>
    </row>
    <row r="7739" spans="3:7">
      <c r="C7739" s="17"/>
      <c r="D7739" s="26"/>
      <c r="E7739" s="26"/>
      <c r="F7739" s="26"/>
      <c r="G7739" s="26"/>
    </row>
    <row r="7740" spans="3:7">
      <c r="C7740" s="17"/>
      <c r="D7740" s="26"/>
      <c r="E7740" s="26"/>
      <c r="F7740" s="26"/>
      <c r="G7740" s="26"/>
    </row>
    <row r="7741" spans="3:7">
      <c r="C7741" s="17"/>
      <c r="D7741" s="26"/>
      <c r="E7741" s="26"/>
      <c r="F7741" s="26"/>
      <c r="G7741" s="26"/>
    </row>
    <row r="7742" spans="3:7">
      <c r="C7742" s="17"/>
      <c r="D7742" s="26"/>
      <c r="E7742" s="26"/>
      <c r="F7742" s="26"/>
      <c r="G7742" s="26"/>
    </row>
    <row r="7743" spans="3:7">
      <c r="C7743" s="17"/>
      <c r="D7743" s="26"/>
      <c r="E7743" s="26"/>
      <c r="F7743" s="26"/>
      <c r="G7743" s="26"/>
    </row>
    <row r="7744" spans="3:7">
      <c r="C7744" s="17"/>
      <c r="D7744" s="26"/>
      <c r="E7744" s="26"/>
      <c r="F7744" s="26"/>
      <c r="G7744" s="26"/>
    </row>
    <row r="7745" spans="3:7">
      <c r="C7745" s="17"/>
      <c r="D7745" s="26"/>
      <c r="E7745" s="26"/>
      <c r="F7745" s="26"/>
      <c r="G7745" s="26"/>
    </row>
    <row r="7746" spans="3:7">
      <c r="C7746" s="17"/>
      <c r="D7746" s="26"/>
      <c r="E7746" s="26"/>
      <c r="F7746" s="26"/>
      <c r="G7746" s="26"/>
    </row>
    <row r="7747" spans="3:7">
      <c r="C7747" s="17"/>
      <c r="D7747" s="26"/>
      <c r="E7747" s="26"/>
      <c r="F7747" s="26"/>
      <c r="G7747" s="26"/>
    </row>
    <row r="7748" spans="3:7">
      <c r="C7748" s="17"/>
      <c r="D7748" s="26"/>
      <c r="E7748" s="26"/>
      <c r="F7748" s="26"/>
      <c r="G7748" s="26"/>
    </row>
    <row r="7749" spans="3:7">
      <c r="C7749" s="17"/>
      <c r="D7749" s="26"/>
      <c r="E7749" s="26"/>
      <c r="F7749" s="26"/>
      <c r="G7749" s="26"/>
    </row>
    <row r="7750" spans="3:7">
      <c r="C7750" s="17"/>
      <c r="D7750" s="26"/>
      <c r="E7750" s="26"/>
      <c r="F7750" s="26"/>
      <c r="G7750" s="26"/>
    </row>
    <row r="7751" spans="3:7">
      <c r="C7751" s="17"/>
      <c r="D7751" s="26"/>
      <c r="E7751" s="26"/>
      <c r="F7751" s="26"/>
      <c r="G7751" s="26"/>
    </row>
    <row r="7752" spans="3:7">
      <c r="C7752" s="17"/>
      <c r="D7752" s="26"/>
      <c r="E7752" s="26"/>
      <c r="F7752" s="26"/>
      <c r="G7752" s="26"/>
    </row>
    <row r="7753" spans="3:7">
      <c r="C7753" s="17"/>
      <c r="D7753" s="26"/>
      <c r="E7753" s="26"/>
      <c r="F7753" s="26"/>
      <c r="G7753" s="26"/>
    </row>
    <row r="7754" spans="3:7">
      <c r="C7754" s="17"/>
      <c r="D7754" s="26"/>
      <c r="E7754" s="26"/>
      <c r="F7754" s="26"/>
      <c r="G7754" s="26"/>
    </row>
    <row r="7755" spans="3:7">
      <c r="C7755" s="17"/>
      <c r="D7755" s="26"/>
      <c r="E7755" s="26"/>
      <c r="F7755" s="26"/>
      <c r="G7755" s="26"/>
    </row>
    <row r="7756" spans="3:7">
      <c r="C7756" s="17"/>
      <c r="D7756" s="26"/>
      <c r="E7756" s="26"/>
      <c r="F7756" s="26"/>
      <c r="G7756" s="26"/>
    </row>
    <row r="7757" spans="3:7">
      <c r="C7757" s="17"/>
      <c r="D7757" s="26"/>
      <c r="E7757" s="26"/>
      <c r="F7757" s="26"/>
      <c r="G7757" s="26"/>
    </row>
    <row r="7758" spans="3:7">
      <c r="C7758" s="17"/>
      <c r="D7758" s="26"/>
      <c r="E7758" s="26"/>
      <c r="F7758" s="26"/>
      <c r="G7758" s="26"/>
    </row>
    <row r="7759" spans="3:7">
      <c r="C7759" s="17"/>
      <c r="D7759" s="26"/>
      <c r="E7759" s="26"/>
      <c r="F7759" s="26"/>
      <c r="G7759" s="26"/>
    </row>
    <row r="7760" spans="3:7">
      <c r="C7760" s="17"/>
      <c r="D7760" s="26"/>
      <c r="E7760" s="26"/>
      <c r="F7760" s="26"/>
      <c r="G7760" s="26"/>
    </row>
    <row r="7761" spans="3:7">
      <c r="C7761" s="17"/>
      <c r="D7761" s="26"/>
      <c r="E7761" s="26"/>
      <c r="F7761" s="26"/>
      <c r="G7761" s="26"/>
    </row>
    <row r="7762" spans="3:7">
      <c r="C7762" s="17"/>
      <c r="D7762" s="26"/>
      <c r="E7762" s="26"/>
      <c r="F7762" s="26"/>
      <c r="G7762" s="26"/>
    </row>
    <row r="7763" spans="3:7">
      <c r="C7763" s="17"/>
      <c r="D7763" s="26"/>
      <c r="E7763" s="26"/>
      <c r="F7763" s="26"/>
      <c r="G7763" s="26"/>
    </row>
    <row r="7764" spans="3:7">
      <c r="C7764" s="17"/>
      <c r="D7764" s="26"/>
      <c r="E7764" s="26"/>
      <c r="F7764" s="26"/>
      <c r="G7764" s="26"/>
    </row>
    <row r="7765" spans="3:7">
      <c r="C7765" s="17"/>
      <c r="D7765" s="26"/>
      <c r="E7765" s="26"/>
      <c r="F7765" s="26"/>
      <c r="G7765" s="26"/>
    </row>
    <row r="7766" spans="3:7">
      <c r="C7766" s="17"/>
      <c r="D7766" s="26"/>
      <c r="E7766" s="26"/>
      <c r="F7766" s="26"/>
      <c r="G7766" s="26"/>
    </row>
    <row r="7767" spans="3:7">
      <c r="C7767" s="17"/>
      <c r="D7767" s="26"/>
      <c r="E7767" s="26"/>
      <c r="F7767" s="26"/>
      <c r="G7767" s="26"/>
    </row>
    <row r="7768" spans="3:7">
      <c r="C7768" s="17"/>
      <c r="D7768" s="26"/>
      <c r="E7768" s="26"/>
      <c r="F7768" s="26"/>
      <c r="G7768" s="26"/>
    </row>
    <row r="7769" spans="3:7">
      <c r="C7769" s="17"/>
      <c r="D7769" s="26"/>
      <c r="E7769" s="26"/>
      <c r="F7769" s="26"/>
      <c r="G7769" s="26"/>
    </row>
    <row r="7770" spans="3:7">
      <c r="C7770" s="17"/>
      <c r="D7770" s="26"/>
      <c r="E7770" s="26"/>
      <c r="F7770" s="26"/>
      <c r="G7770" s="26"/>
    </row>
    <row r="7771" spans="3:7">
      <c r="C7771" s="17"/>
      <c r="D7771" s="26"/>
      <c r="E7771" s="26"/>
      <c r="F7771" s="26"/>
      <c r="G7771" s="26"/>
    </row>
    <row r="7772" spans="3:7">
      <c r="C7772" s="17"/>
      <c r="D7772" s="26"/>
      <c r="E7772" s="26"/>
      <c r="F7772" s="26"/>
      <c r="G7772" s="26"/>
    </row>
    <row r="7773" spans="3:7">
      <c r="C7773" s="17"/>
      <c r="D7773" s="26"/>
      <c r="E7773" s="26"/>
      <c r="F7773" s="26"/>
      <c r="G7773" s="26"/>
    </row>
    <row r="7774" spans="3:7">
      <c r="C7774" s="17"/>
      <c r="D7774" s="26"/>
      <c r="E7774" s="26"/>
      <c r="F7774" s="26"/>
      <c r="G7774" s="26"/>
    </row>
    <row r="7775" spans="3:7">
      <c r="C7775" s="17"/>
      <c r="D7775" s="26"/>
      <c r="E7775" s="26"/>
      <c r="F7775" s="26"/>
      <c r="G7775" s="26"/>
    </row>
    <row r="7776" spans="3:7">
      <c r="C7776" s="17"/>
      <c r="D7776" s="26"/>
      <c r="E7776" s="26"/>
      <c r="F7776" s="26"/>
      <c r="G7776" s="26"/>
    </row>
    <row r="7777" spans="3:7">
      <c r="C7777" s="17"/>
      <c r="D7777" s="26"/>
      <c r="E7777" s="26"/>
      <c r="F7777" s="26"/>
      <c r="G7777" s="26"/>
    </row>
    <row r="7778" spans="3:7">
      <c r="C7778" s="17"/>
      <c r="D7778" s="26"/>
      <c r="E7778" s="26"/>
      <c r="F7778" s="26"/>
      <c r="G7778" s="26"/>
    </row>
    <row r="7779" spans="3:7">
      <c r="C7779" s="17"/>
      <c r="D7779" s="26"/>
      <c r="E7779" s="26"/>
      <c r="F7779" s="26"/>
      <c r="G7779" s="26"/>
    </row>
    <row r="7780" spans="3:7">
      <c r="C7780" s="17"/>
      <c r="D7780" s="26"/>
      <c r="E7780" s="26"/>
      <c r="F7780" s="26"/>
      <c r="G7780" s="26"/>
    </row>
    <row r="7781" spans="3:7">
      <c r="C7781" s="17"/>
      <c r="D7781" s="26"/>
      <c r="E7781" s="26"/>
      <c r="F7781" s="26"/>
      <c r="G7781" s="26"/>
    </row>
    <row r="7782" spans="3:7">
      <c r="C7782" s="17"/>
      <c r="D7782" s="26"/>
      <c r="E7782" s="26"/>
      <c r="F7782" s="26"/>
      <c r="G7782" s="26"/>
    </row>
    <row r="7783" spans="3:7">
      <c r="C7783" s="17"/>
      <c r="D7783" s="26"/>
      <c r="E7783" s="26"/>
      <c r="F7783" s="26"/>
      <c r="G7783" s="26"/>
    </row>
    <row r="7784" spans="3:7">
      <c r="C7784" s="17"/>
      <c r="D7784" s="26"/>
      <c r="E7784" s="26"/>
      <c r="F7784" s="26"/>
      <c r="G7784" s="26"/>
    </row>
    <row r="7785" spans="3:7">
      <c r="C7785" s="17"/>
      <c r="D7785" s="26"/>
      <c r="E7785" s="26"/>
      <c r="F7785" s="26"/>
      <c r="G7785" s="26"/>
    </row>
    <row r="7786" spans="3:7">
      <c r="C7786" s="17"/>
      <c r="D7786" s="26"/>
      <c r="E7786" s="26"/>
      <c r="F7786" s="26"/>
      <c r="G7786" s="26"/>
    </row>
    <row r="7787" spans="3:7">
      <c r="C7787" s="17"/>
      <c r="D7787" s="26"/>
      <c r="E7787" s="26"/>
      <c r="F7787" s="26"/>
      <c r="G7787" s="26"/>
    </row>
    <row r="7788" spans="3:7">
      <c r="C7788" s="17"/>
      <c r="D7788" s="26"/>
      <c r="E7788" s="26"/>
      <c r="F7788" s="26"/>
      <c r="G7788" s="26"/>
    </row>
    <row r="7789" spans="3:7">
      <c r="C7789" s="17"/>
      <c r="D7789" s="26"/>
      <c r="E7789" s="26"/>
      <c r="F7789" s="26"/>
      <c r="G7789" s="26"/>
    </row>
    <row r="7790" spans="3:7">
      <c r="C7790" s="17"/>
      <c r="D7790" s="26"/>
      <c r="E7790" s="26"/>
      <c r="F7790" s="26"/>
      <c r="G7790" s="26"/>
    </row>
    <row r="7791" spans="3:7">
      <c r="C7791" s="17"/>
      <c r="D7791" s="26"/>
      <c r="E7791" s="26"/>
      <c r="F7791" s="26"/>
      <c r="G7791" s="26"/>
    </row>
    <row r="7792" spans="3:7">
      <c r="C7792" s="17"/>
      <c r="D7792" s="26"/>
      <c r="E7792" s="26"/>
      <c r="F7792" s="26"/>
      <c r="G7792" s="26"/>
    </row>
    <row r="7793" spans="3:7">
      <c r="C7793" s="17"/>
      <c r="D7793" s="26"/>
      <c r="E7793" s="26"/>
      <c r="F7793" s="26"/>
      <c r="G7793" s="26"/>
    </row>
    <row r="7794" spans="3:7">
      <c r="C7794" s="17"/>
      <c r="D7794" s="26"/>
      <c r="E7794" s="26"/>
      <c r="F7794" s="26"/>
      <c r="G7794" s="26"/>
    </row>
    <row r="7795" spans="3:7">
      <c r="C7795" s="17"/>
      <c r="D7795" s="26"/>
      <c r="E7795" s="26"/>
      <c r="F7795" s="26"/>
      <c r="G7795" s="26"/>
    </row>
    <row r="7796" spans="3:7">
      <c r="C7796" s="17"/>
      <c r="D7796" s="26"/>
      <c r="E7796" s="26"/>
      <c r="F7796" s="26"/>
      <c r="G7796" s="26"/>
    </row>
    <row r="7797" spans="3:7">
      <c r="C7797" s="17"/>
      <c r="D7797" s="26"/>
      <c r="E7797" s="26"/>
      <c r="F7797" s="26"/>
      <c r="G7797" s="26"/>
    </row>
    <row r="7798" spans="3:7">
      <c r="C7798" s="17"/>
      <c r="D7798" s="26"/>
      <c r="E7798" s="26"/>
      <c r="F7798" s="26"/>
      <c r="G7798" s="26"/>
    </row>
    <row r="7799" spans="3:7">
      <c r="C7799" s="17"/>
      <c r="D7799" s="26"/>
      <c r="E7799" s="26"/>
      <c r="F7799" s="26"/>
      <c r="G7799" s="26"/>
    </row>
    <row r="7800" spans="3:7">
      <c r="C7800" s="17"/>
      <c r="D7800" s="26"/>
      <c r="E7800" s="26"/>
      <c r="F7800" s="26"/>
      <c r="G7800" s="26"/>
    </row>
    <row r="7801" spans="3:7">
      <c r="C7801" s="17"/>
      <c r="D7801" s="26"/>
      <c r="E7801" s="26"/>
      <c r="F7801" s="26"/>
      <c r="G7801" s="26"/>
    </row>
    <row r="7802" spans="3:7">
      <c r="C7802" s="17"/>
      <c r="D7802" s="26"/>
      <c r="E7802" s="26"/>
      <c r="F7802" s="26"/>
      <c r="G7802" s="26"/>
    </row>
    <row r="7803" spans="3:7">
      <c r="C7803" s="17"/>
      <c r="D7803" s="26"/>
      <c r="E7803" s="26"/>
      <c r="F7803" s="26"/>
      <c r="G7803" s="26"/>
    </row>
    <row r="7804" spans="3:7">
      <c r="C7804" s="17"/>
      <c r="D7804" s="26"/>
      <c r="E7804" s="26"/>
      <c r="F7804" s="26"/>
      <c r="G7804" s="26"/>
    </row>
    <row r="7805" spans="3:7">
      <c r="C7805" s="17"/>
      <c r="D7805" s="26"/>
      <c r="E7805" s="26"/>
      <c r="F7805" s="26"/>
      <c r="G7805" s="26"/>
    </row>
    <row r="7806" spans="3:7">
      <c r="C7806" s="17"/>
      <c r="D7806" s="26"/>
      <c r="E7806" s="26"/>
      <c r="F7806" s="26"/>
      <c r="G7806" s="26"/>
    </row>
    <row r="7807" spans="3:7">
      <c r="C7807" s="17"/>
      <c r="D7807" s="26"/>
      <c r="E7807" s="26"/>
      <c r="F7807" s="26"/>
      <c r="G7807" s="26"/>
    </row>
    <row r="7808" spans="3:7">
      <c r="C7808" s="17"/>
      <c r="D7808" s="26"/>
      <c r="E7808" s="26"/>
      <c r="F7808" s="26"/>
      <c r="G7808" s="26"/>
    </row>
    <row r="7809" spans="3:7">
      <c r="C7809" s="17"/>
      <c r="D7809" s="26"/>
      <c r="E7809" s="26"/>
      <c r="F7809" s="26"/>
      <c r="G7809" s="26"/>
    </row>
    <row r="7810" spans="3:7">
      <c r="C7810" s="17"/>
      <c r="D7810" s="26"/>
      <c r="E7810" s="26"/>
      <c r="F7810" s="26"/>
      <c r="G7810" s="26"/>
    </row>
    <row r="7811" spans="3:7">
      <c r="C7811" s="17"/>
      <c r="D7811" s="26"/>
      <c r="E7811" s="26"/>
      <c r="F7811" s="26"/>
      <c r="G7811" s="26"/>
    </row>
    <row r="7812" spans="3:7">
      <c r="C7812" s="17"/>
      <c r="D7812" s="26"/>
      <c r="E7812" s="26"/>
      <c r="F7812" s="26"/>
      <c r="G7812" s="26"/>
    </row>
    <row r="7813" spans="3:7">
      <c r="C7813" s="17"/>
      <c r="D7813" s="26"/>
      <c r="E7813" s="26"/>
      <c r="F7813" s="26"/>
      <c r="G7813" s="26"/>
    </row>
    <row r="7814" spans="3:7">
      <c r="C7814" s="17"/>
      <c r="D7814" s="26"/>
      <c r="E7814" s="26"/>
      <c r="F7814" s="26"/>
      <c r="G7814" s="26"/>
    </row>
    <row r="7815" spans="3:7">
      <c r="C7815" s="17"/>
      <c r="D7815" s="26"/>
      <c r="E7815" s="26"/>
      <c r="F7815" s="26"/>
      <c r="G7815" s="26"/>
    </row>
    <row r="7816" spans="3:7">
      <c r="C7816" s="17"/>
      <c r="D7816" s="26"/>
      <c r="E7816" s="26"/>
      <c r="F7816" s="26"/>
      <c r="G7816" s="26"/>
    </row>
    <row r="7817" spans="3:7">
      <c r="C7817" s="17"/>
      <c r="D7817" s="26"/>
      <c r="E7817" s="26"/>
      <c r="F7817" s="26"/>
      <c r="G7817" s="26"/>
    </row>
    <row r="7818" spans="3:7">
      <c r="C7818" s="17"/>
      <c r="D7818" s="26"/>
      <c r="E7818" s="26"/>
      <c r="F7818" s="26"/>
      <c r="G7818" s="26"/>
    </row>
    <row r="7819" spans="3:7">
      <c r="C7819" s="17"/>
      <c r="D7819" s="26"/>
      <c r="E7819" s="26"/>
      <c r="F7819" s="26"/>
      <c r="G7819" s="26"/>
    </row>
    <row r="7820" spans="3:7">
      <c r="C7820" s="17"/>
      <c r="D7820" s="26"/>
      <c r="E7820" s="26"/>
      <c r="F7820" s="26"/>
      <c r="G7820" s="26"/>
    </row>
    <row r="7821" spans="3:7">
      <c r="C7821" s="17"/>
      <c r="D7821" s="26"/>
      <c r="E7821" s="26"/>
      <c r="F7821" s="26"/>
      <c r="G7821" s="26"/>
    </row>
    <row r="7822" spans="3:7">
      <c r="C7822" s="17"/>
      <c r="D7822" s="26"/>
      <c r="E7822" s="26"/>
      <c r="F7822" s="26"/>
      <c r="G7822" s="26"/>
    </row>
    <row r="7823" spans="3:7">
      <c r="C7823" s="17"/>
      <c r="D7823" s="26"/>
      <c r="E7823" s="26"/>
      <c r="F7823" s="26"/>
      <c r="G7823" s="26"/>
    </row>
    <row r="7824" spans="3:7">
      <c r="C7824" s="17"/>
      <c r="D7824" s="26"/>
      <c r="E7824" s="26"/>
      <c r="F7824" s="26"/>
      <c r="G7824" s="26"/>
    </row>
    <row r="7825" spans="3:7">
      <c r="C7825" s="17"/>
      <c r="D7825" s="26"/>
      <c r="E7825" s="26"/>
      <c r="F7825" s="26"/>
      <c r="G7825" s="26"/>
    </row>
    <row r="7826" spans="3:7">
      <c r="C7826" s="17"/>
      <c r="D7826" s="26"/>
      <c r="E7826" s="26"/>
      <c r="F7826" s="26"/>
      <c r="G7826" s="26"/>
    </row>
    <row r="7827" spans="3:7">
      <c r="C7827" s="17"/>
      <c r="D7827" s="26"/>
      <c r="E7827" s="26"/>
      <c r="F7827" s="26"/>
      <c r="G7827" s="26"/>
    </row>
    <row r="7828" spans="3:7">
      <c r="C7828" s="17"/>
      <c r="D7828" s="26"/>
      <c r="E7828" s="26"/>
      <c r="F7828" s="26"/>
      <c r="G7828" s="26"/>
    </row>
    <row r="7829" spans="3:7">
      <c r="C7829" s="17"/>
      <c r="D7829" s="26"/>
      <c r="E7829" s="26"/>
      <c r="F7829" s="26"/>
      <c r="G7829" s="26"/>
    </row>
    <row r="7830" spans="3:7">
      <c r="C7830" s="17"/>
      <c r="D7830" s="26"/>
      <c r="E7830" s="26"/>
      <c r="F7830" s="26"/>
      <c r="G7830" s="26"/>
    </row>
    <row r="7831" spans="3:7">
      <c r="C7831" s="17"/>
      <c r="D7831" s="26"/>
      <c r="E7831" s="26"/>
      <c r="F7831" s="26"/>
      <c r="G7831" s="26"/>
    </row>
    <row r="7832" spans="3:7">
      <c r="C7832" s="17"/>
      <c r="D7832" s="26"/>
      <c r="E7832" s="26"/>
      <c r="F7832" s="26"/>
      <c r="G7832" s="26"/>
    </row>
    <row r="7833" spans="3:7">
      <c r="C7833" s="17"/>
      <c r="D7833" s="26"/>
      <c r="E7833" s="26"/>
      <c r="F7833" s="26"/>
      <c r="G7833" s="26"/>
    </row>
    <row r="7834" spans="3:7">
      <c r="C7834" s="17"/>
      <c r="D7834" s="26"/>
      <c r="E7834" s="26"/>
      <c r="F7834" s="26"/>
      <c r="G7834" s="26"/>
    </row>
    <row r="7835" spans="3:7">
      <c r="C7835" s="17"/>
      <c r="D7835" s="26"/>
      <c r="E7835" s="26"/>
      <c r="F7835" s="26"/>
      <c r="G7835" s="26"/>
    </row>
    <row r="7836" spans="3:7">
      <c r="C7836" s="17"/>
      <c r="D7836" s="26"/>
      <c r="E7836" s="26"/>
      <c r="F7836" s="26"/>
      <c r="G7836" s="26"/>
    </row>
    <row r="7837" spans="3:7">
      <c r="C7837" s="17"/>
      <c r="D7837" s="26"/>
      <c r="E7837" s="26"/>
      <c r="F7837" s="26"/>
      <c r="G7837" s="26"/>
    </row>
    <row r="7838" spans="3:7">
      <c r="C7838" s="17"/>
      <c r="D7838" s="26"/>
      <c r="E7838" s="26"/>
      <c r="F7838" s="26"/>
      <c r="G7838" s="26"/>
    </row>
    <row r="7839" spans="3:7">
      <c r="C7839" s="17"/>
      <c r="D7839" s="26"/>
      <c r="E7839" s="26"/>
      <c r="F7839" s="26"/>
      <c r="G7839" s="26"/>
    </row>
    <row r="7840" spans="3:7">
      <c r="C7840" s="17"/>
      <c r="D7840" s="26"/>
      <c r="E7840" s="26"/>
      <c r="F7840" s="26"/>
      <c r="G7840" s="26"/>
    </row>
    <row r="7841" spans="3:7">
      <c r="C7841" s="17"/>
      <c r="D7841" s="26"/>
      <c r="E7841" s="26"/>
      <c r="F7841" s="26"/>
      <c r="G7841" s="26"/>
    </row>
    <row r="7842" spans="3:7">
      <c r="C7842" s="17"/>
      <c r="D7842" s="26"/>
      <c r="E7842" s="26"/>
      <c r="F7842" s="26"/>
      <c r="G7842" s="26"/>
    </row>
    <row r="7843" spans="3:7">
      <c r="C7843" s="17"/>
      <c r="D7843" s="26"/>
      <c r="E7843" s="26"/>
      <c r="F7843" s="26"/>
      <c r="G7843" s="26"/>
    </row>
    <row r="7844" spans="3:7">
      <c r="C7844" s="17"/>
      <c r="D7844" s="26"/>
      <c r="E7844" s="26"/>
      <c r="F7844" s="26"/>
      <c r="G7844" s="26"/>
    </row>
    <row r="7845" spans="3:7">
      <c r="C7845" s="17"/>
      <c r="D7845" s="26"/>
      <c r="E7845" s="26"/>
      <c r="F7845" s="26"/>
      <c r="G7845" s="26"/>
    </row>
    <row r="7846" spans="3:7">
      <c r="C7846" s="17"/>
      <c r="D7846" s="26"/>
      <c r="E7846" s="26"/>
      <c r="F7846" s="26"/>
      <c r="G7846" s="26"/>
    </row>
    <row r="7847" spans="3:7">
      <c r="C7847" s="17"/>
      <c r="D7847" s="26"/>
      <c r="E7847" s="26"/>
      <c r="F7847" s="26"/>
      <c r="G7847" s="26"/>
    </row>
    <row r="7848" spans="3:7">
      <c r="C7848" s="17"/>
      <c r="D7848" s="26"/>
      <c r="E7848" s="26"/>
      <c r="F7848" s="26"/>
      <c r="G7848" s="26"/>
    </row>
    <row r="7849" spans="3:7">
      <c r="C7849" s="17"/>
      <c r="D7849" s="26"/>
      <c r="E7849" s="26"/>
      <c r="F7849" s="26"/>
      <c r="G7849" s="26"/>
    </row>
    <row r="7850" spans="3:7">
      <c r="C7850" s="17"/>
      <c r="D7850" s="26"/>
      <c r="E7850" s="26"/>
      <c r="F7850" s="26"/>
      <c r="G7850" s="26"/>
    </row>
    <row r="7851" spans="3:7">
      <c r="C7851" s="17"/>
      <c r="D7851" s="26"/>
      <c r="E7851" s="26"/>
      <c r="F7851" s="26"/>
      <c r="G7851" s="26"/>
    </row>
    <row r="7852" spans="3:7">
      <c r="C7852" s="17"/>
      <c r="D7852" s="26"/>
      <c r="E7852" s="26"/>
      <c r="F7852" s="26"/>
      <c r="G7852" s="26"/>
    </row>
    <row r="7853" spans="3:7">
      <c r="C7853" s="17"/>
      <c r="D7853" s="26"/>
      <c r="E7853" s="26"/>
      <c r="F7853" s="26"/>
      <c r="G7853" s="26"/>
    </row>
    <row r="7854" spans="3:7">
      <c r="C7854" s="17"/>
      <c r="D7854" s="26"/>
      <c r="E7854" s="26"/>
      <c r="F7854" s="26"/>
      <c r="G7854" s="26"/>
    </row>
    <row r="7855" spans="3:7">
      <c r="C7855" s="17"/>
      <c r="D7855" s="26"/>
      <c r="E7855" s="26"/>
      <c r="F7855" s="26"/>
      <c r="G7855" s="26"/>
    </row>
    <row r="7856" spans="3:7">
      <c r="C7856" s="17"/>
      <c r="D7856" s="26"/>
      <c r="E7856" s="26"/>
      <c r="F7856" s="26"/>
      <c r="G7856" s="26"/>
    </row>
    <row r="7857" spans="3:7">
      <c r="C7857" s="17"/>
      <c r="D7857" s="26"/>
      <c r="E7857" s="26"/>
      <c r="F7857" s="26"/>
      <c r="G7857" s="26"/>
    </row>
    <row r="7858" spans="3:7">
      <c r="C7858" s="17"/>
      <c r="D7858" s="26"/>
      <c r="E7858" s="26"/>
      <c r="F7858" s="26"/>
      <c r="G7858" s="26"/>
    </row>
    <row r="7859" spans="3:7">
      <c r="C7859" s="17"/>
      <c r="D7859" s="26"/>
      <c r="E7859" s="26"/>
      <c r="F7859" s="26"/>
      <c r="G7859" s="26"/>
    </row>
    <row r="7860" spans="3:7">
      <c r="C7860" s="17"/>
      <c r="D7860" s="26"/>
      <c r="E7860" s="26"/>
      <c r="F7860" s="26"/>
      <c r="G7860" s="26"/>
    </row>
    <row r="7861" spans="3:7">
      <c r="C7861" s="17"/>
      <c r="D7861" s="26"/>
      <c r="E7861" s="26"/>
      <c r="F7861" s="26"/>
      <c r="G7861" s="26"/>
    </row>
    <row r="7862" spans="3:7">
      <c r="C7862" s="17"/>
      <c r="D7862" s="26"/>
      <c r="E7862" s="26"/>
      <c r="F7862" s="26"/>
      <c r="G7862" s="26"/>
    </row>
    <row r="7863" spans="3:7">
      <c r="C7863" s="17"/>
      <c r="D7863" s="26"/>
      <c r="E7863" s="26"/>
      <c r="F7863" s="26"/>
      <c r="G7863" s="26"/>
    </row>
    <row r="7864" spans="3:7">
      <c r="C7864" s="17"/>
      <c r="D7864" s="26"/>
      <c r="E7864" s="26"/>
      <c r="F7864" s="26"/>
      <c r="G7864" s="26"/>
    </row>
    <row r="7865" spans="3:7">
      <c r="C7865" s="17"/>
      <c r="D7865" s="26"/>
      <c r="E7865" s="26"/>
      <c r="F7865" s="26"/>
      <c r="G7865" s="26"/>
    </row>
    <row r="7866" spans="3:7">
      <c r="C7866" s="17"/>
      <c r="D7866" s="26"/>
      <c r="E7866" s="26"/>
      <c r="F7866" s="26"/>
      <c r="G7866" s="26"/>
    </row>
    <row r="7867" spans="3:7">
      <c r="C7867" s="17"/>
      <c r="D7867" s="26"/>
      <c r="E7867" s="26"/>
      <c r="F7867" s="26"/>
      <c r="G7867" s="26"/>
    </row>
    <row r="7868" spans="3:7">
      <c r="C7868" s="17"/>
      <c r="D7868" s="26"/>
      <c r="E7868" s="26"/>
      <c r="F7868" s="26"/>
      <c r="G7868" s="26"/>
    </row>
    <row r="7869" spans="3:7">
      <c r="C7869" s="17"/>
      <c r="D7869" s="26"/>
      <c r="E7869" s="26"/>
      <c r="F7869" s="26"/>
      <c r="G7869" s="26"/>
    </row>
    <row r="7870" spans="3:7">
      <c r="C7870" s="17"/>
      <c r="D7870" s="26"/>
      <c r="E7870" s="26"/>
      <c r="F7870" s="26"/>
      <c r="G7870" s="26"/>
    </row>
    <row r="7871" spans="3:7">
      <c r="C7871" s="17"/>
      <c r="D7871" s="26"/>
      <c r="E7871" s="26"/>
      <c r="F7871" s="26"/>
      <c r="G7871" s="26"/>
    </row>
    <row r="7872" spans="3:7">
      <c r="C7872" s="17"/>
      <c r="D7872" s="26"/>
      <c r="E7872" s="26"/>
      <c r="F7872" s="26"/>
      <c r="G7872" s="26"/>
    </row>
    <row r="7873" spans="3:7">
      <c r="C7873" s="17"/>
      <c r="D7873" s="26"/>
      <c r="E7873" s="26"/>
      <c r="F7873" s="26"/>
      <c r="G7873" s="26"/>
    </row>
    <row r="7874" spans="3:7">
      <c r="C7874" s="17"/>
      <c r="D7874" s="26"/>
      <c r="E7874" s="26"/>
      <c r="F7874" s="26"/>
      <c r="G7874" s="26"/>
    </row>
    <row r="7875" spans="3:7">
      <c r="C7875" s="17"/>
      <c r="D7875" s="26"/>
      <c r="E7875" s="26"/>
      <c r="F7875" s="26"/>
      <c r="G7875" s="26"/>
    </row>
    <row r="7876" spans="3:7">
      <c r="C7876" s="17"/>
      <c r="D7876" s="26"/>
      <c r="E7876" s="26"/>
      <c r="F7876" s="26"/>
      <c r="G7876" s="26"/>
    </row>
    <row r="7877" spans="3:7">
      <c r="C7877" s="17"/>
      <c r="D7877" s="26"/>
      <c r="E7877" s="26"/>
      <c r="F7877" s="26"/>
      <c r="G7877" s="26"/>
    </row>
    <row r="7878" spans="3:7">
      <c r="C7878" s="17"/>
      <c r="D7878" s="26"/>
      <c r="E7878" s="26"/>
      <c r="F7878" s="26"/>
      <c r="G7878" s="26"/>
    </row>
    <row r="7879" spans="3:7">
      <c r="C7879" s="17"/>
      <c r="D7879" s="26"/>
      <c r="E7879" s="26"/>
      <c r="F7879" s="26"/>
      <c r="G7879" s="26"/>
    </row>
    <row r="7880" spans="3:7">
      <c r="C7880" s="17"/>
      <c r="D7880" s="26"/>
      <c r="E7880" s="26"/>
      <c r="F7880" s="26"/>
      <c r="G7880" s="26"/>
    </row>
    <row r="7881" spans="3:7">
      <c r="C7881" s="17"/>
      <c r="D7881" s="26"/>
      <c r="E7881" s="26"/>
      <c r="F7881" s="26"/>
      <c r="G7881" s="26"/>
    </row>
    <row r="7882" spans="3:7">
      <c r="C7882" s="17"/>
      <c r="D7882" s="26"/>
      <c r="E7882" s="26"/>
      <c r="F7882" s="26"/>
      <c r="G7882" s="26"/>
    </row>
    <row r="7883" spans="3:7">
      <c r="C7883" s="17"/>
      <c r="D7883" s="26"/>
      <c r="E7883" s="26"/>
      <c r="F7883" s="26"/>
      <c r="G7883" s="26"/>
    </row>
    <row r="7884" spans="3:7">
      <c r="C7884" s="17"/>
      <c r="D7884" s="26"/>
      <c r="E7884" s="26"/>
      <c r="F7884" s="26"/>
      <c r="G7884" s="26"/>
    </row>
    <row r="7885" spans="3:7">
      <c r="C7885" s="17"/>
      <c r="D7885" s="26"/>
      <c r="E7885" s="26"/>
      <c r="F7885" s="26"/>
      <c r="G7885" s="26"/>
    </row>
    <row r="7886" spans="3:7">
      <c r="C7886" s="17"/>
      <c r="D7886" s="26"/>
      <c r="E7886" s="26"/>
      <c r="F7886" s="26"/>
      <c r="G7886" s="26"/>
    </row>
    <row r="7887" spans="3:7">
      <c r="C7887" s="17"/>
      <c r="D7887" s="26"/>
      <c r="E7887" s="26"/>
      <c r="F7887" s="26"/>
      <c r="G7887" s="26"/>
    </row>
    <row r="7888" spans="3:7">
      <c r="C7888" s="17"/>
      <c r="D7888" s="26"/>
      <c r="E7888" s="26"/>
      <c r="F7888" s="26"/>
      <c r="G7888" s="26"/>
    </row>
    <row r="7889" spans="3:7">
      <c r="C7889" s="17"/>
      <c r="D7889" s="26"/>
      <c r="E7889" s="26"/>
      <c r="F7889" s="26"/>
      <c r="G7889" s="26"/>
    </row>
    <row r="7890" spans="3:7">
      <c r="C7890" s="17"/>
      <c r="D7890" s="26"/>
      <c r="E7890" s="26"/>
      <c r="F7890" s="26"/>
      <c r="G7890" s="26"/>
    </row>
    <row r="7891" spans="3:7">
      <c r="C7891" s="17"/>
      <c r="D7891" s="26"/>
      <c r="E7891" s="26"/>
      <c r="F7891" s="26"/>
      <c r="G7891" s="26"/>
    </row>
    <row r="7892" spans="3:7">
      <c r="C7892" s="17"/>
      <c r="D7892" s="26"/>
      <c r="E7892" s="26"/>
      <c r="F7892" s="26"/>
      <c r="G7892" s="26"/>
    </row>
    <row r="7893" spans="3:7">
      <c r="C7893" s="17"/>
      <c r="D7893" s="26"/>
      <c r="E7893" s="26"/>
      <c r="F7893" s="26"/>
      <c r="G7893" s="26"/>
    </row>
    <row r="7894" spans="3:7">
      <c r="C7894" s="17"/>
      <c r="D7894" s="26"/>
      <c r="E7894" s="26"/>
      <c r="F7894" s="26"/>
      <c r="G7894" s="26"/>
    </row>
    <row r="7895" spans="3:7">
      <c r="C7895" s="17"/>
      <c r="D7895" s="26"/>
      <c r="E7895" s="26"/>
      <c r="F7895" s="26"/>
      <c r="G7895" s="26"/>
    </row>
    <row r="7896" spans="3:7">
      <c r="C7896" s="17"/>
      <c r="D7896" s="26"/>
      <c r="E7896" s="26"/>
      <c r="F7896" s="26"/>
      <c r="G7896" s="26"/>
    </row>
    <row r="7897" spans="3:7">
      <c r="C7897" s="17"/>
      <c r="D7897" s="26"/>
      <c r="E7897" s="26"/>
      <c r="F7897" s="26"/>
      <c r="G7897" s="26"/>
    </row>
    <row r="7898" spans="3:7">
      <c r="C7898" s="17"/>
      <c r="D7898" s="26"/>
      <c r="E7898" s="26"/>
      <c r="F7898" s="26"/>
      <c r="G7898" s="26"/>
    </row>
    <row r="7899" spans="3:7">
      <c r="C7899" s="17"/>
      <c r="D7899" s="26"/>
      <c r="E7899" s="26"/>
      <c r="F7899" s="26"/>
      <c r="G7899" s="26"/>
    </row>
    <row r="7900" spans="3:7">
      <c r="C7900" s="17"/>
      <c r="D7900" s="26"/>
      <c r="E7900" s="26"/>
      <c r="F7900" s="26"/>
      <c r="G7900" s="26"/>
    </row>
    <row r="7901" spans="3:7">
      <c r="C7901" s="17"/>
      <c r="D7901" s="26"/>
      <c r="E7901" s="26"/>
      <c r="F7901" s="26"/>
      <c r="G7901" s="26"/>
    </row>
    <row r="7902" spans="3:7">
      <c r="C7902" s="17"/>
      <c r="D7902" s="26"/>
      <c r="E7902" s="26"/>
      <c r="F7902" s="26"/>
      <c r="G7902" s="26"/>
    </row>
    <row r="7903" spans="3:7">
      <c r="C7903" s="17"/>
      <c r="D7903" s="26"/>
      <c r="E7903" s="26"/>
      <c r="F7903" s="26"/>
      <c r="G7903" s="26"/>
    </row>
    <row r="7904" spans="3:7">
      <c r="C7904" s="17"/>
      <c r="D7904" s="26"/>
      <c r="E7904" s="26"/>
      <c r="F7904" s="26"/>
      <c r="G7904" s="26"/>
    </row>
    <row r="7905" spans="3:7">
      <c r="C7905" s="17"/>
      <c r="D7905" s="26"/>
      <c r="E7905" s="26"/>
      <c r="F7905" s="26"/>
      <c r="G7905" s="26"/>
    </row>
    <row r="7906" spans="3:7">
      <c r="C7906" s="17"/>
      <c r="D7906" s="26"/>
      <c r="E7906" s="26"/>
      <c r="F7906" s="26"/>
      <c r="G7906" s="26"/>
    </row>
    <row r="7907" spans="3:7">
      <c r="C7907" s="17"/>
      <c r="D7907" s="26"/>
      <c r="E7907" s="26"/>
      <c r="F7907" s="26"/>
      <c r="G7907" s="26"/>
    </row>
    <row r="7908" spans="3:7">
      <c r="C7908" s="17"/>
      <c r="D7908" s="26"/>
      <c r="E7908" s="26"/>
      <c r="F7908" s="26"/>
      <c r="G7908" s="26"/>
    </row>
    <row r="7909" spans="3:7">
      <c r="C7909" s="17"/>
      <c r="D7909" s="26"/>
      <c r="E7909" s="26"/>
      <c r="F7909" s="26"/>
      <c r="G7909" s="26"/>
    </row>
    <row r="7910" spans="3:7">
      <c r="C7910" s="17"/>
      <c r="D7910" s="26"/>
      <c r="E7910" s="26"/>
      <c r="F7910" s="26"/>
      <c r="G7910" s="26"/>
    </row>
    <row r="7911" spans="3:7">
      <c r="C7911" s="17"/>
      <c r="D7911" s="26"/>
      <c r="E7911" s="26"/>
      <c r="F7911" s="26"/>
      <c r="G7911" s="26"/>
    </row>
    <row r="7912" spans="3:7">
      <c r="C7912" s="17"/>
      <c r="D7912" s="26"/>
      <c r="E7912" s="26"/>
      <c r="F7912" s="26"/>
      <c r="G7912" s="26"/>
    </row>
    <row r="7913" spans="3:7">
      <c r="C7913" s="17"/>
      <c r="D7913" s="26"/>
      <c r="E7913" s="26"/>
      <c r="F7913" s="26"/>
      <c r="G7913" s="26"/>
    </row>
    <row r="7914" spans="3:7">
      <c r="C7914" s="17"/>
      <c r="D7914" s="26"/>
      <c r="E7914" s="26"/>
      <c r="F7914" s="26"/>
      <c r="G7914" s="26"/>
    </row>
    <row r="7915" spans="3:7">
      <c r="C7915" s="17"/>
      <c r="D7915" s="26"/>
      <c r="E7915" s="26"/>
      <c r="F7915" s="26"/>
      <c r="G7915" s="26"/>
    </row>
    <row r="7916" spans="3:7">
      <c r="C7916" s="17"/>
      <c r="D7916" s="26"/>
      <c r="E7916" s="26"/>
      <c r="F7916" s="26"/>
      <c r="G7916" s="26"/>
    </row>
    <row r="7917" spans="3:7">
      <c r="C7917" s="17"/>
      <c r="D7917" s="26"/>
      <c r="E7917" s="26"/>
      <c r="F7917" s="26"/>
      <c r="G7917" s="26"/>
    </row>
    <row r="7918" spans="3:7">
      <c r="C7918" s="17"/>
      <c r="D7918" s="26"/>
      <c r="E7918" s="26"/>
      <c r="F7918" s="26"/>
      <c r="G7918" s="26"/>
    </row>
    <row r="7919" spans="3:7">
      <c r="C7919" s="17"/>
      <c r="D7919" s="26"/>
      <c r="E7919" s="26"/>
      <c r="F7919" s="26"/>
      <c r="G7919" s="26"/>
    </row>
    <row r="7920" spans="3:7">
      <c r="C7920" s="17"/>
      <c r="D7920" s="26"/>
      <c r="E7920" s="26"/>
      <c r="F7920" s="26"/>
      <c r="G7920" s="26"/>
    </row>
    <row r="7921" spans="3:7">
      <c r="C7921" s="17"/>
      <c r="D7921" s="26"/>
      <c r="E7921" s="26"/>
      <c r="F7921" s="26"/>
      <c r="G7921" s="26"/>
    </row>
    <row r="7922" spans="3:7">
      <c r="C7922" s="17"/>
      <c r="D7922" s="26"/>
      <c r="E7922" s="26"/>
      <c r="F7922" s="26"/>
      <c r="G7922" s="26"/>
    </row>
    <row r="7923" spans="3:7">
      <c r="C7923" s="17"/>
      <c r="D7923" s="26"/>
      <c r="E7923" s="26"/>
      <c r="F7923" s="26"/>
      <c r="G7923" s="26"/>
    </row>
    <row r="7924" spans="3:7">
      <c r="C7924" s="17"/>
      <c r="D7924" s="26"/>
      <c r="E7924" s="26"/>
      <c r="F7924" s="26"/>
      <c r="G7924" s="26"/>
    </row>
    <row r="7925" spans="3:7">
      <c r="C7925" s="17"/>
      <c r="D7925" s="26"/>
      <c r="E7925" s="26"/>
      <c r="F7925" s="26"/>
      <c r="G7925" s="26"/>
    </row>
    <row r="7926" spans="3:7">
      <c r="C7926" s="17"/>
      <c r="D7926" s="26"/>
      <c r="E7926" s="26"/>
      <c r="F7926" s="26"/>
      <c r="G7926" s="26"/>
    </row>
    <row r="7927" spans="3:7">
      <c r="C7927" s="17"/>
      <c r="D7927" s="26"/>
      <c r="E7927" s="26"/>
      <c r="F7927" s="26"/>
      <c r="G7927" s="26"/>
    </row>
    <row r="7928" spans="3:7">
      <c r="C7928" s="17"/>
      <c r="D7928" s="26"/>
      <c r="E7928" s="26"/>
      <c r="F7928" s="26"/>
      <c r="G7928" s="26"/>
    </row>
    <row r="7929" spans="3:7">
      <c r="C7929" s="17"/>
      <c r="D7929" s="26"/>
      <c r="E7929" s="26"/>
      <c r="F7929" s="26"/>
      <c r="G7929" s="26"/>
    </row>
    <row r="7930" spans="3:7">
      <c r="C7930" s="17"/>
      <c r="D7930" s="26"/>
      <c r="E7930" s="26"/>
      <c r="F7930" s="26"/>
      <c r="G7930" s="26"/>
    </row>
    <row r="7931" spans="3:7">
      <c r="C7931" s="17"/>
      <c r="D7931" s="26"/>
      <c r="E7931" s="26"/>
      <c r="F7931" s="26"/>
      <c r="G7931" s="26"/>
    </row>
    <row r="7932" spans="3:7">
      <c r="C7932" s="17"/>
      <c r="D7932" s="26"/>
      <c r="E7932" s="26"/>
      <c r="F7932" s="26"/>
      <c r="G7932" s="26"/>
    </row>
    <row r="7933" spans="3:7">
      <c r="C7933" s="17"/>
      <c r="D7933" s="26"/>
      <c r="E7933" s="26"/>
      <c r="F7933" s="26"/>
      <c r="G7933" s="26"/>
    </row>
    <row r="7934" spans="3:7">
      <c r="C7934" s="17"/>
      <c r="D7934" s="26"/>
      <c r="E7934" s="26"/>
      <c r="F7934" s="26"/>
      <c r="G7934" s="26"/>
    </row>
    <row r="7935" spans="3:7">
      <c r="C7935" s="17"/>
      <c r="D7935" s="26"/>
      <c r="E7935" s="26"/>
      <c r="F7935" s="26"/>
      <c r="G7935" s="26"/>
    </row>
    <row r="7936" spans="3:7">
      <c r="C7936" s="17"/>
      <c r="D7936" s="26"/>
      <c r="E7936" s="26"/>
      <c r="F7936" s="26"/>
      <c r="G7936" s="26"/>
    </row>
    <row r="7937" spans="3:7">
      <c r="C7937" s="17"/>
      <c r="D7937" s="26"/>
      <c r="E7937" s="26"/>
      <c r="F7937" s="26"/>
      <c r="G7937" s="26"/>
    </row>
    <row r="7938" spans="3:7">
      <c r="C7938" s="17"/>
      <c r="D7938" s="26"/>
      <c r="E7938" s="26"/>
      <c r="F7938" s="26"/>
      <c r="G7938" s="26"/>
    </row>
    <row r="7939" spans="3:7">
      <c r="C7939" s="17"/>
      <c r="D7939" s="26"/>
      <c r="E7939" s="26"/>
      <c r="F7939" s="26"/>
      <c r="G7939" s="26"/>
    </row>
    <row r="7940" spans="3:7">
      <c r="C7940" s="17"/>
      <c r="D7940" s="26"/>
      <c r="E7940" s="26"/>
      <c r="F7940" s="26"/>
      <c r="G7940" s="26"/>
    </row>
    <row r="7941" spans="3:7">
      <c r="C7941" s="17"/>
      <c r="D7941" s="26"/>
      <c r="E7941" s="26"/>
      <c r="F7941" s="26"/>
      <c r="G7941" s="26"/>
    </row>
    <row r="7942" spans="3:7">
      <c r="C7942" s="17"/>
      <c r="D7942" s="26"/>
      <c r="E7942" s="26"/>
      <c r="F7942" s="26"/>
      <c r="G7942" s="26"/>
    </row>
    <row r="7943" spans="3:7">
      <c r="C7943" s="17"/>
      <c r="D7943" s="26"/>
      <c r="E7943" s="26"/>
      <c r="F7943" s="26"/>
      <c r="G7943" s="26"/>
    </row>
    <row r="7944" spans="3:7">
      <c r="C7944" s="17"/>
      <c r="D7944" s="26"/>
      <c r="E7944" s="26"/>
      <c r="F7944" s="26"/>
      <c r="G7944" s="26"/>
    </row>
    <row r="7945" spans="3:7">
      <c r="C7945" s="17"/>
      <c r="D7945" s="26"/>
      <c r="E7945" s="26"/>
      <c r="F7945" s="26"/>
      <c r="G7945" s="26"/>
    </row>
    <row r="7946" spans="3:7">
      <c r="C7946" s="17"/>
      <c r="D7946" s="26"/>
      <c r="E7946" s="26"/>
      <c r="F7946" s="26"/>
      <c r="G7946" s="26"/>
    </row>
    <row r="7947" spans="3:7">
      <c r="C7947" s="17"/>
      <c r="D7947" s="26"/>
      <c r="E7947" s="26"/>
      <c r="F7947" s="26"/>
      <c r="G7947" s="26"/>
    </row>
    <row r="7948" spans="3:7">
      <c r="C7948" s="17"/>
      <c r="D7948" s="26"/>
      <c r="E7948" s="26"/>
      <c r="F7948" s="26"/>
      <c r="G7948" s="26"/>
    </row>
    <row r="7949" spans="3:7">
      <c r="C7949" s="17"/>
      <c r="D7949" s="26"/>
      <c r="E7949" s="26"/>
      <c r="F7949" s="26"/>
      <c r="G7949" s="26"/>
    </row>
    <row r="7950" spans="3:7">
      <c r="C7950" s="17"/>
      <c r="D7950" s="26"/>
      <c r="E7950" s="26"/>
      <c r="F7950" s="26"/>
      <c r="G7950" s="26"/>
    </row>
    <row r="7951" spans="3:7">
      <c r="C7951" s="17"/>
      <c r="D7951" s="26"/>
      <c r="E7951" s="26"/>
      <c r="F7951" s="26"/>
      <c r="G7951" s="26"/>
    </row>
    <row r="7952" spans="3:7">
      <c r="C7952" s="17"/>
      <c r="D7952" s="26"/>
      <c r="E7952" s="26"/>
      <c r="F7952" s="26"/>
      <c r="G7952" s="26"/>
    </row>
    <row r="7953" spans="3:7">
      <c r="C7953" s="17"/>
      <c r="D7953" s="26"/>
      <c r="E7953" s="26"/>
      <c r="F7953" s="26"/>
      <c r="G7953" s="26"/>
    </row>
    <row r="7954" spans="3:7">
      <c r="C7954" s="17"/>
      <c r="D7954" s="26"/>
      <c r="E7954" s="26"/>
      <c r="F7954" s="26"/>
      <c r="G7954" s="26"/>
    </row>
    <row r="7955" spans="3:7">
      <c r="C7955" s="17"/>
      <c r="D7955" s="26"/>
      <c r="E7955" s="26"/>
      <c r="F7955" s="26"/>
      <c r="G7955" s="26"/>
    </row>
    <row r="7956" spans="3:7">
      <c r="C7956" s="17"/>
      <c r="D7956" s="26"/>
      <c r="E7956" s="26"/>
      <c r="F7956" s="26"/>
      <c r="G7956" s="26"/>
    </row>
    <row r="7957" spans="3:7">
      <c r="C7957" s="17"/>
      <c r="D7957" s="26"/>
      <c r="E7957" s="26"/>
      <c r="F7957" s="26"/>
      <c r="G7957" s="26"/>
    </row>
    <row r="7958" spans="3:7">
      <c r="C7958" s="17"/>
      <c r="D7958" s="26"/>
      <c r="E7958" s="26"/>
      <c r="F7958" s="26"/>
      <c r="G7958" s="26"/>
    </row>
    <row r="7959" spans="3:7">
      <c r="C7959" s="17"/>
      <c r="D7959" s="26"/>
      <c r="E7959" s="26"/>
      <c r="F7959" s="26"/>
      <c r="G7959" s="26"/>
    </row>
    <row r="7960" spans="3:7">
      <c r="C7960" s="17"/>
      <c r="D7960" s="26"/>
      <c r="E7960" s="26"/>
      <c r="F7960" s="26"/>
      <c r="G7960" s="26"/>
    </row>
    <row r="7961" spans="3:7">
      <c r="C7961" s="17"/>
      <c r="D7961" s="26"/>
      <c r="E7961" s="26"/>
      <c r="F7961" s="26"/>
      <c r="G7961" s="26"/>
    </row>
    <row r="7962" spans="3:7">
      <c r="C7962" s="17"/>
      <c r="D7962" s="26"/>
      <c r="E7962" s="26"/>
      <c r="F7962" s="26"/>
      <c r="G7962" s="26"/>
    </row>
    <row r="7963" spans="3:7">
      <c r="C7963" s="17"/>
      <c r="D7963" s="26"/>
      <c r="E7963" s="26"/>
      <c r="F7963" s="26"/>
      <c r="G7963" s="26"/>
    </row>
    <row r="7964" spans="3:7">
      <c r="C7964" s="17"/>
      <c r="D7964" s="26"/>
      <c r="E7964" s="26"/>
      <c r="F7964" s="26"/>
      <c r="G7964" s="26"/>
    </row>
    <row r="7965" spans="3:7">
      <c r="C7965" s="17"/>
      <c r="D7965" s="26"/>
      <c r="E7965" s="26"/>
      <c r="F7965" s="26"/>
      <c r="G7965" s="26"/>
    </row>
    <row r="7966" spans="3:7">
      <c r="C7966" s="17"/>
      <c r="D7966" s="26"/>
      <c r="E7966" s="26"/>
      <c r="F7966" s="26"/>
      <c r="G7966" s="26"/>
    </row>
    <row r="7967" spans="3:7">
      <c r="C7967" s="17"/>
      <c r="D7967" s="26"/>
      <c r="E7967" s="26"/>
      <c r="F7967" s="26"/>
      <c r="G7967" s="26"/>
    </row>
    <row r="7968" spans="3:7">
      <c r="C7968" s="17"/>
      <c r="D7968" s="26"/>
      <c r="E7968" s="26"/>
      <c r="F7968" s="26"/>
      <c r="G7968" s="26"/>
    </row>
    <row r="7969" spans="3:7">
      <c r="C7969" s="17"/>
      <c r="D7969" s="26"/>
      <c r="E7969" s="26"/>
      <c r="F7969" s="26"/>
      <c r="G7969" s="26"/>
    </row>
    <row r="7970" spans="3:7">
      <c r="C7970" s="17"/>
      <c r="D7970" s="26"/>
      <c r="E7970" s="26"/>
      <c r="F7970" s="26"/>
      <c r="G7970" s="26"/>
    </row>
    <row r="7971" spans="3:7">
      <c r="C7971" s="17"/>
      <c r="D7971" s="26"/>
      <c r="E7971" s="26"/>
      <c r="F7971" s="26"/>
      <c r="G7971" s="26"/>
    </row>
    <row r="7972" spans="3:7">
      <c r="C7972" s="17"/>
      <c r="D7972" s="26"/>
      <c r="E7972" s="26"/>
      <c r="F7972" s="26"/>
      <c r="G7972" s="26"/>
    </row>
    <row r="7973" spans="3:7">
      <c r="C7973" s="17"/>
      <c r="D7973" s="26"/>
      <c r="E7973" s="26"/>
      <c r="F7973" s="26"/>
      <c r="G7973" s="26"/>
    </row>
    <row r="7974" spans="3:7">
      <c r="C7974" s="17"/>
      <c r="D7974" s="26"/>
      <c r="E7974" s="26"/>
      <c r="F7974" s="26"/>
      <c r="G7974" s="26"/>
    </row>
    <row r="7975" spans="3:7">
      <c r="C7975" s="17"/>
      <c r="D7975" s="26"/>
      <c r="E7975" s="26"/>
      <c r="F7975" s="26"/>
      <c r="G7975" s="26"/>
    </row>
    <row r="7976" spans="3:7">
      <c r="C7976" s="17"/>
      <c r="D7976" s="26"/>
      <c r="E7976" s="26"/>
      <c r="F7976" s="26"/>
      <c r="G7976" s="26"/>
    </row>
    <row r="7977" spans="3:7">
      <c r="C7977" s="17"/>
      <c r="D7977" s="26"/>
      <c r="E7977" s="26"/>
      <c r="F7977" s="26"/>
      <c r="G7977" s="26"/>
    </row>
    <row r="7978" spans="3:7">
      <c r="C7978" s="17"/>
      <c r="D7978" s="26"/>
      <c r="E7978" s="26"/>
      <c r="F7978" s="26"/>
      <c r="G7978" s="26"/>
    </row>
    <row r="7979" spans="3:7">
      <c r="C7979" s="17"/>
      <c r="D7979" s="26"/>
      <c r="E7979" s="26"/>
      <c r="F7979" s="26"/>
      <c r="G7979" s="26"/>
    </row>
    <row r="7980" spans="3:7">
      <c r="C7980" s="17"/>
      <c r="D7980" s="26"/>
      <c r="E7980" s="26"/>
      <c r="F7980" s="26"/>
      <c r="G7980" s="26"/>
    </row>
    <row r="7981" spans="3:7">
      <c r="C7981" s="17"/>
      <c r="D7981" s="26"/>
      <c r="E7981" s="26"/>
      <c r="F7981" s="26"/>
      <c r="G7981" s="26"/>
    </row>
    <row r="7982" spans="3:7">
      <c r="C7982" s="17"/>
      <c r="D7982" s="26"/>
      <c r="E7982" s="26"/>
      <c r="F7982" s="26"/>
      <c r="G7982" s="26"/>
    </row>
    <row r="7983" spans="3:7">
      <c r="C7983" s="17"/>
      <c r="D7983" s="26"/>
      <c r="E7983" s="26"/>
      <c r="F7983" s="26"/>
      <c r="G7983" s="26"/>
    </row>
    <row r="7984" spans="3:7">
      <c r="C7984" s="17"/>
      <c r="D7984" s="26"/>
      <c r="E7984" s="26"/>
      <c r="F7984" s="26"/>
      <c r="G7984" s="26"/>
    </row>
    <row r="7985" spans="3:7">
      <c r="C7985" s="17"/>
      <c r="D7985" s="26"/>
      <c r="E7985" s="26"/>
      <c r="F7985" s="26"/>
      <c r="G7985" s="26"/>
    </row>
    <row r="7986" spans="3:7">
      <c r="C7986" s="17"/>
      <c r="D7986" s="26"/>
      <c r="E7986" s="26"/>
      <c r="F7986" s="26"/>
      <c r="G7986" s="26"/>
    </row>
    <row r="7987" spans="3:7">
      <c r="C7987" s="17"/>
      <c r="D7987" s="26"/>
      <c r="E7987" s="26"/>
      <c r="F7987" s="26"/>
      <c r="G7987" s="26"/>
    </row>
    <row r="7988" spans="3:7">
      <c r="C7988" s="17"/>
      <c r="D7988" s="26"/>
      <c r="E7988" s="26"/>
      <c r="F7988" s="26"/>
      <c r="G7988" s="26"/>
    </row>
    <row r="7989" spans="3:7">
      <c r="C7989" s="17"/>
      <c r="D7989" s="26"/>
      <c r="E7989" s="26"/>
      <c r="F7989" s="26"/>
      <c r="G7989" s="26"/>
    </row>
    <row r="7990" spans="3:7">
      <c r="C7990" s="17"/>
      <c r="D7990" s="26"/>
      <c r="E7990" s="26"/>
      <c r="F7990" s="26"/>
      <c r="G7990" s="26"/>
    </row>
    <row r="7991" spans="3:7">
      <c r="C7991" s="17"/>
      <c r="D7991" s="26"/>
      <c r="E7991" s="26"/>
      <c r="F7991" s="26"/>
      <c r="G7991" s="26"/>
    </row>
    <row r="7992" spans="3:7">
      <c r="C7992" s="17"/>
      <c r="D7992" s="26"/>
      <c r="E7992" s="26"/>
      <c r="F7992" s="26"/>
      <c r="G7992" s="26"/>
    </row>
    <row r="7993" spans="3:7">
      <c r="C7993" s="17"/>
      <c r="D7993" s="26"/>
      <c r="E7993" s="26"/>
      <c r="F7993" s="26"/>
      <c r="G7993" s="26"/>
    </row>
    <row r="7994" spans="3:7">
      <c r="C7994" s="17"/>
      <c r="D7994" s="26"/>
      <c r="E7994" s="26"/>
      <c r="F7994" s="26"/>
      <c r="G7994" s="26"/>
    </row>
    <row r="7995" spans="3:7">
      <c r="C7995" s="17"/>
      <c r="D7995" s="26"/>
      <c r="E7995" s="26"/>
      <c r="F7995" s="26"/>
      <c r="G7995" s="26"/>
    </row>
    <row r="7996" spans="3:7">
      <c r="C7996" s="17"/>
      <c r="D7996" s="26"/>
      <c r="E7996" s="26"/>
      <c r="F7996" s="26"/>
      <c r="G7996" s="26"/>
    </row>
    <row r="7997" spans="3:7">
      <c r="C7997" s="17"/>
      <c r="D7997" s="26"/>
      <c r="E7997" s="26"/>
      <c r="F7997" s="26"/>
      <c r="G7997" s="26"/>
    </row>
    <row r="7998" spans="3:7">
      <c r="C7998" s="17"/>
      <c r="D7998" s="26"/>
      <c r="E7998" s="26"/>
      <c r="F7998" s="26"/>
      <c r="G7998" s="26"/>
    </row>
    <row r="7999" spans="3:7">
      <c r="C7999" s="17"/>
      <c r="D7999" s="26"/>
      <c r="E7999" s="26"/>
      <c r="F7999" s="26"/>
      <c r="G7999" s="26"/>
    </row>
    <row r="8000" spans="3:7">
      <c r="C8000" s="17"/>
      <c r="D8000" s="26"/>
      <c r="E8000" s="26"/>
      <c r="F8000" s="26"/>
      <c r="G8000" s="26"/>
    </row>
    <row r="8001" spans="3:7">
      <c r="C8001" s="17"/>
      <c r="D8001" s="26"/>
      <c r="E8001" s="26"/>
      <c r="F8001" s="26"/>
      <c r="G8001" s="26"/>
    </row>
    <row r="8002" spans="3:7">
      <c r="C8002" s="17"/>
      <c r="D8002" s="26"/>
      <c r="E8002" s="26"/>
      <c r="F8002" s="26"/>
      <c r="G8002" s="26"/>
    </row>
    <row r="8003" spans="3:7">
      <c r="C8003" s="17"/>
      <c r="D8003" s="26"/>
      <c r="E8003" s="26"/>
      <c r="F8003" s="26"/>
      <c r="G8003" s="26"/>
    </row>
    <row r="8004" spans="3:7">
      <c r="C8004" s="17"/>
      <c r="D8004" s="26"/>
      <c r="E8004" s="26"/>
      <c r="F8004" s="26"/>
      <c r="G8004" s="26"/>
    </row>
    <row r="8005" spans="3:7">
      <c r="C8005" s="17"/>
      <c r="D8005" s="26"/>
      <c r="E8005" s="26"/>
      <c r="F8005" s="26"/>
      <c r="G8005" s="26"/>
    </row>
    <row r="8006" spans="3:7">
      <c r="C8006" s="17"/>
      <c r="D8006" s="26"/>
      <c r="E8006" s="26"/>
      <c r="F8006" s="26"/>
      <c r="G8006" s="26"/>
    </row>
    <row r="8007" spans="3:7">
      <c r="C8007" s="17"/>
      <c r="D8007" s="26"/>
      <c r="E8007" s="26"/>
      <c r="F8007" s="26"/>
      <c r="G8007" s="26"/>
    </row>
    <row r="8008" spans="3:7">
      <c r="C8008" s="17"/>
      <c r="D8008" s="26"/>
      <c r="E8008" s="26"/>
      <c r="F8008" s="26"/>
      <c r="G8008" s="26"/>
    </row>
    <row r="8009" spans="3:7">
      <c r="C8009" s="17"/>
      <c r="D8009" s="26"/>
      <c r="E8009" s="26"/>
      <c r="F8009" s="26"/>
      <c r="G8009" s="26"/>
    </row>
    <row r="8010" spans="3:7">
      <c r="C8010" s="17"/>
      <c r="D8010" s="26"/>
      <c r="E8010" s="26"/>
      <c r="F8010" s="26"/>
      <c r="G8010" s="26"/>
    </row>
    <row r="8011" spans="3:7">
      <c r="C8011" s="17"/>
      <c r="D8011" s="26"/>
      <c r="E8011" s="26"/>
      <c r="F8011" s="26"/>
      <c r="G8011" s="26"/>
    </row>
    <row r="8012" spans="3:7">
      <c r="C8012" s="17"/>
      <c r="D8012" s="26"/>
      <c r="E8012" s="26"/>
      <c r="F8012" s="26"/>
      <c r="G8012" s="26"/>
    </row>
    <row r="8013" spans="3:7">
      <c r="C8013" s="17"/>
      <c r="D8013" s="26"/>
      <c r="E8013" s="26"/>
      <c r="F8013" s="26"/>
      <c r="G8013" s="26"/>
    </row>
    <row r="8014" spans="3:7">
      <c r="C8014" s="17"/>
      <c r="D8014" s="26"/>
      <c r="E8014" s="26"/>
      <c r="F8014" s="26"/>
      <c r="G8014" s="26"/>
    </row>
    <row r="8015" spans="3:7">
      <c r="C8015" s="17"/>
      <c r="D8015" s="26"/>
      <c r="E8015" s="26"/>
      <c r="F8015" s="26"/>
      <c r="G8015" s="26"/>
    </row>
    <row r="8016" spans="3:7">
      <c r="C8016" s="17"/>
      <c r="D8016" s="26"/>
      <c r="E8016" s="26"/>
      <c r="F8016" s="26"/>
      <c r="G8016" s="26"/>
    </row>
    <row r="8017" spans="3:7">
      <c r="C8017" s="17"/>
      <c r="D8017" s="26"/>
      <c r="E8017" s="26"/>
      <c r="F8017" s="26"/>
      <c r="G8017" s="26"/>
    </row>
    <row r="8018" spans="3:7">
      <c r="C8018" s="17"/>
      <c r="D8018" s="26"/>
      <c r="E8018" s="26"/>
      <c r="F8018" s="26"/>
      <c r="G8018" s="26"/>
    </row>
    <row r="8019" spans="3:7">
      <c r="C8019" s="17"/>
      <c r="D8019" s="26"/>
      <c r="E8019" s="26"/>
      <c r="F8019" s="26"/>
      <c r="G8019" s="26"/>
    </row>
    <row r="8020" spans="3:7">
      <c r="C8020" s="17"/>
      <c r="D8020" s="26"/>
      <c r="E8020" s="26"/>
      <c r="F8020" s="26"/>
      <c r="G8020" s="26"/>
    </row>
    <row r="8021" spans="3:7">
      <c r="C8021" s="17"/>
      <c r="D8021" s="26"/>
      <c r="E8021" s="26"/>
      <c r="F8021" s="26"/>
      <c r="G8021" s="26"/>
    </row>
    <row r="8022" spans="3:7">
      <c r="C8022" s="17"/>
      <c r="D8022" s="26"/>
      <c r="E8022" s="26"/>
      <c r="F8022" s="26"/>
      <c r="G8022" s="26"/>
    </row>
    <row r="8023" spans="3:7">
      <c r="C8023" s="17"/>
      <c r="D8023" s="26"/>
      <c r="E8023" s="26"/>
      <c r="F8023" s="26"/>
      <c r="G8023" s="26"/>
    </row>
    <row r="8024" spans="3:7">
      <c r="C8024" s="17"/>
      <c r="D8024" s="26"/>
      <c r="E8024" s="26"/>
      <c r="F8024" s="26"/>
      <c r="G8024" s="26"/>
    </row>
    <row r="8025" spans="3:7">
      <c r="C8025" s="17"/>
      <c r="D8025" s="26"/>
      <c r="E8025" s="26"/>
      <c r="F8025" s="26"/>
      <c r="G8025" s="26"/>
    </row>
    <row r="8026" spans="3:7">
      <c r="C8026" s="17"/>
      <c r="D8026" s="26"/>
      <c r="E8026" s="26"/>
      <c r="F8026" s="26"/>
      <c r="G8026" s="26"/>
    </row>
    <row r="8027" spans="3:7">
      <c r="C8027" s="17"/>
      <c r="D8027" s="26"/>
      <c r="E8027" s="26"/>
      <c r="F8027" s="26"/>
      <c r="G8027" s="26"/>
    </row>
    <row r="8028" spans="3:7">
      <c r="C8028" s="17"/>
      <c r="D8028" s="26"/>
      <c r="E8028" s="26"/>
      <c r="F8028" s="26"/>
      <c r="G8028" s="26"/>
    </row>
    <row r="8029" spans="3:7">
      <c r="C8029" s="17"/>
      <c r="D8029" s="26"/>
      <c r="E8029" s="26"/>
      <c r="F8029" s="26"/>
      <c r="G8029" s="26"/>
    </row>
    <row r="8030" spans="3:7">
      <c r="C8030" s="17"/>
      <c r="D8030" s="26"/>
      <c r="E8030" s="26"/>
      <c r="F8030" s="26"/>
      <c r="G8030" s="26"/>
    </row>
    <row r="8031" spans="3:7">
      <c r="C8031" s="17"/>
      <c r="D8031" s="26"/>
      <c r="E8031" s="26"/>
      <c r="F8031" s="26"/>
      <c r="G8031" s="26"/>
    </row>
    <row r="8032" spans="3:7">
      <c r="C8032" s="17"/>
      <c r="D8032" s="26"/>
      <c r="E8032" s="26"/>
      <c r="F8032" s="26"/>
      <c r="G8032" s="26"/>
    </row>
    <row r="8033" spans="3:7">
      <c r="C8033" s="17"/>
      <c r="D8033" s="26"/>
      <c r="E8033" s="26"/>
      <c r="F8033" s="26"/>
      <c r="G8033" s="26"/>
    </row>
    <row r="8034" spans="3:7">
      <c r="C8034" s="17"/>
      <c r="D8034" s="26"/>
      <c r="E8034" s="26"/>
      <c r="F8034" s="26"/>
      <c r="G8034" s="26"/>
    </row>
    <row r="8035" spans="3:7">
      <c r="C8035" s="17"/>
      <c r="D8035" s="26"/>
      <c r="E8035" s="26"/>
      <c r="F8035" s="26"/>
      <c r="G8035" s="26"/>
    </row>
    <row r="8036" spans="3:7">
      <c r="C8036" s="17"/>
      <c r="D8036" s="26"/>
      <c r="E8036" s="26"/>
      <c r="F8036" s="26"/>
      <c r="G8036" s="26"/>
    </row>
    <row r="8037" spans="3:7">
      <c r="C8037" s="17"/>
      <c r="D8037" s="26"/>
      <c r="E8037" s="26"/>
      <c r="F8037" s="26"/>
      <c r="G8037" s="26"/>
    </row>
    <row r="8038" spans="3:7">
      <c r="C8038" s="17"/>
      <c r="D8038" s="26"/>
      <c r="E8038" s="26"/>
      <c r="F8038" s="26"/>
      <c r="G8038" s="26"/>
    </row>
    <row r="8039" spans="3:7">
      <c r="C8039" s="17"/>
      <c r="D8039" s="26"/>
      <c r="E8039" s="26"/>
      <c r="F8039" s="26"/>
      <c r="G8039" s="26"/>
    </row>
    <row r="8040" spans="3:7">
      <c r="C8040" s="17"/>
      <c r="D8040" s="26"/>
      <c r="E8040" s="26"/>
      <c r="F8040" s="26"/>
      <c r="G8040" s="26"/>
    </row>
    <row r="8041" spans="3:7">
      <c r="C8041" s="17"/>
      <c r="D8041" s="26"/>
      <c r="E8041" s="26"/>
      <c r="F8041" s="26"/>
      <c r="G8041" s="26"/>
    </row>
    <row r="8042" spans="3:7">
      <c r="C8042" s="17"/>
      <c r="D8042" s="26"/>
      <c r="E8042" s="26"/>
      <c r="F8042" s="26"/>
      <c r="G8042" s="26"/>
    </row>
    <row r="8043" spans="3:7">
      <c r="C8043" s="17"/>
      <c r="D8043" s="26"/>
      <c r="E8043" s="26"/>
      <c r="F8043" s="26"/>
      <c r="G8043" s="26"/>
    </row>
    <row r="8044" spans="3:7">
      <c r="C8044" s="17"/>
      <c r="D8044" s="26"/>
      <c r="E8044" s="26"/>
      <c r="F8044" s="26"/>
      <c r="G8044" s="26"/>
    </row>
    <row r="8045" spans="3:7">
      <c r="C8045" s="17"/>
      <c r="D8045" s="26"/>
      <c r="E8045" s="26"/>
      <c r="F8045" s="26"/>
      <c r="G8045" s="26"/>
    </row>
    <row r="8046" spans="3:7">
      <c r="C8046" s="17"/>
      <c r="D8046" s="26"/>
      <c r="E8046" s="26"/>
      <c r="F8046" s="26"/>
      <c r="G8046" s="26"/>
    </row>
    <row r="8047" spans="3:7">
      <c r="C8047" s="17"/>
      <c r="D8047" s="26"/>
      <c r="E8047" s="26"/>
      <c r="F8047" s="26"/>
      <c r="G8047" s="26"/>
    </row>
    <row r="8048" spans="3:7">
      <c r="C8048" s="17"/>
      <c r="D8048" s="26"/>
      <c r="E8048" s="26"/>
      <c r="F8048" s="26"/>
      <c r="G8048" s="26"/>
    </row>
    <row r="8049" spans="3:7">
      <c r="C8049" s="17"/>
      <c r="D8049" s="26"/>
      <c r="E8049" s="26"/>
      <c r="F8049" s="26"/>
      <c r="G8049" s="26"/>
    </row>
    <row r="8050" spans="3:7">
      <c r="C8050" s="17"/>
      <c r="D8050" s="26"/>
      <c r="E8050" s="26"/>
      <c r="F8050" s="26"/>
      <c r="G8050" s="26"/>
    </row>
    <row r="8051" spans="3:7">
      <c r="C8051" s="17"/>
      <c r="D8051" s="26"/>
      <c r="E8051" s="26"/>
      <c r="F8051" s="26"/>
      <c r="G8051" s="26"/>
    </row>
    <row r="8052" spans="3:7">
      <c r="C8052" s="17"/>
      <c r="D8052" s="26"/>
      <c r="E8052" s="26"/>
      <c r="F8052" s="26"/>
      <c r="G8052" s="26"/>
    </row>
    <row r="8053" spans="3:7">
      <c r="C8053" s="17"/>
      <c r="D8053" s="26"/>
      <c r="E8053" s="26"/>
      <c r="F8053" s="26"/>
      <c r="G8053" s="26"/>
    </row>
    <row r="8054" spans="3:7">
      <c r="C8054" s="17"/>
      <c r="D8054" s="26"/>
      <c r="E8054" s="26"/>
      <c r="F8054" s="26"/>
      <c r="G8054" s="26"/>
    </row>
    <row r="8055" spans="3:7">
      <c r="C8055" s="17"/>
      <c r="D8055" s="26"/>
      <c r="E8055" s="26"/>
      <c r="F8055" s="26"/>
      <c r="G8055" s="26"/>
    </row>
    <row r="8056" spans="3:7">
      <c r="C8056" s="17"/>
      <c r="D8056" s="26"/>
      <c r="E8056" s="26"/>
      <c r="F8056" s="26"/>
      <c r="G8056" s="26"/>
    </row>
    <row r="8057" spans="3:7">
      <c r="C8057" s="17"/>
      <c r="D8057" s="26"/>
      <c r="E8057" s="26"/>
      <c r="F8057" s="26"/>
      <c r="G8057" s="26"/>
    </row>
    <row r="8058" spans="3:7">
      <c r="C8058" s="17"/>
      <c r="D8058" s="26"/>
      <c r="E8058" s="26"/>
      <c r="F8058" s="26"/>
      <c r="G8058" s="26"/>
    </row>
    <row r="8059" spans="3:7">
      <c r="C8059" s="17"/>
      <c r="D8059" s="26"/>
      <c r="E8059" s="26"/>
      <c r="F8059" s="26"/>
      <c r="G8059" s="26"/>
    </row>
    <row r="8060" spans="3:7">
      <c r="C8060" s="17"/>
      <c r="D8060" s="26"/>
      <c r="E8060" s="26"/>
      <c r="F8060" s="26"/>
      <c r="G8060" s="26"/>
    </row>
    <row r="8061" spans="3:7">
      <c r="C8061" s="17"/>
      <c r="D8061" s="26"/>
      <c r="E8061" s="26"/>
      <c r="F8061" s="26"/>
      <c r="G8061" s="26"/>
    </row>
    <row r="8062" spans="3:7">
      <c r="C8062" s="17"/>
      <c r="D8062" s="26"/>
      <c r="E8062" s="26"/>
      <c r="F8062" s="26"/>
      <c r="G8062" s="26"/>
    </row>
    <row r="8063" spans="3:7">
      <c r="C8063" s="17"/>
      <c r="D8063" s="26"/>
      <c r="E8063" s="26"/>
      <c r="F8063" s="26"/>
      <c r="G8063" s="26"/>
    </row>
    <row r="8064" spans="3:7">
      <c r="C8064" s="17"/>
      <c r="D8064" s="26"/>
      <c r="E8064" s="26"/>
      <c r="F8064" s="26"/>
      <c r="G8064" s="26"/>
    </row>
    <row r="8065" spans="3:7">
      <c r="C8065" s="17"/>
      <c r="D8065" s="26"/>
      <c r="E8065" s="26"/>
      <c r="F8065" s="26"/>
      <c r="G8065" s="26"/>
    </row>
    <row r="8066" spans="3:7">
      <c r="C8066" s="17"/>
      <c r="D8066" s="26"/>
      <c r="E8066" s="26"/>
      <c r="F8066" s="26"/>
      <c r="G8066" s="26"/>
    </row>
    <row r="8067" spans="3:7">
      <c r="C8067" s="17"/>
      <c r="D8067" s="26"/>
      <c r="E8067" s="26"/>
      <c r="F8067" s="26"/>
      <c r="G8067" s="26"/>
    </row>
    <row r="8068" spans="3:7">
      <c r="C8068" s="17"/>
      <c r="D8068" s="26"/>
      <c r="E8068" s="26"/>
      <c r="F8068" s="26"/>
      <c r="G8068" s="26"/>
    </row>
    <row r="8069" spans="3:7">
      <c r="C8069" s="17"/>
      <c r="D8069" s="26"/>
      <c r="E8069" s="26"/>
      <c r="F8069" s="26"/>
      <c r="G8069" s="26"/>
    </row>
    <row r="8070" spans="3:7">
      <c r="C8070" s="17"/>
      <c r="D8070" s="26"/>
      <c r="E8070" s="26"/>
      <c r="F8070" s="26"/>
      <c r="G8070" s="26"/>
    </row>
    <row r="8071" spans="3:7">
      <c r="C8071" s="17"/>
      <c r="D8071" s="26"/>
      <c r="E8071" s="26"/>
      <c r="F8071" s="26"/>
      <c r="G8071" s="26"/>
    </row>
    <row r="8072" spans="3:7">
      <c r="C8072" s="17"/>
      <c r="D8072" s="26"/>
      <c r="E8072" s="26"/>
      <c r="F8072" s="26"/>
      <c r="G8072" s="26"/>
    </row>
    <row r="8073" spans="3:7">
      <c r="C8073" s="17"/>
      <c r="D8073" s="26"/>
      <c r="E8073" s="26"/>
      <c r="F8073" s="26"/>
      <c r="G8073" s="26"/>
    </row>
    <row r="8074" spans="3:7">
      <c r="C8074" s="17"/>
      <c r="D8074" s="26"/>
      <c r="E8074" s="26"/>
      <c r="F8074" s="26"/>
      <c r="G8074" s="26"/>
    </row>
    <row r="8075" spans="3:7">
      <c r="C8075" s="17"/>
      <c r="D8075" s="26"/>
      <c r="E8075" s="26"/>
      <c r="F8075" s="26"/>
      <c r="G8075" s="26"/>
    </row>
    <row r="8076" spans="3:7">
      <c r="C8076" s="17"/>
      <c r="D8076" s="26"/>
      <c r="E8076" s="26"/>
      <c r="F8076" s="26"/>
      <c r="G8076" s="26"/>
    </row>
    <row r="8077" spans="3:7">
      <c r="C8077" s="17"/>
      <c r="D8077" s="26"/>
      <c r="E8077" s="26"/>
      <c r="F8077" s="26"/>
      <c r="G8077" s="26"/>
    </row>
    <row r="8078" spans="3:7">
      <c r="C8078" s="17"/>
      <c r="D8078" s="26"/>
      <c r="E8078" s="26"/>
      <c r="F8078" s="26"/>
      <c r="G8078" s="26"/>
    </row>
    <row r="8079" spans="3:7">
      <c r="C8079" s="17"/>
      <c r="D8079" s="26"/>
      <c r="E8079" s="26"/>
      <c r="F8079" s="26"/>
      <c r="G8079" s="26"/>
    </row>
    <row r="8080" spans="3:7">
      <c r="C8080" s="17"/>
      <c r="D8080" s="26"/>
      <c r="E8080" s="26"/>
      <c r="F8080" s="26"/>
      <c r="G8080" s="26"/>
    </row>
    <row r="8081" spans="3:7">
      <c r="C8081" s="17"/>
      <c r="D8081" s="26"/>
      <c r="E8081" s="26"/>
      <c r="F8081" s="26"/>
      <c r="G8081" s="26"/>
    </row>
    <row r="8082" spans="3:7">
      <c r="C8082" s="17"/>
      <c r="D8082" s="26"/>
      <c r="E8082" s="26"/>
      <c r="F8082" s="26"/>
      <c r="G8082" s="26"/>
    </row>
    <row r="8083" spans="3:7">
      <c r="C8083" s="17"/>
      <c r="D8083" s="26"/>
      <c r="E8083" s="26"/>
      <c r="F8083" s="26"/>
      <c r="G8083" s="26"/>
    </row>
    <row r="8084" spans="3:7">
      <c r="C8084" s="17"/>
      <c r="D8084" s="26"/>
      <c r="E8084" s="26"/>
      <c r="F8084" s="26"/>
      <c r="G8084" s="26"/>
    </row>
    <row r="8085" spans="3:7">
      <c r="C8085" s="17"/>
      <c r="D8085" s="26"/>
      <c r="E8085" s="26"/>
      <c r="F8085" s="26"/>
      <c r="G8085" s="26"/>
    </row>
    <row r="8086" spans="3:7">
      <c r="C8086" s="17"/>
      <c r="D8086" s="26"/>
      <c r="E8086" s="26"/>
      <c r="F8086" s="26"/>
      <c r="G8086" s="26"/>
    </row>
    <row r="8087" spans="3:7">
      <c r="C8087" s="17"/>
      <c r="D8087" s="26"/>
      <c r="E8087" s="26"/>
      <c r="F8087" s="26"/>
      <c r="G8087" s="26"/>
    </row>
    <row r="8088" spans="3:7">
      <c r="C8088" s="17"/>
      <c r="D8088" s="26"/>
      <c r="E8088" s="26"/>
      <c r="F8088" s="26"/>
      <c r="G8088" s="26"/>
    </row>
    <row r="8089" spans="3:7">
      <c r="C8089" s="17"/>
      <c r="D8089" s="26"/>
      <c r="E8089" s="26"/>
      <c r="F8089" s="26"/>
      <c r="G8089" s="26"/>
    </row>
    <row r="8090" spans="3:7">
      <c r="C8090" s="17"/>
      <c r="D8090" s="26"/>
      <c r="E8090" s="26"/>
      <c r="F8090" s="26"/>
      <c r="G8090" s="26"/>
    </row>
    <row r="8091" spans="3:7">
      <c r="C8091" s="17"/>
      <c r="D8091" s="26"/>
      <c r="E8091" s="26"/>
      <c r="F8091" s="26"/>
      <c r="G8091" s="26"/>
    </row>
    <row r="8092" spans="3:7">
      <c r="C8092" s="17"/>
      <c r="D8092" s="26"/>
      <c r="E8092" s="26"/>
      <c r="F8092" s="26"/>
      <c r="G8092" s="26"/>
    </row>
    <row r="8093" spans="3:7">
      <c r="C8093" s="17"/>
      <c r="D8093" s="26"/>
      <c r="E8093" s="26"/>
      <c r="F8093" s="26"/>
      <c r="G8093" s="26"/>
    </row>
    <row r="8094" spans="3:7">
      <c r="C8094" s="17"/>
      <c r="D8094" s="26"/>
      <c r="E8094" s="26"/>
      <c r="F8094" s="26"/>
      <c r="G8094" s="26"/>
    </row>
    <row r="8095" spans="3:7">
      <c r="C8095" s="17"/>
      <c r="D8095" s="26"/>
      <c r="E8095" s="26"/>
      <c r="F8095" s="26"/>
      <c r="G8095" s="26"/>
    </row>
    <row r="8096" spans="3:7">
      <c r="C8096" s="17"/>
      <c r="D8096" s="26"/>
      <c r="E8096" s="26"/>
      <c r="F8096" s="26"/>
      <c r="G8096" s="26"/>
    </row>
    <row r="8097" spans="3:7">
      <c r="C8097" s="17"/>
      <c r="D8097" s="26"/>
      <c r="E8097" s="26"/>
      <c r="F8097" s="26"/>
      <c r="G8097" s="26"/>
    </row>
    <row r="8098" spans="3:7">
      <c r="C8098" s="17"/>
      <c r="D8098" s="26"/>
      <c r="E8098" s="26"/>
      <c r="F8098" s="26"/>
      <c r="G8098" s="26"/>
    </row>
    <row r="8099" spans="3:7">
      <c r="C8099" s="17"/>
      <c r="D8099" s="26"/>
      <c r="E8099" s="26"/>
      <c r="F8099" s="26"/>
      <c r="G8099" s="26"/>
    </row>
    <row r="8100" spans="3:7">
      <c r="C8100" s="17"/>
      <c r="D8100" s="26"/>
      <c r="E8100" s="26"/>
      <c r="F8100" s="26"/>
      <c r="G8100" s="26"/>
    </row>
    <row r="8101" spans="3:7">
      <c r="C8101" s="17"/>
      <c r="D8101" s="26"/>
      <c r="E8101" s="26"/>
      <c r="F8101" s="26"/>
      <c r="G8101" s="26"/>
    </row>
    <row r="8102" spans="3:7">
      <c r="C8102" s="17"/>
      <c r="D8102" s="26"/>
      <c r="E8102" s="26"/>
      <c r="F8102" s="26"/>
      <c r="G8102" s="26"/>
    </row>
    <row r="8103" spans="3:7">
      <c r="C8103" s="17"/>
      <c r="D8103" s="26"/>
      <c r="E8103" s="26"/>
      <c r="F8103" s="26"/>
      <c r="G8103" s="26"/>
    </row>
    <row r="8104" spans="3:7">
      <c r="C8104" s="17"/>
      <c r="D8104" s="26"/>
      <c r="E8104" s="26"/>
      <c r="F8104" s="26"/>
      <c r="G8104" s="26"/>
    </row>
    <row r="8105" spans="3:7">
      <c r="C8105" s="17"/>
      <c r="D8105" s="26"/>
      <c r="E8105" s="26"/>
      <c r="F8105" s="26"/>
      <c r="G8105" s="26"/>
    </row>
    <row r="8106" spans="3:7">
      <c r="C8106" s="17"/>
      <c r="D8106" s="26"/>
      <c r="E8106" s="26"/>
      <c r="F8106" s="26"/>
      <c r="G8106" s="26"/>
    </row>
    <row r="8107" spans="3:7">
      <c r="C8107" s="17"/>
      <c r="D8107" s="26"/>
      <c r="E8107" s="26"/>
      <c r="F8107" s="26"/>
      <c r="G8107" s="26"/>
    </row>
    <row r="8108" spans="3:7">
      <c r="C8108" s="17"/>
      <c r="D8108" s="26"/>
      <c r="E8108" s="26"/>
      <c r="F8108" s="26"/>
      <c r="G8108" s="26"/>
    </row>
    <row r="8109" spans="3:7">
      <c r="C8109" s="17"/>
      <c r="D8109" s="26"/>
      <c r="E8109" s="26"/>
      <c r="F8109" s="26"/>
      <c r="G8109" s="26"/>
    </row>
    <row r="8110" spans="3:7">
      <c r="C8110" s="17"/>
      <c r="D8110" s="26"/>
      <c r="E8110" s="26"/>
      <c r="F8110" s="26"/>
      <c r="G8110" s="26"/>
    </row>
    <row r="8111" spans="3:7">
      <c r="C8111" s="17"/>
      <c r="D8111" s="26"/>
      <c r="E8111" s="26"/>
      <c r="F8111" s="26"/>
      <c r="G8111" s="26"/>
    </row>
    <row r="8112" spans="3:7">
      <c r="C8112" s="17"/>
      <c r="D8112" s="26"/>
      <c r="E8112" s="26"/>
      <c r="F8112" s="26"/>
      <c r="G8112" s="26"/>
    </row>
    <row r="8113" spans="3:7">
      <c r="C8113" s="17"/>
      <c r="D8113" s="26"/>
      <c r="E8113" s="26"/>
      <c r="F8113" s="26"/>
      <c r="G8113" s="26"/>
    </row>
    <row r="8114" spans="3:7">
      <c r="C8114" s="17"/>
      <c r="D8114" s="26"/>
      <c r="E8114" s="26"/>
      <c r="F8114" s="26"/>
      <c r="G8114" s="26"/>
    </row>
    <row r="8115" spans="3:7">
      <c r="C8115" s="17"/>
      <c r="D8115" s="26"/>
      <c r="E8115" s="26"/>
      <c r="F8115" s="26"/>
      <c r="G8115" s="26"/>
    </row>
    <row r="8116" spans="3:7">
      <c r="C8116" s="17"/>
      <c r="D8116" s="26"/>
      <c r="E8116" s="26"/>
      <c r="F8116" s="26"/>
      <c r="G8116" s="26"/>
    </row>
    <row r="8117" spans="3:7">
      <c r="C8117" s="17"/>
      <c r="D8117" s="26"/>
      <c r="E8117" s="26"/>
      <c r="F8117" s="26"/>
      <c r="G8117" s="26"/>
    </row>
    <row r="8118" spans="3:7">
      <c r="C8118" s="17"/>
      <c r="D8118" s="26"/>
      <c r="E8118" s="26"/>
      <c r="F8118" s="26"/>
      <c r="G8118" s="26"/>
    </row>
    <row r="8119" spans="3:7">
      <c r="C8119" s="17"/>
      <c r="D8119" s="26"/>
      <c r="E8119" s="26"/>
      <c r="F8119" s="26"/>
      <c r="G8119" s="26"/>
    </row>
    <row r="8120" spans="3:7">
      <c r="C8120" s="17"/>
      <c r="D8120" s="26"/>
      <c r="E8120" s="26"/>
      <c r="F8120" s="26"/>
      <c r="G8120" s="26"/>
    </row>
    <row r="8121" spans="3:7">
      <c r="C8121" s="17"/>
      <c r="D8121" s="26"/>
      <c r="E8121" s="26"/>
      <c r="F8121" s="26"/>
      <c r="G8121" s="26"/>
    </row>
    <row r="8122" spans="3:7">
      <c r="C8122" s="17"/>
      <c r="D8122" s="26"/>
      <c r="E8122" s="26"/>
      <c r="F8122" s="26"/>
      <c r="G8122" s="26"/>
    </row>
    <row r="8123" spans="3:7">
      <c r="C8123" s="17"/>
      <c r="D8123" s="26"/>
      <c r="E8123" s="26"/>
      <c r="F8123" s="26"/>
      <c r="G8123" s="26"/>
    </row>
    <row r="8124" spans="3:7">
      <c r="C8124" s="17"/>
      <c r="D8124" s="26"/>
      <c r="E8124" s="26"/>
      <c r="F8124" s="26"/>
      <c r="G8124" s="26"/>
    </row>
    <row r="8125" spans="3:7">
      <c r="C8125" s="17"/>
      <c r="D8125" s="26"/>
      <c r="E8125" s="26"/>
      <c r="F8125" s="26"/>
      <c r="G8125" s="26"/>
    </row>
    <row r="8126" spans="3:7">
      <c r="C8126" s="17"/>
      <c r="D8126" s="26"/>
      <c r="E8126" s="26"/>
      <c r="F8126" s="26"/>
      <c r="G8126" s="26"/>
    </row>
    <row r="8127" spans="3:7">
      <c r="C8127" s="17"/>
      <c r="D8127" s="26"/>
      <c r="E8127" s="26"/>
      <c r="F8127" s="26"/>
      <c r="G8127" s="26"/>
    </row>
    <row r="8128" spans="3:7">
      <c r="C8128" s="17"/>
      <c r="D8128" s="26"/>
      <c r="E8128" s="26"/>
      <c r="F8128" s="26"/>
      <c r="G8128" s="26"/>
    </row>
    <row r="8129" spans="3:7">
      <c r="C8129" s="17"/>
      <c r="D8129" s="26"/>
      <c r="E8129" s="26"/>
      <c r="F8129" s="26"/>
      <c r="G8129" s="26"/>
    </row>
    <row r="8130" spans="3:7">
      <c r="C8130" s="17"/>
      <c r="D8130" s="26"/>
      <c r="E8130" s="26"/>
      <c r="F8130" s="26"/>
      <c r="G8130" s="26"/>
    </row>
    <row r="8131" spans="3:7">
      <c r="C8131" s="17"/>
      <c r="D8131" s="26"/>
      <c r="E8131" s="26"/>
      <c r="F8131" s="26"/>
      <c r="G8131" s="26"/>
    </row>
    <row r="8132" spans="3:7">
      <c r="C8132" s="17"/>
      <c r="D8132" s="26"/>
      <c r="E8132" s="26"/>
      <c r="F8132" s="26"/>
      <c r="G8132" s="26"/>
    </row>
    <row r="8133" spans="3:7">
      <c r="C8133" s="17"/>
      <c r="D8133" s="26"/>
      <c r="E8133" s="26"/>
      <c r="F8133" s="26"/>
      <c r="G8133" s="26"/>
    </row>
    <row r="8134" spans="3:7">
      <c r="C8134" s="17"/>
      <c r="D8134" s="26"/>
      <c r="E8134" s="26"/>
      <c r="F8134" s="26"/>
      <c r="G8134" s="26"/>
    </row>
    <row r="8135" spans="3:7">
      <c r="C8135" s="17"/>
      <c r="D8135" s="26"/>
      <c r="E8135" s="26"/>
      <c r="F8135" s="26"/>
      <c r="G8135" s="26"/>
    </row>
    <row r="8136" spans="3:7">
      <c r="C8136" s="17"/>
      <c r="D8136" s="26"/>
      <c r="E8136" s="26"/>
      <c r="F8136" s="26"/>
      <c r="G8136" s="26"/>
    </row>
    <row r="8137" spans="3:7">
      <c r="C8137" s="17"/>
      <c r="D8137" s="26"/>
      <c r="E8137" s="26"/>
      <c r="F8137" s="26"/>
      <c r="G8137" s="26"/>
    </row>
    <row r="8138" spans="3:7">
      <c r="C8138" s="17"/>
      <c r="D8138" s="26"/>
      <c r="E8138" s="26"/>
      <c r="F8138" s="26"/>
      <c r="G8138" s="26"/>
    </row>
    <row r="8139" spans="3:7">
      <c r="C8139" s="17"/>
      <c r="D8139" s="26"/>
      <c r="E8139" s="26"/>
      <c r="F8139" s="26"/>
      <c r="G8139" s="26"/>
    </row>
    <row r="8140" spans="3:7">
      <c r="C8140" s="17"/>
      <c r="D8140" s="26"/>
      <c r="E8140" s="26"/>
      <c r="F8140" s="26"/>
      <c r="G8140" s="26"/>
    </row>
    <row r="8141" spans="3:7">
      <c r="C8141" s="17"/>
      <c r="D8141" s="26"/>
      <c r="E8141" s="26"/>
      <c r="F8141" s="26"/>
      <c r="G8141" s="26"/>
    </row>
    <row r="8142" spans="3:7">
      <c r="C8142" s="17"/>
      <c r="D8142" s="26"/>
      <c r="E8142" s="26"/>
      <c r="F8142" s="26"/>
      <c r="G8142" s="26"/>
    </row>
    <row r="8143" spans="3:7">
      <c r="C8143" s="17"/>
      <c r="D8143" s="26"/>
      <c r="E8143" s="26"/>
      <c r="F8143" s="26"/>
      <c r="G8143" s="26"/>
    </row>
    <row r="8144" spans="3:7">
      <c r="C8144" s="17"/>
      <c r="D8144" s="26"/>
      <c r="E8144" s="26"/>
      <c r="F8144" s="26"/>
      <c r="G8144" s="26"/>
    </row>
    <row r="8145" spans="3:7">
      <c r="C8145" s="17"/>
      <c r="D8145" s="26"/>
      <c r="E8145" s="26"/>
      <c r="F8145" s="26"/>
      <c r="G8145" s="26"/>
    </row>
    <row r="8146" spans="3:7">
      <c r="C8146" s="17"/>
      <c r="D8146" s="26"/>
      <c r="E8146" s="26"/>
      <c r="F8146" s="26"/>
      <c r="G8146" s="26"/>
    </row>
    <row r="8147" spans="3:7">
      <c r="C8147" s="17"/>
      <c r="D8147" s="26"/>
      <c r="E8147" s="26"/>
      <c r="F8147" s="26"/>
      <c r="G8147" s="26"/>
    </row>
    <row r="8148" spans="3:7">
      <c r="C8148" s="17"/>
      <c r="D8148" s="26"/>
      <c r="E8148" s="26"/>
      <c r="F8148" s="26"/>
      <c r="G8148" s="26"/>
    </row>
    <row r="8149" spans="3:7">
      <c r="C8149" s="17"/>
      <c r="D8149" s="26"/>
      <c r="E8149" s="26"/>
      <c r="F8149" s="26"/>
      <c r="G8149" s="26"/>
    </row>
    <row r="8150" spans="3:7">
      <c r="C8150" s="17"/>
      <c r="D8150" s="26"/>
      <c r="E8150" s="26"/>
      <c r="F8150" s="26"/>
      <c r="G8150" s="26"/>
    </row>
    <row r="8151" spans="3:7">
      <c r="C8151" s="17"/>
      <c r="D8151" s="26"/>
      <c r="E8151" s="26"/>
      <c r="F8151" s="26"/>
      <c r="G8151" s="26"/>
    </row>
    <row r="8152" spans="3:7">
      <c r="C8152" s="17"/>
      <c r="D8152" s="26"/>
      <c r="E8152" s="26"/>
      <c r="F8152" s="26"/>
      <c r="G8152" s="26"/>
    </row>
    <row r="8153" spans="3:7">
      <c r="C8153" s="17"/>
      <c r="D8153" s="26"/>
      <c r="E8153" s="26"/>
      <c r="F8153" s="26"/>
      <c r="G8153" s="26"/>
    </row>
    <row r="8154" spans="3:7">
      <c r="C8154" s="17"/>
      <c r="D8154" s="26"/>
      <c r="E8154" s="26"/>
      <c r="F8154" s="26"/>
      <c r="G8154" s="26"/>
    </row>
    <row r="8155" spans="3:7">
      <c r="C8155" s="17"/>
      <c r="D8155" s="26"/>
      <c r="E8155" s="26"/>
      <c r="F8155" s="26"/>
      <c r="G8155" s="26"/>
    </row>
    <row r="8156" spans="3:7">
      <c r="C8156" s="17"/>
      <c r="D8156" s="26"/>
      <c r="E8156" s="26"/>
      <c r="F8156" s="26"/>
      <c r="G8156" s="26"/>
    </row>
    <row r="8157" spans="3:7">
      <c r="C8157" s="17"/>
      <c r="D8157" s="26"/>
      <c r="E8157" s="26"/>
      <c r="F8157" s="26"/>
      <c r="G8157" s="26"/>
    </row>
    <row r="8158" spans="3:7">
      <c r="C8158" s="17"/>
      <c r="D8158" s="26"/>
      <c r="E8158" s="26"/>
      <c r="F8158" s="26"/>
      <c r="G8158" s="26"/>
    </row>
    <row r="8159" spans="3:7">
      <c r="C8159" s="17"/>
      <c r="D8159" s="26"/>
      <c r="E8159" s="26"/>
      <c r="F8159" s="26"/>
      <c r="G8159" s="26"/>
    </row>
    <row r="8160" spans="3:7">
      <c r="C8160" s="17"/>
      <c r="D8160" s="26"/>
      <c r="E8160" s="26"/>
      <c r="F8160" s="26"/>
      <c r="G8160" s="26"/>
    </row>
    <row r="8161" spans="3:7">
      <c r="C8161" s="17"/>
      <c r="D8161" s="26"/>
      <c r="E8161" s="26"/>
      <c r="F8161" s="26"/>
      <c r="G8161" s="26"/>
    </row>
    <row r="8162" spans="3:7">
      <c r="C8162" s="17"/>
      <c r="D8162" s="26"/>
      <c r="E8162" s="26"/>
      <c r="F8162" s="26"/>
      <c r="G8162" s="26"/>
    </row>
    <row r="8163" spans="3:7">
      <c r="C8163" s="17"/>
      <c r="D8163" s="26"/>
      <c r="E8163" s="26"/>
      <c r="F8163" s="26"/>
      <c r="G8163" s="26"/>
    </row>
    <row r="8164" spans="3:7">
      <c r="C8164" s="17"/>
      <c r="D8164" s="26"/>
      <c r="E8164" s="26"/>
      <c r="F8164" s="26"/>
      <c r="G8164" s="26"/>
    </row>
    <row r="8165" spans="3:7">
      <c r="C8165" s="17"/>
      <c r="D8165" s="26"/>
      <c r="E8165" s="26"/>
      <c r="F8165" s="26"/>
      <c r="G8165" s="26"/>
    </row>
    <row r="8166" spans="3:7">
      <c r="C8166" s="17"/>
      <c r="D8166" s="26"/>
      <c r="E8166" s="26"/>
      <c r="F8166" s="26"/>
      <c r="G8166" s="26"/>
    </row>
    <row r="8167" spans="3:7">
      <c r="C8167" s="17"/>
      <c r="D8167" s="26"/>
      <c r="E8167" s="26"/>
      <c r="F8167" s="26"/>
      <c r="G8167" s="26"/>
    </row>
    <row r="8168" spans="3:7">
      <c r="C8168" s="17"/>
      <c r="D8168" s="26"/>
      <c r="E8168" s="26"/>
      <c r="F8168" s="26"/>
      <c r="G8168" s="26"/>
    </row>
    <row r="8169" spans="3:7">
      <c r="C8169" s="17"/>
      <c r="D8169" s="26"/>
      <c r="E8169" s="26"/>
      <c r="F8169" s="26"/>
      <c r="G8169" s="26"/>
    </row>
    <row r="8170" spans="3:7">
      <c r="C8170" s="17"/>
      <c r="D8170" s="26"/>
      <c r="E8170" s="26"/>
      <c r="F8170" s="26"/>
      <c r="G8170" s="26"/>
    </row>
    <row r="8171" spans="3:7">
      <c r="C8171" s="17"/>
      <c r="D8171" s="26"/>
      <c r="E8171" s="26"/>
      <c r="F8171" s="26"/>
      <c r="G8171" s="26"/>
    </row>
    <row r="8172" spans="3:7">
      <c r="C8172" s="17"/>
      <c r="D8172" s="26"/>
      <c r="E8172" s="26"/>
      <c r="F8172" s="26"/>
      <c r="G8172" s="26"/>
    </row>
    <row r="8173" spans="3:7">
      <c r="C8173" s="17"/>
      <c r="D8173" s="26"/>
      <c r="E8173" s="26"/>
      <c r="F8173" s="26"/>
      <c r="G8173" s="26"/>
    </row>
    <row r="8174" spans="3:7">
      <c r="C8174" s="17"/>
      <c r="D8174" s="26"/>
      <c r="E8174" s="26"/>
      <c r="F8174" s="26"/>
      <c r="G8174" s="26"/>
    </row>
    <row r="8175" spans="3:7">
      <c r="C8175" s="17"/>
      <c r="D8175" s="26"/>
      <c r="E8175" s="26"/>
      <c r="F8175" s="26"/>
      <c r="G8175" s="26"/>
    </row>
    <row r="8176" spans="3:7">
      <c r="C8176" s="17"/>
      <c r="D8176" s="26"/>
      <c r="E8176" s="26"/>
      <c r="F8176" s="26"/>
      <c r="G8176" s="26"/>
    </row>
    <row r="8177" spans="3:7">
      <c r="C8177" s="17"/>
      <c r="D8177" s="26"/>
      <c r="E8177" s="26"/>
      <c r="F8177" s="26"/>
      <c r="G8177" s="26"/>
    </row>
    <row r="8178" spans="3:7">
      <c r="C8178" s="17"/>
      <c r="D8178" s="26"/>
      <c r="E8178" s="26"/>
      <c r="F8178" s="26"/>
      <c r="G8178" s="26"/>
    </row>
    <row r="8179" spans="3:7">
      <c r="C8179" s="17"/>
      <c r="D8179" s="26"/>
      <c r="E8179" s="26"/>
      <c r="F8179" s="26"/>
      <c r="G8179" s="26"/>
    </row>
    <row r="8180" spans="3:7">
      <c r="C8180" s="17"/>
      <c r="D8180" s="26"/>
      <c r="E8180" s="26"/>
      <c r="F8180" s="26"/>
      <c r="G8180" s="26"/>
    </row>
    <row r="8181" spans="3:7">
      <c r="C8181" s="17"/>
      <c r="D8181" s="26"/>
      <c r="E8181" s="26"/>
      <c r="F8181" s="26"/>
      <c r="G8181" s="26"/>
    </row>
    <row r="8182" spans="3:7">
      <c r="C8182" s="17"/>
      <c r="D8182" s="26"/>
      <c r="E8182" s="26"/>
      <c r="F8182" s="26"/>
      <c r="G8182" s="26"/>
    </row>
    <row r="8183" spans="3:7">
      <c r="C8183" s="17"/>
      <c r="D8183" s="26"/>
      <c r="E8183" s="26"/>
      <c r="F8183" s="26"/>
      <c r="G8183" s="26"/>
    </row>
    <row r="8184" spans="3:7">
      <c r="C8184" s="17"/>
      <c r="D8184" s="26"/>
      <c r="E8184" s="26"/>
      <c r="F8184" s="26"/>
      <c r="G8184" s="26"/>
    </row>
    <row r="8185" spans="3:7">
      <c r="C8185" s="17"/>
      <c r="D8185" s="26"/>
      <c r="E8185" s="26"/>
      <c r="F8185" s="26"/>
      <c r="G8185" s="26"/>
    </row>
    <row r="8186" spans="3:7">
      <c r="C8186" s="17"/>
      <c r="D8186" s="26"/>
      <c r="E8186" s="26"/>
      <c r="F8186" s="26"/>
      <c r="G8186" s="26"/>
    </row>
    <row r="8187" spans="3:7">
      <c r="C8187" s="17"/>
      <c r="D8187" s="26"/>
      <c r="E8187" s="26"/>
      <c r="F8187" s="26"/>
      <c r="G8187" s="26"/>
    </row>
    <row r="8188" spans="3:7">
      <c r="C8188" s="17"/>
      <c r="D8188" s="26"/>
      <c r="E8188" s="26"/>
      <c r="F8188" s="26"/>
      <c r="G8188" s="26"/>
    </row>
    <row r="8189" spans="3:7">
      <c r="C8189" s="17"/>
      <c r="D8189" s="26"/>
      <c r="E8189" s="26"/>
      <c r="F8189" s="26"/>
      <c r="G8189" s="26"/>
    </row>
    <row r="8190" spans="3:7">
      <c r="C8190" s="17"/>
      <c r="D8190" s="26"/>
      <c r="E8190" s="26"/>
      <c r="F8190" s="26"/>
      <c r="G8190" s="26"/>
    </row>
    <row r="8191" spans="3:7">
      <c r="C8191" s="17"/>
      <c r="D8191" s="26"/>
      <c r="E8191" s="26"/>
      <c r="F8191" s="26"/>
      <c r="G8191" s="26"/>
    </row>
    <row r="8192" spans="3:7">
      <c r="C8192" s="17"/>
      <c r="D8192" s="26"/>
      <c r="E8192" s="26"/>
      <c r="F8192" s="26"/>
      <c r="G8192" s="26"/>
    </row>
    <row r="8193" spans="3:7">
      <c r="C8193" s="17"/>
      <c r="D8193" s="26"/>
      <c r="E8193" s="26"/>
      <c r="F8193" s="26"/>
      <c r="G8193" s="26"/>
    </row>
    <row r="8194" spans="3:7">
      <c r="C8194" s="17"/>
      <c r="D8194" s="26"/>
      <c r="E8194" s="26"/>
      <c r="F8194" s="26"/>
      <c r="G8194" s="26"/>
    </row>
    <row r="8195" spans="3:7">
      <c r="C8195" s="17"/>
      <c r="D8195" s="26"/>
      <c r="E8195" s="26"/>
      <c r="F8195" s="26"/>
      <c r="G8195" s="26"/>
    </row>
    <row r="8196" spans="3:7">
      <c r="C8196" s="17"/>
      <c r="D8196" s="26"/>
      <c r="E8196" s="26"/>
      <c r="F8196" s="26"/>
      <c r="G8196" s="26"/>
    </row>
    <row r="8197" spans="3:7">
      <c r="C8197" s="17"/>
      <c r="D8197" s="26"/>
      <c r="E8197" s="26"/>
      <c r="F8197" s="26"/>
      <c r="G8197" s="26"/>
    </row>
    <row r="8198" spans="3:7">
      <c r="C8198" s="17"/>
      <c r="D8198" s="26"/>
      <c r="E8198" s="26"/>
      <c r="F8198" s="26"/>
      <c r="G8198" s="26"/>
    </row>
    <row r="8199" spans="3:7">
      <c r="C8199" s="17"/>
      <c r="D8199" s="26"/>
      <c r="E8199" s="26"/>
      <c r="F8199" s="26"/>
      <c r="G8199" s="26"/>
    </row>
    <row r="8200" spans="3:7">
      <c r="C8200" s="17"/>
      <c r="D8200" s="26"/>
      <c r="E8200" s="26"/>
      <c r="F8200" s="26"/>
      <c r="G8200" s="26"/>
    </row>
    <row r="8201" spans="3:7">
      <c r="C8201" s="17"/>
      <c r="D8201" s="26"/>
      <c r="E8201" s="26"/>
      <c r="F8201" s="26"/>
      <c r="G8201" s="26"/>
    </row>
    <row r="8202" spans="3:7">
      <c r="C8202" s="17"/>
      <c r="D8202" s="26"/>
      <c r="E8202" s="26"/>
      <c r="F8202" s="26"/>
      <c r="G8202" s="26"/>
    </row>
    <row r="8203" spans="3:7">
      <c r="C8203" s="17"/>
      <c r="D8203" s="26"/>
      <c r="E8203" s="26"/>
      <c r="F8203" s="26"/>
      <c r="G8203" s="26"/>
    </row>
    <row r="8204" spans="3:7">
      <c r="C8204" s="17"/>
      <c r="D8204" s="26"/>
      <c r="E8204" s="26"/>
      <c r="F8204" s="26"/>
      <c r="G8204" s="26"/>
    </row>
    <row r="8205" spans="3:7">
      <c r="C8205" s="17"/>
      <c r="D8205" s="26"/>
      <c r="E8205" s="26"/>
      <c r="F8205" s="26"/>
      <c r="G8205" s="26"/>
    </row>
    <row r="8206" spans="3:7">
      <c r="C8206" s="17"/>
      <c r="D8206" s="26"/>
      <c r="E8206" s="26"/>
      <c r="F8206" s="26"/>
      <c r="G8206" s="26"/>
    </row>
    <row r="8207" spans="3:7">
      <c r="C8207" s="17"/>
      <c r="D8207" s="26"/>
      <c r="E8207" s="26"/>
      <c r="F8207" s="26"/>
      <c r="G8207" s="26"/>
    </row>
    <row r="8208" spans="3:7">
      <c r="C8208" s="17"/>
      <c r="D8208" s="26"/>
      <c r="E8208" s="26"/>
      <c r="F8208" s="26"/>
      <c r="G8208" s="26"/>
    </row>
    <row r="8209" spans="3:7">
      <c r="C8209" s="17"/>
      <c r="D8209" s="26"/>
      <c r="E8209" s="26"/>
      <c r="F8209" s="26"/>
      <c r="G8209" s="26"/>
    </row>
    <row r="8210" spans="3:7">
      <c r="C8210" s="17"/>
      <c r="D8210" s="26"/>
      <c r="E8210" s="26"/>
      <c r="F8210" s="26"/>
      <c r="G8210" s="26"/>
    </row>
    <row r="8211" spans="3:7">
      <c r="C8211" s="17"/>
      <c r="D8211" s="26"/>
      <c r="E8211" s="26"/>
      <c r="F8211" s="26"/>
      <c r="G8211" s="26"/>
    </row>
    <row r="8212" spans="3:7">
      <c r="C8212" s="17"/>
      <c r="D8212" s="26"/>
      <c r="E8212" s="26"/>
      <c r="F8212" s="26"/>
      <c r="G8212" s="26"/>
    </row>
    <row r="8213" spans="3:7">
      <c r="C8213" s="17"/>
      <c r="D8213" s="26"/>
      <c r="E8213" s="26"/>
      <c r="F8213" s="26"/>
      <c r="G8213" s="26"/>
    </row>
    <row r="8214" spans="3:7">
      <c r="C8214" s="17"/>
      <c r="D8214" s="26"/>
      <c r="E8214" s="26"/>
      <c r="F8214" s="26"/>
      <c r="G8214" s="26"/>
    </row>
    <row r="8215" spans="3:7">
      <c r="C8215" s="17"/>
      <c r="D8215" s="26"/>
      <c r="E8215" s="26"/>
      <c r="F8215" s="26"/>
      <c r="G8215" s="26"/>
    </row>
    <row r="8216" spans="3:7">
      <c r="C8216" s="17"/>
      <c r="D8216" s="26"/>
      <c r="E8216" s="26"/>
      <c r="F8216" s="26"/>
      <c r="G8216" s="26"/>
    </row>
    <row r="8217" spans="3:7">
      <c r="C8217" s="17"/>
      <c r="D8217" s="26"/>
      <c r="E8217" s="26"/>
      <c r="F8217" s="26"/>
      <c r="G8217" s="26"/>
    </row>
    <row r="8218" spans="3:7">
      <c r="C8218" s="17"/>
      <c r="D8218" s="26"/>
      <c r="E8218" s="26"/>
      <c r="F8218" s="26"/>
      <c r="G8218" s="26"/>
    </row>
    <row r="8219" spans="3:7">
      <c r="C8219" s="17"/>
      <c r="D8219" s="26"/>
      <c r="E8219" s="26"/>
      <c r="F8219" s="26"/>
      <c r="G8219" s="26"/>
    </row>
    <row r="8220" spans="3:7">
      <c r="C8220" s="17"/>
      <c r="D8220" s="26"/>
      <c r="E8220" s="26"/>
      <c r="F8220" s="26"/>
      <c r="G8220" s="26"/>
    </row>
    <row r="8221" spans="3:7">
      <c r="C8221" s="17"/>
      <c r="D8221" s="26"/>
      <c r="E8221" s="26"/>
      <c r="F8221" s="26"/>
      <c r="G8221" s="26"/>
    </row>
    <row r="8222" spans="3:7">
      <c r="C8222" s="17"/>
      <c r="D8222" s="26"/>
      <c r="E8222" s="26"/>
      <c r="F8222" s="26"/>
      <c r="G8222" s="26"/>
    </row>
    <row r="8223" spans="3:7">
      <c r="C8223" s="17"/>
      <c r="D8223" s="26"/>
      <c r="E8223" s="26"/>
      <c r="F8223" s="26"/>
      <c r="G8223" s="26"/>
    </row>
    <row r="8224" spans="3:7">
      <c r="C8224" s="17"/>
      <c r="D8224" s="26"/>
      <c r="E8224" s="26"/>
      <c r="F8224" s="26"/>
      <c r="G8224" s="26"/>
    </row>
    <row r="8225" spans="3:7">
      <c r="C8225" s="17"/>
      <c r="D8225" s="26"/>
      <c r="E8225" s="26"/>
      <c r="F8225" s="26"/>
      <c r="G8225" s="26"/>
    </row>
    <row r="8226" spans="3:7">
      <c r="C8226" s="17"/>
      <c r="D8226" s="26"/>
      <c r="E8226" s="26"/>
      <c r="F8226" s="26"/>
      <c r="G8226" s="26"/>
    </row>
    <row r="8227" spans="3:7">
      <c r="C8227" s="17"/>
      <c r="D8227" s="26"/>
      <c r="E8227" s="26"/>
      <c r="F8227" s="26"/>
      <c r="G8227" s="26"/>
    </row>
    <row r="8228" spans="3:7">
      <c r="C8228" s="17"/>
      <c r="D8228" s="26"/>
      <c r="E8228" s="26"/>
      <c r="F8228" s="26"/>
      <c r="G8228" s="26"/>
    </row>
    <row r="8229" spans="3:7">
      <c r="C8229" s="17"/>
      <c r="D8229" s="26"/>
      <c r="E8229" s="26"/>
      <c r="F8229" s="26"/>
      <c r="G8229" s="26"/>
    </row>
    <row r="8230" spans="3:7">
      <c r="C8230" s="17"/>
      <c r="D8230" s="26"/>
      <c r="E8230" s="26"/>
      <c r="F8230" s="26"/>
      <c r="G8230" s="26"/>
    </row>
    <row r="8231" spans="3:7">
      <c r="C8231" s="17"/>
      <c r="D8231" s="26"/>
      <c r="E8231" s="26"/>
      <c r="F8231" s="26"/>
      <c r="G8231" s="26"/>
    </row>
    <row r="8232" spans="3:7">
      <c r="C8232" s="17"/>
      <c r="D8232" s="26"/>
      <c r="E8232" s="26"/>
      <c r="F8232" s="26"/>
      <c r="G8232" s="26"/>
    </row>
    <row r="8233" spans="3:7">
      <c r="C8233" s="17"/>
      <c r="D8233" s="26"/>
      <c r="E8233" s="26"/>
      <c r="F8233" s="26"/>
      <c r="G8233" s="26"/>
    </row>
    <row r="8234" spans="3:7">
      <c r="C8234" s="17"/>
      <c r="D8234" s="26"/>
      <c r="E8234" s="26"/>
      <c r="F8234" s="26"/>
      <c r="G8234" s="26"/>
    </row>
    <row r="8235" spans="3:7">
      <c r="C8235" s="17"/>
      <c r="D8235" s="26"/>
      <c r="E8235" s="26"/>
      <c r="F8235" s="26"/>
      <c r="G8235" s="26"/>
    </row>
    <row r="8236" spans="3:7">
      <c r="C8236" s="17"/>
      <c r="D8236" s="26"/>
      <c r="E8236" s="26"/>
      <c r="F8236" s="26"/>
      <c r="G8236" s="26"/>
    </row>
    <row r="8237" spans="3:7">
      <c r="C8237" s="17"/>
      <c r="D8237" s="26"/>
      <c r="E8237" s="26"/>
      <c r="F8237" s="26"/>
      <c r="G8237" s="26"/>
    </row>
    <row r="8238" spans="3:7">
      <c r="C8238" s="17"/>
      <c r="D8238" s="26"/>
      <c r="E8238" s="26"/>
      <c r="F8238" s="26"/>
      <c r="G8238" s="26"/>
    </row>
    <row r="8239" spans="3:7">
      <c r="C8239" s="17"/>
      <c r="D8239" s="26"/>
      <c r="E8239" s="26"/>
      <c r="F8239" s="26"/>
      <c r="G8239" s="26"/>
    </row>
    <row r="8240" spans="3:7">
      <c r="C8240" s="17"/>
      <c r="D8240" s="26"/>
      <c r="E8240" s="26"/>
      <c r="F8240" s="26"/>
      <c r="G8240" s="26"/>
    </row>
    <row r="8241" spans="3:7">
      <c r="C8241" s="17"/>
      <c r="D8241" s="26"/>
      <c r="E8241" s="26"/>
      <c r="F8241" s="26"/>
      <c r="G8241" s="26"/>
    </row>
    <row r="8242" spans="3:7">
      <c r="C8242" s="17"/>
      <c r="D8242" s="26"/>
      <c r="E8242" s="26"/>
      <c r="F8242" s="26"/>
      <c r="G8242" s="26"/>
    </row>
    <row r="8243" spans="3:7">
      <c r="C8243" s="17"/>
      <c r="D8243" s="26"/>
      <c r="E8243" s="26"/>
      <c r="F8243" s="26"/>
      <c r="G8243" s="26"/>
    </row>
    <row r="8244" spans="3:7">
      <c r="C8244" s="17"/>
      <c r="D8244" s="26"/>
      <c r="E8244" s="26"/>
      <c r="F8244" s="26"/>
      <c r="G8244" s="26"/>
    </row>
    <row r="8245" spans="3:7">
      <c r="C8245" s="17"/>
      <c r="D8245" s="26"/>
      <c r="E8245" s="26"/>
      <c r="F8245" s="26"/>
      <c r="G8245" s="26"/>
    </row>
    <row r="8246" spans="3:7">
      <c r="C8246" s="17"/>
      <c r="D8246" s="26"/>
      <c r="E8246" s="26"/>
      <c r="F8246" s="26"/>
      <c r="G8246" s="26"/>
    </row>
    <row r="8247" spans="3:7">
      <c r="C8247" s="17"/>
      <c r="D8247" s="26"/>
      <c r="E8247" s="26"/>
      <c r="F8247" s="26"/>
      <c r="G8247" s="26"/>
    </row>
    <row r="8248" spans="3:7">
      <c r="C8248" s="17"/>
      <c r="D8248" s="26"/>
      <c r="E8248" s="26"/>
      <c r="F8248" s="26"/>
      <c r="G8248" s="26"/>
    </row>
    <row r="8249" spans="3:7">
      <c r="C8249" s="17"/>
      <c r="D8249" s="26"/>
      <c r="E8249" s="26"/>
      <c r="F8249" s="26"/>
      <c r="G8249" s="26"/>
    </row>
    <row r="8250" spans="3:7">
      <c r="C8250" s="17"/>
      <c r="D8250" s="26"/>
      <c r="E8250" s="26"/>
      <c r="F8250" s="26"/>
      <c r="G8250" s="26"/>
    </row>
    <row r="8251" spans="3:7">
      <c r="C8251" s="17"/>
      <c r="D8251" s="26"/>
      <c r="E8251" s="26"/>
      <c r="F8251" s="26"/>
      <c r="G8251" s="26"/>
    </row>
    <row r="8252" spans="3:7">
      <c r="C8252" s="17"/>
      <c r="D8252" s="26"/>
      <c r="E8252" s="26"/>
      <c r="F8252" s="26"/>
      <c r="G8252" s="26"/>
    </row>
    <row r="8253" spans="3:7">
      <c r="C8253" s="17"/>
      <c r="D8253" s="26"/>
      <c r="E8253" s="26"/>
      <c r="F8253" s="26"/>
      <c r="G8253" s="26"/>
    </row>
    <row r="8254" spans="3:7">
      <c r="C8254" s="17"/>
      <c r="D8254" s="26"/>
      <c r="E8254" s="26"/>
      <c r="F8254" s="26"/>
      <c r="G8254" s="26"/>
    </row>
    <row r="8255" spans="3:7">
      <c r="C8255" s="17"/>
      <c r="D8255" s="26"/>
      <c r="E8255" s="26"/>
      <c r="F8255" s="26"/>
      <c r="G8255" s="26"/>
    </row>
    <row r="8256" spans="3:7">
      <c r="C8256" s="17"/>
      <c r="D8256" s="26"/>
      <c r="E8256" s="26"/>
      <c r="F8256" s="26"/>
      <c r="G8256" s="26"/>
    </row>
    <row r="8257" spans="3:7">
      <c r="C8257" s="17"/>
      <c r="D8257" s="26"/>
      <c r="E8257" s="26"/>
      <c r="F8257" s="26"/>
      <c r="G8257" s="26"/>
    </row>
    <row r="8258" spans="3:7">
      <c r="C8258" s="17"/>
      <c r="D8258" s="26"/>
      <c r="E8258" s="26"/>
      <c r="F8258" s="26"/>
      <c r="G8258" s="26"/>
    </row>
    <row r="8259" spans="3:7">
      <c r="C8259" s="17"/>
      <c r="D8259" s="26"/>
      <c r="E8259" s="26"/>
      <c r="F8259" s="26"/>
      <c r="G8259" s="26"/>
    </row>
    <row r="8260" spans="3:7">
      <c r="C8260" s="17"/>
      <c r="D8260" s="26"/>
      <c r="E8260" s="26"/>
      <c r="F8260" s="26"/>
      <c r="G8260" s="26"/>
    </row>
    <row r="8261" spans="3:7">
      <c r="C8261" s="17"/>
      <c r="D8261" s="26"/>
      <c r="E8261" s="26"/>
      <c r="F8261" s="26"/>
      <c r="G8261" s="26"/>
    </row>
    <row r="8262" spans="3:7">
      <c r="C8262" s="17"/>
      <c r="D8262" s="26"/>
      <c r="E8262" s="26"/>
      <c r="F8262" s="26"/>
      <c r="G8262" s="26"/>
    </row>
    <row r="8263" spans="3:7">
      <c r="C8263" s="17"/>
      <c r="D8263" s="26"/>
      <c r="E8263" s="26"/>
      <c r="F8263" s="26"/>
      <c r="G8263" s="26"/>
    </row>
    <row r="8264" spans="3:7">
      <c r="C8264" s="17"/>
      <c r="D8264" s="26"/>
      <c r="E8264" s="26"/>
      <c r="F8264" s="26"/>
      <c r="G8264" s="26"/>
    </row>
    <row r="8265" spans="3:7">
      <c r="C8265" s="17"/>
      <c r="D8265" s="26"/>
      <c r="E8265" s="26"/>
      <c r="F8265" s="26"/>
      <c r="G8265" s="26"/>
    </row>
    <row r="8266" spans="3:7">
      <c r="C8266" s="17"/>
      <c r="D8266" s="26"/>
      <c r="E8266" s="26"/>
      <c r="F8266" s="26"/>
      <c r="G8266" s="26"/>
    </row>
    <row r="8267" spans="3:7">
      <c r="C8267" s="17"/>
      <c r="D8267" s="26"/>
      <c r="E8267" s="26"/>
      <c r="F8267" s="26"/>
      <c r="G8267" s="26"/>
    </row>
    <row r="8268" spans="3:7">
      <c r="C8268" s="17"/>
      <c r="D8268" s="26"/>
      <c r="E8268" s="26"/>
      <c r="F8268" s="26"/>
      <c r="G8268" s="26"/>
    </row>
    <row r="8269" spans="3:7">
      <c r="C8269" s="17"/>
      <c r="D8269" s="26"/>
      <c r="E8269" s="26"/>
      <c r="F8269" s="26"/>
      <c r="G8269" s="26"/>
    </row>
    <row r="8270" spans="3:7">
      <c r="C8270" s="17"/>
      <c r="D8270" s="26"/>
      <c r="E8270" s="26"/>
      <c r="F8270" s="26"/>
      <c r="G8270" s="26"/>
    </row>
    <row r="8271" spans="3:7">
      <c r="C8271" s="17"/>
      <c r="D8271" s="26"/>
      <c r="E8271" s="26"/>
      <c r="F8271" s="26"/>
      <c r="G8271" s="26"/>
    </row>
    <row r="8272" spans="3:7">
      <c r="C8272" s="17"/>
      <c r="D8272" s="26"/>
      <c r="E8272" s="26"/>
      <c r="F8272" s="26"/>
      <c r="G8272" s="26"/>
    </row>
    <row r="8273" spans="3:7">
      <c r="C8273" s="17"/>
      <c r="D8273" s="26"/>
      <c r="E8273" s="26"/>
      <c r="F8273" s="26"/>
      <c r="G8273" s="26"/>
    </row>
    <row r="8274" spans="3:7">
      <c r="C8274" s="17"/>
      <c r="D8274" s="26"/>
      <c r="E8274" s="26"/>
      <c r="F8274" s="26"/>
      <c r="G8274" s="26"/>
    </row>
    <row r="8275" spans="3:7">
      <c r="C8275" s="17"/>
      <c r="D8275" s="26"/>
      <c r="E8275" s="26"/>
      <c r="F8275" s="26"/>
      <c r="G8275" s="26"/>
    </row>
    <row r="8276" spans="3:7">
      <c r="C8276" s="17"/>
      <c r="D8276" s="26"/>
      <c r="E8276" s="26"/>
      <c r="F8276" s="26"/>
      <c r="G8276" s="26"/>
    </row>
    <row r="8277" spans="3:7">
      <c r="C8277" s="17"/>
      <c r="D8277" s="26"/>
      <c r="E8277" s="26"/>
      <c r="F8277" s="26"/>
      <c r="G8277" s="26"/>
    </row>
    <row r="8278" spans="3:7">
      <c r="C8278" s="17"/>
      <c r="D8278" s="26"/>
      <c r="E8278" s="26"/>
      <c r="F8278" s="26"/>
      <c r="G8278" s="26"/>
    </row>
    <row r="8279" spans="3:7">
      <c r="C8279" s="17"/>
      <c r="D8279" s="26"/>
      <c r="E8279" s="26"/>
      <c r="F8279" s="26"/>
      <c r="G8279" s="26"/>
    </row>
    <row r="8280" spans="3:7">
      <c r="C8280" s="17"/>
      <c r="D8280" s="26"/>
      <c r="E8280" s="26"/>
      <c r="F8280" s="26"/>
      <c r="G8280" s="26"/>
    </row>
    <row r="8281" spans="3:7">
      <c r="C8281" s="17"/>
      <c r="D8281" s="26"/>
      <c r="E8281" s="26"/>
      <c r="F8281" s="26"/>
      <c r="G8281" s="26"/>
    </row>
    <row r="8282" spans="3:7">
      <c r="C8282" s="17"/>
      <c r="D8282" s="26"/>
      <c r="E8282" s="26"/>
      <c r="F8282" s="26"/>
      <c r="G8282" s="26"/>
    </row>
    <row r="8283" spans="3:7">
      <c r="C8283" s="17"/>
      <c r="D8283" s="26"/>
      <c r="E8283" s="26"/>
      <c r="F8283" s="26"/>
      <c r="G8283" s="26"/>
    </row>
    <row r="8284" spans="3:7">
      <c r="C8284" s="17"/>
      <c r="D8284" s="26"/>
      <c r="E8284" s="26"/>
      <c r="F8284" s="26"/>
      <c r="G8284" s="26"/>
    </row>
    <row r="8285" spans="3:7">
      <c r="C8285" s="17"/>
      <c r="D8285" s="26"/>
      <c r="E8285" s="26"/>
      <c r="F8285" s="26"/>
      <c r="G8285" s="26"/>
    </row>
    <row r="8286" spans="3:7">
      <c r="C8286" s="17"/>
      <c r="D8286" s="26"/>
      <c r="E8286" s="26"/>
      <c r="F8286" s="26"/>
      <c r="G8286" s="26"/>
    </row>
    <row r="8287" spans="3:7">
      <c r="C8287" s="17"/>
      <c r="D8287" s="26"/>
      <c r="E8287" s="26"/>
      <c r="F8287" s="26"/>
      <c r="G8287" s="26"/>
    </row>
    <row r="8288" spans="3:7">
      <c r="C8288" s="17"/>
      <c r="D8288" s="26"/>
      <c r="E8288" s="26"/>
      <c r="F8288" s="26"/>
      <c r="G8288" s="26"/>
    </row>
    <row r="8289" spans="3:7">
      <c r="C8289" s="17"/>
      <c r="D8289" s="26"/>
      <c r="E8289" s="26"/>
      <c r="F8289" s="26"/>
      <c r="G8289" s="26"/>
    </row>
    <row r="8290" spans="3:7">
      <c r="C8290" s="17"/>
      <c r="D8290" s="26"/>
      <c r="E8290" s="26"/>
      <c r="F8290" s="26"/>
      <c r="G8290" s="26"/>
    </row>
    <row r="8291" spans="3:7">
      <c r="C8291" s="17"/>
      <c r="D8291" s="26"/>
      <c r="E8291" s="26"/>
      <c r="F8291" s="26"/>
      <c r="G8291" s="26"/>
    </row>
    <row r="8292" spans="3:7">
      <c r="C8292" s="17"/>
      <c r="D8292" s="26"/>
      <c r="E8292" s="26"/>
      <c r="F8292" s="26"/>
      <c r="G8292" s="26"/>
    </row>
    <row r="8293" spans="3:7">
      <c r="C8293" s="17"/>
      <c r="D8293" s="26"/>
      <c r="E8293" s="26"/>
      <c r="F8293" s="26"/>
      <c r="G8293" s="26"/>
    </row>
    <row r="8294" spans="3:7">
      <c r="C8294" s="17"/>
      <c r="D8294" s="26"/>
      <c r="E8294" s="26"/>
      <c r="F8294" s="26"/>
      <c r="G8294" s="26"/>
    </row>
    <row r="8295" spans="3:7">
      <c r="C8295" s="17"/>
      <c r="D8295" s="26"/>
      <c r="E8295" s="26"/>
      <c r="F8295" s="26"/>
      <c r="G8295" s="26"/>
    </row>
    <row r="8296" spans="3:7">
      <c r="C8296" s="17"/>
      <c r="D8296" s="26"/>
      <c r="E8296" s="26"/>
      <c r="F8296" s="26"/>
      <c r="G8296" s="26"/>
    </row>
    <row r="8297" spans="3:7">
      <c r="C8297" s="17"/>
      <c r="D8297" s="26"/>
      <c r="E8297" s="26"/>
      <c r="F8297" s="26"/>
      <c r="G8297" s="26"/>
    </row>
    <row r="8298" spans="3:7">
      <c r="C8298" s="17"/>
      <c r="D8298" s="26"/>
      <c r="E8298" s="26"/>
      <c r="F8298" s="26"/>
      <c r="G8298" s="26"/>
    </row>
    <row r="8299" spans="3:7">
      <c r="C8299" s="17"/>
      <c r="D8299" s="26"/>
      <c r="E8299" s="26"/>
      <c r="F8299" s="26"/>
      <c r="G8299" s="26"/>
    </row>
    <row r="8300" spans="3:7">
      <c r="C8300" s="17"/>
      <c r="D8300" s="26"/>
      <c r="E8300" s="26"/>
      <c r="F8300" s="26"/>
      <c r="G8300" s="26"/>
    </row>
    <row r="8301" spans="3:7">
      <c r="C8301" s="17"/>
      <c r="D8301" s="26"/>
      <c r="E8301" s="26"/>
      <c r="F8301" s="26"/>
      <c r="G8301" s="26"/>
    </row>
    <row r="8302" spans="3:7">
      <c r="C8302" s="17"/>
      <c r="D8302" s="26"/>
      <c r="E8302" s="26"/>
      <c r="F8302" s="26"/>
      <c r="G8302" s="26"/>
    </row>
    <row r="8303" spans="3:7">
      <c r="C8303" s="17"/>
      <c r="D8303" s="26"/>
      <c r="E8303" s="26"/>
      <c r="F8303" s="26"/>
      <c r="G8303" s="26"/>
    </row>
    <row r="8304" spans="3:7">
      <c r="C8304" s="17"/>
      <c r="D8304" s="26"/>
      <c r="E8304" s="26"/>
      <c r="F8304" s="26"/>
      <c r="G8304" s="26"/>
    </row>
    <row r="8305" spans="3:7">
      <c r="C8305" s="17"/>
      <c r="D8305" s="26"/>
      <c r="E8305" s="26"/>
      <c r="F8305" s="26"/>
      <c r="G8305" s="26"/>
    </row>
    <row r="8306" spans="3:7">
      <c r="C8306" s="17"/>
      <c r="D8306" s="26"/>
      <c r="E8306" s="26"/>
      <c r="F8306" s="26"/>
      <c r="G8306" s="26"/>
    </row>
    <row r="8307" spans="3:7">
      <c r="C8307" s="17"/>
      <c r="D8307" s="26"/>
      <c r="E8307" s="26"/>
      <c r="F8307" s="26"/>
      <c r="G8307" s="26"/>
    </row>
    <row r="8308" spans="3:7">
      <c r="C8308" s="17"/>
      <c r="D8308" s="26"/>
      <c r="E8308" s="26"/>
      <c r="F8308" s="26"/>
      <c r="G8308" s="26"/>
    </row>
    <row r="8309" spans="3:7">
      <c r="C8309" s="17"/>
      <c r="D8309" s="26"/>
      <c r="E8309" s="26"/>
      <c r="F8309" s="26"/>
      <c r="G8309" s="26"/>
    </row>
    <row r="8310" spans="3:7">
      <c r="C8310" s="17"/>
      <c r="D8310" s="26"/>
      <c r="E8310" s="26"/>
      <c r="F8310" s="26"/>
      <c r="G8310" s="26"/>
    </row>
    <row r="8311" spans="3:7">
      <c r="C8311" s="17"/>
      <c r="D8311" s="26"/>
      <c r="E8311" s="26"/>
      <c r="F8311" s="26"/>
      <c r="G8311" s="26"/>
    </row>
    <row r="8312" spans="3:7">
      <c r="C8312" s="17"/>
      <c r="D8312" s="26"/>
      <c r="E8312" s="26"/>
      <c r="F8312" s="26"/>
      <c r="G8312" s="26"/>
    </row>
    <row r="8313" spans="3:7">
      <c r="C8313" s="17"/>
      <c r="D8313" s="26"/>
      <c r="E8313" s="26"/>
      <c r="F8313" s="26"/>
      <c r="G8313" s="26"/>
    </row>
    <row r="8314" spans="3:7">
      <c r="C8314" s="17"/>
      <c r="D8314" s="26"/>
      <c r="E8314" s="26"/>
      <c r="F8314" s="26"/>
      <c r="G8314" s="26"/>
    </row>
    <row r="8315" spans="3:7">
      <c r="C8315" s="17"/>
      <c r="D8315" s="26"/>
      <c r="E8315" s="26"/>
      <c r="F8315" s="26"/>
      <c r="G8315" s="26"/>
    </row>
    <row r="8316" spans="3:7">
      <c r="C8316" s="17"/>
      <c r="D8316" s="26"/>
      <c r="E8316" s="26"/>
      <c r="F8316" s="26"/>
      <c r="G8316" s="26"/>
    </row>
    <row r="8317" spans="3:7">
      <c r="C8317" s="17"/>
      <c r="D8317" s="26"/>
      <c r="E8317" s="26"/>
      <c r="F8317" s="26"/>
      <c r="G8317" s="26"/>
    </row>
    <row r="8318" spans="3:7">
      <c r="C8318" s="17"/>
      <c r="D8318" s="26"/>
      <c r="E8318" s="26"/>
      <c r="F8318" s="26"/>
      <c r="G8318" s="26"/>
    </row>
    <row r="8319" spans="3:7">
      <c r="C8319" s="17"/>
      <c r="D8319" s="26"/>
      <c r="E8319" s="26"/>
      <c r="F8319" s="26"/>
      <c r="G8319" s="26"/>
    </row>
    <row r="8320" spans="3:7">
      <c r="C8320" s="17"/>
      <c r="D8320" s="26"/>
      <c r="E8320" s="26"/>
      <c r="F8320" s="26"/>
      <c r="G8320" s="26"/>
    </row>
    <row r="8321" spans="3:7">
      <c r="C8321" s="17"/>
      <c r="D8321" s="26"/>
      <c r="E8321" s="26"/>
      <c r="F8321" s="26"/>
      <c r="G8321" s="26"/>
    </row>
    <row r="8322" spans="3:7">
      <c r="C8322" s="17"/>
      <c r="D8322" s="26"/>
      <c r="E8322" s="26"/>
      <c r="F8322" s="26"/>
      <c r="G8322" s="26"/>
    </row>
    <row r="8323" spans="3:7">
      <c r="C8323" s="17"/>
      <c r="D8323" s="26"/>
      <c r="E8323" s="26"/>
      <c r="F8323" s="26"/>
      <c r="G8323" s="26"/>
    </row>
    <row r="8324" spans="3:7">
      <c r="C8324" s="17"/>
      <c r="D8324" s="26"/>
      <c r="E8324" s="26"/>
      <c r="F8324" s="26"/>
      <c r="G8324" s="26"/>
    </row>
    <row r="8325" spans="3:7">
      <c r="C8325" s="17"/>
      <c r="D8325" s="26"/>
      <c r="E8325" s="26"/>
      <c r="F8325" s="26"/>
      <c r="G8325" s="26"/>
    </row>
    <row r="8326" spans="3:7">
      <c r="C8326" s="17"/>
      <c r="D8326" s="26"/>
      <c r="E8326" s="26"/>
      <c r="F8326" s="26"/>
      <c r="G8326" s="26"/>
    </row>
    <row r="8327" spans="3:7">
      <c r="C8327" s="17"/>
      <c r="D8327" s="26"/>
      <c r="E8327" s="26"/>
      <c r="F8327" s="26"/>
      <c r="G8327" s="26"/>
    </row>
    <row r="8328" spans="3:7">
      <c r="C8328" s="17"/>
      <c r="D8328" s="26"/>
      <c r="E8328" s="26"/>
      <c r="F8328" s="26"/>
      <c r="G8328" s="26"/>
    </row>
    <row r="8329" spans="3:7">
      <c r="C8329" s="17"/>
      <c r="D8329" s="26"/>
      <c r="E8329" s="26"/>
      <c r="F8329" s="26"/>
      <c r="G8329" s="26"/>
    </row>
    <row r="8330" spans="3:7">
      <c r="C8330" s="17"/>
      <c r="D8330" s="26"/>
      <c r="E8330" s="26"/>
      <c r="F8330" s="26"/>
      <c r="G8330" s="26"/>
    </row>
    <row r="8331" spans="3:7">
      <c r="C8331" s="17"/>
      <c r="D8331" s="26"/>
      <c r="E8331" s="26"/>
      <c r="F8331" s="26"/>
      <c r="G8331" s="26"/>
    </row>
    <row r="8332" spans="3:7">
      <c r="C8332" s="17"/>
      <c r="D8332" s="26"/>
      <c r="E8332" s="26"/>
      <c r="F8332" s="26"/>
      <c r="G8332" s="26"/>
    </row>
    <row r="8333" spans="3:7">
      <c r="C8333" s="17"/>
      <c r="D8333" s="26"/>
      <c r="E8333" s="26"/>
      <c r="F8333" s="26"/>
      <c r="G8333" s="26"/>
    </row>
    <row r="8334" spans="3:7">
      <c r="C8334" s="17"/>
      <c r="D8334" s="26"/>
      <c r="E8334" s="26"/>
      <c r="F8334" s="26"/>
      <c r="G8334" s="26"/>
    </row>
    <row r="8335" spans="3:7">
      <c r="C8335" s="17"/>
      <c r="D8335" s="26"/>
      <c r="E8335" s="26"/>
      <c r="F8335" s="26"/>
      <c r="G8335" s="26"/>
    </row>
    <row r="8336" spans="3:7">
      <c r="C8336" s="17"/>
      <c r="D8336" s="26"/>
      <c r="E8336" s="26"/>
      <c r="F8336" s="26"/>
      <c r="G8336" s="26"/>
    </row>
    <row r="8337" spans="3:7">
      <c r="C8337" s="17"/>
      <c r="D8337" s="26"/>
      <c r="E8337" s="26"/>
      <c r="F8337" s="26"/>
      <c r="G8337" s="26"/>
    </row>
    <row r="8338" spans="3:7">
      <c r="C8338" s="17"/>
      <c r="D8338" s="26"/>
      <c r="E8338" s="26"/>
      <c r="F8338" s="26"/>
      <c r="G8338" s="26"/>
    </row>
    <row r="8339" spans="3:7">
      <c r="C8339" s="17"/>
      <c r="D8339" s="26"/>
      <c r="E8339" s="26"/>
      <c r="F8339" s="26"/>
      <c r="G8339" s="26"/>
    </row>
    <row r="8340" spans="3:7">
      <c r="C8340" s="17"/>
      <c r="D8340" s="26"/>
      <c r="E8340" s="26"/>
      <c r="F8340" s="26"/>
      <c r="G8340" s="26"/>
    </row>
    <row r="8341" spans="3:7">
      <c r="C8341" s="17"/>
      <c r="D8341" s="26"/>
      <c r="E8341" s="26"/>
      <c r="F8341" s="26"/>
      <c r="G8341" s="26"/>
    </row>
    <row r="8342" spans="3:7">
      <c r="C8342" s="17"/>
      <c r="D8342" s="26"/>
      <c r="E8342" s="26"/>
      <c r="F8342" s="26"/>
      <c r="G8342" s="26"/>
    </row>
    <row r="8343" spans="3:7">
      <c r="C8343" s="17"/>
      <c r="D8343" s="26"/>
      <c r="E8343" s="26"/>
      <c r="F8343" s="26"/>
      <c r="G8343" s="26"/>
    </row>
    <row r="8344" spans="3:7">
      <c r="C8344" s="17"/>
      <c r="D8344" s="26"/>
      <c r="E8344" s="26"/>
      <c r="F8344" s="26"/>
      <c r="G8344" s="26"/>
    </row>
    <row r="8345" spans="3:7">
      <c r="C8345" s="17"/>
      <c r="D8345" s="26"/>
      <c r="E8345" s="26"/>
      <c r="F8345" s="26"/>
      <c r="G8345" s="26"/>
    </row>
    <row r="8346" spans="3:7">
      <c r="C8346" s="17"/>
      <c r="D8346" s="26"/>
      <c r="E8346" s="26"/>
      <c r="F8346" s="26"/>
      <c r="G8346" s="26"/>
    </row>
    <row r="8347" spans="3:7">
      <c r="C8347" s="17"/>
      <c r="D8347" s="26"/>
      <c r="E8347" s="26"/>
      <c r="F8347" s="26"/>
      <c r="G8347" s="26"/>
    </row>
    <row r="8348" spans="3:7">
      <c r="C8348" s="17"/>
      <c r="D8348" s="26"/>
      <c r="E8348" s="26"/>
      <c r="F8348" s="26"/>
      <c r="G8348" s="26"/>
    </row>
    <row r="8349" spans="3:7">
      <c r="C8349" s="17"/>
      <c r="D8349" s="26"/>
      <c r="E8349" s="26"/>
      <c r="F8349" s="26"/>
      <c r="G8349" s="26"/>
    </row>
    <row r="8350" spans="3:7">
      <c r="C8350" s="17"/>
      <c r="D8350" s="26"/>
      <c r="E8350" s="26"/>
      <c r="F8350" s="26"/>
      <c r="G8350" s="26"/>
    </row>
    <row r="8351" spans="3:7">
      <c r="C8351" s="17"/>
      <c r="D8351" s="26"/>
      <c r="E8351" s="26"/>
      <c r="F8351" s="26"/>
      <c r="G8351" s="26"/>
    </row>
    <row r="8352" spans="3:7">
      <c r="C8352" s="17"/>
      <c r="D8352" s="26"/>
      <c r="E8352" s="26"/>
      <c r="F8352" s="26"/>
      <c r="G8352" s="26"/>
    </row>
    <row r="8353" spans="3:7">
      <c r="C8353" s="17"/>
      <c r="D8353" s="26"/>
      <c r="E8353" s="26"/>
      <c r="F8353" s="26"/>
      <c r="G8353" s="26"/>
    </row>
    <row r="8354" spans="3:7">
      <c r="C8354" s="17"/>
      <c r="D8354" s="26"/>
      <c r="E8354" s="26"/>
      <c r="F8354" s="26"/>
      <c r="G8354" s="26"/>
    </row>
    <row r="8355" spans="3:7">
      <c r="C8355" s="17"/>
      <c r="D8355" s="26"/>
      <c r="E8355" s="26"/>
      <c r="F8355" s="26"/>
      <c r="G8355" s="26"/>
    </row>
    <row r="8356" spans="3:7">
      <c r="C8356" s="17"/>
      <c r="D8356" s="26"/>
      <c r="E8356" s="26"/>
      <c r="F8356" s="26"/>
      <c r="G8356" s="26"/>
    </row>
    <row r="8357" spans="3:7">
      <c r="C8357" s="17"/>
      <c r="D8357" s="26"/>
      <c r="E8357" s="26"/>
      <c r="F8357" s="26"/>
      <c r="G8357" s="26"/>
    </row>
    <row r="8358" spans="3:7">
      <c r="C8358" s="17"/>
      <c r="D8358" s="26"/>
      <c r="E8358" s="26"/>
      <c r="F8358" s="26"/>
      <c r="G8358" s="26"/>
    </row>
    <row r="8359" spans="3:7">
      <c r="C8359" s="17"/>
      <c r="D8359" s="26"/>
      <c r="E8359" s="26"/>
      <c r="F8359" s="26"/>
      <c r="G8359" s="26"/>
    </row>
    <row r="8360" spans="3:7">
      <c r="C8360" s="17"/>
      <c r="D8360" s="26"/>
      <c r="E8360" s="26"/>
      <c r="F8360" s="26"/>
      <c r="G8360" s="26"/>
    </row>
    <row r="8361" spans="3:7">
      <c r="C8361" s="17"/>
      <c r="D8361" s="26"/>
      <c r="E8361" s="26"/>
      <c r="F8361" s="26"/>
      <c r="G8361" s="26"/>
    </row>
    <row r="8362" spans="3:7">
      <c r="C8362" s="17"/>
      <c r="D8362" s="26"/>
      <c r="E8362" s="26"/>
      <c r="F8362" s="26"/>
      <c r="G8362" s="26"/>
    </row>
    <row r="8363" spans="3:7">
      <c r="C8363" s="17"/>
      <c r="D8363" s="26"/>
      <c r="E8363" s="26"/>
      <c r="F8363" s="26"/>
      <c r="G8363" s="26"/>
    </row>
    <row r="8364" spans="3:7">
      <c r="C8364" s="17"/>
      <c r="D8364" s="26"/>
      <c r="E8364" s="26"/>
      <c r="F8364" s="26"/>
      <c r="G8364" s="26"/>
    </row>
    <row r="8365" spans="3:7">
      <c r="C8365" s="17"/>
      <c r="D8365" s="26"/>
      <c r="E8365" s="26"/>
      <c r="F8365" s="26"/>
      <c r="G8365" s="26"/>
    </row>
    <row r="8366" spans="3:7">
      <c r="C8366" s="17"/>
      <c r="D8366" s="26"/>
      <c r="E8366" s="26"/>
      <c r="F8366" s="26"/>
      <c r="G8366" s="26"/>
    </row>
    <row r="8367" spans="3:7">
      <c r="C8367" s="17"/>
      <c r="D8367" s="26"/>
      <c r="E8367" s="26"/>
      <c r="F8367" s="26"/>
      <c r="G8367" s="26"/>
    </row>
    <row r="8368" spans="3:7">
      <c r="C8368" s="17"/>
      <c r="D8368" s="26"/>
      <c r="E8368" s="26"/>
      <c r="F8368" s="26"/>
      <c r="G8368" s="26"/>
    </row>
    <row r="8369" spans="3:7">
      <c r="C8369" s="17"/>
      <c r="D8369" s="26"/>
      <c r="E8369" s="26"/>
      <c r="F8369" s="26"/>
      <c r="G8369" s="26"/>
    </row>
    <row r="8370" spans="3:7">
      <c r="C8370" s="17"/>
      <c r="D8370" s="26"/>
      <c r="E8370" s="26"/>
      <c r="F8370" s="26"/>
      <c r="G8370" s="26"/>
    </row>
    <row r="8371" spans="3:7">
      <c r="C8371" s="17"/>
      <c r="D8371" s="26"/>
      <c r="E8371" s="26"/>
      <c r="F8371" s="26"/>
      <c r="G8371" s="26"/>
    </row>
    <row r="8372" spans="3:7">
      <c r="C8372" s="17"/>
      <c r="D8372" s="26"/>
      <c r="E8372" s="26"/>
      <c r="F8372" s="26"/>
      <c r="G8372" s="26"/>
    </row>
    <row r="8373" spans="3:7">
      <c r="C8373" s="17"/>
      <c r="D8373" s="26"/>
      <c r="E8373" s="26"/>
      <c r="F8373" s="26"/>
      <c r="G8373" s="26"/>
    </row>
    <row r="8374" spans="3:7">
      <c r="C8374" s="17"/>
      <c r="D8374" s="26"/>
      <c r="E8374" s="26"/>
      <c r="F8374" s="26"/>
      <c r="G8374" s="26"/>
    </row>
    <row r="8375" spans="3:7">
      <c r="C8375" s="17"/>
      <c r="D8375" s="26"/>
      <c r="E8375" s="26"/>
      <c r="F8375" s="26"/>
      <c r="G8375" s="26"/>
    </row>
    <row r="8376" spans="3:7">
      <c r="C8376" s="17"/>
      <c r="D8376" s="26"/>
      <c r="E8376" s="26"/>
      <c r="F8376" s="26"/>
      <c r="G8376" s="26"/>
    </row>
    <row r="8377" spans="3:7">
      <c r="C8377" s="17"/>
      <c r="D8377" s="26"/>
      <c r="E8377" s="26"/>
      <c r="F8377" s="26"/>
      <c r="G8377" s="26"/>
    </row>
    <row r="8378" spans="3:7">
      <c r="C8378" s="17"/>
      <c r="D8378" s="26"/>
      <c r="E8378" s="26"/>
      <c r="F8378" s="26"/>
      <c r="G8378" s="26"/>
    </row>
    <row r="8379" spans="3:7">
      <c r="C8379" s="17"/>
      <c r="D8379" s="26"/>
      <c r="E8379" s="26"/>
      <c r="F8379" s="26"/>
      <c r="G8379" s="26"/>
    </row>
    <row r="8380" spans="3:7">
      <c r="C8380" s="17"/>
      <c r="D8380" s="26"/>
      <c r="E8380" s="26"/>
      <c r="F8380" s="26"/>
      <c r="G8380" s="26"/>
    </row>
    <row r="8381" spans="3:7">
      <c r="C8381" s="17"/>
      <c r="D8381" s="26"/>
      <c r="E8381" s="26"/>
      <c r="F8381" s="26"/>
      <c r="G8381" s="26"/>
    </row>
    <row r="8382" spans="3:7">
      <c r="C8382" s="17"/>
      <c r="D8382" s="26"/>
      <c r="E8382" s="26"/>
      <c r="F8382" s="26"/>
      <c r="G8382" s="26"/>
    </row>
    <row r="8383" spans="3:7">
      <c r="C8383" s="17"/>
      <c r="D8383" s="26"/>
      <c r="E8383" s="26"/>
      <c r="F8383" s="26"/>
      <c r="G8383" s="26"/>
    </row>
    <row r="8384" spans="3:7">
      <c r="C8384" s="17"/>
      <c r="D8384" s="26"/>
      <c r="E8384" s="26"/>
      <c r="F8384" s="26"/>
      <c r="G8384" s="26"/>
    </row>
    <row r="8385" spans="3:7">
      <c r="C8385" s="17"/>
      <c r="D8385" s="26"/>
      <c r="E8385" s="26"/>
      <c r="F8385" s="26"/>
      <c r="G8385" s="26"/>
    </row>
    <row r="8386" spans="3:7">
      <c r="C8386" s="17"/>
      <c r="D8386" s="26"/>
      <c r="E8386" s="26"/>
      <c r="F8386" s="26"/>
      <c r="G8386" s="26"/>
    </row>
    <row r="8387" spans="3:7">
      <c r="C8387" s="17"/>
      <c r="D8387" s="26"/>
      <c r="E8387" s="26"/>
      <c r="F8387" s="26"/>
      <c r="G8387" s="26"/>
    </row>
    <row r="8388" spans="3:7">
      <c r="C8388" s="17"/>
      <c r="D8388" s="26"/>
      <c r="E8388" s="26"/>
      <c r="F8388" s="26"/>
      <c r="G8388" s="26"/>
    </row>
    <row r="8389" spans="3:7">
      <c r="C8389" s="17"/>
      <c r="D8389" s="26"/>
      <c r="E8389" s="26"/>
      <c r="F8389" s="26"/>
      <c r="G8389" s="26"/>
    </row>
    <row r="8390" spans="3:7">
      <c r="C8390" s="17"/>
      <c r="D8390" s="26"/>
      <c r="E8390" s="26"/>
      <c r="F8390" s="26"/>
      <c r="G8390" s="26"/>
    </row>
    <row r="8391" spans="3:7">
      <c r="C8391" s="17"/>
      <c r="D8391" s="26"/>
      <c r="E8391" s="26"/>
      <c r="F8391" s="26"/>
      <c r="G8391" s="26"/>
    </row>
    <row r="8392" spans="3:7">
      <c r="C8392" s="17"/>
      <c r="D8392" s="26"/>
      <c r="E8392" s="26"/>
      <c r="F8392" s="26"/>
      <c r="G8392" s="26"/>
    </row>
    <row r="8393" spans="3:7">
      <c r="C8393" s="17"/>
      <c r="D8393" s="26"/>
      <c r="E8393" s="26"/>
      <c r="F8393" s="26"/>
      <c r="G8393" s="26"/>
    </row>
    <row r="8394" spans="3:7">
      <c r="C8394" s="17"/>
      <c r="D8394" s="26"/>
      <c r="E8394" s="26"/>
      <c r="F8394" s="26"/>
      <c r="G8394" s="26"/>
    </row>
    <row r="8395" spans="3:7">
      <c r="C8395" s="17"/>
      <c r="D8395" s="26"/>
      <c r="E8395" s="26"/>
      <c r="F8395" s="26"/>
      <c r="G8395" s="26"/>
    </row>
    <row r="8396" spans="3:7">
      <c r="C8396" s="17"/>
      <c r="D8396" s="26"/>
      <c r="E8396" s="26"/>
      <c r="F8396" s="26"/>
      <c r="G8396" s="26"/>
    </row>
    <row r="8397" spans="3:7">
      <c r="C8397" s="17"/>
      <c r="D8397" s="26"/>
      <c r="E8397" s="26"/>
      <c r="F8397" s="26"/>
      <c r="G8397" s="26"/>
    </row>
    <row r="8398" spans="3:7">
      <c r="C8398" s="17"/>
      <c r="D8398" s="26"/>
      <c r="E8398" s="26"/>
      <c r="F8398" s="26"/>
      <c r="G8398" s="26"/>
    </row>
    <row r="8399" spans="3:7">
      <c r="C8399" s="17"/>
      <c r="D8399" s="26"/>
      <c r="E8399" s="26"/>
      <c r="F8399" s="26"/>
      <c r="G8399" s="26"/>
    </row>
    <row r="8400" spans="3:7">
      <c r="C8400" s="17"/>
      <c r="D8400" s="26"/>
      <c r="E8400" s="26"/>
      <c r="F8400" s="26"/>
      <c r="G8400" s="26"/>
    </row>
    <row r="8401" spans="3:7">
      <c r="C8401" s="17"/>
      <c r="D8401" s="26"/>
      <c r="E8401" s="26"/>
      <c r="F8401" s="26"/>
      <c r="G8401" s="26"/>
    </row>
    <row r="8402" spans="3:7">
      <c r="C8402" s="17"/>
      <c r="D8402" s="26"/>
      <c r="E8402" s="26"/>
      <c r="F8402" s="26"/>
      <c r="G8402" s="26"/>
    </row>
    <row r="8403" spans="3:7">
      <c r="C8403" s="17"/>
      <c r="D8403" s="26"/>
      <c r="E8403" s="26"/>
      <c r="F8403" s="26"/>
      <c r="G8403" s="26"/>
    </row>
    <row r="8404" spans="3:7">
      <c r="C8404" s="17"/>
      <c r="D8404" s="26"/>
      <c r="E8404" s="26"/>
      <c r="F8404" s="26"/>
      <c r="G8404" s="26"/>
    </row>
    <row r="8405" spans="3:7">
      <c r="C8405" s="17"/>
      <c r="D8405" s="26"/>
      <c r="E8405" s="26"/>
      <c r="F8405" s="26"/>
      <c r="G8405" s="26"/>
    </row>
    <row r="8406" spans="3:7">
      <c r="C8406" s="17"/>
      <c r="D8406" s="26"/>
      <c r="E8406" s="26"/>
      <c r="F8406" s="26"/>
      <c r="G8406" s="26"/>
    </row>
    <row r="8407" spans="3:7">
      <c r="C8407" s="17"/>
      <c r="D8407" s="26"/>
      <c r="E8407" s="26"/>
      <c r="F8407" s="26"/>
      <c r="G8407" s="26"/>
    </row>
    <row r="8408" spans="3:7">
      <c r="C8408" s="17"/>
      <c r="D8408" s="26"/>
      <c r="E8408" s="26"/>
      <c r="F8408" s="26"/>
      <c r="G8408" s="26"/>
    </row>
    <row r="8409" spans="3:7">
      <c r="C8409" s="17"/>
      <c r="D8409" s="26"/>
      <c r="E8409" s="26"/>
      <c r="F8409" s="26"/>
      <c r="G8409" s="26"/>
    </row>
    <row r="8410" spans="3:7">
      <c r="C8410" s="17"/>
      <c r="D8410" s="26"/>
      <c r="E8410" s="26"/>
      <c r="F8410" s="26"/>
      <c r="G8410" s="26"/>
    </row>
    <row r="8411" spans="3:7">
      <c r="C8411" s="17"/>
      <c r="D8411" s="26"/>
      <c r="E8411" s="26"/>
      <c r="F8411" s="26"/>
      <c r="G8411" s="26"/>
    </row>
    <row r="8412" spans="3:7">
      <c r="C8412" s="17"/>
      <c r="D8412" s="26"/>
      <c r="E8412" s="26"/>
      <c r="F8412" s="26"/>
      <c r="G8412" s="26"/>
    </row>
    <row r="8413" spans="3:7">
      <c r="C8413" s="17"/>
      <c r="D8413" s="26"/>
      <c r="E8413" s="26"/>
      <c r="F8413" s="26"/>
      <c r="G8413" s="26"/>
    </row>
    <row r="8414" spans="3:7">
      <c r="C8414" s="17"/>
      <c r="D8414" s="26"/>
      <c r="E8414" s="26"/>
      <c r="F8414" s="26"/>
      <c r="G8414" s="26"/>
    </row>
    <row r="8415" spans="3:7">
      <c r="C8415" s="17"/>
      <c r="D8415" s="26"/>
      <c r="E8415" s="26"/>
      <c r="F8415" s="26"/>
      <c r="G8415" s="26"/>
    </row>
    <row r="8416" spans="3:7">
      <c r="C8416" s="17"/>
      <c r="D8416" s="26"/>
      <c r="E8416" s="26"/>
      <c r="F8416" s="26"/>
      <c r="G8416" s="26"/>
    </row>
    <row r="8417" spans="3:7">
      <c r="C8417" s="17"/>
      <c r="D8417" s="26"/>
      <c r="E8417" s="26"/>
      <c r="F8417" s="26"/>
      <c r="G8417" s="26"/>
    </row>
    <row r="8418" spans="3:7">
      <c r="C8418" s="17"/>
      <c r="D8418" s="26"/>
      <c r="E8418" s="26"/>
      <c r="F8418" s="26"/>
      <c r="G8418" s="26"/>
    </row>
    <row r="8419" spans="3:7">
      <c r="C8419" s="17"/>
      <c r="D8419" s="26"/>
      <c r="E8419" s="26"/>
      <c r="F8419" s="26"/>
      <c r="G8419" s="26"/>
    </row>
    <row r="8420" spans="3:7">
      <c r="C8420" s="17"/>
      <c r="D8420" s="26"/>
      <c r="E8420" s="26"/>
      <c r="F8420" s="26"/>
      <c r="G8420" s="26"/>
    </row>
    <row r="8421" spans="3:7">
      <c r="C8421" s="17"/>
      <c r="D8421" s="26"/>
      <c r="E8421" s="26"/>
      <c r="F8421" s="26"/>
      <c r="G8421" s="26"/>
    </row>
    <row r="8422" spans="3:7">
      <c r="C8422" s="17"/>
      <c r="D8422" s="26"/>
      <c r="E8422" s="26"/>
      <c r="F8422" s="26"/>
      <c r="G8422" s="26"/>
    </row>
    <row r="8423" spans="3:7">
      <c r="C8423" s="17"/>
      <c r="D8423" s="26"/>
      <c r="E8423" s="26"/>
      <c r="F8423" s="26"/>
      <c r="G8423" s="26"/>
    </row>
    <row r="8424" spans="3:7">
      <c r="C8424" s="17"/>
      <c r="D8424" s="26"/>
      <c r="E8424" s="26"/>
      <c r="F8424" s="26"/>
      <c r="G8424" s="26"/>
    </row>
    <row r="8425" spans="3:7">
      <c r="C8425" s="17"/>
      <c r="D8425" s="26"/>
      <c r="E8425" s="26"/>
      <c r="F8425" s="26"/>
      <c r="G8425" s="26"/>
    </row>
    <row r="8426" spans="3:7">
      <c r="C8426" s="17"/>
      <c r="D8426" s="26"/>
      <c r="E8426" s="26"/>
      <c r="F8426" s="26"/>
      <c r="G8426" s="26"/>
    </row>
    <row r="8427" spans="3:7">
      <c r="C8427" s="17"/>
      <c r="D8427" s="26"/>
      <c r="E8427" s="26"/>
      <c r="F8427" s="26"/>
      <c r="G8427" s="26"/>
    </row>
    <row r="8428" spans="3:7">
      <c r="C8428" s="17"/>
      <c r="D8428" s="26"/>
      <c r="E8428" s="26"/>
      <c r="F8428" s="26"/>
      <c r="G8428" s="26"/>
    </row>
    <row r="8429" spans="3:7">
      <c r="C8429" s="17"/>
      <c r="D8429" s="26"/>
      <c r="E8429" s="26"/>
      <c r="F8429" s="26"/>
      <c r="G8429" s="26"/>
    </row>
    <row r="8430" spans="3:7">
      <c r="C8430" s="17"/>
      <c r="D8430" s="26"/>
      <c r="E8430" s="26"/>
      <c r="F8430" s="26"/>
      <c r="G8430" s="26"/>
    </row>
    <row r="8431" spans="3:7">
      <c r="C8431" s="17"/>
      <c r="D8431" s="26"/>
      <c r="E8431" s="26"/>
      <c r="F8431" s="26"/>
      <c r="G8431" s="26"/>
    </row>
    <row r="8432" spans="3:7">
      <c r="C8432" s="17"/>
      <c r="D8432" s="26"/>
      <c r="E8432" s="26"/>
      <c r="F8432" s="26"/>
      <c r="G8432" s="26"/>
    </row>
    <row r="8433" spans="3:7">
      <c r="C8433" s="17"/>
      <c r="D8433" s="26"/>
      <c r="E8433" s="26"/>
      <c r="F8433" s="26"/>
      <c r="G8433" s="26"/>
    </row>
    <row r="8434" spans="3:7">
      <c r="C8434" s="17"/>
      <c r="D8434" s="26"/>
      <c r="E8434" s="26"/>
      <c r="F8434" s="26"/>
      <c r="G8434" s="26"/>
    </row>
    <row r="8435" spans="3:7">
      <c r="C8435" s="17"/>
      <c r="D8435" s="26"/>
      <c r="E8435" s="26"/>
      <c r="F8435" s="26"/>
      <c r="G8435" s="26"/>
    </row>
    <row r="8436" spans="3:7">
      <c r="C8436" s="17"/>
      <c r="D8436" s="26"/>
      <c r="E8436" s="26"/>
      <c r="F8436" s="26"/>
      <c r="G8436" s="26"/>
    </row>
    <row r="8437" spans="3:7">
      <c r="C8437" s="17"/>
      <c r="D8437" s="26"/>
      <c r="E8437" s="26"/>
      <c r="F8437" s="26"/>
      <c r="G8437" s="26"/>
    </row>
    <row r="8438" spans="3:7">
      <c r="C8438" s="17"/>
      <c r="D8438" s="26"/>
      <c r="E8438" s="26"/>
      <c r="F8438" s="26"/>
      <c r="G8438" s="26"/>
    </row>
    <row r="8439" spans="3:7">
      <c r="C8439" s="17"/>
      <c r="D8439" s="26"/>
      <c r="E8439" s="26"/>
      <c r="F8439" s="26"/>
      <c r="G8439" s="26"/>
    </row>
    <row r="8440" spans="3:7">
      <c r="C8440" s="17"/>
      <c r="D8440" s="26"/>
      <c r="E8440" s="26"/>
      <c r="F8440" s="26"/>
      <c r="G8440" s="26"/>
    </row>
    <row r="8441" spans="3:7">
      <c r="C8441" s="17"/>
      <c r="D8441" s="26"/>
      <c r="E8441" s="26"/>
      <c r="F8441" s="26"/>
      <c r="G8441" s="26"/>
    </row>
    <row r="8442" spans="3:7">
      <c r="C8442" s="17"/>
      <c r="D8442" s="26"/>
      <c r="E8442" s="26"/>
      <c r="F8442" s="26"/>
      <c r="G8442" s="26"/>
    </row>
    <row r="8443" spans="3:7">
      <c r="C8443" s="17"/>
      <c r="D8443" s="26"/>
      <c r="E8443" s="26"/>
      <c r="F8443" s="26"/>
      <c r="G8443" s="26"/>
    </row>
    <row r="8444" spans="3:7">
      <c r="C8444" s="17"/>
      <c r="D8444" s="26"/>
      <c r="E8444" s="26"/>
      <c r="F8444" s="26"/>
      <c r="G8444" s="26"/>
    </row>
    <row r="8445" spans="3:7">
      <c r="C8445" s="17"/>
      <c r="D8445" s="26"/>
      <c r="E8445" s="26"/>
      <c r="F8445" s="26"/>
      <c r="G8445" s="26"/>
    </row>
    <row r="8446" spans="3:7">
      <c r="C8446" s="17"/>
      <c r="D8446" s="26"/>
      <c r="E8446" s="26"/>
      <c r="F8446" s="26"/>
      <c r="G8446" s="26"/>
    </row>
    <row r="8447" spans="3:7">
      <c r="C8447" s="17"/>
      <c r="D8447" s="26"/>
      <c r="E8447" s="26"/>
      <c r="F8447" s="26"/>
      <c r="G8447" s="26"/>
    </row>
    <row r="8448" spans="3:7">
      <c r="C8448" s="17"/>
      <c r="D8448" s="26"/>
      <c r="E8448" s="26"/>
      <c r="F8448" s="26"/>
      <c r="G8448" s="26"/>
    </row>
    <row r="8449" spans="3:7">
      <c r="C8449" s="17"/>
      <c r="D8449" s="26"/>
      <c r="E8449" s="26"/>
      <c r="F8449" s="26"/>
      <c r="G8449" s="26"/>
    </row>
    <row r="8450" spans="3:7">
      <c r="C8450" s="17"/>
      <c r="D8450" s="26"/>
      <c r="E8450" s="26"/>
      <c r="F8450" s="26"/>
      <c r="G8450" s="26"/>
    </row>
    <row r="8451" spans="3:7">
      <c r="C8451" s="17"/>
      <c r="D8451" s="26"/>
      <c r="E8451" s="26"/>
      <c r="F8451" s="26"/>
      <c r="G8451" s="26"/>
    </row>
    <row r="8452" spans="3:7">
      <c r="C8452" s="17"/>
      <c r="D8452" s="26"/>
      <c r="E8452" s="26"/>
      <c r="F8452" s="26"/>
      <c r="G8452" s="26"/>
    </row>
    <row r="8453" spans="3:7">
      <c r="C8453" s="17"/>
      <c r="D8453" s="26"/>
      <c r="E8453" s="26"/>
      <c r="F8453" s="26"/>
      <c r="G8453" s="26"/>
    </row>
    <row r="8454" spans="3:7">
      <c r="C8454" s="17"/>
      <c r="D8454" s="26"/>
      <c r="E8454" s="26"/>
      <c r="F8454" s="26"/>
      <c r="G8454" s="26"/>
    </row>
    <row r="8455" spans="3:7">
      <c r="C8455" s="17"/>
      <c r="D8455" s="26"/>
      <c r="E8455" s="26"/>
      <c r="F8455" s="26"/>
      <c r="G8455" s="26"/>
    </row>
    <row r="8456" spans="3:7">
      <c r="C8456" s="17"/>
      <c r="D8456" s="26"/>
      <c r="E8456" s="26"/>
      <c r="F8456" s="26"/>
      <c r="G8456" s="26"/>
    </row>
    <row r="8457" spans="3:7">
      <c r="C8457" s="17"/>
      <c r="D8457" s="26"/>
      <c r="E8457" s="26"/>
      <c r="F8457" s="26"/>
      <c r="G8457" s="26"/>
    </row>
    <row r="8458" spans="3:7">
      <c r="C8458" s="17"/>
      <c r="D8458" s="26"/>
      <c r="E8458" s="26"/>
      <c r="F8458" s="26"/>
      <c r="G8458" s="26"/>
    </row>
    <row r="8459" spans="3:7">
      <c r="C8459" s="17"/>
      <c r="D8459" s="26"/>
      <c r="E8459" s="26"/>
      <c r="F8459" s="26"/>
      <c r="G8459" s="26"/>
    </row>
    <row r="8460" spans="3:7">
      <c r="C8460" s="17"/>
      <c r="D8460" s="26"/>
      <c r="E8460" s="26"/>
      <c r="F8460" s="26"/>
      <c r="G8460" s="26"/>
    </row>
    <row r="8461" spans="3:7">
      <c r="C8461" s="17"/>
      <c r="D8461" s="26"/>
      <c r="E8461" s="26"/>
      <c r="F8461" s="26"/>
      <c r="G8461" s="26"/>
    </row>
    <row r="8462" spans="3:7">
      <c r="C8462" s="17"/>
      <c r="D8462" s="26"/>
      <c r="E8462" s="26"/>
      <c r="F8462" s="26"/>
      <c r="G8462" s="26"/>
    </row>
    <row r="8463" spans="3:7">
      <c r="C8463" s="17"/>
      <c r="D8463" s="26"/>
      <c r="E8463" s="26"/>
      <c r="F8463" s="26"/>
      <c r="G8463" s="26"/>
    </row>
    <row r="8464" spans="3:7">
      <c r="C8464" s="17"/>
      <c r="D8464" s="26"/>
      <c r="E8464" s="26"/>
      <c r="F8464" s="26"/>
      <c r="G8464" s="26"/>
    </row>
    <row r="8465" spans="3:7">
      <c r="C8465" s="17"/>
      <c r="D8465" s="26"/>
      <c r="E8465" s="26"/>
      <c r="F8465" s="26"/>
      <c r="G8465" s="26"/>
    </row>
    <row r="8466" spans="3:7">
      <c r="C8466" s="17"/>
      <c r="D8466" s="26"/>
      <c r="E8466" s="26"/>
      <c r="F8466" s="26"/>
      <c r="G8466" s="26"/>
    </row>
    <row r="8467" spans="3:7">
      <c r="C8467" s="17"/>
      <c r="D8467" s="26"/>
      <c r="E8467" s="26"/>
      <c r="F8467" s="26"/>
      <c r="G8467" s="26"/>
    </row>
    <row r="8468" spans="3:7">
      <c r="C8468" s="17"/>
      <c r="D8468" s="26"/>
      <c r="E8468" s="26"/>
      <c r="F8468" s="26"/>
      <c r="G8468" s="26"/>
    </row>
    <row r="8469" spans="3:7">
      <c r="C8469" s="17"/>
      <c r="D8469" s="26"/>
      <c r="E8469" s="26"/>
      <c r="F8469" s="26"/>
      <c r="G8469" s="26"/>
    </row>
    <row r="8470" spans="3:7">
      <c r="C8470" s="17"/>
      <c r="D8470" s="26"/>
      <c r="E8470" s="26"/>
      <c r="F8470" s="26"/>
      <c r="G8470" s="26"/>
    </row>
    <row r="8471" spans="3:7">
      <c r="C8471" s="17"/>
      <c r="D8471" s="26"/>
      <c r="E8471" s="26"/>
      <c r="F8471" s="26"/>
      <c r="G8471" s="26"/>
    </row>
    <row r="8472" spans="3:7">
      <c r="C8472" s="17"/>
      <c r="D8472" s="26"/>
      <c r="E8472" s="26"/>
      <c r="F8472" s="26"/>
      <c r="G8472" s="26"/>
    </row>
    <row r="8473" spans="3:7">
      <c r="C8473" s="17"/>
      <c r="D8473" s="26"/>
      <c r="E8473" s="26"/>
      <c r="F8473" s="26"/>
      <c r="G8473" s="26"/>
    </row>
    <row r="8474" spans="3:7">
      <c r="C8474" s="17"/>
      <c r="D8474" s="26"/>
      <c r="E8474" s="26"/>
      <c r="F8474" s="26"/>
      <c r="G8474" s="26"/>
    </row>
    <row r="8475" spans="3:7">
      <c r="C8475" s="17"/>
      <c r="D8475" s="26"/>
      <c r="E8475" s="26"/>
      <c r="F8475" s="26"/>
      <c r="G8475" s="26"/>
    </row>
    <row r="8476" spans="3:7">
      <c r="C8476" s="17"/>
      <c r="D8476" s="26"/>
      <c r="E8476" s="26"/>
      <c r="F8476" s="26"/>
      <c r="G8476" s="26"/>
    </row>
    <row r="8477" spans="3:7">
      <c r="C8477" s="17"/>
      <c r="D8477" s="26"/>
      <c r="E8477" s="26"/>
      <c r="F8477" s="26"/>
      <c r="G8477" s="26"/>
    </row>
    <row r="8478" spans="3:7">
      <c r="C8478" s="17"/>
      <c r="D8478" s="26"/>
      <c r="E8478" s="26"/>
      <c r="F8478" s="26"/>
      <c r="G8478" s="26"/>
    </row>
    <row r="8479" spans="3:7">
      <c r="C8479" s="17"/>
      <c r="D8479" s="26"/>
      <c r="E8479" s="26"/>
      <c r="F8479" s="26"/>
      <c r="G8479" s="26"/>
    </row>
    <row r="8480" spans="3:7">
      <c r="C8480" s="17"/>
      <c r="D8480" s="26"/>
      <c r="E8480" s="26"/>
      <c r="F8480" s="26"/>
      <c r="G8480" s="26"/>
    </row>
    <row r="8481" spans="3:7">
      <c r="C8481" s="17"/>
      <c r="D8481" s="26"/>
      <c r="E8481" s="26"/>
      <c r="F8481" s="26"/>
      <c r="G8481" s="26"/>
    </row>
    <row r="8482" spans="3:7">
      <c r="C8482" s="17"/>
      <c r="D8482" s="26"/>
      <c r="E8482" s="26"/>
      <c r="F8482" s="26"/>
      <c r="G8482" s="26"/>
    </row>
    <row r="8483" spans="3:7">
      <c r="C8483" s="17"/>
      <c r="D8483" s="26"/>
      <c r="E8483" s="26"/>
      <c r="F8483" s="26"/>
      <c r="G8483" s="26"/>
    </row>
    <row r="8484" spans="3:7">
      <c r="C8484" s="17"/>
      <c r="D8484" s="26"/>
      <c r="E8484" s="26"/>
      <c r="F8484" s="26"/>
      <c r="G8484" s="26"/>
    </row>
    <row r="8485" spans="3:7">
      <c r="C8485" s="17"/>
      <c r="D8485" s="26"/>
      <c r="E8485" s="26"/>
      <c r="F8485" s="26"/>
      <c r="G8485" s="26"/>
    </row>
    <row r="8486" spans="3:7">
      <c r="C8486" s="17"/>
      <c r="D8486" s="26"/>
      <c r="E8486" s="26"/>
      <c r="F8486" s="26"/>
      <c r="G8486" s="26"/>
    </row>
    <row r="8487" spans="3:7">
      <c r="C8487" s="17"/>
      <c r="D8487" s="26"/>
      <c r="E8487" s="26"/>
      <c r="F8487" s="26"/>
      <c r="G8487" s="26"/>
    </row>
    <row r="8488" spans="3:7">
      <c r="C8488" s="17"/>
      <c r="D8488" s="26"/>
      <c r="E8488" s="26"/>
      <c r="F8488" s="26"/>
      <c r="G8488" s="26"/>
    </row>
    <row r="8489" spans="3:7">
      <c r="C8489" s="17"/>
      <c r="D8489" s="26"/>
      <c r="E8489" s="26"/>
      <c r="F8489" s="26"/>
      <c r="G8489" s="26"/>
    </row>
    <row r="8490" spans="3:7">
      <c r="C8490" s="17"/>
      <c r="D8490" s="26"/>
      <c r="E8490" s="26"/>
      <c r="F8490" s="26"/>
      <c r="G8490" s="26"/>
    </row>
    <row r="8491" spans="3:7">
      <c r="C8491" s="17"/>
      <c r="D8491" s="26"/>
      <c r="E8491" s="26"/>
      <c r="F8491" s="26"/>
      <c r="G8491" s="26"/>
    </row>
    <row r="8492" spans="3:7">
      <c r="C8492" s="17"/>
      <c r="D8492" s="26"/>
      <c r="E8492" s="26"/>
      <c r="F8492" s="26"/>
      <c r="G8492" s="26"/>
    </row>
    <row r="8493" spans="3:7">
      <c r="C8493" s="17"/>
      <c r="D8493" s="26"/>
      <c r="E8493" s="26"/>
      <c r="F8493" s="26"/>
      <c r="G8493" s="26"/>
    </row>
    <row r="8494" spans="3:7">
      <c r="C8494" s="17"/>
      <c r="D8494" s="26"/>
      <c r="E8494" s="26"/>
      <c r="F8494" s="26"/>
      <c r="G8494" s="26"/>
    </row>
    <row r="8495" spans="3:7">
      <c r="C8495" s="17"/>
      <c r="D8495" s="26"/>
      <c r="E8495" s="26"/>
      <c r="F8495" s="26"/>
      <c r="G8495" s="26"/>
    </row>
    <row r="8496" spans="3:7">
      <c r="C8496" s="17"/>
      <c r="D8496" s="26"/>
      <c r="E8496" s="26"/>
      <c r="F8496" s="26"/>
      <c r="G8496" s="26"/>
    </row>
    <row r="8497" spans="3:7">
      <c r="C8497" s="17"/>
      <c r="D8497" s="26"/>
      <c r="E8497" s="26"/>
      <c r="F8497" s="26"/>
      <c r="G8497" s="26"/>
    </row>
    <row r="8498" spans="3:7">
      <c r="C8498" s="17"/>
      <c r="D8498" s="26"/>
      <c r="E8498" s="26"/>
      <c r="F8498" s="26"/>
      <c r="G8498" s="26"/>
    </row>
    <row r="8499" spans="3:7">
      <c r="C8499" s="17"/>
      <c r="D8499" s="26"/>
      <c r="E8499" s="26"/>
      <c r="F8499" s="26"/>
      <c r="G8499" s="26"/>
    </row>
    <row r="8500" spans="3:7">
      <c r="C8500" s="17"/>
      <c r="D8500" s="26"/>
      <c r="E8500" s="26"/>
      <c r="F8500" s="26"/>
      <c r="G8500" s="26"/>
    </row>
    <row r="8501" spans="3:7">
      <c r="C8501" s="17"/>
      <c r="D8501" s="26"/>
      <c r="E8501" s="26"/>
      <c r="F8501" s="26"/>
      <c r="G8501" s="26"/>
    </row>
    <row r="8502" spans="3:7">
      <c r="C8502" s="17"/>
      <c r="D8502" s="26"/>
      <c r="E8502" s="26"/>
      <c r="F8502" s="26"/>
      <c r="G8502" s="26"/>
    </row>
    <row r="8503" spans="3:7">
      <c r="C8503" s="17"/>
      <c r="D8503" s="26"/>
      <c r="E8503" s="26"/>
      <c r="F8503" s="26"/>
      <c r="G8503" s="26"/>
    </row>
    <row r="8504" spans="3:7">
      <c r="C8504" s="17"/>
      <c r="D8504" s="26"/>
      <c r="E8504" s="26"/>
      <c r="F8504" s="26"/>
      <c r="G8504" s="26"/>
    </row>
    <row r="8505" spans="3:7">
      <c r="C8505" s="17"/>
      <c r="D8505" s="26"/>
      <c r="E8505" s="26"/>
      <c r="F8505" s="26"/>
      <c r="G8505" s="26"/>
    </row>
    <row r="8506" spans="3:7">
      <c r="C8506" s="17"/>
      <c r="D8506" s="26"/>
      <c r="E8506" s="26"/>
      <c r="F8506" s="26"/>
      <c r="G8506" s="26"/>
    </row>
    <row r="8507" spans="3:7">
      <c r="C8507" s="17"/>
      <c r="D8507" s="26"/>
      <c r="E8507" s="26"/>
      <c r="F8507" s="26"/>
      <c r="G8507" s="26"/>
    </row>
    <row r="8508" spans="3:7">
      <c r="C8508" s="17"/>
      <c r="D8508" s="26"/>
      <c r="E8508" s="26"/>
      <c r="F8508" s="26"/>
      <c r="G8508" s="26"/>
    </row>
    <row r="8509" spans="3:7">
      <c r="C8509" s="17"/>
      <c r="D8509" s="26"/>
      <c r="E8509" s="26"/>
      <c r="F8509" s="26"/>
      <c r="G8509" s="26"/>
    </row>
    <row r="8510" spans="3:7">
      <c r="C8510" s="17"/>
      <c r="D8510" s="26"/>
      <c r="E8510" s="26"/>
      <c r="F8510" s="26"/>
      <c r="G8510" s="26"/>
    </row>
    <row r="8511" spans="3:7">
      <c r="C8511" s="17"/>
      <c r="D8511" s="26"/>
      <c r="E8511" s="26"/>
      <c r="F8511" s="26"/>
      <c r="G8511" s="26"/>
    </row>
    <row r="8512" spans="3:7">
      <c r="C8512" s="17"/>
      <c r="D8512" s="26"/>
      <c r="E8512" s="26"/>
      <c r="F8512" s="26"/>
      <c r="G8512" s="26"/>
    </row>
    <row r="8513" spans="3:7">
      <c r="C8513" s="17"/>
      <c r="D8513" s="26"/>
      <c r="E8513" s="26"/>
      <c r="F8513" s="26"/>
      <c r="G8513" s="26"/>
    </row>
    <row r="8514" spans="3:7">
      <c r="C8514" s="17"/>
      <c r="D8514" s="26"/>
      <c r="E8514" s="26"/>
      <c r="F8514" s="26"/>
      <c r="G8514" s="26"/>
    </row>
    <row r="8515" spans="3:7">
      <c r="C8515" s="17"/>
      <c r="D8515" s="26"/>
      <c r="E8515" s="26"/>
      <c r="F8515" s="26"/>
      <c r="G8515" s="26"/>
    </row>
    <row r="8516" spans="3:7">
      <c r="C8516" s="17"/>
      <c r="D8516" s="26"/>
      <c r="E8516" s="26"/>
      <c r="F8516" s="26"/>
      <c r="G8516" s="26"/>
    </row>
    <row r="8517" spans="3:7">
      <c r="C8517" s="17"/>
      <c r="D8517" s="26"/>
      <c r="E8517" s="26"/>
      <c r="F8517" s="26"/>
      <c r="G8517" s="26"/>
    </row>
    <row r="8518" spans="3:7">
      <c r="C8518" s="17"/>
      <c r="D8518" s="26"/>
      <c r="E8518" s="26"/>
      <c r="F8518" s="26"/>
      <c r="G8518" s="26"/>
    </row>
    <row r="8519" spans="3:7">
      <c r="C8519" s="17"/>
      <c r="D8519" s="26"/>
      <c r="E8519" s="26"/>
      <c r="F8519" s="26"/>
      <c r="G8519" s="26"/>
    </row>
    <row r="8520" spans="3:7">
      <c r="C8520" s="17"/>
      <c r="D8520" s="26"/>
      <c r="E8520" s="26"/>
      <c r="F8520" s="26"/>
      <c r="G8520" s="26"/>
    </row>
    <row r="8521" spans="3:7">
      <c r="C8521" s="17"/>
      <c r="D8521" s="26"/>
      <c r="E8521" s="26"/>
      <c r="F8521" s="26"/>
      <c r="G8521" s="26"/>
    </row>
    <row r="8522" spans="3:7">
      <c r="C8522" s="17"/>
      <c r="D8522" s="26"/>
      <c r="E8522" s="26"/>
      <c r="F8522" s="26"/>
      <c r="G8522" s="26"/>
    </row>
    <row r="8523" spans="3:7">
      <c r="C8523" s="17"/>
      <c r="D8523" s="26"/>
      <c r="E8523" s="26"/>
      <c r="F8523" s="26"/>
      <c r="G8523" s="26"/>
    </row>
    <row r="8524" spans="3:7">
      <c r="C8524" s="17"/>
      <c r="D8524" s="26"/>
      <c r="E8524" s="26"/>
      <c r="F8524" s="26"/>
      <c r="G8524" s="26"/>
    </row>
    <row r="8525" spans="3:7">
      <c r="C8525" s="17"/>
      <c r="D8525" s="26"/>
      <c r="E8525" s="26"/>
      <c r="F8525" s="26"/>
      <c r="G8525" s="26"/>
    </row>
    <row r="8526" spans="3:7">
      <c r="C8526" s="17"/>
      <c r="D8526" s="26"/>
      <c r="E8526" s="26"/>
      <c r="F8526" s="26"/>
      <c r="G8526" s="26"/>
    </row>
    <row r="8527" spans="3:7">
      <c r="C8527" s="17"/>
      <c r="D8527" s="26"/>
      <c r="E8527" s="26"/>
      <c r="F8527" s="26"/>
      <c r="G8527" s="26"/>
    </row>
    <row r="8528" spans="3:7">
      <c r="C8528" s="17"/>
      <c r="D8528" s="26"/>
      <c r="E8528" s="26"/>
      <c r="F8528" s="26"/>
      <c r="G8528" s="26"/>
    </row>
    <row r="8529" spans="3:7">
      <c r="C8529" s="17"/>
      <c r="D8529" s="26"/>
      <c r="E8529" s="26"/>
      <c r="F8529" s="26"/>
      <c r="G8529" s="26"/>
    </row>
    <row r="8530" spans="3:7">
      <c r="C8530" s="17"/>
      <c r="D8530" s="26"/>
      <c r="E8530" s="26"/>
      <c r="F8530" s="26"/>
      <c r="G8530" s="26"/>
    </row>
    <row r="8531" spans="3:7">
      <c r="C8531" s="17"/>
      <c r="D8531" s="26"/>
      <c r="E8531" s="26"/>
      <c r="F8531" s="26"/>
      <c r="G8531" s="26"/>
    </row>
    <row r="8532" spans="3:7">
      <c r="C8532" s="17"/>
      <c r="D8532" s="26"/>
      <c r="E8532" s="26"/>
      <c r="F8532" s="26"/>
      <c r="G8532" s="26"/>
    </row>
    <row r="8533" spans="3:7">
      <c r="C8533" s="17"/>
      <c r="D8533" s="26"/>
      <c r="E8533" s="26"/>
      <c r="F8533" s="26"/>
      <c r="G8533" s="26"/>
    </row>
    <row r="8534" spans="3:7">
      <c r="C8534" s="17"/>
      <c r="D8534" s="26"/>
      <c r="E8534" s="26"/>
      <c r="F8534" s="26"/>
      <c r="G8534" s="26"/>
    </row>
    <row r="8535" spans="3:7">
      <c r="C8535" s="17"/>
      <c r="D8535" s="26"/>
      <c r="E8535" s="26"/>
      <c r="F8535" s="26"/>
      <c r="G8535" s="26"/>
    </row>
    <row r="8536" spans="3:7">
      <c r="C8536" s="17"/>
      <c r="D8536" s="26"/>
      <c r="E8536" s="26"/>
      <c r="F8536" s="26"/>
      <c r="G8536" s="26"/>
    </row>
    <row r="8537" spans="3:7">
      <c r="C8537" s="17"/>
      <c r="D8537" s="26"/>
      <c r="E8537" s="26"/>
      <c r="F8537" s="26"/>
      <c r="G8537" s="26"/>
    </row>
    <row r="8538" spans="3:7">
      <c r="C8538" s="17"/>
      <c r="D8538" s="26"/>
      <c r="E8538" s="26"/>
      <c r="F8538" s="26"/>
      <c r="G8538" s="26"/>
    </row>
    <row r="8539" spans="3:7">
      <c r="C8539" s="17"/>
      <c r="D8539" s="26"/>
      <c r="E8539" s="26"/>
      <c r="F8539" s="26"/>
      <c r="G8539" s="26"/>
    </row>
    <row r="8540" spans="3:7">
      <c r="C8540" s="17"/>
      <c r="D8540" s="26"/>
      <c r="E8540" s="26"/>
      <c r="F8540" s="26"/>
      <c r="G8540" s="26"/>
    </row>
    <row r="8541" spans="3:7">
      <c r="C8541" s="17"/>
      <c r="D8541" s="26"/>
      <c r="E8541" s="26"/>
      <c r="F8541" s="26"/>
      <c r="G8541" s="26"/>
    </row>
    <row r="8542" spans="3:7">
      <c r="C8542" s="17"/>
      <c r="D8542" s="26"/>
      <c r="E8542" s="26"/>
      <c r="F8542" s="26"/>
      <c r="G8542" s="26"/>
    </row>
    <row r="8543" spans="3:7">
      <c r="C8543" s="17"/>
      <c r="D8543" s="26"/>
      <c r="E8543" s="26"/>
      <c r="F8543" s="26"/>
      <c r="G8543" s="26"/>
    </row>
    <row r="8544" spans="3:7">
      <c r="C8544" s="17"/>
      <c r="D8544" s="26"/>
      <c r="E8544" s="26"/>
      <c r="F8544" s="26"/>
      <c r="G8544" s="26"/>
    </row>
    <row r="8545" spans="3:7">
      <c r="C8545" s="17"/>
      <c r="D8545" s="26"/>
      <c r="E8545" s="26"/>
      <c r="F8545" s="26"/>
      <c r="G8545" s="26"/>
    </row>
    <row r="8546" spans="3:7">
      <c r="C8546" s="17"/>
      <c r="D8546" s="26"/>
      <c r="E8546" s="26"/>
      <c r="F8546" s="26"/>
      <c r="G8546" s="26"/>
    </row>
    <row r="8547" spans="3:7">
      <c r="C8547" s="17"/>
      <c r="D8547" s="26"/>
      <c r="E8547" s="26"/>
      <c r="F8547" s="26"/>
      <c r="G8547" s="26"/>
    </row>
    <row r="8548" spans="3:7">
      <c r="C8548" s="17"/>
      <c r="D8548" s="26"/>
      <c r="E8548" s="26"/>
      <c r="F8548" s="26"/>
      <c r="G8548" s="26"/>
    </row>
    <row r="8549" spans="3:7">
      <c r="C8549" s="17"/>
      <c r="D8549" s="26"/>
      <c r="E8549" s="26"/>
      <c r="F8549" s="26"/>
      <c r="G8549" s="26"/>
    </row>
    <row r="8550" spans="3:7">
      <c r="C8550" s="17"/>
      <c r="D8550" s="26"/>
      <c r="E8550" s="26"/>
      <c r="F8550" s="26"/>
      <c r="G8550" s="26"/>
    </row>
    <row r="8551" spans="3:7">
      <c r="C8551" s="17"/>
      <c r="D8551" s="26"/>
      <c r="E8551" s="26"/>
      <c r="F8551" s="26"/>
      <c r="G8551" s="26"/>
    </row>
    <row r="8552" spans="3:7">
      <c r="C8552" s="17"/>
      <c r="D8552" s="26"/>
      <c r="E8552" s="26"/>
      <c r="F8552" s="26"/>
      <c r="G8552" s="26"/>
    </row>
    <row r="8553" spans="3:7">
      <c r="C8553" s="17"/>
      <c r="D8553" s="26"/>
      <c r="E8553" s="26"/>
      <c r="F8553" s="26"/>
      <c r="G8553" s="26"/>
    </row>
    <row r="8554" spans="3:7">
      <c r="C8554" s="17"/>
      <c r="D8554" s="26"/>
      <c r="E8554" s="26"/>
      <c r="F8554" s="26"/>
      <c r="G8554" s="26"/>
    </row>
    <row r="8555" spans="3:7">
      <c r="C8555" s="17"/>
      <c r="D8555" s="26"/>
      <c r="E8555" s="26"/>
      <c r="F8555" s="26"/>
      <c r="G8555" s="26"/>
    </row>
    <row r="8556" spans="3:7">
      <c r="C8556" s="17"/>
      <c r="D8556" s="26"/>
      <c r="E8556" s="26"/>
      <c r="F8556" s="26"/>
      <c r="G8556" s="26"/>
    </row>
    <row r="8557" spans="3:7">
      <c r="C8557" s="17"/>
      <c r="D8557" s="26"/>
      <c r="E8557" s="26"/>
      <c r="F8557" s="26"/>
      <c r="G8557" s="26"/>
    </row>
    <row r="8558" spans="3:7">
      <c r="C8558" s="17"/>
      <c r="D8558" s="26"/>
      <c r="E8558" s="26"/>
      <c r="F8558" s="26"/>
      <c r="G8558" s="26"/>
    </row>
    <row r="8559" spans="3:7">
      <c r="C8559" s="17"/>
      <c r="D8559" s="26"/>
      <c r="E8559" s="26"/>
      <c r="F8559" s="26"/>
      <c r="G8559" s="26"/>
    </row>
    <row r="8560" spans="3:7">
      <c r="C8560" s="17"/>
      <c r="D8560" s="26"/>
      <c r="E8560" s="26"/>
      <c r="F8560" s="26"/>
      <c r="G8560" s="26"/>
    </row>
    <row r="8561" spans="3:7">
      <c r="C8561" s="17"/>
      <c r="D8561" s="26"/>
      <c r="E8561" s="26"/>
      <c r="F8561" s="26"/>
      <c r="G8561" s="26"/>
    </row>
    <row r="8562" spans="3:7">
      <c r="C8562" s="17"/>
      <c r="D8562" s="26"/>
      <c r="E8562" s="26"/>
      <c r="F8562" s="26"/>
      <c r="G8562" s="26"/>
    </row>
    <row r="8563" spans="3:7">
      <c r="C8563" s="17"/>
      <c r="D8563" s="26"/>
      <c r="E8563" s="26"/>
      <c r="F8563" s="26"/>
      <c r="G8563" s="26"/>
    </row>
    <row r="8564" spans="3:7">
      <c r="C8564" s="17"/>
      <c r="D8564" s="26"/>
      <c r="E8564" s="26"/>
      <c r="F8564" s="26"/>
      <c r="G8564" s="26"/>
    </row>
    <row r="8565" spans="3:7">
      <c r="C8565" s="17"/>
      <c r="D8565" s="26"/>
      <c r="E8565" s="26"/>
      <c r="F8565" s="26"/>
      <c r="G8565" s="26"/>
    </row>
    <row r="8566" spans="3:7">
      <c r="C8566" s="17"/>
      <c r="D8566" s="26"/>
      <c r="E8566" s="26"/>
      <c r="F8566" s="26"/>
      <c r="G8566" s="26"/>
    </row>
    <row r="8567" spans="3:7">
      <c r="C8567" s="17"/>
      <c r="D8567" s="26"/>
      <c r="E8567" s="26"/>
      <c r="F8567" s="26"/>
      <c r="G8567" s="26"/>
    </row>
    <row r="8568" spans="3:7">
      <c r="C8568" s="17"/>
      <c r="D8568" s="26"/>
      <c r="E8568" s="26"/>
      <c r="F8568" s="26"/>
      <c r="G8568" s="26"/>
    </row>
    <row r="8569" spans="3:7">
      <c r="C8569" s="17"/>
      <c r="D8569" s="26"/>
      <c r="E8569" s="26"/>
      <c r="F8569" s="26"/>
      <c r="G8569" s="26"/>
    </row>
    <row r="8570" spans="3:7">
      <c r="C8570" s="17"/>
      <c r="D8570" s="26"/>
      <c r="E8570" s="26"/>
      <c r="F8570" s="26"/>
      <c r="G8570" s="26"/>
    </row>
    <row r="8571" spans="3:7">
      <c r="C8571" s="17"/>
      <c r="D8571" s="26"/>
      <c r="E8571" s="26"/>
      <c r="F8571" s="26"/>
      <c r="G8571" s="26"/>
    </row>
    <row r="8572" spans="3:7">
      <c r="C8572" s="17"/>
      <c r="D8572" s="26"/>
      <c r="E8572" s="26"/>
      <c r="F8572" s="26"/>
      <c r="G8572" s="26"/>
    </row>
    <row r="8573" spans="3:7">
      <c r="C8573" s="17"/>
      <c r="D8573" s="26"/>
      <c r="E8573" s="26"/>
      <c r="F8573" s="26"/>
      <c r="G8573" s="26"/>
    </row>
    <row r="8574" spans="3:7">
      <c r="C8574" s="17"/>
      <c r="D8574" s="26"/>
      <c r="E8574" s="26"/>
      <c r="F8574" s="26"/>
      <c r="G8574" s="26"/>
    </row>
    <row r="8575" spans="3:7">
      <c r="C8575" s="17"/>
      <c r="D8575" s="26"/>
      <c r="E8575" s="26"/>
      <c r="F8575" s="26"/>
      <c r="G8575" s="26"/>
    </row>
    <row r="8576" spans="3:7">
      <c r="C8576" s="17"/>
      <c r="D8576" s="26"/>
      <c r="E8576" s="26"/>
      <c r="F8576" s="26"/>
      <c r="G8576" s="26"/>
    </row>
    <row r="8577" spans="3:7">
      <c r="C8577" s="17"/>
      <c r="D8577" s="26"/>
      <c r="E8577" s="26"/>
      <c r="F8577" s="26"/>
      <c r="G8577" s="26"/>
    </row>
    <row r="8578" spans="3:7">
      <c r="C8578" s="17"/>
      <c r="D8578" s="26"/>
      <c r="E8578" s="26"/>
      <c r="F8578" s="26"/>
      <c r="G8578" s="26"/>
    </row>
    <row r="8579" spans="3:7">
      <c r="C8579" s="17"/>
      <c r="D8579" s="26"/>
      <c r="E8579" s="26"/>
      <c r="F8579" s="26"/>
      <c r="G8579" s="26"/>
    </row>
    <row r="8580" spans="3:7">
      <c r="C8580" s="17"/>
      <c r="D8580" s="26"/>
      <c r="E8580" s="26"/>
      <c r="F8580" s="26"/>
      <c r="G8580" s="26"/>
    </row>
    <row r="8581" spans="3:7">
      <c r="C8581" s="17"/>
      <c r="D8581" s="26"/>
      <c r="E8581" s="26"/>
      <c r="F8581" s="26"/>
      <c r="G8581" s="26"/>
    </row>
    <row r="8582" spans="3:7">
      <c r="C8582" s="17"/>
      <c r="D8582" s="26"/>
      <c r="E8582" s="26"/>
      <c r="F8582" s="26"/>
      <c r="G8582" s="26"/>
    </row>
    <row r="8583" spans="3:7">
      <c r="C8583" s="17"/>
      <c r="D8583" s="26"/>
      <c r="E8583" s="26"/>
      <c r="F8583" s="26"/>
      <c r="G8583" s="26"/>
    </row>
    <row r="8584" spans="3:7">
      <c r="C8584" s="17"/>
      <c r="D8584" s="26"/>
      <c r="E8584" s="26"/>
      <c r="F8584" s="26"/>
      <c r="G8584" s="26"/>
    </row>
    <row r="8585" spans="3:7">
      <c r="C8585" s="17"/>
      <c r="D8585" s="26"/>
      <c r="E8585" s="26"/>
      <c r="F8585" s="26"/>
      <c r="G8585" s="26"/>
    </row>
    <row r="8586" spans="3:7">
      <c r="C8586" s="17"/>
      <c r="D8586" s="26"/>
      <c r="E8586" s="26"/>
      <c r="F8586" s="26"/>
      <c r="G8586" s="26"/>
    </row>
    <row r="8587" spans="3:7">
      <c r="C8587" s="17"/>
      <c r="D8587" s="26"/>
      <c r="E8587" s="26"/>
      <c r="F8587" s="26"/>
      <c r="G8587" s="26"/>
    </row>
    <row r="8588" spans="3:7">
      <c r="C8588" s="17"/>
      <c r="D8588" s="26"/>
      <c r="E8588" s="26"/>
      <c r="F8588" s="26"/>
      <c r="G8588" s="26"/>
    </row>
    <row r="8589" spans="3:7">
      <c r="C8589" s="17"/>
      <c r="D8589" s="26"/>
      <c r="E8589" s="26"/>
      <c r="F8589" s="26"/>
      <c r="G8589" s="26"/>
    </row>
    <row r="8590" spans="3:7">
      <c r="C8590" s="17"/>
      <c r="D8590" s="26"/>
      <c r="E8590" s="26"/>
      <c r="F8590" s="26"/>
      <c r="G8590" s="26"/>
    </row>
    <row r="8591" spans="3:7">
      <c r="C8591" s="17"/>
      <c r="D8591" s="26"/>
      <c r="E8591" s="26"/>
      <c r="F8591" s="26"/>
      <c r="G8591" s="26"/>
    </row>
    <row r="8592" spans="3:7">
      <c r="C8592" s="17"/>
      <c r="D8592" s="26"/>
      <c r="E8592" s="26"/>
      <c r="F8592" s="26"/>
      <c r="G8592" s="26"/>
    </row>
    <row r="8593" spans="3:7">
      <c r="C8593" s="17"/>
      <c r="D8593" s="26"/>
      <c r="E8593" s="26"/>
      <c r="F8593" s="26"/>
      <c r="G8593" s="26"/>
    </row>
    <row r="8594" spans="3:7">
      <c r="C8594" s="17"/>
      <c r="D8594" s="26"/>
      <c r="E8594" s="26"/>
      <c r="F8594" s="26"/>
      <c r="G8594" s="26"/>
    </row>
    <row r="8595" spans="3:7">
      <c r="C8595" s="17"/>
      <c r="D8595" s="26"/>
      <c r="E8595" s="26"/>
      <c r="F8595" s="26"/>
      <c r="G8595" s="26"/>
    </row>
    <row r="8596" spans="3:7">
      <c r="C8596" s="17"/>
      <c r="D8596" s="26"/>
      <c r="E8596" s="26"/>
      <c r="F8596" s="26"/>
      <c r="G8596" s="26"/>
    </row>
    <row r="8597" spans="3:7">
      <c r="C8597" s="17"/>
      <c r="D8597" s="26"/>
      <c r="E8597" s="26"/>
      <c r="F8597" s="26"/>
      <c r="G8597" s="26"/>
    </row>
    <row r="8598" spans="3:7">
      <c r="C8598" s="17"/>
      <c r="D8598" s="26"/>
      <c r="E8598" s="26"/>
      <c r="F8598" s="26"/>
      <c r="G8598" s="26"/>
    </row>
    <row r="8599" spans="3:7">
      <c r="C8599" s="17"/>
      <c r="D8599" s="26"/>
      <c r="E8599" s="26"/>
      <c r="F8599" s="26"/>
      <c r="G8599" s="26"/>
    </row>
    <row r="8600" spans="3:7">
      <c r="C8600" s="17"/>
      <c r="D8600" s="26"/>
      <c r="E8600" s="26"/>
      <c r="F8600" s="26"/>
      <c r="G8600" s="26"/>
    </row>
    <row r="8601" spans="3:7">
      <c r="C8601" s="17"/>
      <c r="D8601" s="26"/>
      <c r="E8601" s="26"/>
      <c r="F8601" s="26"/>
      <c r="G8601" s="26"/>
    </row>
    <row r="8602" spans="3:7">
      <c r="C8602" s="17"/>
      <c r="D8602" s="26"/>
      <c r="E8602" s="26"/>
      <c r="F8602" s="26"/>
      <c r="G8602" s="26"/>
    </row>
    <row r="8603" spans="3:7">
      <c r="C8603" s="17"/>
      <c r="D8603" s="26"/>
      <c r="E8603" s="26"/>
      <c r="F8603" s="26"/>
      <c r="G8603" s="26"/>
    </row>
    <row r="8604" spans="3:7">
      <c r="C8604" s="17"/>
      <c r="D8604" s="26"/>
      <c r="E8604" s="26"/>
      <c r="F8604" s="26"/>
      <c r="G8604" s="26"/>
    </row>
    <row r="8605" spans="3:7">
      <c r="C8605" s="17"/>
      <c r="D8605" s="26"/>
      <c r="E8605" s="26"/>
      <c r="F8605" s="26"/>
      <c r="G8605" s="26"/>
    </row>
    <row r="8606" spans="3:7">
      <c r="C8606" s="17"/>
      <c r="D8606" s="26"/>
      <c r="E8606" s="26"/>
      <c r="F8606" s="26"/>
      <c r="G8606" s="26"/>
    </row>
    <row r="8607" spans="3:7">
      <c r="C8607" s="17"/>
      <c r="D8607" s="26"/>
      <c r="E8607" s="26"/>
      <c r="F8607" s="26"/>
      <c r="G8607" s="26"/>
    </row>
    <row r="8608" spans="3:7">
      <c r="C8608" s="17"/>
      <c r="D8608" s="26"/>
      <c r="E8608" s="26"/>
      <c r="F8608" s="26"/>
      <c r="G8608" s="26"/>
    </row>
    <row r="8609" spans="3:7">
      <c r="C8609" s="17"/>
      <c r="D8609" s="26"/>
      <c r="E8609" s="26"/>
      <c r="F8609" s="26"/>
      <c r="G8609" s="26"/>
    </row>
    <row r="8610" spans="3:7">
      <c r="C8610" s="17"/>
      <c r="D8610" s="26"/>
      <c r="E8610" s="26"/>
      <c r="F8610" s="26"/>
      <c r="G8610" s="26"/>
    </row>
    <row r="8611" spans="3:7">
      <c r="C8611" s="17"/>
      <c r="D8611" s="26"/>
      <c r="E8611" s="26"/>
      <c r="F8611" s="26"/>
      <c r="G8611" s="26"/>
    </row>
    <row r="8612" spans="3:7">
      <c r="C8612" s="17"/>
      <c r="D8612" s="26"/>
      <c r="E8612" s="26"/>
      <c r="F8612" s="26"/>
      <c r="G8612" s="26"/>
    </row>
    <row r="8613" spans="3:7">
      <c r="C8613" s="17"/>
      <c r="D8613" s="26"/>
      <c r="E8613" s="26"/>
      <c r="F8613" s="26"/>
      <c r="G8613" s="26"/>
    </row>
    <row r="8614" spans="3:7">
      <c r="C8614" s="17"/>
      <c r="D8614" s="26"/>
      <c r="E8614" s="26"/>
      <c r="F8614" s="26"/>
      <c r="G8614" s="26"/>
    </row>
    <row r="8615" spans="3:7">
      <c r="C8615" s="17"/>
      <c r="D8615" s="26"/>
      <c r="E8615" s="26"/>
      <c r="F8615" s="26"/>
      <c r="G8615" s="26"/>
    </row>
    <row r="8616" spans="3:7">
      <c r="C8616" s="17"/>
      <c r="D8616" s="26"/>
      <c r="E8616" s="26"/>
      <c r="F8616" s="26"/>
      <c r="G8616" s="26"/>
    </row>
    <row r="8617" spans="3:7">
      <c r="C8617" s="17"/>
      <c r="D8617" s="26"/>
      <c r="E8617" s="26"/>
      <c r="F8617" s="26"/>
      <c r="G8617" s="26"/>
    </row>
    <row r="8618" spans="3:7">
      <c r="C8618" s="17"/>
      <c r="D8618" s="26"/>
      <c r="E8618" s="26"/>
      <c r="F8618" s="26"/>
      <c r="G8618" s="26"/>
    </row>
    <row r="8619" spans="3:7">
      <c r="C8619" s="17"/>
      <c r="D8619" s="26"/>
      <c r="E8619" s="26"/>
      <c r="F8619" s="26"/>
      <c r="G8619" s="26"/>
    </row>
    <row r="8620" spans="3:7">
      <c r="C8620" s="17"/>
      <c r="D8620" s="26"/>
      <c r="E8620" s="26"/>
      <c r="F8620" s="26"/>
      <c r="G8620" s="26"/>
    </row>
    <row r="8621" spans="3:7">
      <c r="C8621" s="17"/>
      <c r="D8621" s="26"/>
      <c r="E8621" s="26"/>
      <c r="F8621" s="26"/>
      <c r="G8621" s="26"/>
    </row>
    <row r="8622" spans="3:7">
      <c r="C8622" s="17"/>
      <c r="D8622" s="26"/>
      <c r="E8622" s="26"/>
      <c r="F8622" s="26"/>
      <c r="G8622" s="26"/>
    </row>
    <row r="8623" spans="3:7">
      <c r="C8623" s="17"/>
      <c r="D8623" s="26"/>
      <c r="E8623" s="26"/>
      <c r="F8623" s="26"/>
      <c r="G8623" s="26"/>
    </row>
    <row r="8624" spans="3:7">
      <c r="C8624" s="17"/>
      <c r="D8624" s="26"/>
      <c r="E8624" s="26"/>
      <c r="F8624" s="26"/>
      <c r="G8624" s="26"/>
    </row>
    <row r="8625" spans="3:7">
      <c r="C8625" s="17"/>
      <c r="D8625" s="26"/>
      <c r="E8625" s="26"/>
      <c r="F8625" s="26"/>
      <c r="G8625" s="26"/>
    </row>
    <row r="8626" spans="3:7">
      <c r="C8626" s="17"/>
      <c r="D8626" s="26"/>
      <c r="E8626" s="26"/>
      <c r="F8626" s="26"/>
      <c r="G8626" s="26"/>
    </row>
    <row r="8627" spans="3:7">
      <c r="C8627" s="17"/>
      <c r="D8627" s="26"/>
      <c r="E8627" s="26"/>
      <c r="F8627" s="26"/>
      <c r="G8627" s="26"/>
    </row>
    <row r="8628" spans="3:7">
      <c r="C8628" s="17"/>
      <c r="D8628" s="26"/>
      <c r="E8628" s="26"/>
      <c r="F8628" s="26"/>
      <c r="G8628" s="26"/>
    </row>
    <row r="8629" spans="3:7">
      <c r="C8629" s="17"/>
      <c r="D8629" s="26"/>
      <c r="E8629" s="26"/>
      <c r="F8629" s="26"/>
      <c r="G8629" s="26"/>
    </row>
    <row r="8630" spans="3:7">
      <c r="C8630" s="17"/>
      <c r="D8630" s="26"/>
      <c r="E8630" s="26"/>
      <c r="F8630" s="26"/>
      <c r="G8630" s="26"/>
    </row>
    <row r="8631" spans="3:7">
      <c r="C8631" s="17"/>
      <c r="D8631" s="26"/>
      <c r="E8631" s="26"/>
      <c r="F8631" s="26"/>
      <c r="G8631" s="26"/>
    </row>
    <row r="8632" spans="3:7">
      <c r="C8632" s="17"/>
      <c r="D8632" s="26"/>
      <c r="E8632" s="26"/>
      <c r="F8632" s="26"/>
      <c r="G8632" s="26"/>
    </row>
    <row r="8633" spans="3:7">
      <c r="C8633" s="17"/>
      <c r="D8633" s="26"/>
      <c r="E8633" s="26"/>
      <c r="F8633" s="26"/>
      <c r="G8633" s="26"/>
    </row>
    <row r="8634" spans="3:7">
      <c r="C8634" s="17"/>
      <c r="D8634" s="26"/>
      <c r="E8634" s="26"/>
      <c r="F8634" s="26"/>
      <c r="G8634" s="26"/>
    </row>
    <row r="8635" spans="3:7">
      <c r="C8635" s="17"/>
      <c r="D8635" s="26"/>
      <c r="E8635" s="26"/>
      <c r="F8635" s="26"/>
      <c r="G8635" s="26"/>
    </row>
    <row r="8636" spans="3:7">
      <c r="C8636" s="17"/>
      <c r="D8636" s="26"/>
      <c r="E8636" s="26"/>
      <c r="F8636" s="26"/>
      <c r="G8636" s="26"/>
    </row>
    <row r="8637" spans="3:7">
      <c r="C8637" s="17"/>
      <c r="D8637" s="26"/>
      <c r="E8637" s="26"/>
      <c r="F8637" s="26"/>
      <c r="G8637" s="26"/>
    </row>
    <row r="8638" spans="3:7">
      <c r="C8638" s="17"/>
      <c r="D8638" s="26"/>
      <c r="E8638" s="26"/>
      <c r="F8638" s="26"/>
      <c r="G8638" s="26"/>
    </row>
    <row r="8639" spans="3:7">
      <c r="C8639" s="17"/>
      <c r="D8639" s="26"/>
      <c r="E8639" s="26"/>
      <c r="F8639" s="26"/>
      <c r="G8639" s="26"/>
    </row>
    <row r="8640" spans="3:7">
      <c r="C8640" s="17"/>
      <c r="D8640" s="26"/>
      <c r="E8640" s="26"/>
      <c r="F8640" s="26"/>
      <c r="G8640" s="26"/>
    </row>
    <row r="8641" spans="3:7">
      <c r="C8641" s="17"/>
      <c r="D8641" s="26"/>
      <c r="E8641" s="26"/>
      <c r="F8641" s="26"/>
      <c r="G8641" s="26"/>
    </row>
    <row r="8642" spans="3:7">
      <c r="C8642" s="17"/>
      <c r="D8642" s="26"/>
      <c r="E8642" s="26"/>
      <c r="F8642" s="26"/>
      <c r="G8642" s="26"/>
    </row>
    <row r="8643" spans="3:7">
      <c r="C8643" s="17"/>
      <c r="D8643" s="26"/>
      <c r="E8643" s="26"/>
      <c r="F8643" s="26"/>
      <c r="G8643" s="26"/>
    </row>
    <row r="8644" spans="3:7">
      <c r="C8644" s="17"/>
      <c r="D8644" s="26"/>
      <c r="E8644" s="26"/>
      <c r="F8644" s="26"/>
      <c r="G8644" s="26"/>
    </row>
    <row r="8645" spans="3:7">
      <c r="C8645" s="17"/>
      <c r="D8645" s="26"/>
      <c r="E8645" s="26"/>
      <c r="F8645" s="26"/>
      <c r="G8645" s="26"/>
    </row>
    <row r="8646" spans="3:7">
      <c r="C8646" s="17"/>
      <c r="D8646" s="26"/>
      <c r="E8646" s="26"/>
      <c r="F8646" s="26"/>
      <c r="G8646" s="26"/>
    </row>
    <row r="8647" spans="3:7">
      <c r="C8647" s="17"/>
      <c r="D8647" s="26"/>
      <c r="E8647" s="26"/>
      <c r="F8647" s="26"/>
      <c r="G8647" s="26"/>
    </row>
    <row r="8648" spans="3:7">
      <c r="C8648" s="17"/>
      <c r="D8648" s="26"/>
      <c r="E8648" s="26"/>
      <c r="F8648" s="26"/>
      <c r="G8648" s="26"/>
    </row>
    <row r="8649" spans="3:7">
      <c r="C8649" s="17"/>
      <c r="D8649" s="26"/>
      <c r="E8649" s="26"/>
      <c r="F8649" s="26"/>
      <c r="G8649" s="26"/>
    </row>
    <row r="8650" spans="3:7">
      <c r="C8650" s="17"/>
      <c r="D8650" s="26"/>
      <c r="E8650" s="26"/>
      <c r="F8650" s="26"/>
      <c r="G8650" s="26"/>
    </row>
    <row r="8651" spans="3:7">
      <c r="C8651" s="17"/>
      <c r="D8651" s="26"/>
      <c r="E8651" s="26"/>
      <c r="F8651" s="26"/>
      <c r="G8651" s="26"/>
    </row>
    <row r="8652" spans="3:7">
      <c r="C8652" s="17"/>
      <c r="D8652" s="26"/>
      <c r="E8652" s="26"/>
      <c r="F8652" s="26"/>
      <c r="G8652" s="26"/>
    </row>
    <row r="8653" spans="3:7">
      <c r="C8653" s="17"/>
      <c r="D8653" s="26"/>
      <c r="E8653" s="26"/>
      <c r="F8653" s="26"/>
      <c r="G8653" s="26"/>
    </row>
    <row r="8654" spans="3:7">
      <c r="C8654" s="17"/>
      <c r="D8654" s="26"/>
      <c r="E8654" s="26"/>
      <c r="F8654" s="26"/>
      <c r="G8654" s="26"/>
    </row>
    <row r="8655" spans="3:7">
      <c r="C8655" s="17"/>
      <c r="D8655" s="26"/>
      <c r="E8655" s="26"/>
      <c r="F8655" s="26"/>
      <c r="G8655" s="26"/>
    </row>
    <row r="8656" spans="3:7">
      <c r="C8656" s="17"/>
      <c r="D8656" s="26"/>
      <c r="E8656" s="26"/>
      <c r="F8656" s="26"/>
      <c r="G8656" s="26"/>
    </row>
    <row r="8657" spans="3:7">
      <c r="C8657" s="17"/>
      <c r="D8657" s="26"/>
      <c r="E8657" s="26"/>
      <c r="F8657" s="26"/>
      <c r="G8657" s="26"/>
    </row>
    <row r="8658" spans="3:7">
      <c r="C8658" s="17"/>
      <c r="D8658" s="26"/>
      <c r="E8658" s="26"/>
      <c r="F8658" s="26"/>
      <c r="G8658" s="26"/>
    </row>
    <row r="8659" spans="3:7">
      <c r="C8659" s="17"/>
      <c r="D8659" s="26"/>
      <c r="E8659" s="26"/>
      <c r="F8659" s="26"/>
      <c r="G8659" s="26"/>
    </row>
    <row r="8660" spans="3:7">
      <c r="C8660" s="17"/>
      <c r="D8660" s="26"/>
      <c r="E8660" s="26"/>
      <c r="F8660" s="26"/>
      <c r="G8660" s="26"/>
    </row>
    <row r="8661" spans="3:7">
      <c r="C8661" s="17"/>
      <c r="D8661" s="26"/>
      <c r="E8661" s="26"/>
      <c r="F8661" s="26"/>
      <c r="G8661" s="26"/>
    </row>
    <row r="8662" spans="3:7">
      <c r="C8662" s="17"/>
      <c r="D8662" s="26"/>
      <c r="E8662" s="26"/>
      <c r="F8662" s="26"/>
      <c r="G8662" s="26"/>
    </row>
    <row r="8663" spans="3:7">
      <c r="C8663" s="17"/>
      <c r="D8663" s="26"/>
      <c r="E8663" s="26"/>
      <c r="F8663" s="26"/>
      <c r="G8663" s="26"/>
    </row>
    <row r="8664" spans="3:7">
      <c r="C8664" s="17"/>
      <c r="D8664" s="26"/>
      <c r="E8664" s="26"/>
      <c r="F8664" s="26"/>
      <c r="G8664" s="26"/>
    </row>
    <row r="8665" spans="3:7">
      <c r="C8665" s="17"/>
      <c r="D8665" s="26"/>
      <c r="E8665" s="26"/>
      <c r="F8665" s="26"/>
      <c r="G8665" s="26"/>
    </row>
    <row r="8666" spans="3:7">
      <c r="C8666" s="17"/>
      <c r="D8666" s="26"/>
      <c r="E8666" s="26"/>
      <c r="F8666" s="26"/>
      <c r="G8666" s="26"/>
    </row>
    <row r="8667" spans="3:7">
      <c r="C8667" s="17"/>
      <c r="D8667" s="26"/>
      <c r="E8667" s="26"/>
      <c r="F8667" s="26"/>
      <c r="G8667" s="26"/>
    </row>
    <row r="8668" spans="3:7">
      <c r="C8668" s="17"/>
      <c r="D8668" s="26"/>
      <c r="E8668" s="26"/>
      <c r="F8668" s="26"/>
      <c r="G8668" s="26"/>
    </row>
    <row r="8669" spans="3:7">
      <c r="C8669" s="17"/>
      <c r="D8669" s="26"/>
      <c r="E8669" s="26"/>
      <c r="F8669" s="26"/>
      <c r="G8669" s="26"/>
    </row>
    <row r="8670" spans="3:7">
      <c r="C8670" s="17"/>
      <c r="D8670" s="26"/>
      <c r="E8670" s="26"/>
      <c r="F8670" s="26"/>
      <c r="G8670" s="26"/>
    </row>
    <row r="8671" spans="3:7">
      <c r="C8671" s="17"/>
      <c r="D8671" s="26"/>
      <c r="E8671" s="26"/>
      <c r="F8671" s="26"/>
      <c r="G8671" s="26"/>
    </row>
    <row r="8672" spans="3:7">
      <c r="C8672" s="17"/>
      <c r="D8672" s="26"/>
      <c r="E8672" s="26"/>
      <c r="F8672" s="26"/>
      <c r="G8672" s="26"/>
    </row>
    <row r="8673" spans="3:7">
      <c r="C8673" s="17"/>
      <c r="D8673" s="26"/>
      <c r="E8673" s="26"/>
      <c r="F8673" s="26"/>
      <c r="G8673" s="26"/>
    </row>
    <row r="8674" spans="3:7">
      <c r="C8674" s="17"/>
      <c r="D8674" s="26"/>
      <c r="E8674" s="26"/>
      <c r="F8674" s="26"/>
      <c r="G8674" s="26"/>
    </row>
    <row r="8675" spans="3:7">
      <c r="C8675" s="17"/>
      <c r="D8675" s="26"/>
      <c r="E8675" s="26"/>
      <c r="F8675" s="26"/>
      <c r="G8675" s="26"/>
    </row>
    <row r="8676" spans="3:7">
      <c r="C8676" s="17"/>
      <c r="D8676" s="26"/>
      <c r="E8676" s="26"/>
      <c r="F8676" s="26"/>
      <c r="G8676" s="26"/>
    </row>
    <row r="8677" spans="3:7">
      <c r="C8677" s="17"/>
      <c r="D8677" s="26"/>
      <c r="E8677" s="26"/>
      <c r="F8677" s="26"/>
      <c r="G8677" s="26"/>
    </row>
    <row r="8678" spans="3:7">
      <c r="C8678" s="17"/>
      <c r="D8678" s="26"/>
      <c r="E8678" s="26"/>
      <c r="F8678" s="26"/>
      <c r="G8678" s="26"/>
    </row>
    <row r="8679" spans="3:7">
      <c r="C8679" s="17"/>
      <c r="D8679" s="26"/>
      <c r="E8679" s="26"/>
      <c r="F8679" s="26"/>
      <c r="G8679" s="26"/>
    </row>
    <row r="8680" spans="3:7">
      <c r="C8680" s="17"/>
      <c r="D8680" s="26"/>
      <c r="E8680" s="26"/>
      <c r="F8680" s="26"/>
      <c r="G8680" s="26"/>
    </row>
    <row r="8681" spans="3:7">
      <c r="C8681" s="17"/>
      <c r="D8681" s="26"/>
      <c r="E8681" s="26"/>
      <c r="F8681" s="26"/>
      <c r="G8681" s="26"/>
    </row>
    <row r="8682" spans="3:7">
      <c r="C8682" s="17"/>
      <c r="D8682" s="26"/>
      <c r="E8682" s="26"/>
      <c r="F8682" s="26"/>
      <c r="G8682" s="26"/>
    </row>
    <row r="8683" spans="3:7">
      <c r="C8683" s="17"/>
      <c r="D8683" s="26"/>
      <c r="E8683" s="26"/>
      <c r="F8683" s="26"/>
      <c r="G8683" s="26"/>
    </row>
    <row r="8684" spans="3:7">
      <c r="C8684" s="17"/>
      <c r="D8684" s="26"/>
      <c r="E8684" s="26"/>
      <c r="F8684" s="26"/>
      <c r="G8684" s="26"/>
    </row>
    <row r="8685" spans="3:7">
      <c r="C8685" s="17"/>
      <c r="D8685" s="26"/>
      <c r="E8685" s="26"/>
      <c r="F8685" s="26"/>
      <c r="G8685" s="26"/>
    </row>
    <row r="8686" spans="3:7">
      <c r="C8686" s="17"/>
      <c r="D8686" s="26"/>
      <c r="E8686" s="26"/>
      <c r="F8686" s="26"/>
      <c r="G8686" s="26"/>
    </row>
    <row r="8687" spans="3:7">
      <c r="C8687" s="17"/>
      <c r="D8687" s="26"/>
      <c r="E8687" s="26"/>
      <c r="F8687" s="26"/>
      <c r="G8687" s="26"/>
    </row>
    <row r="8688" spans="3:7">
      <c r="C8688" s="17"/>
      <c r="D8688" s="26"/>
      <c r="E8688" s="26"/>
      <c r="F8688" s="26"/>
      <c r="G8688" s="26"/>
    </row>
    <row r="8689" spans="3:7">
      <c r="C8689" s="17"/>
      <c r="D8689" s="26"/>
      <c r="E8689" s="26"/>
      <c r="F8689" s="26"/>
      <c r="G8689" s="26"/>
    </row>
    <row r="8690" spans="3:7">
      <c r="C8690" s="17"/>
      <c r="D8690" s="26"/>
      <c r="E8690" s="26"/>
      <c r="F8690" s="26"/>
      <c r="G8690" s="26"/>
    </row>
    <row r="8691" spans="3:7">
      <c r="C8691" s="17"/>
      <c r="D8691" s="26"/>
      <c r="E8691" s="26"/>
      <c r="F8691" s="26"/>
      <c r="G8691" s="26"/>
    </row>
    <row r="8692" spans="3:7">
      <c r="C8692" s="17"/>
      <c r="D8692" s="26"/>
      <c r="E8692" s="26"/>
      <c r="F8692" s="26"/>
      <c r="G8692" s="26"/>
    </row>
    <row r="8693" spans="3:7">
      <c r="C8693" s="17"/>
      <c r="D8693" s="26"/>
      <c r="E8693" s="26"/>
      <c r="F8693" s="26"/>
      <c r="G8693" s="26"/>
    </row>
    <row r="8694" spans="3:7">
      <c r="C8694" s="17"/>
      <c r="D8694" s="26"/>
      <c r="E8694" s="26"/>
      <c r="F8694" s="26"/>
      <c r="G8694" s="26"/>
    </row>
    <row r="8695" spans="3:7">
      <c r="C8695" s="17"/>
      <c r="D8695" s="26"/>
      <c r="E8695" s="26"/>
      <c r="F8695" s="26"/>
      <c r="G8695" s="26"/>
    </row>
    <row r="8696" spans="3:7">
      <c r="C8696" s="17"/>
      <c r="D8696" s="26"/>
      <c r="E8696" s="26"/>
      <c r="F8696" s="26"/>
      <c r="G8696" s="26"/>
    </row>
    <row r="8697" spans="3:7">
      <c r="C8697" s="17"/>
      <c r="D8697" s="26"/>
      <c r="E8697" s="26"/>
      <c r="F8697" s="26"/>
      <c r="G8697" s="26"/>
    </row>
    <row r="8698" spans="3:7">
      <c r="C8698" s="17"/>
      <c r="D8698" s="26"/>
      <c r="E8698" s="26"/>
      <c r="F8698" s="26"/>
      <c r="G8698" s="26"/>
    </row>
    <row r="8699" spans="3:7">
      <c r="C8699" s="17"/>
      <c r="D8699" s="26"/>
      <c r="E8699" s="26"/>
      <c r="F8699" s="26"/>
      <c r="G8699" s="26"/>
    </row>
    <row r="8700" spans="3:7">
      <c r="C8700" s="17"/>
      <c r="D8700" s="26"/>
      <c r="E8700" s="26"/>
      <c r="F8700" s="26"/>
      <c r="G8700" s="26"/>
    </row>
    <row r="8701" spans="3:7">
      <c r="C8701" s="17"/>
      <c r="D8701" s="26"/>
      <c r="E8701" s="26"/>
      <c r="F8701" s="26"/>
      <c r="G8701" s="26"/>
    </row>
    <row r="8702" spans="3:7">
      <c r="C8702" s="17"/>
      <c r="D8702" s="26"/>
      <c r="E8702" s="26"/>
      <c r="F8702" s="26"/>
      <c r="G8702" s="26"/>
    </row>
    <row r="8703" spans="3:7">
      <c r="C8703" s="17"/>
      <c r="D8703" s="26"/>
      <c r="E8703" s="26"/>
      <c r="F8703" s="26"/>
      <c r="G8703" s="26"/>
    </row>
    <row r="8704" spans="3:7">
      <c r="C8704" s="17"/>
      <c r="D8704" s="26"/>
      <c r="E8704" s="26"/>
      <c r="F8704" s="26"/>
      <c r="G8704" s="26"/>
    </row>
    <row r="8705" spans="3:7">
      <c r="C8705" s="17"/>
      <c r="D8705" s="26"/>
      <c r="E8705" s="26"/>
      <c r="F8705" s="26"/>
      <c r="G8705" s="26"/>
    </row>
    <row r="8706" spans="3:7">
      <c r="C8706" s="17"/>
      <c r="D8706" s="26"/>
      <c r="E8706" s="26"/>
      <c r="F8706" s="26"/>
      <c r="G8706" s="26"/>
    </row>
    <row r="8707" spans="3:7">
      <c r="C8707" s="17"/>
      <c r="D8707" s="26"/>
      <c r="E8707" s="26"/>
      <c r="F8707" s="26"/>
      <c r="G8707" s="26"/>
    </row>
    <row r="8708" spans="3:7">
      <c r="C8708" s="17"/>
      <c r="D8708" s="26"/>
      <c r="E8708" s="26"/>
      <c r="F8708" s="26"/>
      <c r="G8708" s="26"/>
    </row>
    <row r="8709" spans="3:7">
      <c r="C8709" s="17"/>
      <c r="D8709" s="26"/>
      <c r="E8709" s="26"/>
      <c r="F8709" s="26"/>
      <c r="G8709" s="26"/>
    </row>
    <row r="8710" spans="3:7">
      <c r="C8710" s="17"/>
      <c r="D8710" s="26"/>
      <c r="E8710" s="26"/>
      <c r="F8710" s="26"/>
      <c r="G8710" s="26"/>
    </row>
    <row r="8711" spans="3:7">
      <c r="C8711" s="17"/>
      <c r="D8711" s="26"/>
      <c r="E8711" s="26"/>
      <c r="F8711" s="26"/>
      <c r="G8711" s="26"/>
    </row>
    <row r="8712" spans="3:7">
      <c r="C8712" s="17"/>
      <c r="D8712" s="26"/>
      <c r="E8712" s="26"/>
      <c r="F8712" s="26"/>
      <c r="G8712" s="26"/>
    </row>
    <row r="8713" spans="3:7">
      <c r="C8713" s="17"/>
      <c r="D8713" s="26"/>
      <c r="E8713" s="26"/>
      <c r="F8713" s="26"/>
      <c r="G8713" s="26"/>
    </row>
    <row r="8714" spans="3:7">
      <c r="C8714" s="17"/>
      <c r="D8714" s="26"/>
      <c r="E8714" s="26"/>
      <c r="F8714" s="26"/>
      <c r="G8714" s="26"/>
    </row>
    <row r="8715" spans="3:7">
      <c r="C8715" s="17"/>
      <c r="D8715" s="26"/>
      <c r="E8715" s="26"/>
      <c r="F8715" s="26"/>
      <c r="G8715" s="26"/>
    </row>
    <row r="8716" spans="3:7">
      <c r="C8716" s="17"/>
      <c r="D8716" s="26"/>
      <c r="E8716" s="26"/>
      <c r="F8716" s="26"/>
      <c r="G8716" s="26"/>
    </row>
    <row r="8717" spans="3:7">
      <c r="C8717" s="17"/>
      <c r="D8717" s="26"/>
      <c r="E8717" s="26"/>
      <c r="F8717" s="26"/>
      <c r="G8717" s="26"/>
    </row>
    <row r="8718" spans="3:7">
      <c r="C8718" s="17"/>
      <c r="D8718" s="26"/>
      <c r="E8718" s="26"/>
      <c r="F8718" s="26"/>
      <c r="G8718" s="26"/>
    </row>
    <row r="8719" spans="3:7">
      <c r="C8719" s="17"/>
      <c r="D8719" s="26"/>
      <c r="E8719" s="26"/>
      <c r="F8719" s="26"/>
      <c r="G8719" s="26"/>
    </row>
    <row r="8720" spans="3:7">
      <c r="C8720" s="17"/>
      <c r="D8720" s="26"/>
      <c r="E8720" s="26"/>
      <c r="F8720" s="26"/>
      <c r="G8720" s="26"/>
    </row>
    <row r="8721" spans="3:7">
      <c r="C8721" s="17"/>
      <c r="D8721" s="26"/>
      <c r="E8721" s="26"/>
      <c r="F8721" s="26"/>
      <c r="G8721" s="26"/>
    </row>
    <row r="8722" spans="3:7">
      <c r="C8722" s="17"/>
      <c r="D8722" s="26"/>
      <c r="E8722" s="26"/>
      <c r="F8722" s="26"/>
      <c r="G8722" s="26"/>
    </row>
    <row r="8723" spans="3:7">
      <c r="C8723" s="17"/>
      <c r="D8723" s="26"/>
      <c r="E8723" s="26"/>
      <c r="F8723" s="26"/>
      <c r="G8723" s="26"/>
    </row>
    <row r="8724" spans="3:7">
      <c r="C8724" s="17"/>
      <c r="D8724" s="26"/>
      <c r="E8724" s="26"/>
      <c r="F8724" s="26"/>
      <c r="G8724" s="26"/>
    </row>
    <row r="8725" spans="3:7">
      <c r="C8725" s="17"/>
      <c r="D8725" s="26"/>
      <c r="E8725" s="26"/>
      <c r="F8725" s="26"/>
      <c r="G8725" s="26"/>
    </row>
    <row r="8726" spans="3:7">
      <c r="C8726" s="17"/>
      <c r="D8726" s="26"/>
      <c r="E8726" s="26"/>
      <c r="F8726" s="26"/>
      <c r="G8726" s="26"/>
    </row>
    <row r="8727" spans="3:7">
      <c r="C8727" s="17"/>
      <c r="D8727" s="26"/>
      <c r="E8727" s="26"/>
      <c r="F8727" s="26"/>
      <c r="G8727" s="26"/>
    </row>
    <row r="8728" spans="3:7">
      <c r="C8728" s="17"/>
      <c r="D8728" s="26"/>
      <c r="E8728" s="26"/>
      <c r="F8728" s="26"/>
      <c r="G8728" s="26"/>
    </row>
    <row r="8729" spans="3:7">
      <c r="C8729" s="17"/>
      <c r="D8729" s="26"/>
      <c r="E8729" s="26"/>
      <c r="F8729" s="26"/>
      <c r="G8729" s="26"/>
    </row>
    <row r="8730" spans="3:7">
      <c r="C8730" s="17"/>
      <c r="D8730" s="26"/>
      <c r="E8730" s="26"/>
      <c r="F8730" s="26"/>
      <c r="G8730" s="26"/>
    </row>
    <row r="8731" spans="3:7">
      <c r="C8731" s="17"/>
      <c r="D8731" s="26"/>
      <c r="E8731" s="26"/>
      <c r="F8731" s="26"/>
      <c r="G8731" s="26"/>
    </row>
    <row r="8732" spans="3:7">
      <c r="C8732" s="17"/>
      <c r="D8732" s="26"/>
      <c r="E8732" s="26"/>
      <c r="F8732" s="26"/>
      <c r="G8732" s="26"/>
    </row>
    <row r="8733" spans="3:7">
      <c r="C8733" s="17"/>
      <c r="D8733" s="26"/>
      <c r="E8733" s="26"/>
      <c r="F8733" s="26"/>
      <c r="G8733" s="26"/>
    </row>
    <row r="8734" spans="3:7">
      <c r="C8734" s="17"/>
      <c r="D8734" s="26"/>
      <c r="E8734" s="26"/>
      <c r="F8734" s="26"/>
      <c r="G8734" s="26"/>
    </row>
    <row r="8735" spans="3:7">
      <c r="C8735" s="17"/>
      <c r="D8735" s="26"/>
      <c r="E8735" s="26"/>
      <c r="F8735" s="26"/>
      <c r="G8735" s="26"/>
    </row>
    <row r="8736" spans="3:7">
      <c r="C8736" s="17"/>
      <c r="D8736" s="26"/>
      <c r="E8736" s="26"/>
      <c r="F8736" s="26"/>
      <c r="G8736" s="26"/>
    </row>
    <row r="8737" spans="3:7">
      <c r="C8737" s="17"/>
      <c r="D8737" s="26"/>
      <c r="E8737" s="26"/>
      <c r="F8737" s="26"/>
      <c r="G8737" s="26"/>
    </row>
    <row r="8738" spans="3:7">
      <c r="C8738" s="17"/>
      <c r="D8738" s="26"/>
      <c r="E8738" s="26"/>
      <c r="F8738" s="26"/>
      <c r="G8738" s="26"/>
    </row>
    <row r="8739" spans="3:7">
      <c r="C8739" s="17"/>
      <c r="D8739" s="26"/>
      <c r="E8739" s="26"/>
      <c r="F8739" s="26"/>
      <c r="G8739" s="26"/>
    </row>
    <row r="8740" spans="3:7">
      <c r="C8740" s="17"/>
      <c r="D8740" s="26"/>
      <c r="E8740" s="26"/>
      <c r="F8740" s="26"/>
      <c r="G8740" s="26"/>
    </row>
    <row r="8741" spans="3:7">
      <c r="C8741" s="17"/>
      <c r="D8741" s="26"/>
      <c r="E8741" s="26"/>
      <c r="F8741" s="26"/>
      <c r="G8741" s="26"/>
    </row>
    <row r="8742" spans="3:7">
      <c r="C8742" s="17"/>
      <c r="D8742" s="26"/>
      <c r="E8742" s="26"/>
      <c r="F8742" s="26"/>
      <c r="G8742" s="26"/>
    </row>
    <row r="8743" spans="3:7">
      <c r="C8743" s="17"/>
      <c r="D8743" s="26"/>
      <c r="E8743" s="26"/>
      <c r="F8743" s="26"/>
      <c r="G8743" s="26"/>
    </row>
    <row r="8744" spans="3:7">
      <c r="C8744" s="17"/>
      <c r="D8744" s="26"/>
      <c r="E8744" s="26"/>
      <c r="F8744" s="26"/>
      <c r="G8744" s="26"/>
    </row>
    <row r="8745" spans="3:7">
      <c r="C8745" s="17"/>
      <c r="D8745" s="26"/>
      <c r="E8745" s="26"/>
      <c r="F8745" s="26"/>
      <c r="G8745" s="26"/>
    </row>
    <row r="8746" spans="3:7">
      <c r="C8746" s="17"/>
      <c r="D8746" s="26"/>
      <c r="E8746" s="26"/>
      <c r="F8746" s="26"/>
      <c r="G8746" s="26"/>
    </row>
    <row r="8747" spans="3:7">
      <c r="C8747" s="17"/>
      <c r="D8747" s="26"/>
      <c r="E8747" s="26"/>
      <c r="F8747" s="26"/>
      <c r="G8747" s="26"/>
    </row>
    <row r="8748" spans="3:7">
      <c r="C8748" s="17"/>
      <c r="D8748" s="26"/>
      <c r="E8748" s="26"/>
      <c r="F8748" s="26"/>
      <c r="G8748" s="26"/>
    </row>
    <row r="8749" spans="3:7">
      <c r="C8749" s="17"/>
      <c r="D8749" s="26"/>
      <c r="E8749" s="26"/>
      <c r="F8749" s="26"/>
      <c r="G8749" s="26"/>
    </row>
    <row r="8750" spans="3:7">
      <c r="C8750" s="17"/>
      <c r="D8750" s="26"/>
      <c r="E8750" s="26"/>
      <c r="F8750" s="26"/>
      <c r="G8750" s="26"/>
    </row>
    <row r="8751" spans="3:7">
      <c r="C8751" s="17"/>
      <c r="D8751" s="26"/>
      <c r="E8751" s="26"/>
      <c r="F8751" s="26"/>
      <c r="G8751" s="26"/>
    </row>
    <row r="8752" spans="3:7">
      <c r="C8752" s="17"/>
      <c r="D8752" s="26"/>
      <c r="E8752" s="26"/>
      <c r="F8752" s="26"/>
      <c r="G8752" s="26"/>
    </row>
    <row r="8753" spans="3:7">
      <c r="C8753" s="17"/>
      <c r="D8753" s="26"/>
      <c r="E8753" s="26"/>
      <c r="F8753" s="26"/>
      <c r="G8753" s="26"/>
    </row>
    <row r="8754" spans="3:7">
      <c r="C8754" s="17"/>
      <c r="D8754" s="26"/>
      <c r="E8754" s="26"/>
      <c r="F8754" s="26"/>
      <c r="G8754" s="26"/>
    </row>
    <row r="8755" spans="3:7">
      <c r="C8755" s="17"/>
      <c r="D8755" s="26"/>
      <c r="E8755" s="26"/>
      <c r="F8755" s="26"/>
      <c r="G8755" s="26"/>
    </row>
    <row r="8756" spans="3:7">
      <c r="C8756" s="17"/>
      <c r="D8756" s="26"/>
      <c r="E8756" s="26"/>
      <c r="F8756" s="26"/>
      <c r="G8756" s="26"/>
    </row>
    <row r="8757" spans="3:7">
      <c r="C8757" s="17"/>
      <c r="D8757" s="26"/>
      <c r="E8757" s="26"/>
      <c r="F8757" s="26"/>
      <c r="G8757" s="26"/>
    </row>
    <row r="8758" spans="3:7">
      <c r="C8758" s="17"/>
      <c r="D8758" s="26"/>
      <c r="E8758" s="26"/>
      <c r="F8758" s="26"/>
      <c r="G8758" s="26"/>
    </row>
    <row r="8759" spans="3:7">
      <c r="C8759" s="17"/>
      <c r="D8759" s="26"/>
      <c r="E8759" s="26"/>
      <c r="F8759" s="26"/>
      <c r="G8759" s="26"/>
    </row>
    <row r="8760" spans="3:7">
      <c r="C8760" s="17"/>
      <c r="D8760" s="26"/>
      <c r="E8760" s="26"/>
      <c r="F8760" s="26"/>
      <c r="G8760" s="26"/>
    </row>
    <row r="8761" spans="3:7">
      <c r="C8761" s="17"/>
      <c r="D8761" s="26"/>
      <c r="E8761" s="26"/>
      <c r="F8761" s="26"/>
      <c r="G8761" s="26"/>
    </row>
    <row r="8762" spans="3:7">
      <c r="C8762" s="17"/>
      <c r="D8762" s="26"/>
      <c r="E8762" s="26"/>
      <c r="F8762" s="26"/>
      <c r="G8762" s="26"/>
    </row>
    <row r="8763" spans="3:7">
      <c r="C8763" s="17"/>
      <c r="D8763" s="26"/>
      <c r="E8763" s="26"/>
      <c r="F8763" s="26"/>
      <c r="G8763" s="26"/>
    </row>
    <row r="8764" spans="3:7">
      <c r="C8764" s="17"/>
      <c r="D8764" s="26"/>
      <c r="E8764" s="26"/>
      <c r="F8764" s="26"/>
      <c r="G8764" s="26"/>
    </row>
    <row r="8765" spans="3:7">
      <c r="C8765" s="17"/>
      <c r="D8765" s="26"/>
      <c r="E8765" s="26"/>
      <c r="F8765" s="26"/>
      <c r="G8765" s="26"/>
    </row>
    <row r="8766" spans="3:7">
      <c r="C8766" s="17"/>
      <c r="D8766" s="26"/>
      <c r="E8766" s="26"/>
      <c r="F8766" s="26"/>
      <c r="G8766" s="26"/>
    </row>
    <row r="8767" spans="3:7">
      <c r="C8767" s="17"/>
      <c r="D8767" s="26"/>
      <c r="E8767" s="26"/>
      <c r="F8767" s="26"/>
      <c r="G8767" s="26"/>
    </row>
    <row r="8768" spans="3:7">
      <c r="C8768" s="17"/>
      <c r="D8768" s="26"/>
      <c r="E8768" s="26"/>
      <c r="F8768" s="26"/>
      <c r="G8768" s="26"/>
    </row>
    <row r="8769" spans="3:7">
      <c r="C8769" s="17"/>
      <c r="D8769" s="26"/>
      <c r="E8769" s="26"/>
      <c r="F8769" s="26"/>
      <c r="G8769" s="26"/>
    </row>
    <row r="8770" spans="3:7">
      <c r="C8770" s="17"/>
      <c r="D8770" s="26"/>
      <c r="E8770" s="26"/>
      <c r="F8770" s="26"/>
      <c r="G8770" s="26"/>
    </row>
    <row r="8771" spans="3:7">
      <c r="C8771" s="17"/>
      <c r="D8771" s="26"/>
      <c r="E8771" s="26"/>
      <c r="F8771" s="26"/>
      <c r="G8771" s="26"/>
    </row>
    <row r="8772" spans="3:7">
      <c r="C8772" s="17"/>
      <c r="D8772" s="26"/>
      <c r="E8772" s="26"/>
      <c r="F8772" s="26"/>
      <c r="G8772" s="26"/>
    </row>
    <row r="8773" spans="3:7">
      <c r="C8773" s="17"/>
      <c r="D8773" s="26"/>
      <c r="E8773" s="26"/>
      <c r="F8773" s="26"/>
      <c r="G8773" s="26"/>
    </row>
    <row r="8774" spans="3:7">
      <c r="C8774" s="17"/>
      <c r="D8774" s="26"/>
      <c r="E8774" s="26"/>
      <c r="F8774" s="26"/>
      <c r="G8774" s="26"/>
    </row>
    <row r="8775" spans="3:7">
      <c r="C8775" s="17"/>
      <c r="D8775" s="26"/>
      <c r="E8775" s="26"/>
      <c r="F8775" s="26"/>
      <c r="G8775" s="26"/>
    </row>
    <row r="8776" spans="3:7">
      <c r="C8776" s="17"/>
      <c r="D8776" s="26"/>
      <c r="E8776" s="26"/>
      <c r="F8776" s="26"/>
      <c r="G8776" s="26"/>
    </row>
    <row r="8777" spans="3:7">
      <c r="C8777" s="17"/>
      <c r="D8777" s="26"/>
      <c r="E8777" s="26"/>
      <c r="F8777" s="26"/>
      <c r="G8777" s="26"/>
    </row>
    <row r="8778" spans="3:7">
      <c r="C8778" s="17"/>
      <c r="D8778" s="26"/>
      <c r="E8778" s="26"/>
      <c r="F8778" s="26"/>
      <c r="G8778" s="26"/>
    </row>
    <row r="8779" spans="3:7">
      <c r="C8779" s="17"/>
      <c r="D8779" s="26"/>
      <c r="E8779" s="26"/>
      <c r="F8779" s="26"/>
      <c r="G8779" s="26"/>
    </row>
    <row r="8780" spans="3:7">
      <c r="C8780" s="17"/>
      <c r="D8780" s="26"/>
      <c r="E8780" s="26"/>
      <c r="F8780" s="26"/>
      <c r="G8780" s="26"/>
    </row>
    <row r="8781" spans="3:7">
      <c r="C8781" s="17"/>
      <c r="D8781" s="26"/>
      <c r="E8781" s="26"/>
      <c r="F8781" s="26"/>
      <c r="G8781" s="26"/>
    </row>
    <row r="8782" spans="3:7">
      <c r="C8782" s="17"/>
      <c r="D8782" s="26"/>
      <c r="E8782" s="26"/>
      <c r="F8782" s="26"/>
      <c r="G8782" s="26"/>
    </row>
    <row r="8783" spans="3:7">
      <c r="C8783" s="17"/>
      <c r="D8783" s="26"/>
      <c r="E8783" s="26"/>
      <c r="F8783" s="26"/>
      <c r="G8783" s="26"/>
    </row>
    <row r="8784" spans="3:7">
      <c r="C8784" s="17"/>
      <c r="D8784" s="26"/>
      <c r="E8784" s="26"/>
      <c r="F8784" s="26"/>
      <c r="G8784" s="26"/>
    </row>
    <row r="8785" spans="3:7">
      <c r="C8785" s="17"/>
      <c r="D8785" s="26"/>
      <c r="E8785" s="26"/>
      <c r="F8785" s="26"/>
      <c r="G8785" s="26"/>
    </row>
    <row r="8786" spans="3:7">
      <c r="C8786" s="17"/>
      <c r="D8786" s="26"/>
      <c r="E8786" s="26"/>
      <c r="F8786" s="26"/>
      <c r="G8786" s="26"/>
    </row>
    <row r="8787" spans="3:7">
      <c r="C8787" s="17"/>
      <c r="D8787" s="26"/>
      <c r="E8787" s="26"/>
      <c r="F8787" s="26"/>
      <c r="G8787" s="26"/>
    </row>
    <row r="8788" spans="3:7">
      <c r="C8788" s="17"/>
      <c r="D8788" s="26"/>
      <c r="E8788" s="26"/>
      <c r="F8788" s="26"/>
      <c r="G8788" s="26"/>
    </row>
    <row r="8789" spans="3:7">
      <c r="C8789" s="17"/>
      <c r="D8789" s="26"/>
      <c r="E8789" s="26"/>
      <c r="F8789" s="26"/>
      <c r="G8789" s="26"/>
    </row>
    <row r="8790" spans="3:7">
      <c r="C8790" s="17"/>
      <c r="D8790" s="26"/>
      <c r="E8790" s="26"/>
      <c r="F8790" s="26"/>
      <c r="G8790" s="26"/>
    </row>
    <row r="8791" spans="3:7">
      <c r="C8791" s="17"/>
      <c r="D8791" s="26"/>
      <c r="E8791" s="26"/>
      <c r="F8791" s="26"/>
      <c r="G8791" s="26"/>
    </row>
    <row r="8792" spans="3:7">
      <c r="C8792" s="17"/>
      <c r="D8792" s="26"/>
      <c r="E8792" s="26"/>
      <c r="F8792" s="26"/>
      <c r="G8792" s="26"/>
    </row>
    <row r="8793" spans="3:7">
      <c r="C8793" s="17"/>
      <c r="D8793" s="26"/>
      <c r="E8793" s="26"/>
      <c r="F8793" s="26"/>
      <c r="G8793" s="26"/>
    </row>
    <row r="8794" spans="3:7">
      <c r="C8794" s="17"/>
      <c r="D8794" s="26"/>
      <c r="E8794" s="26"/>
      <c r="F8794" s="26"/>
      <c r="G8794" s="26"/>
    </row>
    <row r="8795" spans="3:7">
      <c r="C8795" s="17"/>
      <c r="D8795" s="26"/>
      <c r="E8795" s="26"/>
      <c r="F8795" s="26"/>
      <c r="G8795" s="26"/>
    </row>
    <row r="8796" spans="3:7">
      <c r="C8796" s="17"/>
      <c r="D8796" s="26"/>
      <c r="E8796" s="26"/>
      <c r="F8796" s="26"/>
      <c r="G8796" s="26"/>
    </row>
    <row r="8797" spans="3:7">
      <c r="C8797" s="17"/>
      <c r="D8797" s="26"/>
      <c r="E8797" s="26"/>
      <c r="F8797" s="26"/>
      <c r="G8797" s="26"/>
    </row>
    <row r="8798" spans="3:7">
      <c r="C8798" s="17"/>
      <c r="D8798" s="26"/>
      <c r="E8798" s="26"/>
      <c r="F8798" s="26"/>
      <c r="G8798" s="26"/>
    </row>
    <row r="8799" spans="3:7">
      <c r="C8799" s="17"/>
      <c r="D8799" s="26"/>
      <c r="E8799" s="26"/>
      <c r="F8799" s="26"/>
      <c r="G8799" s="26"/>
    </row>
    <row r="8800" spans="3:7">
      <c r="C8800" s="17"/>
      <c r="D8800" s="26"/>
      <c r="E8800" s="26"/>
      <c r="F8800" s="26"/>
      <c r="G8800" s="26"/>
    </row>
    <row r="8801" spans="3:7">
      <c r="C8801" s="17"/>
      <c r="D8801" s="26"/>
      <c r="E8801" s="26"/>
      <c r="F8801" s="26"/>
      <c r="G8801" s="26"/>
    </row>
    <row r="8802" spans="3:7">
      <c r="C8802" s="17"/>
      <c r="D8802" s="26"/>
      <c r="E8802" s="26"/>
      <c r="F8802" s="26"/>
      <c r="G8802" s="26"/>
    </row>
    <row r="8803" spans="3:7">
      <c r="C8803" s="17"/>
      <c r="D8803" s="26"/>
      <c r="E8803" s="26"/>
      <c r="F8803" s="26"/>
      <c r="G8803" s="26"/>
    </row>
    <row r="8804" spans="3:7">
      <c r="C8804" s="17"/>
      <c r="D8804" s="26"/>
      <c r="E8804" s="26"/>
      <c r="F8804" s="26"/>
      <c r="G8804" s="26"/>
    </row>
    <row r="8805" spans="3:7">
      <c r="C8805" s="17"/>
      <c r="D8805" s="26"/>
      <c r="E8805" s="26"/>
      <c r="F8805" s="26"/>
      <c r="G8805" s="26"/>
    </row>
    <row r="8806" spans="3:7">
      <c r="C8806" s="17"/>
      <c r="D8806" s="26"/>
      <c r="E8806" s="26"/>
      <c r="F8806" s="26"/>
      <c r="G8806" s="26"/>
    </row>
    <row r="8807" spans="3:7">
      <c r="C8807" s="17"/>
      <c r="D8807" s="26"/>
      <c r="E8807" s="26"/>
      <c r="F8807" s="26"/>
      <c r="G8807" s="26"/>
    </row>
    <row r="8808" spans="3:7">
      <c r="C8808" s="17"/>
      <c r="D8808" s="26"/>
      <c r="E8808" s="26"/>
      <c r="F8808" s="26"/>
      <c r="G8808" s="26"/>
    </row>
    <row r="8809" spans="3:7">
      <c r="C8809" s="17"/>
      <c r="D8809" s="26"/>
      <c r="E8809" s="26"/>
      <c r="F8809" s="26"/>
      <c r="G8809" s="26"/>
    </row>
    <row r="8810" spans="3:7">
      <c r="C8810" s="17"/>
      <c r="D8810" s="26"/>
      <c r="E8810" s="26"/>
      <c r="F8810" s="26"/>
      <c r="G8810" s="26"/>
    </row>
    <row r="8811" spans="3:7">
      <c r="C8811" s="17"/>
      <c r="D8811" s="26"/>
      <c r="E8811" s="26"/>
      <c r="F8811" s="26"/>
      <c r="G8811" s="26"/>
    </row>
    <row r="8812" spans="3:7">
      <c r="C8812" s="17"/>
      <c r="D8812" s="26"/>
      <c r="E8812" s="26"/>
      <c r="F8812" s="26"/>
      <c r="G8812" s="26"/>
    </row>
    <row r="8813" spans="3:7">
      <c r="C8813" s="17"/>
      <c r="D8813" s="26"/>
      <c r="E8813" s="26"/>
      <c r="F8813" s="26"/>
      <c r="G8813" s="26"/>
    </row>
    <row r="8814" spans="3:7">
      <c r="C8814" s="17"/>
      <c r="D8814" s="26"/>
      <c r="E8814" s="26"/>
      <c r="F8814" s="26"/>
      <c r="G8814" s="26"/>
    </row>
    <row r="8815" spans="3:7">
      <c r="C8815" s="17"/>
      <c r="D8815" s="26"/>
      <c r="E8815" s="26"/>
      <c r="F8815" s="26"/>
      <c r="G8815" s="26"/>
    </row>
    <row r="8816" spans="3:7">
      <c r="C8816" s="17"/>
      <c r="D8816" s="26"/>
      <c r="E8816" s="26"/>
      <c r="F8816" s="26"/>
      <c r="G8816" s="26"/>
    </row>
    <row r="8817" spans="3:7">
      <c r="C8817" s="17"/>
      <c r="D8817" s="26"/>
      <c r="E8817" s="26"/>
      <c r="F8817" s="26"/>
      <c r="G8817" s="26"/>
    </row>
    <row r="8818" spans="3:7">
      <c r="C8818" s="17"/>
      <c r="D8818" s="26"/>
      <c r="E8818" s="26"/>
      <c r="F8818" s="26"/>
      <c r="G8818" s="26"/>
    </row>
    <row r="8819" spans="3:7">
      <c r="C8819" s="17"/>
      <c r="D8819" s="26"/>
      <c r="E8819" s="26"/>
      <c r="F8819" s="26"/>
      <c r="G8819" s="26"/>
    </row>
    <row r="8820" spans="3:7">
      <c r="C8820" s="17"/>
      <c r="D8820" s="26"/>
      <c r="E8820" s="26"/>
      <c r="F8820" s="26"/>
      <c r="G8820" s="26"/>
    </row>
    <row r="8821" spans="3:7">
      <c r="C8821" s="17"/>
      <c r="D8821" s="26"/>
      <c r="E8821" s="26"/>
      <c r="F8821" s="26"/>
      <c r="G8821" s="26"/>
    </row>
    <row r="8822" spans="3:7">
      <c r="C8822" s="17"/>
      <c r="D8822" s="26"/>
      <c r="E8822" s="26"/>
      <c r="F8822" s="26"/>
      <c r="G8822" s="26"/>
    </row>
    <row r="8823" spans="3:7">
      <c r="C8823" s="17"/>
      <c r="D8823" s="26"/>
      <c r="E8823" s="26"/>
      <c r="F8823" s="26"/>
      <c r="G8823" s="26"/>
    </row>
    <row r="8824" spans="3:7">
      <c r="C8824" s="17"/>
      <c r="D8824" s="26"/>
      <c r="E8824" s="26"/>
      <c r="F8824" s="26"/>
      <c r="G8824" s="26"/>
    </row>
    <row r="8825" spans="3:7">
      <c r="C8825" s="17"/>
      <c r="D8825" s="26"/>
      <c r="E8825" s="26"/>
      <c r="F8825" s="26"/>
      <c r="G8825" s="26"/>
    </row>
    <row r="8826" spans="3:7">
      <c r="C8826" s="17"/>
      <c r="D8826" s="26"/>
      <c r="E8826" s="26"/>
      <c r="F8826" s="26"/>
      <c r="G8826" s="26"/>
    </row>
    <row r="8827" spans="3:7">
      <c r="C8827" s="17"/>
      <c r="D8827" s="26"/>
      <c r="E8827" s="26"/>
      <c r="F8827" s="26"/>
      <c r="G8827" s="26"/>
    </row>
    <row r="8828" spans="3:7">
      <c r="C8828" s="17"/>
      <c r="D8828" s="26"/>
      <c r="E8828" s="26"/>
      <c r="F8828" s="26"/>
      <c r="G8828" s="26"/>
    </row>
    <row r="8829" spans="3:7">
      <c r="C8829" s="17"/>
      <c r="D8829" s="26"/>
      <c r="E8829" s="26"/>
      <c r="F8829" s="26"/>
      <c r="G8829" s="26"/>
    </row>
    <row r="8830" spans="3:7">
      <c r="C8830" s="17"/>
      <c r="D8830" s="26"/>
      <c r="E8830" s="26"/>
      <c r="F8830" s="26"/>
      <c r="G8830" s="26"/>
    </row>
    <row r="8831" spans="3:7">
      <c r="C8831" s="17"/>
      <c r="D8831" s="26"/>
      <c r="E8831" s="26"/>
      <c r="F8831" s="26"/>
      <c r="G8831" s="26"/>
    </row>
    <row r="8832" spans="3:7">
      <c r="C8832" s="17"/>
      <c r="D8832" s="26"/>
      <c r="E8832" s="26"/>
      <c r="F8832" s="26"/>
      <c r="G8832" s="26"/>
    </row>
    <row r="8833" spans="3:7">
      <c r="C8833" s="17"/>
      <c r="D8833" s="26"/>
      <c r="E8833" s="26"/>
      <c r="F8833" s="26"/>
      <c r="G8833" s="26"/>
    </row>
    <row r="8834" spans="3:7">
      <c r="C8834" s="17"/>
      <c r="D8834" s="26"/>
      <c r="E8834" s="26"/>
      <c r="F8834" s="26"/>
      <c r="G8834" s="26"/>
    </row>
    <row r="8835" spans="3:7">
      <c r="C8835" s="17"/>
      <c r="D8835" s="26"/>
      <c r="E8835" s="26"/>
      <c r="F8835" s="26"/>
      <c r="G8835" s="26"/>
    </row>
    <row r="8836" spans="3:7">
      <c r="C8836" s="17"/>
      <c r="D8836" s="26"/>
      <c r="E8836" s="26"/>
      <c r="F8836" s="26"/>
      <c r="G8836" s="26"/>
    </row>
    <row r="8837" spans="3:7">
      <c r="C8837" s="17"/>
      <c r="D8837" s="26"/>
      <c r="E8837" s="26"/>
      <c r="F8837" s="26"/>
      <c r="G8837" s="26"/>
    </row>
    <row r="8838" spans="3:7">
      <c r="C8838" s="17"/>
      <c r="D8838" s="26"/>
      <c r="E8838" s="26"/>
      <c r="F8838" s="26"/>
      <c r="G8838" s="26"/>
    </row>
    <row r="8839" spans="3:7">
      <c r="C8839" s="17"/>
      <c r="D8839" s="26"/>
      <c r="E8839" s="26"/>
      <c r="F8839" s="26"/>
      <c r="G8839" s="26"/>
    </row>
    <row r="8840" spans="3:7">
      <c r="C8840" s="17"/>
      <c r="D8840" s="26"/>
      <c r="E8840" s="26"/>
      <c r="F8840" s="26"/>
      <c r="G8840" s="26"/>
    </row>
    <row r="8841" spans="3:7">
      <c r="C8841" s="17"/>
      <c r="D8841" s="26"/>
      <c r="E8841" s="26"/>
      <c r="F8841" s="26"/>
      <c r="G8841" s="26"/>
    </row>
    <row r="8842" spans="3:7">
      <c r="C8842" s="17"/>
      <c r="D8842" s="26"/>
      <c r="E8842" s="26"/>
      <c r="F8842" s="26"/>
      <c r="G8842" s="26"/>
    </row>
    <row r="8843" spans="3:7">
      <c r="C8843" s="17"/>
      <c r="D8843" s="26"/>
      <c r="E8843" s="26"/>
      <c r="F8843" s="26"/>
      <c r="G8843" s="26"/>
    </row>
    <row r="8844" spans="3:7">
      <c r="C8844" s="17"/>
      <c r="D8844" s="26"/>
      <c r="E8844" s="26"/>
      <c r="F8844" s="26"/>
      <c r="G8844" s="26"/>
    </row>
    <row r="8845" spans="3:7">
      <c r="C8845" s="17"/>
      <c r="D8845" s="26"/>
      <c r="E8845" s="26"/>
      <c r="F8845" s="26"/>
      <c r="G8845" s="26"/>
    </row>
    <row r="8846" spans="3:7">
      <c r="C8846" s="17"/>
      <c r="D8846" s="26"/>
      <c r="E8846" s="26"/>
      <c r="F8846" s="26"/>
      <c r="G8846" s="26"/>
    </row>
    <row r="8847" spans="3:7">
      <c r="C8847" s="17"/>
      <c r="D8847" s="26"/>
      <c r="E8847" s="26"/>
      <c r="F8847" s="26"/>
      <c r="G8847" s="26"/>
    </row>
    <row r="8848" spans="3:7">
      <c r="C8848" s="17"/>
      <c r="D8848" s="26"/>
      <c r="E8848" s="26"/>
      <c r="F8848" s="26"/>
      <c r="G8848" s="26"/>
    </row>
    <row r="8849" spans="3:7">
      <c r="C8849" s="17"/>
      <c r="D8849" s="26"/>
      <c r="E8849" s="26"/>
      <c r="F8849" s="26"/>
      <c r="G8849" s="26"/>
    </row>
    <row r="8850" spans="3:7">
      <c r="C8850" s="17"/>
      <c r="D8850" s="26"/>
      <c r="E8850" s="26"/>
      <c r="F8850" s="26"/>
      <c r="G8850" s="26"/>
    </row>
    <row r="8851" spans="3:7">
      <c r="C8851" s="17"/>
      <c r="D8851" s="26"/>
      <c r="E8851" s="26"/>
      <c r="F8851" s="26"/>
      <c r="G8851" s="26"/>
    </row>
    <row r="8852" spans="3:7">
      <c r="C8852" s="17"/>
      <c r="D8852" s="26"/>
      <c r="E8852" s="26"/>
      <c r="F8852" s="26"/>
      <c r="G8852" s="26"/>
    </row>
    <row r="8853" spans="3:7">
      <c r="C8853" s="17"/>
      <c r="D8853" s="26"/>
      <c r="E8853" s="26"/>
      <c r="F8853" s="26"/>
      <c r="G8853" s="26"/>
    </row>
    <row r="8854" spans="3:7">
      <c r="C8854" s="17"/>
      <c r="D8854" s="26"/>
      <c r="E8854" s="26"/>
      <c r="F8854" s="26"/>
      <c r="G8854" s="26"/>
    </row>
    <row r="8855" spans="3:7">
      <c r="C8855" s="17"/>
      <c r="D8855" s="26"/>
      <c r="E8855" s="26"/>
      <c r="F8855" s="26"/>
      <c r="G8855" s="26"/>
    </row>
    <row r="8856" spans="3:7">
      <c r="C8856" s="17"/>
      <c r="D8856" s="26"/>
      <c r="E8856" s="26"/>
      <c r="F8856" s="26"/>
      <c r="G8856" s="26"/>
    </row>
    <row r="8857" spans="3:7">
      <c r="C8857" s="17"/>
      <c r="D8857" s="26"/>
      <c r="E8857" s="26"/>
      <c r="F8857" s="26"/>
      <c r="G8857" s="26"/>
    </row>
    <row r="8858" spans="3:7">
      <c r="C8858" s="17"/>
      <c r="D8858" s="26"/>
      <c r="E8858" s="26"/>
      <c r="F8858" s="26"/>
      <c r="G8858" s="26"/>
    </row>
    <row r="8859" spans="3:7">
      <c r="C8859" s="17"/>
      <c r="D8859" s="26"/>
      <c r="E8859" s="26"/>
      <c r="F8859" s="26"/>
      <c r="G8859" s="26"/>
    </row>
    <row r="8860" spans="3:7">
      <c r="C8860" s="17"/>
      <c r="D8860" s="26"/>
      <c r="E8860" s="26"/>
      <c r="F8860" s="26"/>
      <c r="G8860" s="26"/>
    </row>
    <row r="8861" spans="3:7">
      <c r="C8861" s="17"/>
      <c r="D8861" s="26"/>
      <c r="E8861" s="26"/>
      <c r="F8861" s="26"/>
      <c r="G8861" s="26"/>
    </row>
    <row r="8862" spans="3:7">
      <c r="C8862" s="17"/>
      <c r="D8862" s="26"/>
      <c r="E8862" s="26"/>
      <c r="F8862" s="26"/>
      <c r="G8862" s="26"/>
    </row>
    <row r="8863" spans="3:7">
      <c r="C8863" s="17"/>
      <c r="D8863" s="26"/>
      <c r="E8863" s="26"/>
      <c r="F8863" s="26"/>
      <c r="G8863" s="26"/>
    </row>
    <row r="8864" spans="3:7">
      <c r="C8864" s="17"/>
      <c r="D8864" s="26"/>
      <c r="E8864" s="26"/>
      <c r="F8864" s="26"/>
      <c r="G8864" s="26"/>
    </row>
    <row r="8865" spans="3:7">
      <c r="C8865" s="17"/>
      <c r="D8865" s="26"/>
      <c r="E8865" s="26"/>
      <c r="F8865" s="26"/>
      <c r="G8865" s="26"/>
    </row>
    <row r="8866" spans="3:7">
      <c r="C8866" s="17"/>
      <c r="D8866" s="26"/>
      <c r="E8866" s="26"/>
      <c r="F8866" s="26"/>
      <c r="G8866" s="26"/>
    </row>
    <row r="8867" spans="3:7">
      <c r="C8867" s="17"/>
      <c r="D8867" s="26"/>
      <c r="E8867" s="26"/>
      <c r="F8867" s="26"/>
      <c r="G8867" s="26"/>
    </row>
    <row r="8868" spans="3:7">
      <c r="C8868" s="17"/>
      <c r="D8868" s="26"/>
      <c r="E8868" s="26"/>
      <c r="F8868" s="26"/>
      <c r="G8868" s="26"/>
    </row>
    <row r="8869" spans="3:7">
      <c r="C8869" s="17"/>
      <c r="D8869" s="26"/>
      <c r="E8869" s="26"/>
      <c r="F8869" s="26"/>
      <c r="G8869" s="26"/>
    </row>
    <row r="8870" spans="3:7">
      <c r="C8870" s="17"/>
      <c r="D8870" s="26"/>
      <c r="E8870" s="26"/>
      <c r="F8870" s="26"/>
      <c r="G8870" s="26"/>
    </row>
    <row r="8871" spans="3:7">
      <c r="C8871" s="17"/>
      <c r="D8871" s="26"/>
      <c r="E8871" s="26"/>
      <c r="F8871" s="26"/>
      <c r="G8871" s="26"/>
    </row>
    <row r="8872" spans="3:7">
      <c r="C8872" s="17"/>
      <c r="D8872" s="26"/>
      <c r="E8872" s="26"/>
      <c r="F8872" s="26"/>
      <c r="G8872" s="26"/>
    </row>
    <row r="8873" spans="3:7">
      <c r="C8873" s="17"/>
      <c r="D8873" s="26"/>
      <c r="E8873" s="26"/>
      <c r="F8873" s="26"/>
      <c r="G8873" s="26"/>
    </row>
    <row r="8874" spans="3:7">
      <c r="C8874" s="17"/>
      <c r="D8874" s="26"/>
      <c r="E8874" s="26"/>
      <c r="F8874" s="26"/>
      <c r="G8874" s="26"/>
    </row>
    <row r="8875" spans="3:7">
      <c r="C8875" s="17"/>
      <c r="D8875" s="26"/>
      <c r="E8875" s="26"/>
      <c r="F8875" s="26"/>
      <c r="G8875" s="26"/>
    </row>
    <row r="8876" spans="3:7">
      <c r="C8876" s="17"/>
      <c r="D8876" s="26"/>
      <c r="E8876" s="26"/>
      <c r="F8876" s="26"/>
      <c r="G8876" s="26"/>
    </row>
    <row r="8877" spans="3:7">
      <c r="C8877" s="17"/>
      <c r="D8877" s="26"/>
      <c r="E8877" s="26"/>
      <c r="F8877" s="26"/>
      <c r="G8877" s="26"/>
    </row>
    <row r="8878" spans="3:7">
      <c r="C8878" s="17"/>
      <c r="D8878" s="26"/>
      <c r="E8878" s="26"/>
      <c r="F8878" s="26"/>
      <c r="G8878" s="26"/>
    </row>
    <row r="8879" spans="3:7">
      <c r="C8879" s="17"/>
      <c r="D8879" s="26"/>
      <c r="E8879" s="26"/>
      <c r="F8879" s="26"/>
      <c r="G8879" s="26"/>
    </row>
    <row r="8880" spans="3:7">
      <c r="C8880" s="17"/>
      <c r="D8880" s="26"/>
      <c r="E8880" s="26"/>
      <c r="F8880" s="26"/>
      <c r="G8880" s="26"/>
    </row>
    <row r="8881" spans="3:7">
      <c r="C8881" s="17"/>
      <c r="D8881" s="26"/>
      <c r="E8881" s="26"/>
      <c r="F8881" s="26"/>
      <c r="G8881" s="26"/>
    </row>
    <row r="8882" spans="3:7">
      <c r="C8882" s="17"/>
      <c r="D8882" s="26"/>
      <c r="E8882" s="26"/>
      <c r="F8882" s="26"/>
      <c r="G8882" s="26"/>
    </row>
    <row r="8883" spans="3:7">
      <c r="C8883" s="17"/>
      <c r="D8883" s="26"/>
      <c r="E8883" s="26"/>
      <c r="F8883" s="26"/>
      <c r="G8883" s="26"/>
    </row>
    <row r="8884" spans="3:7">
      <c r="C8884" s="17"/>
      <c r="D8884" s="26"/>
      <c r="E8884" s="26"/>
      <c r="F8884" s="26"/>
      <c r="G8884" s="26"/>
    </row>
    <row r="8885" spans="3:7">
      <c r="C8885" s="17"/>
      <c r="D8885" s="26"/>
      <c r="E8885" s="26"/>
      <c r="F8885" s="26"/>
      <c r="G8885" s="26"/>
    </row>
    <row r="8886" spans="3:7">
      <c r="C8886" s="17"/>
      <c r="D8886" s="26"/>
      <c r="E8886" s="26"/>
      <c r="F8886" s="26"/>
      <c r="G8886" s="26"/>
    </row>
    <row r="8887" spans="3:7">
      <c r="C8887" s="17"/>
      <c r="D8887" s="26"/>
      <c r="E8887" s="26"/>
      <c r="F8887" s="26"/>
      <c r="G8887" s="26"/>
    </row>
    <row r="8888" spans="3:7">
      <c r="C8888" s="17"/>
      <c r="D8888" s="26"/>
      <c r="E8888" s="26"/>
      <c r="F8888" s="26"/>
      <c r="G8888" s="26"/>
    </row>
    <row r="8889" spans="3:7">
      <c r="C8889" s="17"/>
      <c r="D8889" s="26"/>
      <c r="E8889" s="26"/>
      <c r="F8889" s="26"/>
      <c r="G8889" s="26"/>
    </row>
    <row r="8890" spans="3:7">
      <c r="C8890" s="17"/>
      <c r="D8890" s="26"/>
      <c r="E8890" s="26"/>
      <c r="F8890" s="26"/>
      <c r="G8890" s="26"/>
    </row>
    <row r="8891" spans="3:7">
      <c r="C8891" s="17"/>
      <c r="D8891" s="26"/>
      <c r="E8891" s="26"/>
      <c r="F8891" s="26"/>
      <c r="G8891" s="26"/>
    </row>
    <row r="8892" spans="3:7">
      <c r="C8892" s="17"/>
      <c r="D8892" s="26"/>
      <c r="E8892" s="26"/>
      <c r="F8892" s="26"/>
      <c r="G8892" s="26"/>
    </row>
    <row r="8893" spans="3:7">
      <c r="C8893" s="17"/>
      <c r="D8893" s="26"/>
      <c r="E8893" s="26"/>
      <c r="F8893" s="26"/>
      <c r="G8893" s="26"/>
    </row>
    <row r="8894" spans="3:7">
      <c r="C8894" s="17"/>
      <c r="D8894" s="26"/>
      <c r="E8894" s="26"/>
      <c r="F8894" s="26"/>
      <c r="G8894" s="26"/>
    </row>
    <row r="8895" spans="3:7">
      <c r="C8895" s="17"/>
      <c r="D8895" s="26"/>
      <c r="E8895" s="26"/>
      <c r="F8895" s="26"/>
      <c r="G8895" s="26"/>
    </row>
    <row r="8896" spans="3:7">
      <c r="C8896" s="17"/>
      <c r="D8896" s="26"/>
      <c r="E8896" s="26"/>
      <c r="F8896" s="26"/>
      <c r="G8896" s="26"/>
    </row>
    <row r="8897" spans="3:7">
      <c r="C8897" s="17"/>
      <c r="D8897" s="26"/>
      <c r="E8897" s="26"/>
      <c r="F8897" s="26"/>
      <c r="G8897" s="26"/>
    </row>
    <row r="8898" spans="3:7">
      <c r="C8898" s="17"/>
      <c r="D8898" s="26"/>
      <c r="E8898" s="26"/>
      <c r="F8898" s="26"/>
      <c r="G8898" s="26"/>
    </row>
    <row r="8899" spans="3:7">
      <c r="C8899" s="17"/>
      <c r="D8899" s="26"/>
      <c r="E8899" s="26"/>
      <c r="F8899" s="26"/>
      <c r="G8899" s="26"/>
    </row>
    <row r="8900" spans="3:7">
      <c r="C8900" s="17"/>
      <c r="D8900" s="26"/>
      <c r="E8900" s="26"/>
      <c r="F8900" s="26"/>
      <c r="G8900" s="26"/>
    </row>
    <row r="8901" spans="3:7">
      <c r="C8901" s="17"/>
      <c r="D8901" s="26"/>
      <c r="E8901" s="26"/>
      <c r="F8901" s="26"/>
      <c r="G8901" s="26"/>
    </row>
    <row r="8902" spans="3:7">
      <c r="C8902" s="17"/>
      <c r="D8902" s="26"/>
      <c r="E8902" s="26"/>
      <c r="F8902" s="26"/>
      <c r="G8902" s="26"/>
    </row>
    <row r="8903" spans="3:7">
      <c r="C8903" s="17"/>
      <c r="D8903" s="26"/>
      <c r="E8903" s="26"/>
      <c r="F8903" s="26"/>
      <c r="G8903" s="26"/>
    </row>
    <row r="8904" spans="3:7">
      <c r="C8904" s="17"/>
      <c r="D8904" s="26"/>
      <c r="E8904" s="26"/>
      <c r="F8904" s="26"/>
      <c r="G8904" s="26"/>
    </row>
    <row r="8905" spans="3:7">
      <c r="C8905" s="17"/>
      <c r="D8905" s="26"/>
      <c r="E8905" s="26"/>
      <c r="F8905" s="26"/>
      <c r="G8905" s="26"/>
    </row>
    <row r="8906" spans="3:7">
      <c r="C8906" s="17"/>
      <c r="D8906" s="26"/>
      <c r="E8906" s="26"/>
      <c r="F8906" s="26"/>
      <c r="G8906" s="26"/>
    </row>
    <row r="8907" spans="3:7">
      <c r="C8907" s="17"/>
      <c r="D8907" s="26"/>
      <c r="E8907" s="26"/>
      <c r="F8907" s="26"/>
      <c r="G8907" s="26"/>
    </row>
    <row r="8908" spans="3:7">
      <c r="C8908" s="17"/>
      <c r="D8908" s="26"/>
      <c r="E8908" s="26"/>
      <c r="F8908" s="26"/>
      <c r="G8908" s="26"/>
    </row>
    <row r="8909" spans="3:7">
      <c r="C8909" s="17"/>
      <c r="D8909" s="26"/>
      <c r="E8909" s="26"/>
      <c r="F8909" s="26"/>
      <c r="G8909" s="26"/>
    </row>
    <row r="8910" spans="3:7">
      <c r="C8910" s="17"/>
      <c r="D8910" s="26"/>
      <c r="E8910" s="26"/>
      <c r="F8910" s="26"/>
      <c r="G8910" s="26"/>
    </row>
    <row r="8911" spans="3:7">
      <c r="C8911" s="17"/>
      <c r="D8911" s="26"/>
      <c r="E8911" s="26"/>
      <c r="F8911" s="26"/>
      <c r="G8911" s="26"/>
    </row>
    <row r="8912" spans="3:7">
      <c r="C8912" s="17"/>
      <c r="D8912" s="26"/>
      <c r="E8912" s="26"/>
      <c r="F8912" s="26"/>
      <c r="G8912" s="26"/>
    </row>
    <row r="8913" spans="3:7">
      <c r="C8913" s="17"/>
      <c r="D8913" s="26"/>
      <c r="E8913" s="26"/>
      <c r="F8913" s="26"/>
      <c r="G8913" s="26"/>
    </row>
    <row r="8914" spans="3:7">
      <c r="C8914" s="17"/>
      <c r="D8914" s="26"/>
      <c r="E8914" s="26"/>
      <c r="F8914" s="26"/>
      <c r="G8914" s="26"/>
    </row>
    <row r="8915" spans="3:7">
      <c r="C8915" s="17"/>
      <c r="D8915" s="26"/>
      <c r="E8915" s="26"/>
      <c r="F8915" s="26"/>
      <c r="G8915" s="26"/>
    </row>
    <row r="8916" spans="3:7">
      <c r="C8916" s="17"/>
      <c r="D8916" s="26"/>
      <c r="E8916" s="26"/>
      <c r="F8916" s="26"/>
      <c r="G8916" s="26"/>
    </row>
    <row r="8917" spans="3:7">
      <c r="C8917" s="17"/>
      <c r="D8917" s="26"/>
      <c r="E8917" s="26"/>
      <c r="F8917" s="26"/>
      <c r="G8917" s="26"/>
    </row>
    <row r="8918" spans="3:7">
      <c r="C8918" s="17"/>
      <c r="D8918" s="26"/>
      <c r="E8918" s="26"/>
      <c r="F8918" s="26"/>
      <c r="G8918" s="26"/>
    </row>
    <row r="8919" spans="3:7">
      <c r="C8919" s="17"/>
      <c r="D8919" s="26"/>
      <c r="E8919" s="26"/>
      <c r="F8919" s="26"/>
      <c r="G8919" s="26"/>
    </row>
    <row r="8920" spans="3:7">
      <c r="C8920" s="17"/>
      <c r="D8920" s="26"/>
      <c r="E8920" s="26"/>
      <c r="F8920" s="26"/>
      <c r="G8920" s="26"/>
    </row>
    <row r="8921" spans="3:7">
      <c r="C8921" s="17"/>
      <c r="D8921" s="26"/>
      <c r="E8921" s="26"/>
      <c r="F8921" s="26"/>
      <c r="G8921" s="26"/>
    </row>
    <row r="8922" spans="3:7">
      <c r="C8922" s="17"/>
      <c r="D8922" s="26"/>
      <c r="E8922" s="26"/>
      <c r="F8922" s="26"/>
      <c r="G8922" s="26"/>
    </row>
    <row r="8923" spans="3:7">
      <c r="C8923" s="17"/>
      <c r="D8923" s="26"/>
      <c r="E8923" s="26"/>
      <c r="F8923" s="26"/>
      <c r="G8923" s="26"/>
    </row>
    <row r="8924" spans="3:7">
      <c r="C8924" s="17"/>
      <c r="D8924" s="26"/>
      <c r="E8924" s="26"/>
      <c r="F8924" s="26"/>
      <c r="G8924" s="26"/>
    </row>
    <row r="8925" spans="3:7">
      <c r="C8925" s="17"/>
      <c r="D8925" s="26"/>
      <c r="E8925" s="26"/>
      <c r="F8925" s="26"/>
      <c r="G8925" s="26"/>
    </row>
    <row r="8926" spans="3:7">
      <c r="C8926" s="17"/>
      <c r="D8926" s="26"/>
      <c r="E8926" s="26"/>
      <c r="F8926" s="26"/>
      <c r="G8926" s="26"/>
    </row>
    <row r="8927" spans="3:7">
      <c r="C8927" s="17"/>
      <c r="D8927" s="26"/>
      <c r="E8927" s="26"/>
      <c r="F8927" s="26"/>
      <c r="G8927" s="26"/>
    </row>
    <row r="8928" spans="3:7">
      <c r="C8928" s="17"/>
      <c r="D8928" s="26"/>
      <c r="E8928" s="26"/>
      <c r="F8928" s="26"/>
      <c r="G8928" s="26"/>
    </row>
    <row r="8929" spans="3:7">
      <c r="C8929" s="17"/>
      <c r="D8929" s="26"/>
      <c r="E8929" s="26"/>
      <c r="F8929" s="26"/>
      <c r="G8929" s="26"/>
    </row>
    <row r="8930" spans="3:7">
      <c r="C8930" s="17"/>
      <c r="D8930" s="26"/>
      <c r="E8930" s="26"/>
      <c r="F8930" s="26"/>
      <c r="G8930" s="26"/>
    </row>
    <row r="8931" spans="3:7">
      <c r="C8931" s="17"/>
      <c r="D8931" s="26"/>
      <c r="E8931" s="26"/>
      <c r="F8931" s="26"/>
      <c r="G8931" s="26"/>
    </row>
    <row r="8932" spans="3:7">
      <c r="C8932" s="17"/>
      <c r="D8932" s="26"/>
      <c r="E8932" s="26"/>
      <c r="F8932" s="26"/>
      <c r="G8932" s="26"/>
    </row>
    <row r="8933" spans="3:7">
      <c r="C8933" s="17"/>
      <c r="D8933" s="26"/>
      <c r="E8933" s="26"/>
      <c r="F8933" s="26"/>
      <c r="G8933" s="26"/>
    </row>
    <row r="8934" spans="3:7">
      <c r="C8934" s="17"/>
      <c r="D8934" s="26"/>
      <c r="E8934" s="26"/>
      <c r="F8934" s="26"/>
      <c r="G8934" s="26"/>
    </row>
    <row r="8935" spans="3:7">
      <c r="C8935" s="17"/>
      <c r="D8935" s="26"/>
      <c r="E8935" s="26"/>
      <c r="F8935" s="26"/>
      <c r="G8935" s="26"/>
    </row>
    <row r="8936" spans="3:7">
      <c r="C8936" s="17"/>
      <c r="D8936" s="26"/>
      <c r="E8936" s="26"/>
      <c r="F8936" s="26"/>
      <c r="G8936" s="26"/>
    </row>
    <row r="8937" spans="3:7">
      <c r="C8937" s="17"/>
      <c r="D8937" s="26"/>
      <c r="E8937" s="26"/>
      <c r="F8937" s="26"/>
      <c r="G8937" s="26"/>
    </row>
    <row r="8938" spans="3:7">
      <c r="C8938" s="17"/>
      <c r="D8938" s="26"/>
      <c r="E8938" s="26"/>
      <c r="F8938" s="26"/>
      <c r="G8938" s="26"/>
    </row>
    <row r="8939" spans="3:7">
      <c r="C8939" s="17"/>
      <c r="D8939" s="26"/>
      <c r="E8939" s="26"/>
      <c r="F8939" s="26"/>
      <c r="G8939" s="26"/>
    </row>
    <row r="8940" spans="3:7">
      <c r="C8940" s="17"/>
      <c r="D8940" s="26"/>
      <c r="E8940" s="26"/>
      <c r="F8940" s="26"/>
      <c r="G8940" s="26"/>
    </row>
    <row r="8941" spans="3:7">
      <c r="C8941" s="17"/>
      <c r="D8941" s="26"/>
      <c r="E8941" s="26"/>
      <c r="F8941" s="26"/>
      <c r="G8941" s="26"/>
    </row>
    <row r="8942" spans="3:7">
      <c r="C8942" s="17"/>
      <c r="D8942" s="26"/>
      <c r="E8942" s="26"/>
      <c r="F8942" s="26"/>
      <c r="G8942" s="26"/>
    </row>
    <row r="8943" spans="3:7">
      <c r="C8943" s="17"/>
      <c r="D8943" s="26"/>
      <c r="E8943" s="26"/>
      <c r="F8943" s="26"/>
      <c r="G8943" s="26"/>
    </row>
    <row r="8944" spans="3:7">
      <c r="C8944" s="17"/>
      <c r="D8944" s="26"/>
      <c r="E8944" s="26"/>
      <c r="F8944" s="26"/>
      <c r="G8944" s="26"/>
    </row>
    <row r="8945" spans="3:7">
      <c r="C8945" s="17"/>
      <c r="D8945" s="26"/>
      <c r="E8945" s="26"/>
      <c r="F8945" s="26"/>
      <c r="G8945" s="26"/>
    </row>
    <row r="8946" spans="3:7">
      <c r="C8946" s="17"/>
      <c r="D8946" s="26"/>
      <c r="E8946" s="26"/>
      <c r="F8946" s="26"/>
      <c r="G8946" s="26"/>
    </row>
    <row r="8947" spans="3:7">
      <c r="C8947" s="17"/>
      <c r="D8947" s="26"/>
      <c r="E8947" s="26"/>
      <c r="F8947" s="26"/>
      <c r="G8947" s="26"/>
    </row>
    <row r="8948" spans="3:7">
      <c r="C8948" s="17"/>
      <c r="D8948" s="26"/>
      <c r="E8948" s="26"/>
      <c r="F8948" s="26"/>
      <c r="G8948" s="26"/>
    </row>
    <row r="8949" spans="3:7">
      <c r="C8949" s="17"/>
      <c r="D8949" s="26"/>
      <c r="E8949" s="26"/>
      <c r="F8949" s="26"/>
      <c r="G8949" s="26"/>
    </row>
    <row r="8950" spans="3:7">
      <c r="C8950" s="17"/>
      <c r="D8950" s="26"/>
      <c r="E8950" s="26"/>
      <c r="F8950" s="26"/>
      <c r="G8950" s="26"/>
    </row>
    <row r="8951" spans="3:7">
      <c r="C8951" s="17"/>
      <c r="D8951" s="26"/>
      <c r="E8951" s="26"/>
      <c r="F8951" s="26"/>
      <c r="G8951" s="26"/>
    </row>
    <row r="8952" spans="3:7">
      <c r="C8952" s="17"/>
      <c r="D8952" s="26"/>
      <c r="E8952" s="26"/>
      <c r="F8952" s="26"/>
      <c r="G8952" s="26"/>
    </row>
    <row r="8953" spans="3:7">
      <c r="C8953" s="17"/>
      <c r="D8953" s="26"/>
      <c r="E8953" s="26"/>
      <c r="F8953" s="26"/>
      <c r="G8953" s="26"/>
    </row>
    <row r="8954" spans="3:7">
      <c r="C8954" s="17"/>
      <c r="D8954" s="26"/>
      <c r="E8954" s="26"/>
      <c r="F8954" s="26"/>
      <c r="G8954" s="26"/>
    </row>
    <row r="8955" spans="3:7">
      <c r="C8955" s="17"/>
      <c r="D8955" s="26"/>
      <c r="E8955" s="26"/>
      <c r="F8955" s="26"/>
      <c r="G8955" s="26"/>
    </row>
    <row r="8956" spans="3:7">
      <c r="C8956" s="17"/>
      <c r="D8956" s="26"/>
      <c r="E8956" s="26"/>
      <c r="F8956" s="26"/>
      <c r="G8956" s="26"/>
    </row>
    <row r="8957" spans="3:7">
      <c r="C8957" s="17"/>
      <c r="D8957" s="26"/>
      <c r="E8957" s="26"/>
      <c r="F8957" s="26"/>
      <c r="G8957" s="26"/>
    </row>
    <row r="8958" spans="3:7">
      <c r="C8958" s="17"/>
      <c r="D8958" s="26"/>
      <c r="E8958" s="26"/>
      <c r="F8958" s="26"/>
      <c r="G8958" s="26"/>
    </row>
    <row r="8959" spans="3:7">
      <c r="C8959" s="17"/>
      <c r="D8959" s="26"/>
      <c r="E8959" s="26"/>
      <c r="F8959" s="26"/>
      <c r="G8959" s="26"/>
    </row>
    <row r="8960" spans="3:7">
      <c r="C8960" s="17"/>
      <c r="D8960" s="26"/>
      <c r="E8960" s="26"/>
      <c r="F8960" s="26"/>
      <c r="G8960" s="26"/>
    </row>
    <row r="8961" spans="3:7">
      <c r="C8961" s="17"/>
      <c r="D8961" s="26"/>
      <c r="E8961" s="26"/>
      <c r="F8961" s="26"/>
      <c r="G8961" s="26"/>
    </row>
    <row r="8962" spans="3:7">
      <c r="C8962" s="17"/>
      <c r="D8962" s="26"/>
      <c r="E8962" s="26"/>
      <c r="F8962" s="26"/>
      <c r="G8962" s="26"/>
    </row>
    <row r="8963" spans="3:7">
      <c r="C8963" s="17"/>
      <c r="D8963" s="26"/>
      <c r="E8963" s="26"/>
      <c r="F8963" s="26"/>
      <c r="G8963" s="26"/>
    </row>
    <row r="8964" spans="3:7">
      <c r="C8964" s="17"/>
      <c r="D8964" s="26"/>
      <c r="E8964" s="26"/>
      <c r="F8964" s="26"/>
      <c r="G8964" s="26"/>
    </row>
    <row r="8965" spans="3:7">
      <c r="C8965" s="17"/>
      <c r="D8965" s="26"/>
      <c r="E8965" s="26"/>
      <c r="F8965" s="26"/>
      <c r="G8965" s="26"/>
    </row>
    <row r="8966" spans="3:7">
      <c r="C8966" s="17"/>
      <c r="D8966" s="26"/>
      <c r="E8966" s="26"/>
      <c r="F8966" s="26"/>
      <c r="G8966" s="26"/>
    </row>
    <row r="8967" spans="3:7">
      <c r="C8967" s="17"/>
      <c r="D8967" s="26"/>
      <c r="E8967" s="26"/>
      <c r="F8967" s="26"/>
      <c r="G8967" s="26"/>
    </row>
    <row r="8968" spans="3:7">
      <c r="C8968" s="17"/>
      <c r="D8968" s="26"/>
      <c r="E8968" s="26"/>
      <c r="F8968" s="26"/>
      <c r="G8968" s="26"/>
    </row>
    <row r="8969" spans="3:7">
      <c r="C8969" s="17"/>
      <c r="D8969" s="26"/>
      <c r="E8969" s="26"/>
      <c r="F8969" s="26"/>
      <c r="G8969" s="26"/>
    </row>
    <row r="8970" spans="3:7">
      <c r="C8970" s="17"/>
      <c r="D8970" s="26"/>
      <c r="E8970" s="26"/>
      <c r="F8970" s="26"/>
      <c r="G8970" s="26"/>
    </row>
    <row r="8971" spans="3:7">
      <c r="C8971" s="17"/>
      <c r="D8971" s="26"/>
      <c r="E8971" s="26"/>
      <c r="F8971" s="26"/>
      <c r="G8971" s="26"/>
    </row>
    <row r="8972" spans="3:7">
      <c r="C8972" s="17"/>
      <c r="D8972" s="26"/>
      <c r="E8972" s="26"/>
      <c r="F8972" s="26"/>
      <c r="G8972" s="26"/>
    </row>
    <row r="8973" spans="3:7">
      <c r="C8973" s="17"/>
      <c r="D8973" s="26"/>
      <c r="E8973" s="26"/>
      <c r="F8973" s="26"/>
      <c r="G8973" s="26"/>
    </row>
    <row r="8974" spans="3:7">
      <c r="C8974" s="17"/>
      <c r="D8974" s="26"/>
      <c r="E8974" s="26"/>
      <c r="F8974" s="26"/>
      <c r="G8974" s="26"/>
    </row>
    <row r="8975" spans="3:7">
      <c r="C8975" s="17"/>
      <c r="D8975" s="26"/>
      <c r="E8975" s="26"/>
      <c r="F8975" s="26"/>
      <c r="G8975" s="26"/>
    </row>
    <row r="8976" spans="3:7">
      <c r="C8976" s="17"/>
      <c r="D8976" s="26"/>
      <c r="E8976" s="26"/>
      <c r="F8976" s="26"/>
      <c r="G8976" s="26"/>
    </row>
    <row r="8977" spans="3:7">
      <c r="C8977" s="17"/>
      <c r="D8977" s="26"/>
      <c r="E8977" s="26"/>
      <c r="F8977" s="26"/>
      <c r="G8977" s="26"/>
    </row>
    <row r="8978" spans="3:7">
      <c r="C8978" s="17"/>
      <c r="D8978" s="26"/>
      <c r="E8978" s="26"/>
      <c r="F8978" s="26"/>
      <c r="G8978" s="26"/>
    </row>
    <row r="8979" spans="3:7">
      <c r="C8979" s="17"/>
      <c r="D8979" s="26"/>
      <c r="E8979" s="26"/>
      <c r="F8979" s="26"/>
      <c r="G8979" s="26"/>
    </row>
    <row r="8980" spans="3:7">
      <c r="C8980" s="17"/>
      <c r="D8980" s="26"/>
      <c r="E8980" s="26"/>
      <c r="F8980" s="26"/>
      <c r="G8980" s="26"/>
    </row>
    <row r="8981" spans="3:7">
      <c r="C8981" s="17"/>
      <c r="D8981" s="26"/>
      <c r="E8981" s="26"/>
      <c r="F8981" s="26"/>
      <c r="G8981" s="26"/>
    </row>
    <row r="8982" spans="3:7">
      <c r="C8982" s="17"/>
      <c r="D8982" s="26"/>
      <c r="E8982" s="26"/>
      <c r="F8982" s="26"/>
      <c r="G8982" s="26"/>
    </row>
    <row r="8983" spans="3:7">
      <c r="C8983" s="17"/>
      <c r="D8983" s="26"/>
      <c r="E8983" s="26"/>
      <c r="F8983" s="26"/>
      <c r="G8983" s="26"/>
    </row>
    <row r="8984" spans="3:7">
      <c r="C8984" s="17"/>
      <c r="D8984" s="26"/>
      <c r="E8984" s="26"/>
      <c r="F8984" s="26"/>
      <c r="G8984" s="26"/>
    </row>
    <row r="8985" spans="3:7">
      <c r="C8985" s="17"/>
      <c r="D8985" s="26"/>
      <c r="E8985" s="26"/>
      <c r="F8985" s="26"/>
      <c r="G8985" s="26"/>
    </row>
    <row r="8986" spans="3:7">
      <c r="C8986" s="17"/>
      <c r="D8986" s="26"/>
      <c r="E8986" s="26"/>
      <c r="F8986" s="26"/>
      <c r="G8986" s="26"/>
    </row>
    <row r="8987" spans="3:7">
      <c r="C8987" s="17"/>
      <c r="D8987" s="26"/>
      <c r="E8987" s="26"/>
      <c r="F8987" s="26"/>
      <c r="G8987" s="26"/>
    </row>
    <row r="8988" spans="3:7">
      <c r="C8988" s="17"/>
      <c r="D8988" s="26"/>
      <c r="E8988" s="26"/>
      <c r="F8988" s="26"/>
      <c r="G8988" s="26"/>
    </row>
    <row r="8989" spans="3:7">
      <c r="C8989" s="17"/>
      <c r="D8989" s="26"/>
      <c r="E8989" s="26"/>
      <c r="F8989" s="26"/>
      <c r="G8989" s="26"/>
    </row>
    <row r="8990" spans="3:7">
      <c r="C8990" s="17"/>
      <c r="D8990" s="26"/>
      <c r="E8990" s="26"/>
      <c r="F8990" s="26"/>
      <c r="G8990" s="26"/>
    </row>
    <row r="8991" spans="3:7">
      <c r="C8991" s="17"/>
      <c r="D8991" s="26"/>
      <c r="E8991" s="26"/>
      <c r="F8991" s="26"/>
      <c r="G8991" s="26"/>
    </row>
    <row r="8992" spans="3:7">
      <c r="C8992" s="17"/>
      <c r="D8992" s="26"/>
      <c r="E8992" s="26"/>
      <c r="F8992" s="26"/>
      <c r="G8992" s="26"/>
    </row>
    <row r="8993" spans="3:7">
      <c r="C8993" s="17"/>
      <c r="D8993" s="26"/>
      <c r="E8993" s="26"/>
      <c r="F8993" s="26"/>
      <c r="G8993" s="26"/>
    </row>
    <row r="8994" spans="3:7">
      <c r="C8994" s="17"/>
      <c r="D8994" s="26"/>
      <c r="E8994" s="26"/>
      <c r="F8994" s="26"/>
      <c r="G8994" s="26"/>
    </row>
    <row r="8995" spans="3:7">
      <c r="C8995" s="17"/>
      <c r="D8995" s="26"/>
      <c r="E8995" s="26"/>
      <c r="F8995" s="26"/>
      <c r="G8995" s="26"/>
    </row>
    <row r="8996" spans="3:7">
      <c r="C8996" s="17"/>
      <c r="D8996" s="26"/>
      <c r="E8996" s="26"/>
      <c r="F8996" s="26"/>
      <c r="G8996" s="26"/>
    </row>
    <row r="8997" spans="3:7">
      <c r="C8997" s="17"/>
      <c r="D8997" s="26"/>
      <c r="E8997" s="26"/>
      <c r="F8997" s="26"/>
      <c r="G8997" s="26"/>
    </row>
    <row r="8998" spans="3:7">
      <c r="C8998" s="17"/>
      <c r="D8998" s="26"/>
      <c r="E8998" s="26"/>
      <c r="F8998" s="26"/>
      <c r="G8998" s="26"/>
    </row>
    <row r="8999" spans="3:7">
      <c r="C8999" s="17"/>
      <c r="D8999" s="26"/>
      <c r="E8999" s="26"/>
      <c r="F8999" s="26"/>
      <c r="G8999" s="26"/>
    </row>
    <row r="9000" spans="3:7">
      <c r="C9000" s="17"/>
      <c r="D9000" s="26"/>
      <c r="E9000" s="26"/>
      <c r="F9000" s="26"/>
      <c r="G9000" s="26"/>
    </row>
    <row r="9001" spans="3:7">
      <c r="C9001" s="17"/>
      <c r="D9001" s="26"/>
      <c r="E9001" s="26"/>
      <c r="F9001" s="26"/>
      <c r="G9001" s="26"/>
    </row>
    <row r="9002" spans="3:7">
      <c r="C9002" s="17"/>
      <c r="D9002" s="26"/>
      <c r="E9002" s="26"/>
      <c r="F9002" s="26"/>
      <c r="G9002" s="26"/>
    </row>
    <row r="9003" spans="3:7">
      <c r="C9003" s="17"/>
      <c r="D9003" s="26"/>
      <c r="E9003" s="26"/>
      <c r="F9003" s="26"/>
      <c r="G9003" s="26"/>
    </row>
    <row r="9004" spans="3:7">
      <c r="C9004" s="17"/>
      <c r="D9004" s="26"/>
      <c r="E9004" s="26"/>
      <c r="F9004" s="26"/>
      <c r="G9004" s="26"/>
    </row>
    <row r="9005" spans="3:7">
      <c r="C9005" s="17"/>
      <c r="D9005" s="26"/>
      <c r="E9005" s="26"/>
      <c r="F9005" s="26"/>
      <c r="G9005" s="26"/>
    </row>
    <row r="9006" spans="3:7">
      <c r="C9006" s="17"/>
      <c r="D9006" s="26"/>
      <c r="E9006" s="26"/>
      <c r="F9006" s="26"/>
      <c r="G9006" s="26"/>
    </row>
    <row r="9007" spans="3:7">
      <c r="C9007" s="17"/>
      <c r="D9007" s="26"/>
      <c r="E9007" s="26"/>
      <c r="F9007" s="26"/>
      <c r="G9007" s="26"/>
    </row>
    <row r="9008" spans="3:7">
      <c r="C9008" s="17"/>
      <c r="D9008" s="26"/>
      <c r="E9008" s="26"/>
      <c r="F9008" s="26"/>
      <c r="G9008" s="26"/>
    </row>
    <row r="9009" spans="3:7">
      <c r="C9009" s="17"/>
      <c r="D9009" s="26"/>
      <c r="E9009" s="26"/>
      <c r="F9009" s="26"/>
      <c r="G9009" s="26"/>
    </row>
    <row r="9010" spans="3:7">
      <c r="C9010" s="17"/>
      <c r="D9010" s="26"/>
      <c r="E9010" s="26"/>
      <c r="F9010" s="26"/>
      <c r="G9010" s="26"/>
    </row>
    <row r="9011" spans="3:7">
      <c r="C9011" s="17"/>
      <c r="D9011" s="26"/>
      <c r="E9011" s="26"/>
      <c r="F9011" s="26"/>
      <c r="G9011" s="26"/>
    </row>
    <row r="9012" spans="3:7">
      <c r="C9012" s="17"/>
      <c r="D9012" s="26"/>
      <c r="E9012" s="26"/>
      <c r="F9012" s="26"/>
      <c r="G9012" s="26"/>
    </row>
    <row r="9013" spans="3:7">
      <c r="C9013" s="17"/>
      <c r="D9013" s="26"/>
      <c r="E9013" s="26"/>
      <c r="F9013" s="26"/>
      <c r="G9013" s="26"/>
    </row>
    <row r="9014" spans="3:7">
      <c r="C9014" s="17"/>
      <c r="D9014" s="26"/>
      <c r="E9014" s="26"/>
      <c r="F9014" s="26"/>
      <c r="G9014" s="26"/>
    </row>
    <row r="9015" spans="3:7">
      <c r="C9015" s="17"/>
      <c r="D9015" s="26"/>
      <c r="E9015" s="26"/>
      <c r="F9015" s="26"/>
      <c r="G9015" s="26"/>
    </row>
    <row r="9016" spans="3:7">
      <c r="C9016" s="17"/>
      <c r="D9016" s="26"/>
      <c r="E9016" s="26"/>
      <c r="F9016" s="26"/>
      <c r="G9016" s="26"/>
    </row>
    <row r="9017" spans="3:7">
      <c r="C9017" s="17"/>
      <c r="D9017" s="26"/>
      <c r="E9017" s="26"/>
      <c r="F9017" s="26"/>
      <c r="G9017" s="26"/>
    </row>
    <row r="9018" spans="3:7">
      <c r="C9018" s="17"/>
      <c r="D9018" s="26"/>
      <c r="E9018" s="26"/>
      <c r="F9018" s="26"/>
      <c r="G9018" s="26"/>
    </row>
    <row r="9019" spans="3:7">
      <c r="C9019" s="17"/>
      <c r="D9019" s="26"/>
      <c r="E9019" s="26"/>
      <c r="F9019" s="26"/>
      <c r="G9019" s="26"/>
    </row>
    <row r="9020" spans="3:7">
      <c r="C9020" s="17"/>
      <c r="D9020" s="26"/>
      <c r="E9020" s="26"/>
      <c r="F9020" s="26"/>
      <c r="G9020" s="26"/>
    </row>
    <row r="9021" spans="3:7">
      <c r="C9021" s="17"/>
      <c r="D9021" s="26"/>
      <c r="E9021" s="26"/>
      <c r="F9021" s="26"/>
      <c r="G9021" s="26"/>
    </row>
    <row r="9022" spans="3:7">
      <c r="C9022" s="17"/>
      <c r="D9022" s="26"/>
      <c r="E9022" s="26"/>
      <c r="F9022" s="26"/>
      <c r="G9022" s="26"/>
    </row>
    <row r="9023" spans="3:7">
      <c r="C9023" s="17"/>
      <c r="D9023" s="26"/>
      <c r="E9023" s="26"/>
      <c r="F9023" s="26"/>
      <c r="G9023" s="26"/>
    </row>
    <row r="9024" spans="3:7">
      <c r="C9024" s="17"/>
      <c r="D9024" s="26"/>
      <c r="E9024" s="26"/>
      <c r="F9024" s="26"/>
      <c r="G9024" s="26"/>
    </row>
    <row r="9025" spans="3:7">
      <c r="C9025" s="17"/>
      <c r="D9025" s="26"/>
      <c r="E9025" s="26"/>
      <c r="F9025" s="26"/>
      <c r="G9025" s="26"/>
    </row>
    <row r="9026" spans="3:7">
      <c r="C9026" s="17"/>
      <c r="D9026" s="26"/>
      <c r="E9026" s="26"/>
      <c r="F9026" s="26"/>
      <c r="G9026" s="26"/>
    </row>
    <row r="9027" spans="3:7">
      <c r="C9027" s="17"/>
      <c r="D9027" s="26"/>
      <c r="E9027" s="26"/>
      <c r="F9027" s="26"/>
      <c r="G9027" s="26"/>
    </row>
    <row r="9028" spans="3:7">
      <c r="C9028" s="17"/>
      <c r="D9028" s="26"/>
      <c r="E9028" s="26"/>
      <c r="F9028" s="26"/>
      <c r="G9028" s="26"/>
    </row>
    <row r="9029" spans="3:7">
      <c r="C9029" s="17"/>
      <c r="D9029" s="26"/>
      <c r="E9029" s="26"/>
      <c r="F9029" s="26"/>
      <c r="G9029" s="26"/>
    </row>
    <row r="9030" spans="3:7">
      <c r="C9030" s="17"/>
      <c r="D9030" s="26"/>
      <c r="E9030" s="26"/>
      <c r="F9030" s="26"/>
      <c r="G9030" s="26"/>
    </row>
    <row r="9031" spans="3:7">
      <c r="C9031" s="17"/>
      <c r="D9031" s="26"/>
      <c r="E9031" s="26"/>
      <c r="F9031" s="26"/>
      <c r="G9031" s="26"/>
    </row>
    <row r="9032" spans="3:7">
      <c r="C9032" s="17"/>
      <c r="D9032" s="26"/>
      <c r="E9032" s="26"/>
      <c r="F9032" s="26"/>
      <c r="G9032" s="26"/>
    </row>
    <row r="9033" spans="3:7">
      <c r="C9033" s="17"/>
      <c r="D9033" s="26"/>
      <c r="E9033" s="26"/>
      <c r="F9033" s="26"/>
      <c r="G9033" s="26"/>
    </row>
    <row r="9034" spans="3:7">
      <c r="C9034" s="17"/>
      <c r="D9034" s="26"/>
      <c r="E9034" s="26"/>
      <c r="F9034" s="26"/>
      <c r="G9034" s="26"/>
    </row>
    <row r="9035" spans="3:7">
      <c r="C9035" s="17"/>
      <c r="D9035" s="26"/>
      <c r="E9035" s="26"/>
      <c r="F9035" s="26"/>
      <c r="G9035" s="26"/>
    </row>
    <row r="9036" spans="3:7">
      <c r="C9036" s="17"/>
      <c r="D9036" s="26"/>
      <c r="E9036" s="26"/>
      <c r="F9036" s="26"/>
      <c r="G9036" s="26"/>
    </row>
    <row r="9037" spans="3:7">
      <c r="C9037" s="17"/>
      <c r="D9037" s="26"/>
      <c r="E9037" s="26"/>
      <c r="F9037" s="26"/>
      <c r="G9037" s="26"/>
    </row>
    <row r="9038" spans="3:7">
      <c r="C9038" s="17"/>
      <c r="D9038" s="26"/>
      <c r="E9038" s="26"/>
      <c r="F9038" s="26"/>
      <c r="G9038" s="26"/>
    </row>
    <row r="9039" spans="3:7">
      <c r="C9039" s="17"/>
      <c r="D9039" s="26"/>
      <c r="E9039" s="26"/>
      <c r="F9039" s="26"/>
      <c r="G9039" s="26"/>
    </row>
    <row r="9040" spans="3:7">
      <c r="C9040" s="17"/>
      <c r="D9040" s="26"/>
      <c r="E9040" s="26"/>
      <c r="F9040" s="26"/>
      <c r="G9040" s="26"/>
    </row>
    <row r="9041" spans="3:7">
      <c r="C9041" s="17"/>
      <c r="D9041" s="26"/>
      <c r="E9041" s="26"/>
      <c r="F9041" s="26"/>
      <c r="G9041" s="26"/>
    </row>
    <row r="9042" spans="3:7">
      <c r="C9042" s="17"/>
      <c r="D9042" s="26"/>
      <c r="E9042" s="26"/>
      <c r="F9042" s="26"/>
      <c r="G9042" s="26"/>
    </row>
    <row r="9043" spans="3:7">
      <c r="C9043" s="17"/>
      <c r="D9043" s="26"/>
      <c r="E9043" s="26"/>
      <c r="F9043" s="26"/>
      <c r="G9043" s="26"/>
    </row>
    <row r="9044" spans="3:7">
      <c r="C9044" s="17"/>
      <c r="D9044" s="26"/>
      <c r="E9044" s="26"/>
      <c r="F9044" s="26"/>
      <c r="G9044" s="26"/>
    </row>
    <row r="9045" spans="3:7">
      <c r="C9045" s="17"/>
      <c r="D9045" s="26"/>
      <c r="E9045" s="26"/>
      <c r="F9045" s="26"/>
      <c r="G9045" s="26"/>
    </row>
    <row r="9046" spans="3:7">
      <c r="C9046" s="17"/>
      <c r="D9046" s="26"/>
      <c r="E9046" s="26"/>
      <c r="F9046" s="26"/>
      <c r="G9046" s="26"/>
    </row>
    <row r="9047" spans="3:7">
      <c r="C9047" s="17"/>
      <c r="D9047" s="26"/>
      <c r="E9047" s="26"/>
      <c r="F9047" s="26"/>
      <c r="G9047" s="26"/>
    </row>
    <row r="9048" spans="3:7">
      <c r="C9048" s="17"/>
      <c r="D9048" s="26"/>
      <c r="E9048" s="26"/>
      <c r="F9048" s="26"/>
      <c r="G9048" s="26"/>
    </row>
    <row r="9049" spans="3:7">
      <c r="C9049" s="17"/>
      <c r="D9049" s="26"/>
      <c r="E9049" s="26"/>
      <c r="F9049" s="26"/>
      <c r="G9049" s="26"/>
    </row>
    <row r="9050" spans="3:7">
      <c r="C9050" s="17"/>
      <c r="D9050" s="26"/>
      <c r="E9050" s="26"/>
      <c r="F9050" s="26"/>
      <c r="G9050" s="26"/>
    </row>
    <row r="9051" spans="3:7">
      <c r="C9051" s="17"/>
      <c r="D9051" s="26"/>
      <c r="E9051" s="26"/>
      <c r="F9051" s="26"/>
      <c r="G9051" s="26"/>
    </row>
    <row r="9052" spans="3:7">
      <c r="C9052" s="17"/>
      <c r="D9052" s="26"/>
      <c r="E9052" s="26"/>
      <c r="F9052" s="26"/>
      <c r="G9052" s="26"/>
    </row>
    <row r="9053" spans="3:7">
      <c r="C9053" s="17"/>
      <c r="D9053" s="26"/>
      <c r="E9053" s="26"/>
      <c r="F9053" s="26"/>
      <c r="G9053" s="26"/>
    </row>
    <row r="9054" spans="3:7">
      <c r="C9054" s="17"/>
      <c r="D9054" s="26"/>
      <c r="E9054" s="26"/>
      <c r="F9054" s="26"/>
      <c r="G9054" s="26"/>
    </row>
    <row r="9055" spans="3:7">
      <c r="C9055" s="17"/>
      <c r="D9055" s="26"/>
      <c r="E9055" s="26"/>
      <c r="F9055" s="26"/>
      <c r="G9055" s="26"/>
    </row>
    <row r="9056" spans="3:7">
      <c r="C9056" s="17"/>
      <c r="D9056" s="26"/>
      <c r="E9056" s="26"/>
      <c r="F9056" s="26"/>
      <c r="G9056" s="26"/>
    </row>
    <row r="9057" spans="3:7">
      <c r="C9057" s="17"/>
      <c r="D9057" s="26"/>
      <c r="E9057" s="26"/>
      <c r="F9057" s="26"/>
      <c r="G9057" s="26"/>
    </row>
    <row r="9058" spans="3:7">
      <c r="C9058" s="17"/>
      <c r="D9058" s="26"/>
      <c r="E9058" s="26"/>
      <c r="F9058" s="26"/>
      <c r="G9058" s="26"/>
    </row>
    <row r="9059" spans="3:7">
      <c r="C9059" s="17"/>
      <c r="D9059" s="26"/>
      <c r="E9059" s="26"/>
      <c r="F9059" s="26"/>
      <c r="G9059" s="26"/>
    </row>
    <row r="9060" spans="3:7">
      <c r="C9060" s="17"/>
      <c r="D9060" s="26"/>
      <c r="E9060" s="26"/>
      <c r="F9060" s="26"/>
      <c r="G9060" s="26"/>
    </row>
    <row r="9061" spans="3:7">
      <c r="C9061" s="17"/>
      <c r="D9061" s="26"/>
      <c r="E9061" s="26"/>
      <c r="F9061" s="26"/>
      <c r="G9061" s="26"/>
    </row>
    <row r="9062" spans="3:7">
      <c r="C9062" s="17"/>
      <c r="D9062" s="26"/>
      <c r="E9062" s="26"/>
      <c r="F9062" s="26"/>
      <c r="G9062" s="26"/>
    </row>
    <row r="9063" spans="3:7">
      <c r="C9063" s="17"/>
      <c r="D9063" s="26"/>
      <c r="E9063" s="26"/>
      <c r="F9063" s="26"/>
      <c r="G9063" s="26"/>
    </row>
    <row r="9064" spans="3:7">
      <c r="C9064" s="17"/>
      <c r="D9064" s="26"/>
      <c r="E9064" s="26"/>
      <c r="F9064" s="26"/>
      <c r="G9064" s="26"/>
    </row>
    <row r="9065" spans="3:7">
      <c r="C9065" s="17"/>
      <c r="D9065" s="26"/>
      <c r="E9065" s="26"/>
      <c r="F9065" s="26"/>
      <c r="G9065" s="26"/>
    </row>
    <row r="9066" spans="3:7">
      <c r="C9066" s="17"/>
      <c r="D9066" s="26"/>
      <c r="E9066" s="26"/>
      <c r="F9066" s="26"/>
      <c r="G9066" s="26"/>
    </row>
    <row r="9067" spans="3:7">
      <c r="C9067" s="17"/>
      <c r="D9067" s="26"/>
      <c r="E9067" s="26"/>
      <c r="F9067" s="26"/>
      <c r="G9067" s="26"/>
    </row>
    <row r="9068" spans="3:7">
      <c r="C9068" s="17"/>
      <c r="D9068" s="26"/>
      <c r="E9068" s="26"/>
      <c r="F9068" s="26"/>
      <c r="G9068" s="26"/>
    </row>
    <row r="9069" spans="3:7">
      <c r="C9069" s="17"/>
      <c r="D9069" s="26"/>
      <c r="E9069" s="26"/>
      <c r="F9069" s="26"/>
      <c r="G9069" s="26"/>
    </row>
    <row r="9070" spans="3:7">
      <c r="C9070" s="17"/>
      <c r="D9070" s="26"/>
      <c r="E9070" s="26"/>
      <c r="F9070" s="26"/>
      <c r="G9070" s="26"/>
    </row>
    <row r="9071" spans="3:7">
      <c r="C9071" s="17"/>
      <c r="D9071" s="26"/>
      <c r="E9071" s="26"/>
      <c r="F9071" s="26"/>
      <c r="G9071" s="26"/>
    </row>
    <row r="9072" spans="3:7">
      <c r="C9072" s="17"/>
      <c r="D9072" s="26"/>
      <c r="E9072" s="26"/>
      <c r="F9072" s="26"/>
      <c r="G9072" s="26"/>
    </row>
    <row r="9073" spans="3:7">
      <c r="C9073" s="17"/>
      <c r="D9073" s="26"/>
      <c r="E9073" s="26"/>
      <c r="F9073" s="26"/>
      <c r="G9073" s="26"/>
    </row>
    <row r="9074" spans="3:7">
      <c r="C9074" s="17"/>
      <c r="D9074" s="26"/>
      <c r="E9074" s="26"/>
      <c r="F9074" s="26"/>
      <c r="G9074" s="26"/>
    </row>
    <row r="9075" spans="3:7">
      <c r="C9075" s="17"/>
      <c r="D9075" s="26"/>
      <c r="E9075" s="26"/>
      <c r="F9075" s="26"/>
      <c r="G9075" s="26"/>
    </row>
    <row r="9076" spans="3:7">
      <c r="C9076" s="17"/>
      <c r="D9076" s="26"/>
      <c r="E9076" s="26"/>
      <c r="F9076" s="26"/>
      <c r="G9076" s="26"/>
    </row>
    <row r="9077" spans="3:7">
      <c r="C9077" s="17"/>
      <c r="D9077" s="26"/>
      <c r="E9077" s="26"/>
      <c r="F9077" s="26"/>
      <c r="G9077" s="26"/>
    </row>
    <row r="9078" spans="3:7">
      <c r="C9078" s="17"/>
      <c r="D9078" s="26"/>
      <c r="E9078" s="26"/>
      <c r="F9078" s="26"/>
      <c r="G9078" s="26"/>
    </row>
    <row r="9079" spans="3:7">
      <c r="C9079" s="17"/>
      <c r="D9079" s="26"/>
      <c r="E9079" s="26"/>
      <c r="F9079" s="26"/>
      <c r="G9079" s="26"/>
    </row>
    <row r="9080" spans="3:7">
      <c r="C9080" s="17"/>
      <c r="D9080" s="26"/>
      <c r="E9080" s="26"/>
      <c r="F9080" s="26"/>
      <c r="G9080" s="26"/>
    </row>
    <row r="9081" spans="3:7">
      <c r="C9081" s="17"/>
      <c r="D9081" s="26"/>
      <c r="E9081" s="26"/>
      <c r="F9081" s="26"/>
      <c r="G9081" s="26"/>
    </row>
    <row r="9082" spans="3:7">
      <c r="C9082" s="17"/>
      <c r="D9082" s="26"/>
      <c r="E9082" s="26"/>
      <c r="F9082" s="26"/>
      <c r="G9082" s="26"/>
    </row>
    <row r="9083" spans="3:7">
      <c r="C9083" s="17"/>
      <c r="D9083" s="26"/>
      <c r="E9083" s="26"/>
      <c r="F9083" s="26"/>
      <c r="G9083" s="26"/>
    </row>
    <row r="9084" spans="3:7">
      <c r="C9084" s="17"/>
      <c r="D9084" s="26"/>
      <c r="E9084" s="26"/>
      <c r="F9084" s="26"/>
      <c r="G9084" s="26"/>
    </row>
    <row r="9085" spans="3:7">
      <c r="C9085" s="17"/>
      <c r="D9085" s="26"/>
      <c r="E9085" s="26"/>
      <c r="F9085" s="26"/>
      <c r="G9085" s="26"/>
    </row>
    <row r="9086" spans="3:7">
      <c r="C9086" s="17"/>
      <c r="D9086" s="26"/>
      <c r="E9086" s="26"/>
      <c r="F9086" s="26"/>
      <c r="G9086" s="26"/>
    </row>
    <row r="9087" spans="3:7">
      <c r="C9087" s="17"/>
      <c r="D9087" s="26"/>
      <c r="E9087" s="26"/>
      <c r="F9087" s="26"/>
      <c r="G9087" s="26"/>
    </row>
    <row r="9088" spans="3:7">
      <c r="C9088" s="17"/>
      <c r="D9088" s="26"/>
      <c r="E9088" s="26"/>
      <c r="F9088" s="26"/>
      <c r="G9088" s="26"/>
    </row>
    <row r="9089" spans="3:7">
      <c r="C9089" s="17"/>
      <c r="D9089" s="26"/>
      <c r="E9089" s="26"/>
      <c r="F9089" s="26"/>
      <c r="G9089" s="26"/>
    </row>
    <row r="9090" spans="3:7">
      <c r="C9090" s="17"/>
      <c r="D9090" s="26"/>
      <c r="E9090" s="26"/>
      <c r="F9090" s="26"/>
      <c r="G9090" s="26"/>
    </row>
    <row r="9091" spans="3:7">
      <c r="C9091" s="17"/>
      <c r="D9091" s="26"/>
      <c r="E9091" s="26"/>
      <c r="F9091" s="26"/>
      <c r="G9091" s="26"/>
    </row>
    <row r="9092" spans="3:7">
      <c r="C9092" s="17"/>
      <c r="D9092" s="26"/>
      <c r="E9092" s="26"/>
      <c r="F9092" s="26"/>
      <c r="G9092" s="26"/>
    </row>
    <row r="9093" spans="3:7">
      <c r="C9093" s="17"/>
      <c r="D9093" s="26"/>
      <c r="E9093" s="26"/>
      <c r="F9093" s="26"/>
      <c r="G9093" s="26"/>
    </row>
    <row r="9094" spans="3:7">
      <c r="C9094" s="17"/>
      <c r="D9094" s="26"/>
      <c r="E9094" s="26"/>
      <c r="F9094" s="26"/>
      <c r="G9094" s="26"/>
    </row>
    <row r="9095" spans="3:7">
      <c r="C9095" s="17"/>
      <c r="D9095" s="26"/>
      <c r="E9095" s="26"/>
      <c r="F9095" s="26"/>
      <c r="G9095" s="26"/>
    </row>
    <row r="9096" spans="3:7">
      <c r="C9096" s="17"/>
      <c r="D9096" s="26"/>
      <c r="E9096" s="26"/>
      <c r="F9096" s="26"/>
      <c r="G9096" s="26"/>
    </row>
    <row r="9097" spans="3:7">
      <c r="C9097" s="17"/>
      <c r="D9097" s="26"/>
      <c r="E9097" s="26"/>
      <c r="F9097" s="26"/>
      <c r="G9097" s="26"/>
    </row>
    <row r="9098" spans="3:7">
      <c r="C9098" s="17"/>
      <c r="D9098" s="26"/>
      <c r="E9098" s="26"/>
      <c r="F9098" s="26"/>
      <c r="G9098" s="26"/>
    </row>
    <row r="9099" spans="3:7">
      <c r="C9099" s="17"/>
      <c r="D9099" s="26"/>
      <c r="E9099" s="26"/>
      <c r="F9099" s="26"/>
      <c r="G9099" s="26"/>
    </row>
    <row r="9100" spans="3:7">
      <c r="C9100" s="17"/>
      <c r="D9100" s="26"/>
      <c r="E9100" s="26"/>
      <c r="F9100" s="26"/>
      <c r="G9100" s="26"/>
    </row>
    <row r="9101" spans="3:7">
      <c r="C9101" s="17"/>
      <c r="D9101" s="26"/>
      <c r="E9101" s="26"/>
      <c r="F9101" s="26"/>
      <c r="G9101" s="26"/>
    </row>
    <row r="9102" spans="3:7">
      <c r="C9102" s="17"/>
      <c r="D9102" s="26"/>
      <c r="E9102" s="26"/>
      <c r="F9102" s="26"/>
      <c r="G9102" s="26"/>
    </row>
    <row r="9103" spans="3:7">
      <c r="C9103" s="17"/>
      <c r="D9103" s="26"/>
      <c r="E9103" s="26"/>
      <c r="F9103" s="26"/>
      <c r="G9103" s="26"/>
    </row>
    <row r="9104" spans="3:7">
      <c r="C9104" s="17"/>
      <c r="D9104" s="26"/>
      <c r="E9104" s="26"/>
      <c r="F9104" s="26"/>
      <c r="G9104" s="26"/>
    </row>
    <row r="9105" spans="3:7">
      <c r="C9105" s="17"/>
      <c r="D9105" s="26"/>
      <c r="E9105" s="26"/>
      <c r="F9105" s="26"/>
      <c r="G9105" s="26"/>
    </row>
    <row r="9106" spans="3:7">
      <c r="C9106" s="17"/>
      <c r="D9106" s="26"/>
      <c r="E9106" s="26"/>
      <c r="F9106" s="26"/>
      <c r="G9106" s="26"/>
    </row>
    <row r="9107" spans="3:7">
      <c r="C9107" s="17"/>
      <c r="D9107" s="26"/>
      <c r="E9107" s="26"/>
      <c r="F9107" s="26"/>
      <c r="G9107" s="26"/>
    </row>
    <row r="9108" spans="3:7">
      <c r="C9108" s="17"/>
      <c r="D9108" s="26"/>
      <c r="E9108" s="26"/>
      <c r="F9108" s="26"/>
      <c r="G9108" s="26"/>
    </row>
    <row r="9109" spans="3:7">
      <c r="C9109" s="17"/>
      <c r="D9109" s="26"/>
      <c r="E9109" s="26"/>
      <c r="F9109" s="26"/>
      <c r="G9109" s="26"/>
    </row>
    <row r="9110" spans="3:7">
      <c r="C9110" s="17"/>
      <c r="D9110" s="26"/>
      <c r="E9110" s="26"/>
      <c r="F9110" s="26"/>
      <c r="G9110" s="26"/>
    </row>
    <row r="9111" spans="3:7">
      <c r="C9111" s="17"/>
      <c r="D9111" s="26"/>
      <c r="E9111" s="26"/>
      <c r="F9111" s="26"/>
      <c r="G9111" s="26"/>
    </row>
    <row r="9112" spans="3:7">
      <c r="C9112" s="17"/>
      <c r="D9112" s="26"/>
      <c r="E9112" s="26"/>
      <c r="F9112" s="26"/>
      <c r="G9112" s="26"/>
    </row>
    <row r="9113" spans="3:7">
      <c r="C9113" s="17"/>
      <c r="D9113" s="26"/>
      <c r="E9113" s="26"/>
      <c r="F9113" s="26"/>
      <c r="G9113" s="26"/>
    </row>
    <row r="9114" spans="3:7">
      <c r="C9114" s="17"/>
      <c r="D9114" s="26"/>
      <c r="E9114" s="26"/>
      <c r="F9114" s="26"/>
      <c r="G9114" s="26"/>
    </row>
    <row r="9115" spans="3:7">
      <c r="C9115" s="17"/>
      <c r="D9115" s="26"/>
      <c r="E9115" s="26"/>
      <c r="F9115" s="26"/>
      <c r="G9115" s="26"/>
    </row>
    <row r="9116" spans="3:7">
      <c r="C9116" s="17"/>
      <c r="D9116" s="26"/>
      <c r="E9116" s="26"/>
      <c r="F9116" s="26"/>
      <c r="G9116" s="26"/>
    </row>
    <row r="9117" spans="3:7">
      <c r="C9117" s="17"/>
      <c r="D9117" s="26"/>
      <c r="E9117" s="26"/>
      <c r="F9117" s="26"/>
      <c r="G9117" s="26"/>
    </row>
    <row r="9118" spans="3:7">
      <c r="C9118" s="17"/>
      <c r="D9118" s="26"/>
      <c r="E9118" s="26"/>
      <c r="F9118" s="26"/>
      <c r="G9118" s="26"/>
    </row>
    <row r="9119" spans="3:7">
      <c r="C9119" s="17"/>
      <c r="D9119" s="26"/>
      <c r="E9119" s="26"/>
      <c r="F9119" s="26"/>
      <c r="G9119" s="26"/>
    </row>
    <row r="9120" spans="3:7">
      <c r="C9120" s="17"/>
      <c r="D9120" s="26"/>
      <c r="E9120" s="26"/>
      <c r="F9120" s="26"/>
      <c r="G9120" s="26"/>
    </row>
    <row r="9121" spans="3:7">
      <c r="C9121" s="17"/>
      <c r="D9121" s="26"/>
      <c r="E9121" s="26"/>
      <c r="F9121" s="26"/>
      <c r="G9121" s="26"/>
    </row>
    <row r="9122" spans="3:7">
      <c r="C9122" s="17"/>
      <c r="D9122" s="26"/>
      <c r="E9122" s="26"/>
      <c r="F9122" s="26"/>
      <c r="G9122" s="26"/>
    </row>
    <row r="9123" spans="3:7">
      <c r="C9123" s="17"/>
      <c r="D9123" s="26"/>
      <c r="E9123" s="26"/>
      <c r="F9123" s="26"/>
      <c r="G9123" s="26"/>
    </row>
    <row r="9124" spans="3:7">
      <c r="C9124" s="17"/>
      <c r="D9124" s="26"/>
      <c r="E9124" s="26"/>
      <c r="F9124" s="26"/>
      <c r="G9124" s="26"/>
    </row>
    <row r="9125" spans="3:7">
      <c r="C9125" s="17"/>
      <c r="D9125" s="26"/>
      <c r="E9125" s="26"/>
      <c r="F9125" s="26"/>
      <c r="G9125" s="26"/>
    </row>
    <row r="9126" spans="3:7">
      <c r="C9126" s="17"/>
      <c r="D9126" s="26"/>
      <c r="E9126" s="26"/>
      <c r="F9126" s="26"/>
      <c r="G9126" s="26"/>
    </row>
    <row r="9127" spans="3:7">
      <c r="C9127" s="17"/>
      <c r="D9127" s="26"/>
      <c r="E9127" s="26"/>
      <c r="F9127" s="26"/>
      <c r="G9127" s="26"/>
    </row>
    <row r="9128" spans="3:7">
      <c r="C9128" s="17"/>
      <c r="D9128" s="26"/>
      <c r="E9128" s="26"/>
      <c r="F9128" s="26"/>
      <c r="G9128" s="26"/>
    </row>
    <row r="9129" spans="3:7">
      <c r="C9129" s="17"/>
      <c r="D9129" s="26"/>
      <c r="E9129" s="26"/>
      <c r="F9129" s="26"/>
      <c r="G9129" s="26"/>
    </row>
    <row r="9130" spans="3:7">
      <c r="C9130" s="17"/>
      <c r="D9130" s="26"/>
      <c r="E9130" s="26"/>
      <c r="F9130" s="26"/>
      <c r="G9130" s="26"/>
    </row>
    <row r="9131" spans="3:7">
      <c r="C9131" s="17"/>
      <c r="D9131" s="26"/>
      <c r="E9131" s="26"/>
      <c r="F9131" s="26"/>
      <c r="G9131" s="26"/>
    </row>
    <row r="9132" spans="3:7">
      <c r="C9132" s="17"/>
      <c r="D9132" s="26"/>
      <c r="E9132" s="26"/>
      <c r="F9132" s="26"/>
      <c r="G9132" s="26"/>
    </row>
    <row r="9133" spans="3:7">
      <c r="C9133" s="17"/>
      <c r="D9133" s="26"/>
      <c r="E9133" s="26"/>
      <c r="F9133" s="26"/>
      <c r="G9133" s="26"/>
    </row>
    <row r="9134" spans="3:7">
      <c r="C9134" s="17"/>
      <c r="D9134" s="26"/>
      <c r="E9134" s="26"/>
      <c r="F9134" s="26"/>
      <c r="G9134" s="26"/>
    </row>
    <row r="9135" spans="3:7">
      <c r="C9135" s="17"/>
      <c r="D9135" s="26"/>
      <c r="E9135" s="26"/>
      <c r="F9135" s="26"/>
      <c r="G9135" s="26"/>
    </row>
    <row r="9136" spans="3:7">
      <c r="C9136" s="17"/>
      <c r="D9136" s="26"/>
      <c r="E9136" s="26"/>
      <c r="F9136" s="26"/>
      <c r="G9136" s="26"/>
    </row>
    <row r="9137" spans="3:7">
      <c r="C9137" s="17"/>
      <c r="D9137" s="26"/>
      <c r="E9137" s="26"/>
      <c r="F9137" s="26"/>
      <c r="G9137" s="26"/>
    </row>
    <row r="9138" spans="3:7">
      <c r="C9138" s="17"/>
      <c r="D9138" s="26"/>
      <c r="E9138" s="26"/>
      <c r="F9138" s="26"/>
      <c r="G9138" s="26"/>
    </row>
    <row r="9139" spans="3:7">
      <c r="C9139" s="17"/>
      <c r="D9139" s="26"/>
      <c r="E9139" s="26"/>
      <c r="F9139" s="26"/>
      <c r="G9139" s="26"/>
    </row>
    <row r="9140" spans="3:7">
      <c r="C9140" s="17"/>
      <c r="D9140" s="26"/>
      <c r="E9140" s="26"/>
      <c r="F9140" s="26"/>
      <c r="G9140" s="26"/>
    </row>
    <row r="9141" spans="3:7">
      <c r="C9141" s="17"/>
      <c r="D9141" s="26"/>
      <c r="E9141" s="26"/>
      <c r="F9141" s="26"/>
      <c r="G9141" s="26"/>
    </row>
    <row r="9142" spans="3:7">
      <c r="C9142" s="17"/>
      <c r="D9142" s="26"/>
      <c r="E9142" s="26"/>
      <c r="F9142" s="26"/>
      <c r="G9142" s="26"/>
    </row>
    <row r="9143" spans="3:7">
      <c r="C9143" s="17"/>
      <c r="D9143" s="26"/>
      <c r="E9143" s="26"/>
      <c r="F9143" s="26"/>
      <c r="G9143" s="26"/>
    </row>
    <row r="9144" spans="3:7">
      <c r="C9144" s="17"/>
      <c r="D9144" s="26"/>
      <c r="E9144" s="26"/>
      <c r="F9144" s="26"/>
      <c r="G9144" s="26"/>
    </row>
    <row r="9145" spans="3:7">
      <c r="C9145" s="17"/>
      <c r="D9145" s="26"/>
      <c r="E9145" s="26"/>
      <c r="F9145" s="26"/>
      <c r="G9145" s="26"/>
    </row>
    <row r="9146" spans="3:7">
      <c r="C9146" s="17"/>
      <c r="D9146" s="26"/>
      <c r="E9146" s="26"/>
      <c r="F9146" s="26"/>
      <c r="G9146" s="26"/>
    </row>
    <row r="9147" spans="3:7">
      <c r="C9147" s="17"/>
      <c r="D9147" s="26"/>
      <c r="E9147" s="26"/>
      <c r="F9147" s="26"/>
      <c r="G9147" s="26"/>
    </row>
    <row r="9148" spans="3:7">
      <c r="C9148" s="17"/>
      <c r="D9148" s="26"/>
      <c r="E9148" s="26"/>
      <c r="F9148" s="26"/>
      <c r="G9148" s="26"/>
    </row>
    <row r="9149" spans="3:7">
      <c r="C9149" s="17"/>
      <c r="D9149" s="26"/>
      <c r="E9149" s="26"/>
      <c r="F9149" s="26"/>
      <c r="G9149" s="26"/>
    </row>
    <row r="9150" spans="3:7">
      <c r="C9150" s="17"/>
      <c r="D9150" s="26"/>
      <c r="E9150" s="26"/>
      <c r="F9150" s="26"/>
      <c r="G9150" s="26"/>
    </row>
    <row r="9151" spans="3:7">
      <c r="C9151" s="17"/>
      <c r="D9151" s="26"/>
      <c r="E9151" s="26"/>
      <c r="F9151" s="26"/>
      <c r="G9151" s="26"/>
    </row>
    <row r="9152" spans="3:7">
      <c r="C9152" s="17"/>
      <c r="D9152" s="26"/>
      <c r="E9152" s="26"/>
      <c r="F9152" s="26"/>
      <c r="G9152" s="26"/>
    </row>
    <row r="9153" spans="3:7">
      <c r="C9153" s="17"/>
      <c r="D9153" s="26"/>
      <c r="E9153" s="26"/>
      <c r="F9153" s="26"/>
      <c r="G9153" s="26"/>
    </row>
    <row r="9154" spans="3:7">
      <c r="C9154" s="17"/>
      <c r="D9154" s="26"/>
      <c r="E9154" s="26"/>
      <c r="F9154" s="26"/>
      <c r="G9154" s="26"/>
    </row>
    <row r="9155" spans="3:7">
      <c r="C9155" s="17"/>
      <c r="D9155" s="26"/>
      <c r="E9155" s="26"/>
      <c r="F9155" s="26"/>
      <c r="G9155" s="26"/>
    </row>
    <row r="9156" spans="3:7">
      <c r="C9156" s="17"/>
      <c r="D9156" s="26"/>
      <c r="E9156" s="26"/>
      <c r="F9156" s="26"/>
      <c r="G9156" s="26"/>
    </row>
    <row r="9157" spans="3:7">
      <c r="C9157" s="17"/>
      <c r="D9157" s="26"/>
      <c r="E9157" s="26"/>
      <c r="F9157" s="26"/>
      <c r="G9157" s="26"/>
    </row>
    <row r="9158" spans="3:7">
      <c r="C9158" s="17"/>
      <c r="D9158" s="26"/>
      <c r="E9158" s="26"/>
      <c r="F9158" s="26"/>
      <c r="G9158" s="26"/>
    </row>
    <row r="9159" spans="3:7">
      <c r="C9159" s="17"/>
      <c r="D9159" s="26"/>
      <c r="E9159" s="26"/>
      <c r="F9159" s="26"/>
      <c r="G9159" s="26"/>
    </row>
    <row r="9160" spans="3:7">
      <c r="C9160" s="17"/>
      <c r="D9160" s="26"/>
      <c r="E9160" s="26"/>
      <c r="F9160" s="26"/>
      <c r="G9160" s="26"/>
    </row>
    <row r="9161" spans="3:7">
      <c r="C9161" s="17"/>
      <c r="D9161" s="26"/>
      <c r="E9161" s="26"/>
      <c r="F9161" s="26"/>
      <c r="G9161" s="26"/>
    </row>
    <row r="9162" spans="3:7">
      <c r="C9162" s="17"/>
      <c r="D9162" s="26"/>
      <c r="E9162" s="26"/>
      <c r="F9162" s="26"/>
      <c r="G9162" s="26"/>
    </row>
    <row r="9163" spans="3:7">
      <c r="C9163" s="17"/>
      <c r="D9163" s="26"/>
      <c r="E9163" s="26"/>
      <c r="F9163" s="26"/>
      <c r="G9163" s="26"/>
    </row>
    <row r="9164" spans="3:7">
      <c r="C9164" s="17"/>
      <c r="D9164" s="26"/>
      <c r="E9164" s="26"/>
      <c r="F9164" s="26"/>
      <c r="G9164" s="26"/>
    </row>
    <row r="9165" spans="3:7">
      <c r="C9165" s="17"/>
      <c r="D9165" s="26"/>
      <c r="E9165" s="26"/>
      <c r="F9165" s="26"/>
      <c r="G9165" s="26"/>
    </row>
    <row r="9166" spans="3:7">
      <c r="C9166" s="17"/>
      <c r="D9166" s="26"/>
      <c r="E9166" s="26"/>
      <c r="F9166" s="26"/>
      <c r="G9166" s="26"/>
    </row>
    <row r="9167" spans="3:7">
      <c r="C9167" s="17"/>
      <c r="D9167" s="26"/>
      <c r="E9167" s="26"/>
      <c r="F9167" s="26"/>
      <c r="G9167" s="26"/>
    </row>
    <row r="9168" spans="3:7">
      <c r="C9168" s="17"/>
      <c r="D9168" s="26"/>
      <c r="E9168" s="26"/>
      <c r="F9168" s="26"/>
      <c r="G9168" s="26"/>
    </row>
    <row r="9169" spans="3:7">
      <c r="C9169" s="17"/>
      <c r="D9169" s="26"/>
      <c r="E9169" s="26"/>
      <c r="F9169" s="26"/>
      <c r="G9169" s="26"/>
    </row>
    <row r="9170" spans="3:7">
      <c r="C9170" s="17"/>
      <c r="D9170" s="26"/>
      <c r="E9170" s="26"/>
      <c r="F9170" s="26"/>
      <c r="G9170" s="26"/>
    </row>
    <row r="9171" spans="3:7">
      <c r="C9171" s="17"/>
      <c r="D9171" s="26"/>
      <c r="E9171" s="26"/>
      <c r="F9171" s="26"/>
      <c r="G9171" s="26"/>
    </row>
    <row r="9172" spans="3:7">
      <c r="C9172" s="17"/>
      <c r="D9172" s="26"/>
      <c r="E9172" s="26"/>
      <c r="F9172" s="26"/>
      <c r="G9172" s="26"/>
    </row>
    <row r="9173" spans="3:7">
      <c r="C9173" s="17"/>
      <c r="D9173" s="26"/>
      <c r="E9173" s="26"/>
      <c r="F9173" s="26"/>
      <c r="G9173" s="26"/>
    </row>
    <row r="9174" spans="3:7">
      <c r="C9174" s="17"/>
      <c r="D9174" s="26"/>
      <c r="E9174" s="26"/>
      <c r="F9174" s="26"/>
      <c r="G9174" s="26"/>
    </row>
    <row r="9175" spans="3:7">
      <c r="C9175" s="17"/>
      <c r="D9175" s="26"/>
      <c r="E9175" s="26"/>
      <c r="F9175" s="26"/>
      <c r="G9175" s="26"/>
    </row>
    <row r="9176" spans="3:7">
      <c r="C9176" s="17"/>
      <c r="D9176" s="26"/>
      <c r="E9176" s="26"/>
      <c r="F9176" s="26"/>
      <c r="G9176" s="26"/>
    </row>
    <row r="9177" spans="3:7">
      <c r="C9177" s="17"/>
      <c r="D9177" s="26"/>
      <c r="E9177" s="26"/>
      <c r="F9177" s="26"/>
      <c r="G9177" s="26"/>
    </row>
    <row r="9178" spans="3:7">
      <c r="C9178" s="17"/>
      <c r="D9178" s="26"/>
      <c r="E9178" s="26"/>
      <c r="F9178" s="26"/>
      <c r="G9178" s="26"/>
    </row>
    <row r="9179" spans="3:7">
      <c r="C9179" s="17"/>
      <c r="D9179" s="26"/>
      <c r="E9179" s="26"/>
      <c r="F9179" s="26"/>
      <c r="G9179" s="26"/>
    </row>
    <row r="9180" spans="3:7">
      <c r="C9180" s="17"/>
      <c r="D9180" s="26"/>
      <c r="E9180" s="26"/>
      <c r="F9180" s="26"/>
      <c r="G9180" s="26"/>
    </row>
    <row r="9181" spans="3:7">
      <c r="C9181" s="17"/>
      <c r="D9181" s="26"/>
      <c r="E9181" s="26"/>
      <c r="F9181" s="26"/>
      <c r="G9181" s="26"/>
    </row>
    <row r="9182" spans="3:7">
      <c r="C9182" s="17"/>
      <c r="D9182" s="26"/>
      <c r="E9182" s="26"/>
      <c r="F9182" s="26"/>
      <c r="G9182" s="26"/>
    </row>
    <row r="9183" spans="3:7">
      <c r="C9183" s="17"/>
      <c r="D9183" s="26"/>
      <c r="E9183" s="26"/>
      <c r="F9183" s="26"/>
      <c r="G9183" s="26"/>
    </row>
    <row r="9184" spans="3:7">
      <c r="C9184" s="17"/>
      <c r="D9184" s="26"/>
      <c r="E9184" s="26"/>
      <c r="F9184" s="26"/>
      <c r="G9184" s="26"/>
    </row>
    <row r="9185" spans="3:7">
      <c r="C9185" s="17"/>
      <c r="D9185" s="26"/>
      <c r="E9185" s="26"/>
      <c r="F9185" s="26"/>
      <c r="G9185" s="26"/>
    </row>
    <row r="9186" spans="3:7">
      <c r="C9186" s="17"/>
      <c r="D9186" s="26"/>
      <c r="E9186" s="26"/>
      <c r="F9186" s="26"/>
      <c r="G9186" s="26"/>
    </row>
    <row r="9187" spans="3:7">
      <c r="C9187" s="17"/>
      <c r="D9187" s="26"/>
      <c r="E9187" s="26"/>
      <c r="F9187" s="26"/>
      <c r="G9187" s="26"/>
    </row>
    <row r="9188" spans="3:7">
      <c r="C9188" s="17"/>
      <c r="D9188" s="26"/>
      <c r="E9188" s="26"/>
      <c r="F9188" s="26"/>
      <c r="G9188" s="26"/>
    </row>
    <row r="9189" spans="3:7">
      <c r="C9189" s="17"/>
      <c r="D9189" s="26"/>
      <c r="E9189" s="26"/>
      <c r="F9189" s="26"/>
      <c r="G9189" s="26"/>
    </row>
    <row r="9190" spans="3:7">
      <c r="C9190" s="17"/>
      <c r="D9190" s="26"/>
      <c r="E9190" s="26"/>
      <c r="F9190" s="26"/>
      <c r="G9190" s="26"/>
    </row>
    <row r="9191" spans="3:7">
      <c r="C9191" s="17"/>
      <c r="D9191" s="26"/>
      <c r="E9191" s="26"/>
      <c r="F9191" s="26"/>
      <c r="G9191" s="26"/>
    </row>
    <row r="9192" spans="3:7">
      <c r="C9192" s="17"/>
      <c r="D9192" s="26"/>
      <c r="E9192" s="26"/>
      <c r="F9192" s="26"/>
      <c r="G9192" s="26"/>
    </row>
    <row r="9193" spans="3:7">
      <c r="C9193" s="17"/>
      <c r="D9193" s="26"/>
      <c r="E9193" s="26"/>
      <c r="F9193" s="26"/>
      <c r="G9193" s="26"/>
    </row>
    <row r="9194" spans="3:7">
      <c r="C9194" s="17"/>
      <c r="D9194" s="26"/>
      <c r="E9194" s="26"/>
      <c r="F9194" s="26"/>
      <c r="G9194" s="26"/>
    </row>
    <row r="9195" spans="3:7">
      <c r="C9195" s="17"/>
      <c r="D9195" s="26"/>
      <c r="E9195" s="26"/>
      <c r="F9195" s="26"/>
      <c r="G9195" s="26"/>
    </row>
    <row r="9196" spans="3:7">
      <c r="C9196" s="17"/>
      <c r="D9196" s="26"/>
      <c r="E9196" s="26"/>
      <c r="F9196" s="26"/>
      <c r="G9196" s="26"/>
    </row>
    <row r="9197" spans="3:7">
      <c r="C9197" s="17"/>
      <c r="D9197" s="26"/>
      <c r="E9197" s="26"/>
      <c r="F9197" s="26"/>
      <c r="G9197" s="26"/>
    </row>
    <row r="9198" spans="3:7">
      <c r="C9198" s="17"/>
      <c r="D9198" s="26"/>
      <c r="E9198" s="26"/>
      <c r="F9198" s="26"/>
      <c r="G9198" s="26"/>
    </row>
    <row r="9199" spans="3:7">
      <c r="C9199" s="17"/>
      <c r="D9199" s="26"/>
      <c r="E9199" s="26"/>
      <c r="F9199" s="26"/>
      <c r="G9199" s="26"/>
    </row>
    <row r="9200" spans="3:7">
      <c r="C9200" s="17"/>
      <c r="D9200" s="26"/>
      <c r="E9200" s="26"/>
      <c r="F9200" s="26"/>
      <c r="G9200" s="26"/>
    </row>
    <row r="9201" spans="3:7">
      <c r="C9201" s="17"/>
      <c r="D9201" s="26"/>
      <c r="E9201" s="26"/>
      <c r="F9201" s="26"/>
      <c r="G9201" s="26"/>
    </row>
    <row r="9202" spans="3:7">
      <c r="C9202" s="17"/>
      <c r="D9202" s="26"/>
      <c r="E9202" s="26"/>
      <c r="F9202" s="26"/>
      <c r="G9202" s="26"/>
    </row>
    <row r="9203" spans="3:7">
      <c r="C9203" s="17"/>
      <c r="D9203" s="26"/>
      <c r="E9203" s="26"/>
      <c r="F9203" s="26"/>
      <c r="G9203" s="26"/>
    </row>
    <row r="9204" spans="3:7">
      <c r="C9204" s="17"/>
      <c r="D9204" s="26"/>
      <c r="E9204" s="26"/>
      <c r="F9204" s="26"/>
      <c r="G9204" s="26"/>
    </row>
    <row r="9205" spans="3:7">
      <c r="C9205" s="17"/>
      <c r="D9205" s="26"/>
      <c r="E9205" s="26"/>
      <c r="F9205" s="26"/>
      <c r="G9205" s="26"/>
    </row>
    <row r="9206" spans="3:7">
      <c r="C9206" s="17"/>
      <c r="D9206" s="26"/>
      <c r="E9206" s="26"/>
      <c r="F9206" s="26"/>
      <c r="G9206" s="26"/>
    </row>
    <row r="9207" spans="3:7">
      <c r="C9207" s="17"/>
      <c r="D9207" s="26"/>
      <c r="E9207" s="26"/>
      <c r="F9207" s="26"/>
      <c r="G9207" s="26"/>
    </row>
    <row r="9208" spans="3:7">
      <c r="C9208" s="17"/>
      <c r="D9208" s="26"/>
      <c r="E9208" s="26"/>
      <c r="F9208" s="26"/>
      <c r="G9208" s="26"/>
    </row>
    <row r="9209" spans="3:7">
      <c r="C9209" s="17"/>
      <c r="D9209" s="26"/>
      <c r="E9209" s="26"/>
      <c r="F9209" s="26"/>
      <c r="G9209" s="26"/>
    </row>
    <row r="9210" spans="3:7">
      <c r="C9210" s="17"/>
      <c r="D9210" s="26"/>
      <c r="E9210" s="26"/>
      <c r="F9210" s="26"/>
      <c r="G9210" s="26"/>
    </row>
    <row r="9211" spans="3:7">
      <c r="C9211" s="17"/>
      <c r="D9211" s="26"/>
      <c r="E9211" s="26"/>
      <c r="F9211" s="26"/>
      <c r="G9211" s="26"/>
    </row>
    <row r="9212" spans="3:7">
      <c r="C9212" s="17"/>
      <c r="D9212" s="26"/>
      <c r="E9212" s="26"/>
      <c r="F9212" s="26"/>
      <c r="G9212" s="26"/>
    </row>
    <row r="9213" spans="3:7">
      <c r="C9213" s="17"/>
      <c r="D9213" s="26"/>
      <c r="E9213" s="26"/>
      <c r="F9213" s="26"/>
      <c r="G9213" s="26"/>
    </row>
    <row r="9214" spans="3:7">
      <c r="C9214" s="17"/>
      <c r="D9214" s="26"/>
      <c r="E9214" s="26"/>
      <c r="F9214" s="26"/>
      <c r="G9214" s="26"/>
    </row>
    <row r="9215" spans="3:7">
      <c r="C9215" s="17"/>
      <c r="D9215" s="26"/>
      <c r="E9215" s="26"/>
      <c r="F9215" s="26"/>
      <c r="G9215" s="26"/>
    </row>
    <row r="9216" spans="3:7">
      <c r="C9216" s="17"/>
      <c r="D9216" s="26"/>
      <c r="E9216" s="26"/>
      <c r="F9216" s="26"/>
      <c r="G9216" s="26"/>
    </row>
    <row r="9217" spans="3:7">
      <c r="C9217" s="17"/>
      <c r="D9217" s="26"/>
      <c r="E9217" s="26"/>
      <c r="F9217" s="26"/>
      <c r="G9217" s="26"/>
    </row>
    <row r="9218" spans="3:7">
      <c r="C9218" s="17"/>
      <c r="D9218" s="26"/>
      <c r="E9218" s="26"/>
      <c r="F9218" s="26"/>
      <c r="G9218" s="26"/>
    </row>
    <row r="9219" spans="3:7">
      <c r="C9219" s="17"/>
      <c r="D9219" s="26"/>
      <c r="E9219" s="26"/>
      <c r="F9219" s="26"/>
      <c r="G9219" s="26"/>
    </row>
    <row r="9220" spans="3:7">
      <c r="C9220" s="17"/>
      <c r="D9220" s="26"/>
      <c r="E9220" s="26"/>
      <c r="F9220" s="26"/>
      <c r="G9220" s="26"/>
    </row>
    <row r="9221" spans="3:7">
      <c r="C9221" s="17"/>
      <c r="D9221" s="26"/>
      <c r="E9221" s="26"/>
      <c r="F9221" s="26"/>
      <c r="G9221" s="26"/>
    </row>
    <row r="9222" spans="3:7">
      <c r="C9222" s="17"/>
      <c r="D9222" s="26"/>
      <c r="E9222" s="26"/>
      <c r="F9222" s="26"/>
      <c r="G9222" s="26"/>
    </row>
    <row r="9223" spans="3:7">
      <c r="C9223" s="17"/>
      <c r="D9223" s="26"/>
      <c r="E9223" s="26"/>
      <c r="F9223" s="26"/>
      <c r="G9223" s="26"/>
    </row>
    <row r="9224" spans="3:7">
      <c r="C9224" s="17"/>
      <c r="D9224" s="26"/>
      <c r="E9224" s="26"/>
      <c r="F9224" s="26"/>
      <c r="G9224" s="26"/>
    </row>
    <row r="9225" spans="3:7">
      <c r="C9225" s="17"/>
      <c r="D9225" s="26"/>
      <c r="E9225" s="26"/>
      <c r="F9225" s="26"/>
      <c r="G9225" s="26"/>
    </row>
    <row r="9226" spans="3:7">
      <c r="C9226" s="17"/>
      <c r="D9226" s="26"/>
      <c r="E9226" s="26"/>
      <c r="F9226" s="26"/>
      <c r="G9226" s="26"/>
    </row>
    <row r="9227" spans="3:7">
      <c r="C9227" s="17"/>
      <c r="D9227" s="26"/>
      <c r="E9227" s="26"/>
      <c r="F9227" s="26"/>
      <c r="G9227" s="26"/>
    </row>
    <row r="9228" spans="3:7">
      <c r="C9228" s="17"/>
      <c r="D9228" s="26"/>
      <c r="E9228" s="26"/>
      <c r="F9228" s="26"/>
      <c r="G9228" s="26"/>
    </row>
    <row r="9229" spans="3:7">
      <c r="C9229" s="17"/>
      <c r="D9229" s="26"/>
      <c r="E9229" s="26"/>
      <c r="F9229" s="26"/>
      <c r="G9229" s="26"/>
    </row>
    <row r="9230" spans="3:7">
      <c r="C9230" s="17"/>
      <c r="D9230" s="26"/>
      <c r="E9230" s="26"/>
      <c r="F9230" s="26"/>
      <c r="G9230" s="26"/>
    </row>
    <row r="9231" spans="3:7">
      <c r="C9231" s="17"/>
      <c r="D9231" s="26"/>
      <c r="E9231" s="26"/>
      <c r="F9231" s="26"/>
      <c r="G9231" s="26"/>
    </row>
    <row r="9232" spans="3:7">
      <c r="C9232" s="17"/>
      <c r="D9232" s="26"/>
      <c r="E9232" s="26"/>
      <c r="F9232" s="26"/>
      <c r="G9232" s="26"/>
    </row>
    <row r="9233" spans="3:7">
      <c r="C9233" s="17"/>
      <c r="D9233" s="26"/>
      <c r="E9233" s="26"/>
      <c r="F9233" s="26"/>
      <c r="G9233" s="26"/>
    </row>
    <row r="9234" spans="3:7">
      <c r="C9234" s="17"/>
      <c r="D9234" s="26"/>
      <c r="E9234" s="26"/>
      <c r="F9234" s="26"/>
      <c r="G9234" s="26"/>
    </row>
    <row r="9235" spans="3:7">
      <c r="C9235" s="17"/>
      <c r="D9235" s="26"/>
      <c r="E9235" s="26"/>
      <c r="F9235" s="26"/>
      <c r="G9235" s="26"/>
    </row>
    <row r="9236" spans="3:7">
      <c r="C9236" s="17"/>
      <c r="D9236" s="26"/>
      <c r="E9236" s="26"/>
      <c r="F9236" s="26"/>
      <c r="G9236" s="26"/>
    </row>
    <row r="9237" spans="3:7">
      <c r="C9237" s="17"/>
      <c r="D9237" s="26"/>
      <c r="E9237" s="26"/>
      <c r="F9237" s="26"/>
      <c r="G9237" s="26"/>
    </row>
    <row r="9238" spans="3:7">
      <c r="C9238" s="17"/>
      <c r="D9238" s="26"/>
      <c r="E9238" s="26"/>
      <c r="F9238" s="26"/>
      <c r="G9238" s="26"/>
    </row>
    <row r="9239" spans="3:7">
      <c r="C9239" s="17"/>
      <c r="D9239" s="26"/>
      <c r="E9239" s="26"/>
      <c r="F9239" s="26"/>
      <c r="G9239" s="26"/>
    </row>
    <row r="9240" spans="3:7">
      <c r="C9240" s="17"/>
      <c r="D9240" s="26"/>
      <c r="E9240" s="26"/>
      <c r="F9240" s="26"/>
      <c r="G9240" s="26"/>
    </row>
    <row r="9241" spans="3:7">
      <c r="C9241" s="17"/>
      <c r="D9241" s="26"/>
      <c r="E9241" s="26"/>
      <c r="F9241" s="26"/>
      <c r="G9241" s="26"/>
    </row>
    <row r="9242" spans="3:7">
      <c r="C9242" s="17"/>
      <c r="D9242" s="26"/>
      <c r="E9242" s="26"/>
      <c r="F9242" s="26"/>
      <c r="G9242" s="26"/>
    </row>
    <row r="9243" spans="3:7">
      <c r="C9243" s="17"/>
      <c r="D9243" s="26"/>
      <c r="E9243" s="26"/>
      <c r="F9243" s="26"/>
      <c r="G9243" s="26"/>
    </row>
    <row r="9244" spans="3:7">
      <c r="C9244" s="17"/>
      <c r="D9244" s="26"/>
      <c r="E9244" s="26"/>
      <c r="F9244" s="26"/>
      <c r="G9244" s="26"/>
    </row>
    <row r="9245" spans="3:7">
      <c r="C9245" s="17"/>
      <c r="D9245" s="26"/>
      <c r="E9245" s="26"/>
      <c r="F9245" s="26"/>
      <c r="G9245" s="26"/>
    </row>
    <row r="9246" spans="3:7">
      <c r="C9246" s="17"/>
      <c r="D9246" s="26"/>
      <c r="E9246" s="26"/>
      <c r="F9246" s="26"/>
      <c r="G9246" s="26"/>
    </row>
    <row r="9247" spans="3:7">
      <c r="C9247" s="17"/>
      <c r="D9247" s="26"/>
      <c r="E9247" s="26"/>
      <c r="F9247" s="26"/>
      <c r="G9247" s="26"/>
    </row>
    <row r="9248" spans="3:7">
      <c r="C9248" s="17"/>
      <c r="D9248" s="26"/>
      <c r="E9248" s="26"/>
      <c r="F9248" s="26"/>
      <c r="G9248" s="26"/>
    </row>
    <row r="9249" spans="3:7">
      <c r="C9249" s="17"/>
      <c r="D9249" s="26"/>
      <c r="E9249" s="26"/>
      <c r="F9249" s="26"/>
      <c r="G9249" s="26"/>
    </row>
    <row r="9250" spans="3:7">
      <c r="C9250" s="17"/>
      <c r="D9250" s="26"/>
      <c r="E9250" s="26"/>
      <c r="F9250" s="26"/>
      <c r="G9250" s="26"/>
    </row>
    <row r="9251" spans="3:7">
      <c r="C9251" s="17"/>
      <c r="D9251" s="26"/>
      <c r="E9251" s="26"/>
      <c r="F9251" s="26"/>
      <c r="G9251" s="26"/>
    </row>
    <row r="9252" spans="3:7">
      <c r="C9252" s="17"/>
      <c r="D9252" s="26"/>
      <c r="E9252" s="26"/>
      <c r="F9252" s="26"/>
      <c r="G9252" s="26"/>
    </row>
    <row r="9253" spans="3:7">
      <c r="C9253" s="17"/>
      <c r="D9253" s="26"/>
      <c r="E9253" s="26"/>
      <c r="F9253" s="26"/>
      <c r="G9253" s="26"/>
    </row>
    <row r="9254" spans="3:7">
      <c r="C9254" s="17"/>
      <c r="D9254" s="26"/>
      <c r="E9254" s="26"/>
      <c r="F9254" s="26"/>
      <c r="G9254" s="26"/>
    </row>
    <row r="9255" spans="3:7">
      <c r="C9255" s="17"/>
      <c r="D9255" s="26"/>
      <c r="E9255" s="26"/>
      <c r="F9255" s="26"/>
      <c r="G9255" s="26"/>
    </row>
    <row r="9256" spans="3:7">
      <c r="C9256" s="17"/>
      <c r="D9256" s="26"/>
      <c r="E9256" s="26"/>
      <c r="F9256" s="26"/>
      <c r="G9256" s="26"/>
    </row>
    <row r="9257" spans="3:7">
      <c r="C9257" s="17"/>
      <c r="D9257" s="26"/>
      <c r="E9257" s="26"/>
      <c r="F9257" s="26"/>
      <c r="G9257" s="26"/>
    </row>
    <row r="9258" spans="3:7">
      <c r="C9258" s="17"/>
      <c r="D9258" s="26"/>
      <c r="E9258" s="26"/>
      <c r="F9258" s="26"/>
      <c r="G9258" s="26"/>
    </row>
    <row r="9259" spans="3:7">
      <c r="C9259" s="17"/>
      <c r="D9259" s="26"/>
      <c r="E9259" s="26"/>
      <c r="F9259" s="26"/>
      <c r="G9259" s="26"/>
    </row>
    <row r="9260" spans="3:7">
      <c r="C9260" s="17"/>
      <c r="D9260" s="26"/>
      <c r="E9260" s="26"/>
      <c r="F9260" s="26"/>
      <c r="G9260" s="26"/>
    </row>
    <row r="9261" spans="3:7">
      <c r="C9261" s="17"/>
      <c r="D9261" s="26"/>
      <c r="E9261" s="26"/>
      <c r="F9261" s="26"/>
      <c r="G9261" s="26"/>
    </row>
    <row r="9262" spans="3:7">
      <c r="C9262" s="17"/>
      <c r="D9262" s="26"/>
      <c r="E9262" s="26"/>
      <c r="F9262" s="26"/>
      <c r="G9262" s="26"/>
    </row>
    <row r="9263" spans="3:7">
      <c r="C9263" s="17"/>
      <c r="D9263" s="26"/>
      <c r="E9263" s="26"/>
      <c r="F9263" s="26"/>
      <c r="G9263" s="26"/>
    </row>
    <row r="9264" spans="3:7">
      <c r="C9264" s="17"/>
      <c r="D9264" s="26"/>
      <c r="E9264" s="26"/>
      <c r="F9264" s="26"/>
      <c r="G9264" s="26"/>
    </row>
    <row r="9265" spans="3:7">
      <c r="C9265" s="17"/>
      <c r="D9265" s="26"/>
      <c r="E9265" s="26"/>
      <c r="F9265" s="26"/>
      <c r="G9265" s="26"/>
    </row>
    <row r="9266" spans="3:7">
      <c r="C9266" s="17"/>
      <c r="D9266" s="26"/>
      <c r="E9266" s="26"/>
      <c r="F9266" s="26"/>
      <c r="G9266" s="26"/>
    </row>
    <row r="9267" spans="3:7">
      <c r="C9267" s="17"/>
      <c r="D9267" s="26"/>
      <c r="E9267" s="26"/>
      <c r="F9267" s="26"/>
      <c r="G9267" s="26"/>
    </row>
    <row r="9268" spans="3:7">
      <c r="C9268" s="17"/>
      <c r="D9268" s="26"/>
      <c r="E9268" s="26"/>
      <c r="F9268" s="26"/>
      <c r="G9268" s="26"/>
    </row>
    <row r="9269" spans="3:7">
      <c r="C9269" s="17"/>
      <c r="D9269" s="26"/>
      <c r="E9269" s="26"/>
      <c r="F9269" s="26"/>
      <c r="G9269" s="26"/>
    </row>
    <row r="9270" spans="3:7">
      <c r="C9270" s="17"/>
      <c r="D9270" s="26"/>
      <c r="E9270" s="26"/>
      <c r="F9270" s="26"/>
      <c r="G9270" s="26"/>
    </row>
    <row r="9271" spans="3:7">
      <c r="C9271" s="17"/>
      <c r="D9271" s="26"/>
      <c r="E9271" s="26"/>
      <c r="F9271" s="26"/>
      <c r="G9271" s="26"/>
    </row>
    <row r="9272" spans="3:7">
      <c r="C9272" s="17"/>
      <c r="D9272" s="26"/>
      <c r="E9272" s="26"/>
      <c r="F9272" s="26"/>
      <c r="G9272" s="26"/>
    </row>
    <row r="9273" spans="3:7">
      <c r="C9273" s="17"/>
      <c r="D9273" s="26"/>
      <c r="E9273" s="26"/>
      <c r="F9273" s="26"/>
      <c r="G9273" s="26"/>
    </row>
    <row r="9274" spans="3:7">
      <c r="C9274" s="17"/>
      <c r="D9274" s="26"/>
      <c r="E9274" s="26"/>
      <c r="F9274" s="26"/>
      <c r="G9274" s="26"/>
    </row>
    <row r="9275" spans="3:7">
      <c r="C9275" s="17"/>
      <c r="D9275" s="26"/>
      <c r="E9275" s="26"/>
      <c r="F9275" s="26"/>
      <c r="G9275" s="26"/>
    </row>
    <row r="9276" spans="3:7">
      <c r="C9276" s="17"/>
      <c r="D9276" s="26"/>
      <c r="E9276" s="26"/>
      <c r="F9276" s="26"/>
      <c r="G9276" s="26"/>
    </row>
    <row r="9277" spans="3:7">
      <c r="C9277" s="17"/>
      <c r="D9277" s="26"/>
      <c r="E9277" s="26"/>
      <c r="F9277" s="26"/>
      <c r="G9277" s="26"/>
    </row>
    <row r="9278" spans="3:7">
      <c r="C9278" s="17"/>
      <c r="D9278" s="26"/>
      <c r="E9278" s="26"/>
      <c r="F9278" s="26"/>
      <c r="G9278" s="26"/>
    </row>
    <row r="9279" spans="3:7">
      <c r="C9279" s="17"/>
      <c r="D9279" s="26"/>
      <c r="E9279" s="26"/>
      <c r="F9279" s="26"/>
      <c r="G9279" s="26"/>
    </row>
    <row r="9280" spans="3:7">
      <c r="C9280" s="17"/>
      <c r="D9280" s="26"/>
      <c r="E9280" s="26"/>
      <c r="F9280" s="26"/>
      <c r="G9280" s="26"/>
    </row>
    <row r="9281" spans="3:7">
      <c r="C9281" s="17"/>
      <c r="D9281" s="26"/>
      <c r="E9281" s="26"/>
      <c r="F9281" s="26"/>
      <c r="G9281" s="26"/>
    </row>
    <row r="9282" spans="3:7">
      <c r="C9282" s="17"/>
      <c r="D9282" s="26"/>
      <c r="E9282" s="26"/>
      <c r="F9282" s="26"/>
      <c r="G9282" s="26"/>
    </row>
    <row r="9283" spans="3:7">
      <c r="C9283" s="17"/>
      <c r="D9283" s="26"/>
      <c r="E9283" s="26"/>
      <c r="F9283" s="26"/>
      <c r="G9283" s="26"/>
    </row>
    <row r="9284" spans="3:7">
      <c r="C9284" s="17"/>
      <c r="D9284" s="26"/>
      <c r="E9284" s="26"/>
      <c r="F9284" s="26"/>
      <c r="G9284" s="26"/>
    </row>
    <row r="9285" spans="3:7">
      <c r="C9285" s="17"/>
      <c r="D9285" s="26"/>
      <c r="E9285" s="26"/>
      <c r="F9285" s="26"/>
      <c r="G9285" s="26"/>
    </row>
    <row r="9286" spans="3:7">
      <c r="C9286" s="17"/>
      <c r="D9286" s="26"/>
      <c r="E9286" s="26"/>
      <c r="F9286" s="26"/>
      <c r="G9286" s="26"/>
    </row>
    <row r="9287" spans="3:7">
      <c r="C9287" s="17"/>
      <c r="D9287" s="26"/>
      <c r="E9287" s="26"/>
      <c r="F9287" s="26"/>
      <c r="G9287" s="26"/>
    </row>
    <row r="9288" spans="3:7">
      <c r="C9288" s="17"/>
      <c r="D9288" s="26"/>
      <c r="E9288" s="26"/>
      <c r="F9288" s="26"/>
      <c r="G9288" s="26"/>
    </row>
    <row r="9289" spans="3:7">
      <c r="C9289" s="17"/>
      <c r="D9289" s="26"/>
      <c r="E9289" s="26"/>
      <c r="F9289" s="26"/>
      <c r="G9289" s="26"/>
    </row>
    <row r="9290" spans="3:7">
      <c r="C9290" s="17"/>
      <c r="D9290" s="26"/>
      <c r="E9290" s="26"/>
      <c r="F9290" s="26"/>
      <c r="G9290" s="26"/>
    </row>
    <row r="9291" spans="3:7">
      <c r="C9291" s="17"/>
      <c r="D9291" s="26"/>
      <c r="E9291" s="26"/>
      <c r="F9291" s="26"/>
      <c r="G9291" s="26"/>
    </row>
    <row r="9292" spans="3:7">
      <c r="C9292" s="17"/>
      <c r="D9292" s="26"/>
      <c r="E9292" s="26"/>
      <c r="F9292" s="26"/>
      <c r="G9292" s="26"/>
    </row>
    <row r="9293" spans="3:7">
      <c r="C9293" s="17"/>
      <c r="D9293" s="26"/>
      <c r="E9293" s="26"/>
      <c r="F9293" s="26"/>
      <c r="G9293" s="26"/>
    </row>
    <row r="9294" spans="3:7">
      <c r="C9294" s="17"/>
      <c r="D9294" s="26"/>
      <c r="E9294" s="26"/>
      <c r="F9294" s="26"/>
      <c r="G9294" s="26"/>
    </row>
    <row r="9295" spans="3:7">
      <c r="C9295" s="17"/>
      <c r="D9295" s="26"/>
      <c r="E9295" s="26"/>
      <c r="F9295" s="26"/>
      <c r="G9295" s="26"/>
    </row>
    <row r="9296" spans="3:7">
      <c r="C9296" s="17"/>
      <c r="D9296" s="26"/>
      <c r="E9296" s="26"/>
      <c r="F9296" s="26"/>
      <c r="G9296" s="26"/>
    </row>
    <row r="9297" spans="3:7">
      <c r="C9297" s="17"/>
      <c r="D9297" s="26"/>
      <c r="E9297" s="26"/>
      <c r="F9297" s="26"/>
      <c r="G9297" s="26"/>
    </row>
    <row r="9298" spans="3:7">
      <c r="C9298" s="17"/>
      <c r="D9298" s="26"/>
      <c r="E9298" s="26"/>
      <c r="F9298" s="26"/>
      <c r="G9298" s="26"/>
    </row>
    <row r="9299" spans="3:7">
      <c r="C9299" s="17"/>
      <c r="D9299" s="26"/>
      <c r="E9299" s="26"/>
      <c r="F9299" s="26"/>
      <c r="G9299" s="26"/>
    </row>
    <row r="9300" spans="3:7">
      <c r="C9300" s="17"/>
      <c r="D9300" s="26"/>
      <c r="E9300" s="26"/>
      <c r="F9300" s="26"/>
      <c r="G9300" s="26"/>
    </row>
    <row r="9301" spans="3:7">
      <c r="C9301" s="17"/>
      <c r="D9301" s="26"/>
      <c r="E9301" s="26"/>
      <c r="F9301" s="26"/>
      <c r="G9301" s="26"/>
    </row>
    <row r="9302" spans="3:7">
      <c r="C9302" s="17"/>
      <c r="D9302" s="26"/>
      <c r="E9302" s="26"/>
      <c r="F9302" s="26"/>
      <c r="G9302" s="26"/>
    </row>
    <row r="9303" spans="3:7">
      <c r="C9303" s="17"/>
      <c r="D9303" s="26"/>
      <c r="E9303" s="26"/>
      <c r="F9303" s="26"/>
      <c r="G9303" s="26"/>
    </row>
    <row r="9304" spans="3:7">
      <c r="C9304" s="17"/>
      <c r="D9304" s="26"/>
      <c r="E9304" s="26"/>
      <c r="F9304" s="26"/>
      <c r="G9304" s="26"/>
    </row>
    <row r="9305" spans="3:7">
      <c r="C9305" s="17"/>
      <c r="D9305" s="26"/>
      <c r="E9305" s="26"/>
      <c r="F9305" s="26"/>
      <c r="G9305" s="26"/>
    </row>
    <row r="9306" spans="3:7">
      <c r="C9306" s="17"/>
      <c r="D9306" s="26"/>
      <c r="E9306" s="26"/>
      <c r="F9306" s="26"/>
      <c r="G9306" s="26"/>
    </row>
    <row r="9307" spans="3:7">
      <c r="C9307" s="17"/>
      <c r="D9307" s="26"/>
      <c r="E9307" s="26"/>
      <c r="F9307" s="26"/>
      <c r="G9307" s="26"/>
    </row>
    <row r="9308" spans="3:7">
      <c r="C9308" s="17"/>
      <c r="D9308" s="26"/>
      <c r="E9308" s="26"/>
      <c r="F9308" s="26"/>
      <c r="G9308" s="26"/>
    </row>
    <row r="9309" spans="3:7">
      <c r="C9309" s="17"/>
      <c r="D9309" s="26"/>
      <c r="E9309" s="26"/>
      <c r="F9309" s="26"/>
      <c r="G9309" s="26"/>
    </row>
    <row r="9310" spans="3:7">
      <c r="C9310" s="17"/>
      <c r="D9310" s="26"/>
      <c r="E9310" s="26"/>
      <c r="F9310" s="26"/>
      <c r="G9310" s="26"/>
    </row>
    <row r="9311" spans="3:7">
      <c r="C9311" s="17"/>
      <c r="D9311" s="26"/>
      <c r="E9311" s="26"/>
      <c r="F9311" s="26"/>
      <c r="G9311" s="26"/>
    </row>
    <row r="9312" spans="3:7">
      <c r="C9312" s="17"/>
      <c r="D9312" s="26"/>
      <c r="E9312" s="26"/>
      <c r="F9312" s="26"/>
      <c r="G9312" s="26"/>
    </row>
    <row r="9313" spans="3:7">
      <c r="C9313" s="17"/>
      <c r="D9313" s="26"/>
      <c r="E9313" s="26"/>
      <c r="F9313" s="26"/>
      <c r="G9313" s="26"/>
    </row>
    <row r="9314" spans="3:7">
      <c r="C9314" s="17"/>
      <c r="D9314" s="26"/>
      <c r="E9314" s="26"/>
      <c r="F9314" s="26"/>
      <c r="G9314" s="26"/>
    </row>
    <row r="9315" spans="3:7">
      <c r="C9315" s="17"/>
      <c r="D9315" s="26"/>
      <c r="E9315" s="26"/>
      <c r="F9315" s="26"/>
      <c r="G9315" s="26"/>
    </row>
    <row r="9316" spans="3:7">
      <c r="C9316" s="17"/>
      <c r="D9316" s="26"/>
      <c r="E9316" s="26"/>
      <c r="F9316" s="26"/>
      <c r="G9316" s="26"/>
    </row>
    <row r="9317" spans="3:7">
      <c r="C9317" s="17"/>
      <c r="D9317" s="26"/>
      <c r="E9317" s="26"/>
      <c r="F9317" s="26"/>
      <c r="G9317" s="26"/>
    </row>
    <row r="9318" spans="3:7">
      <c r="C9318" s="17"/>
      <c r="D9318" s="26"/>
      <c r="E9318" s="26"/>
      <c r="F9318" s="26"/>
      <c r="G9318" s="26"/>
    </row>
    <row r="9319" spans="3:7">
      <c r="C9319" s="17"/>
      <c r="D9319" s="26"/>
      <c r="E9319" s="26"/>
      <c r="F9319" s="26"/>
      <c r="G9319" s="26"/>
    </row>
    <row r="9320" spans="3:7">
      <c r="C9320" s="17"/>
      <c r="D9320" s="26"/>
      <c r="E9320" s="26"/>
      <c r="F9320" s="26"/>
      <c r="G9320" s="26"/>
    </row>
    <row r="9321" spans="3:7">
      <c r="C9321" s="17"/>
      <c r="D9321" s="26"/>
      <c r="E9321" s="26"/>
      <c r="F9321" s="26"/>
      <c r="G9321" s="26"/>
    </row>
    <row r="9322" spans="3:7">
      <c r="C9322" s="17"/>
      <c r="D9322" s="26"/>
      <c r="E9322" s="26"/>
      <c r="F9322" s="26"/>
      <c r="G9322" s="26"/>
    </row>
    <row r="9323" spans="3:7">
      <c r="C9323" s="17"/>
      <c r="D9323" s="26"/>
      <c r="E9323" s="26"/>
      <c r="F9323" s="26"/>
      <c r="G9323" s="26"/>
    </row>
    <row r="9324" spans="3:7">
      <c r="C9324" s="17"/>
      <c r="D9324" s="26"/>
      <c r="E9324" s="26"/>
      <c r="F9324" s="26"/>
      <c r="G9324" s="26"/>
    </row>
    <row r="9325" spans="3:7">
      <c r="C9325" s="17"/>
      <c r="D9325" s="26"/>
      <c r="E9325" s="26"/>
      <c r="F9325" s="26"/>
      <c r="G9325" s="26"/>
    </row>
    <row r="9326" spans="3:7">
      <c r="C9326" s="17"/>
      <c r="D9326" s="26"/>
      <c r="E9326" s="26"/>
      <c r="F9326" s="26"/>
      <c r="G9326" s="26"/>
    </row>
    <row r="9327" spans="3:7">
      <c r="C9327" s="17"/>
      <c r="D9327" s="26"/>
      <c r="E9327" s="26"/>
      <c r="F9327" s="26"/>
      <c r="G9327" s="26"/>
    </row>
    <row r="9328" spans="3:7">
      <c r="C9328" s="17"/>
      <c r="D9328" s="26"/>
      <c r="E9328" s="26"/>
      <c r="F9328" s="26"/>
      <c r="G9328" s="26"/>
    </row>
    <row r="9329" spans="3:7">
      <c r="C9329" s="17"/>
      <c r="D9329" s="26"/>
      <c r="E9329" s="26"/>
      <c r="F9329" s="26"/>
      <c r="G9329" s="26"/>
    </row>
    <row r="9330" spans="3:7">
      <c r="C9330" s="17"/>
      <c r="D9330" s="26"/>
      <c r="E9330" s="26"/>
      <c r="F9330" s="26"/>
      <c r="G9330" s="26"/>
    </row>
    <row r="9331" spans="3:7">
      <c r="C9331" s="17"/>
      <c r="D9331" s="26"/>
      <c r="E9331" s="26"/>
      <c r="F9331" s="26"/>
      <c r="G9331" s="26"/>
    </row>
    <row r="9332" spans="3:7">
      <c r="C9332" s="17"/>
      <c r="D9332" s="26"/>
      <c r="E9332" s="26"/>
      <c r="F9332" s="26"/>
      <c r="G9332" s="26"/>
    </row>
    <row r="9333" spans="3:7">
      <c r="C9333" s="17"/>
      <c r="D9333" s="26"/>
      <c r="E9333" s="26"/>
      <c r="F9333" s="26"/>
      <c r="G9333" s="26"/>
    </row>
    <row r="9334" spans="3:7">
      <c r="C9334" s="17"/>
      <c r="D9334" s="26"/>
      <c r="E9334" s="26"/>
      <c r="F9334" s="26"/>
      <c r="G9334" s="26"/>
    </row>
    <row r="9335" spans="3:7">
      <c r="C9335" s="17"/>
      <c r="D9335" s="26"/>
      <c r="E9335" s="26"/>
      <c r="F9335" s="26"/>
      <c r="G9335" s="26"/>
    </row>
    <row r="9336" spans="3:7">
      <c r="C9336" s="17"/>
      <c r="D9336" s="26"/>
      <c r="E9336" s="26"/>
      <c r="F9336" s="26"/>
      <c r="G9336" s="26"/>
    </row>
    <row r="9337" spans="3:7">
      <c r="C9337" s="17"/>
      <c r="D9337" s="26"/>
      <c r="E9337" s="26"/>
      <c r="F9337" s="26"/>
      <c r="G9337" s="26"/>
    </row>
    <row r="9338" spans="3:7">
      <c r="C9338" s="17"/>
      <c r="D9338" s="26"/>
      <c r="E9338" s="26"/>
      <c r="F9338" s="26"/>
      <c r="G9338" s="26"/>
    </row>
    <row r="9339" spans="3:7">
      <c r="C9339" s="17"/>
      <c r="D9339" s="26"/>
      <c r="E9339" s="26"/>
      <c r="F9339" s="26"/>
      <c r="G9339" s="26"/>
    </row>
    <row r="9340" spans="3:7">
      <c r="C9340" s="17"/>
      <c r="D9340" s="26"/>
      <c r="E9340" s="26"/>
      <c r="F9340" s="26"/>
      <c r="G9340" s="26"/>
    </row>
    <row r="9341" spans="3:7">
      <c r="C9341" s="17"/>
      <c r="D9341" s="26"/>
      <c r="E9341" s="26"/>
      <c r="F9341" s="26"/>
      <c r="G9341" s="26"/>
    </row>
    <row r="9342" spans="3:7">
      <c r="C9342" s="17"/>
      <c r="D9342" s="26"/>
      <c r="E9342" s="26"/>
      <c r="F9342" s="26"/>
      <c r="G9342" s="26"/>
    </row>
    <row r="9343" spans="3:7">
      <c r="C9343" s="17"/>
      <c r="D9343" s="26"/>
      <c r="E9343" s="26"/>
      <c r="F9343" s="26"/>
      <c r="G9343" s="26"/>
    </row>
    <row r="9344" spans="3:7">
      <c r="C9344" s="17"/>
      <c r="D9344" s="26"/>
      <c r="E9344" s="26"/>
      <c r="F9344" s="26"/>
      <c r="G9344" s="26"/>
    </row>
    <row r="9345" spans="3:7">
      <c r="C9345" s="17"/>
      <c r="D9345" s="26"/>
      <c r="E9345" s="26"/>
      <c r="F9345" s="26"/>
      <c r="G9345" s="26"/>
    </row>
    <row r="9346" spans="3:7">
      <c r="C9346" s="17"/>
      <c r="D9346" s="26"/>
      <c r="E9346" s="26"/>
      <c r="F9346" s="26"/>
      <c r="G9346" s="26"/>
    </row>
    <row r="9347" spans="3:7">
      <c r="C9347" s="17"/>
      <c r="D9347" s="26"/>
      <c r="E9347" s="26"/>
      <c r="F9347" s="26"/>
      <c r="G9347" s="26"/>
    </row>
    <row r="9348" spans="3:7">
      <c r="C9348" s="17"/>
      <c r="D9348" s="26"/>
      <c r="E9348" s="26"/>
      <c r="F9348" s="26"/>
      <c r="G9348" s="26"/>
    </row>
    <row r="9349" spans="3:7">
      <c r="C9349" s="17"/>
      <c r="D9349" s="26"/>
      <c r="E9349" s="26"/>
      <c r="F9349" s="26"/>
      <c r="G9349" s="26"/>
    </row>
    <row r="9350" spans="3:7">
      <c r="C9350" s="17"/>
      <c r="D9350" s="26"/>
      <c r="E9350" s="26"/>
      <c r="F9350" s="26"/>
      <c r="G9350" s="26"/>
    </row>
    <row r="9351" spans="3:7">
      <c r="C9351" s="17"/>
      <c r="D9351" s="26"/>
      <c r="E9351" s="26"/>
      <c r="F9351" s="26"/>
      <c r="G9351" s="26"/>
    </row>
    <row r="9352" spans="3:7">
      <c r="C9352" s="17"/>
      <c r="D9352" s="26"/>
      <c r="E9352" s="26"/>
      <c r="F9352" s="26"/>
      <c r="G9352" s="26"/>
    </row>
    <row r="9353" spans="3:7">
      <c r="C9353" s="17"/>
      <c r="D9353" s="26"/>
      <c r="E9353" s="26"/>
      <c r="F9353" s="26"/>
      <c r="G9353" s="26"/>
    </row>
    <row r="9354" spans="3:7">
      <c r="C9354" s="17"/>
      <c r="D9354" s="26"/>
      <c r="E9354" s="26"/>
      <c r="F9354" s="26"/>
      <c r="G9354" s="26"/>
    </row>
    <row r="9355" spans="3:7">
      <c r="C9355" s="17"/>
      <c r="D9355" s="26"/>
      <c r="E9355" s="26"/>
      <c r="F9355" s="26"/>
      <c r="G9355" s="26"/>
    </row>
    <row r="9356" spans="3:7">
      <c r="C9356" s="17"/>
      <c r="D9356" s="26"/>
      <c r="E9356" s="26"/>
      <c r="F9356" s="26"/>
      <c r="G9356" s="26"/>
    </row>
    <row r="9357" spans="3:7">
      <c r="C9357" s="17"/>
      <c r="D9357" s="26"/>
      <c r="E9357" s="26"/>
      <c r="F9357" s="26"/>
      <c r="G9357" s="26"/>
    </row>
    <row r="9358" spans="3:7">
      <c r="C9358" s="17"/>
      <c r="D9358" s="26"/>
      <c r="E9358" s="26"/>
      <c r="F9358" s="26"/>
      <c r="G9358" s="26"/>
    </row>
    <row r="9359" spans="3:7">
      <c r="C9359" s="17"/>
      <c r="D9359" s="26"/>
      <c r="E9359" s="26"/>
      <c r="F9359" s="26"/>
      <c r="G9359" s="26"/>
    </row>
    <row r="9360" spans="3:7">
      <c r="C9360" s="17"/>
      <c r="D9360" s="26"/>
      <c r="E9360" s="26"/>
      <c r="F9360" s="26"/>
      <c r="G9360" s="26"/>
    </row>
    <row r="9361" spans="3:7">
      <c r="C9361" s="17"/>
      <c r="D9361" s="26"/>
      <c r="E9361" s="26"/>
      <c r="F9361" s="26"/>
      <c r="G9361" s="26"/>
    </row>
    <row r="9362" spans="3:7">
      <c r="C9362" s="17"/>
      <c r="D9362" s="26"/>
      <c r="E9362" s="26"/>
      <c r="F9362" s="26"/>
      <c r="G9362" s="26"/>
    </row>
    <row r="9363" spans="3:7">
      <c r="C9363" s="17"/>
      <c r="D9363" s="26"/>
      <c r="E9363" s="26"/>
      <c r="F9363" s="26"/>
      <c r="G9363" s="26"/>
    </row>
    <row r="9364" spans="3:7">
      <c r="C9364" s="17"/>
      <c r="D9364" s="26"/>
      <c r="E9364" s="26"/>
      <c r="F9364" s="26"/>
      <c r="G9364" s="26"/>
    </row>
    <row r="9365" spans="3:7">
      <c r="C9365" s="17"/>
      <c r="D9365" s="26"/>
      <c r="E9365" s="26"/>
      <c r="F9365" s="26"/>
      <c r="G9365" s="26"/>
    </row>
    <row r="9366" spans="3:7">
      <c r="C9366" s="17"/>
      <c r="D9366" s="26"/>
      <c r="E9366" s="26"/>
      <c r="F9366" s="26"/>
      <c r="G9366" s="26"/>
    </row>
    <row r="9367" spans="3:7">
      <c r="C9367" s="17"/>
      <c r="D9367" s="26"/>
      <c r="E9367" s="26"/>
      <c r="F9367" s="26"/>
      <c r="G9367" s="26"/>
    </row>
    <row r="9368" spans="3:7">
      <c r="C9368" s="17"/>
      <c r="D9368" s="26"/>
      <c r="E9368" s="26"/>
      <c r="F9368" s="26"/>
      <c r="G9368" s="26"/>
    </row>
    <row r="9369" spans="3:7">
      <c r="C9369" s="17"/>
      <c r="D9369" s="26"/>
      <c r="E9369" s="26"/>
      <c r="F9369" s="26"/>
      <c r="G9369" s="26"/>
    </row>
    <row r="9370" spans="3:7">
      <c r="C9370" s="17"/>
      <c r="D9370" s="26"/>
      <c r="E9370" s="26"/>
      <c r="F9370" s="26"/>
      <c r="G9370" s="26"/>
    </row>
    <row r="9371" spans="3:7">
      <c r="C9371" s="17"/>
      <c r="D9371" s="26"/>
      <c r="E9371" s="26"/>
      <c r="F9371" s="26"/>
      <c r="G9371" s="26"/>
    </row>
    <row r="9372" spans="3:7">
      <c r="C9372" s="17"/>
      <c r="D9372" s="26"/>
      <c r="E9372" s="26"/>
      <c r="F9372" s="26"/>
      <c r="G9372" s="26"/>
    </row>
    <row r="9373" spans="3:7">
      <c r="C9373" s="17"/>
      <c r="D9373" s="26"/>
      <c r="E9373" s="26"/>
      <c r="F9373" s="26"/>
      <c r="G9373" s="26"/>
    </row>
    <row r="9374" spans="3:7">
      <c r="C9374" s="17"/>
      <c r="D9374" s="26"/>
      <c r="E9374" s="26"/>
      <c r="F9374" s="26"/>
      <c r="G9374" s="26"/>
    </row>
    <row r="9375" spans="3:7">
      <c r="C9375" s="17"/>
      <c r="D9375" s="26"/>
      <c r="E9375" s="26"/>
      <c r="F9375" s="26"/>
      <c r="G9375" s="26"/>
    </row>
    <row r="9376" spans="3:7">
      <c r="C9376" s="17"/>
      <c r="D9376" s="26"/>
      <c r="E9376" s="26"/>
      <c r="F9376" s="26"/>
      <c r="G9376" s="26"/>
    </row>
    <row r="9377" spans="3:7">
      <c r="C9377" s="17"/>
      <c r="D9377" s="26"/>
      <c r="E9377" s="26"/>
      <c r="F9377" s="26"/>
      <c r="G9377" s="26"/>
    </row>
    <row r="9378" spans="3:7">
      <c r="C9378" s="17"/>
      <c r="D9378" s="26"/>
      <c r="E9378" s="26"/>
      <c r="F9378" s="26"/>
      <c r="G9378" s="26"/>
    </row>
    <row r="9379" spans="3:7">
      <c r="C9379" s="17"/>
      <c r="D9379" s="26"/>
      <c r="E9379" s="26"/>
      <c r="F9379" s="26"/>
      <c r="G9379" s="26"/>
    </row>
    <row r="9380" spans="3:7">
      <c r="C9380" s="17"/>
      <c r="D9380" s="26"/>
      <c r="E9380" s="26"/>
      <c r="F9380" s="26"/>
      <c r="G9380" s="26"/>
    </row>
    <row r="9381" spans="3:7">
      <c r="C9381" s="17"/>
      <c r="D9381" s="26"/>
      <c r="E9381" s="26"/>
      <c r="F9381" s="26"/>
      <c r="G9381" s="26"/>
    </row>
    <row r="9382" spans="3:7">
      <c r="C9382" s="17"/>
      <c r="D9382" s="26"/>
      <c r="E9382" s="26"/>
      <c r="F9382" s="26"/>
      <c r="G9382" s="26"/>
    </row>
    <row r="9383" spans="3:7">
      <c r="C9383" s="17"/>
      <c r="D9383" s="26"/>
      <c r="E9383" s="26"/>
      <c r="F9383" s="26"/>
      <c r="G9383" s="26"/>
    </row>
    <row r="9384" spans="3:7">
      <c r="C9384" s="17"/>
      <c r="D9384" s="26"/>
      <c r="E9384" s="26"/>
      <c r="F9384" s="26"/>
      <c r="G9384" s="26"/>
    </row>
    <row r="9385" spans="3:7">
      <c r="C9385" s="17"/>
      <c r="D9385" s="26"/>
      <c r="E9385" s="26"/>
      <c r="F9385" s="26"/>
      <c r="G9385" s="26"/>
    </row>
    <row r="9386" spans="3:7">
      <c r="C9386" s="17"/>
      <c r="D9386" s="26"/>
      <c r="E9386" s="26"/>
      <c r="F9386" s="26"/>
      <c r="G9386" s="26"/>
    </row>
    <row r="9387" spans="3:7">
      <c r="C9387" s="17"/>
      <c r="D9387" s="26"/>
      <c r="E9387" s="26"/>
      <c r="F9387" s="26"/>
      <c r="G9387" s="26"/>
    </row>
    <row r="9388" spans="3:7">
      <c r="C9388" s="17"/>
      <c r="D9388" s="26"/>
      <c r="E9388" s="26"/>
      <c r="F9388" s="26"/>
      <c r="G9388" s="26"/>
    </row>
    <row r="9389" spans="3:7">
      <c r="C9389" s="17"/>
      <c r="D9389" s="26"/>
      <c r="E9389" s="26"/>
      <c r="F9389" s="26"/>
      <c r="G9389" s="26"/>
    </row>
    <row r="9390" spans="3:7">
      <c r="C9390" s="17"/>
      <c r="D9390" s="26"/>
      <c r="E9390" s="26"/>
      <c r="F9390" s="26"/>
      <c r="G9390" s="26"/>
    </row>
    <row r="9391" spans="3:7">
      <c r="C9391" s="17"/>
      <c r="D9391" s="26"/>
      <c r="E9391" s="26"/>
      <c r="F9391" s="26"/>
      <c r="G9391" s="26"/>
    </row>
    <row r="9392" spans="3:7">
      <c r="C9392" s="17"/>
      <c r="D9392" s="26"/>
      <c r="E9392" s="26"/>
      <c r="F9392" s="26"/>
      <c r="G9392" s="26"/>
    </row>
    <row r="9393" spans="3:7">
      <c r="C9393" s="17"/>
      <c r="D9393" s="26"/>
      <c r="E9393" s="26"/>
      <c r="F9393" s="26"/>
      <c r="G9393" s="26"/>
    </row>
    <row r="9394" spans="3:7">
      <c r="C9394" s="17"/>
      <c r="D9394" s="26"/>
      <c r="E9394" s="26"/>
      <c r="F9394" s="26"/>
      <c r="G9394" s="26"/>
    </row>
    <row r="9395" spans="3:7">
      <c r="C9395" s="17"/>
      <c r="D9395" s="26"/>
      <c r="E9395" s="26"/>
      <c r="F9395" s="26"/>
      <c r="G9395" s="26"/>
    </row>
    <row r="9396" spans="3:7">
      <c r="C9396" s="17"/>
      <c r="D9396" s="26"/>
      <c r="E9396" s="26"/>
      <c r="F9396" s="26"/>
      <c r="G9396" s="26"/>
    </row>
    <row r="9397" spans="3:7">
      <c r="C9397" s="17"/>
      <c r="D9397" s="26"/>
      <c r="E9397" s="26"/>
      <c r="F9397" s="26"/>
      <c r="G9397" s="26"/>
    </row>
    <row r="9398" spans="3:7">
      <c r="C9398" s="17"/>
      <c r="D9398" s="26"/>
      <c r="E9398" s="26"/>
      <c r="F9398" s="26"/>
      <c r="G9398" s="26"/>
    </row>
    <row r="9399" spans="3:7">
      <c r="C9399" s="17"/>
      <c r="D9399" s="26"/>
      <c r="E9399" s="26"/>
      <c r="F9399" s="26"/>
      <c r="G9399" s="26"/>
    </row>
    <row r="9400" spans="3:7">
      <c r="C9400" s="17"/>
      <c r="D9400" s="26"/>
      <c r="E9400" s="26"/>
      <c r="F9400" s="26"/>
      <c r="G9400" s="26"/>
    </row>
    <row r="9401" spans="3:7">
      <c r="C9401" s="17"/>
      <c r="D9401" s="26"/>
      <c r="E9401" s="26"/>
      <c r="F9401" s="26"/>
      <c r="G9401" s="26"/>
    </row>
    <row r="9402" spans="3:7">
      <c r="C9402" s="17"/>
      <c r="D9402" s="26"/>
      <c r="E9402" s="26"/>
      <c r="F9402" s="26"/>
      <c r="G9402" s="26"/>
    </row>
    <row r="9403" spans="3:7">
      <c r="C9403" s="17"/>
      <c r="D9403" s="26"/>
      <c r="E9403" s="26"/>
      <c r="F9403" s="26"/>
      <c r="G9403" s="26"/>
    </row>
    <row r="9404" spans="3:7">
      <c r="C9404" s="17"/>
      <c r="D9404" s="26"/>
      <c r="E9404" s="26"/>
      <c r="F9404" s="26"/>
      <c r="G9404" s="26"/>
    </row>
    <row r="9405" spans="3:7">
      <c r="C9405" s="17"/>
      <c r="D9405" s="26"/>
      <c r="E9405" s="26"/>
      <c r="F9405" s="26"/>
      <c r="G9405" s="26"/>
    </row>
    <row r="9406" spans="3:7">
      <c r="C9406" s="17"/>
      <c r="D9406" s="26"/>
      <c r="E9406" s="26"/>
      <c r="F9406" s="26"/>
      <c r="G9406" s="26"/>
    </row>
    <row r="9407" spans="3:7">
      <c r="C9407" s="17"/>
      <c r="D9407" s="26"/>
      <c r="E9407" s="26"/>
      <c r="F9407" s="26"/>
      <c r="G9407" s="26"/>
    </row>
    <row r="9408" spans="3:7">
      <c r="C9408" s="17"/>
      <c r="D9408" s="26"/>
      <c r="E9408" s="26"/>
      <c r="F9408" s="26"/>
      <c r="G9408" s="26"/>
    </row>
    <row r="9409" spans="3:7">
      <c r="C9409" s="17"/>
      <c r="D9409" s="26"/>
      <c r="E9409" s="26"/>
      <c r="F9409" s="26"/>
      <c r="G9409" s="26"/>
    </row>
    <row r="9410" spans="3:7">
      <c r="C9410" s="17"/>
      <c r="D9410" s="26"/>
      <c r="E9410" s="26"/>
      <c r="F9410" s="26"/>
      <c r="G9410" s="26"/>
    </row>
    <row r="9411" spans="3:7">
      <c r="C9411" s="17"/>
      <c r="D9411" s="26"/>
      <c r="E9411" s="26"/>
      <c r="F9411" s="26"/>
      <c r="G9411" s="26"/>
    </row>
    <row r="9412" spans="3:7">
      <c r="C9412" s="17"/>
      <c r="D9412" s="26"/>
      <c r="E9412" s="26"/>
      <c r="F9412" s="26"/>
      <c r="G9412" s="26"/>
    </row>
    <row r="9413" spans="3:7">
      <c r="C9413" s="17"/>
      <c r="D9413" s="26"/>
      <c r="E9413" s="26"/>
      <c r="F9413" s="26"/>
      <c r="G9413" s="26"/>
    </row>
    <row r="9414" spans="3:7">
      <c r="C9414" s="17"/>
      <c r="D9414" s="26"/>
      <c r="E9414" s="26"/>
      <c r="F9414" s="26"/>
      <c r="G9414" s="26"/>
    </row>
    <row r="9415" spans="3:7">
      <c r="C9415" s="17"/>
      <c r="D9415" s="26"/>
      <c r="E9415" s="26"/>
      <c r="F9415" s="26"/>
      <c r="G9415" s="26"/>
    </row>
    <row r="9416" spans="3:7">
      <c r="C9416" s="17"/>
      <c r="D9416" s="26"/>
      <c r="E9416" s="26"/>
      <c r="F9416" s="26"/>
      <c r="G9416" s="26"/>
    </row>
    <row r="9417" spans="3:7">
      <c r="C9417" s="17"/>
      <c r="D9417" s="26"/>
      <c r="E9417" s="26"/>
      <c r="F9417" s="26"/>
      <c r="G9417" s="26"/>
    </row>
    <row r="9418" spans="3:7">
      <c r="C9418" s="17"/>
      <c r="D9418" s="26"/>
      <c r="E9418" s="26"/>
      <c r="F9418" s="26"/>
      <c r="G9418" s="26"/>
    </row>
    <row r="9419" spans="3:7">
      <c r="C9419" s="17"/>
      <c r="D9419" s="26"/>
      <c r="E9419" s="26"/>
      <c r="F9419" s="26"/>
      <c r="G9419" s="26"/>
    </row>
    <row r="9420" spans="3:7">
      <c r="C9420" s="17"/>
      <c r="D9420" s="26"/>
      <c r="E9420" s="26"/>
      <c r="F9420" s="26"/>
      <c r="G9420" s="26"/>
    </row>
    <row r="9421" spans="3:7">
      <c r="C9421" s="17"/>
      <c r="D9421" s="26"/>
      <c r="E9421" s="26"/>
      <c r="F9421" s="26"/>
      <c r="G9421" s="26"/>
    </row>
    <row r="9422" spans="3:7">
      <c r="C9422" s="17"/>
      <c r="D9422" s="26"/>
      <c r="E9422" s="26"/>
      <c r="F9422" s="26"/>
      <c r="G9422" s="26"/>
    </row>
    <row r="9423" spans="3:7">
      <c r="C9423" s="17"/>
      <c r="D9423" s="26"/>
      <c r="E9423" s="26"/>
      <c r="F9423" s="26"/>
      <c r="G9423" s="26"/>
    </row>
    <row r="9424" spans="3:7">
      <c r="C9424" s="17"/>
      <c r="D9424" s="26"/>
      <c r="E9424" s="26"/>
      <c r="F9424" s="26"/>
      <c r="G9424" s="26"/>
    </row>
    <row r="9425" spans="3:7">
      <c r="C9425" s="17"/>
      <c r="D9425" s="26"/>
      <c r="E9425" s="26"/>
      <c r="F9425" s="26"/>
      <c r="G9425" s="26"/>
    </row>
    <row r="9426" spans="3:7">
      <c r="C9426" s="17"/>
      <c r="D9426" s="26"/>
      <c r="E9426" s="26"/>
      <c r="F9426" s="26"/>
      <c r="G9426" s="26"/>
    </row>
    <row r="9427" spans="3:7">
      <c r="C9427" s="17"/>
      <c r="D9427" s="26"/>
      <c r="E9427" s="26"/>
      <c r="F9427" s="26"/>
      <c r="G9427" s="26"/>
    </row>
    <row r="9428" spans="3:7">
      <c r="C9428" s="17"/>
      <c r="D9428" s="26"/>
      <c r="E9428" s="26"/>
      <c r="F9428" s="26"/>
      <c r="G9428" s="26"/>
    </row>
    <row r="9429" spans="3:7">
      <c r="C9429" s="17"/>
      <c r="D9429" s="26"/>
      <c r="E9429" s="26"/>
      <c r="F9429" s="26"/>
      <c r="G9429" s="26"/>
    </row>
    <row r="9430" spans="3:7">
      <c r="C9430" s="17"/>
      <c r="D9430" s="26"/>
      <c r="E9430" s="26"/>
      <c r="F9430" s="26"/>
      <c r="G9430" s="26"/>
    </row>
    <row r="9431" spans="3:7">
      <c r="C9431" s="17"/>
      <c r="D9431" s="26"/>
      <c r="E9431" s="26"/>
      <c r="F9431" s="26"/>
      <c r="G9431" s="26"/>
    </row>
    <row r="9432" spans="3:7">
      <c r="C9432" s="17"/>
      <c r="D9432" s="26"/>
      <c r="E9432" s="26"/>
      <c r="F9432" s="26"/>
      <c r="G9432" s="26"/>
    </row>
    <row r="9433" spans="3:7">
      <c r="C9433" s="17"/>
      <c r="D9433" s="26"/>
      <c r="E9433" s="26"/>
      <c r="F9433" s="26"/>
      <c r="G9433" s="26"/>
    </row>
    <row r="9434" spans="3:7">
      <c r="C9434" s="17"/>
      <c r="D9434" s="26"/>
      <c r="E9434" s="26"/>
      <c r="F9434" s="26"/>
      <c r="G9434" s="26"/>
    </row>
    <row r="9435" spans="3:7">
      <c r="C9435" s="17"/>
      <c r="D9435" s="26"/>
      <c r="E9435" s="26"/>
      <c r="F9435" s="26"/>
      <c r="G9435" s="26"/>
    </row>
    <row r="9436" spans="3:7">
      <c r="C9436" s="17"/>
      <c r="D9436" s="26"/>
      <c r="E9436" s="26"/>
      <c r="F9436" s="26"/>
      <c r="G9436" s="26"/>
    </row>
    <row r="9437" spans="3:7">
      <c r="C9437" s="17"/>
      <c r="D9437" s="26"/>
      <c r="E9437" s="26"/>
      <c r="F9437" s="26"/>
      <c r="G9437" s="26"/>
    </row>
    <row r="9438" spans="3:7">
      <c r="C9438" s="17"/>
      <c r="D9438" s="26"/>
      <c r="E9438" s="26"/>
      <c r="F9438" s="26"/>
      <c r="G9438" s="26"/>
    </row>
    <row r="9439" spans="3:7">
      <c r="C9439" s="17"/>
      <c r="D9439" s="26"/>
      <c r="E9439" s="26"/>
      <c r="F9439" s="26"/>
      <c r="G9439" s="26"/>
    </row>
    <row r="9440" spans="3:7">
      <c r="C9440" s="17"/>
      <c r="D9440" s="26"/>
      <c r="E9440" s="26"/>
      <c r="F9440" s="26"/>
      <c r="G9440" s="26"/>
    </row>
    <row r="9441" spans="3:7">
      <c r="C9441" s="17"/>
      <c r="D9441" s="26"/>
      <c r="E9441" s="26"/>
      <c r="F9441" s="26"/>
      <c r="G9441" s="26"/>
    </row>
    <row r="9442" spans="3:7">
      <c r="C9442" s="17"/>
      <c r="D9442" s="26"/>
      <c r="E9442" s="26"/>
      <c r="F9442" s="26"/>
      <c r="G9442" s="26"/>
    </row>
    <row r="9443" spans="3:7">
      <c r="C9443" s="17"/>
      <c r="D9443" s="26"/>
      <c r="E9443" s="26"/>
      <c r="F9443" s="26"/>
      <c r="G9443" s="26"/>
    </row>
    <row r="9444" spans="3:7">
      <c r="C9444" s="17"/>
      <c r="D9444" s="26"/>
      <c r="E9444" s="26"/>
      <c r="F9444" s="26"/>
      <c r="G9444" s="26"/>
    </row>
    <row r="9445" spans="3:7">
      <c r="C9445" s="17"/>
      <c r="D9445" s="26"/>
      <c r="E9445" s="26"/>
      <c r="F9445" s="26"/>
      <c r="G9445" s="26"/>
    </row>
    <row r="9446" spans="3:7">
      <c r="C9446" s="17"/>
      <c r="D9446" s="26"/>
      <c r="E9446" s="26"/>
      <c r="F9446" s="26"/>
      <c r="G9446" s="26"/>
    </row>
    <row r="9447" spans="3:7">
      <c r="C9447" s="17"/>
      <c r="D9447" s="26"/>
      <c r="E9447" s="26"/>
      <c r="F9447" s="26"/>
      <c r="G9447" s="26"/>
    </row>
    <row r="9448" spans="3:7">
      <c r="C9448" s="17"/>
      <c r="D9448" s="26"/>
      <c r="E9448" s="26"/>
      <c r="F9448" s="26"/>
      <c r="G9448" s="26"/>
    </row>
    <row r="9449" spans="3:7">
      <c r="C9449" s="17"/>
      <c r="D9449" s="26"/>
      <c r="E9449" s="26"/>
      <c r="F9449" s="26"/>
      <c r="G9449" s="26"/>
    </row>
    <row r="9450" spans="3:7">
      <c r="C9450" s="17"/>
      <c r="D9450" s="26"/>
      <c r="E9450" s="26"/>
      <c r="F9450" s="26"/>
      <c r="G9450" s="26"/>
    </row>
    <row r="9451" spans="3:7">
      <c r="C9451" s="17"/>
      <c r="D9451" s="26"/>
      <c r="E9451" s="26"/>
      <c r="F9451" s="26"/>
      <c r="G9451" s="26"/>
    </row>
    <row r="9452" spans="3:7">
      <c r="C9452" s="17"/>
      <c r="D9452" s="26"/>
      <c r="E9452" s="26"/>
      <c r="F9452" s="26"/>
      <c r="G9452" s="26"/>
    </row>
    <row r="9453" spans="3:7">
      <c r="C9453" s="17"/>
      <c r="D9453" s="26"/>
      <c r="E9453" s="26"/>
      <c r="F9453" s="26"/>
      <c r="G9453" s="26"/>
    </row>
    <row r="9454" spans="3:7">
      <c r="C9454" s="17"/>
      <c r="D9454" s="26"/>
      <c r="E9454" s="26"/>
      <c r="F9454" s="26"/>
      <c r="G9454" s="26"/>
    </row>
    <row r="9455" spans="3:7">
      <c r="C9455" s="17"/>
      <c r="D9455" s="26"/>
      <c r="E9455" s="26"/>
      <c r="F9455" s="26"/>
      <c r="G9455" s="26"/>
    </row>
    <row r="9456" spans="3:7">
      <c r="C9456" s="17"/>
      <c r="D9456" s="26"/>
      <c r="E9456" s="26"/>
      <c r="F9456" s="26"/>
      <c r="G9456" s="26"/>
    </row>
    <row r="9457" spans="3:7">
      <c r="C9457" s="17"/>
      <c r="D9457" s="26"/>
      <c r="E9457" s="26"/>
      <c r="F9457" s="26"/>
      <c r="G9457" s="26"/>
    </row>
    <row r="9458" spans="3:7">
      <c r="C9458" s="17"/>
      <c r="D9458" s="26"/>
      <c r="E9458" s="26"/>
      <c r="F9458" s="26"/>
      <c r="G9458" s="26"/>
    </row>
    <row r="9459" spans="3:7">
      <c r="C9459" s="17"/>
      <c r="D9459" s="26"/>
      <c r="E9459" s="26"/>
      <c r="F9459" s="26"/>
      <c r="G9459" s="26"/>
    </row>
    <row r="9460" spans="3:7">
      <c r="C9460" s="17"/>
      <c r="D9460" s="26"/>
      <c r="E9460" s="26"/>
      <c r="F9460" s="26"/>
      <c r="G9460" s="26"/>
    </row>
    <row r="9461" spans="3:7">
      <c r="C9461" s="17"/>
      <c r="D9461" s="26"/>
      <c r="E9461" s="26"/>
      <c r="F9461" s="26"/>
      <c r="G9461" s="26"/>
    </row>
    <row r="9462" spans="3:7">
      <c r="C9462" s="17"/>
      <c r="D9462" s="26"/>
      <c r="E9462" s="26"/>
      <c r="F9462" s="26"/>
      <c r="G9462" s="26"/>
    </row>
    <row r="9463" spans="3:7">
      <c r="C9463" s="17"/>
      <c r="D9463" s="26"/>
      <c r="E9463" s="26"/>
      <c r="F9463" s="26"/>
      <c r="G9463" s="26"/>
    </row>
    <row r="9464" spans="3:7">
      <c r="C9464" s="17"/>
      <c r="D9464" s="26"/>
      <c r="E9464" s="26"/>
      <c r="F9464" s="26"/>
      <c r="G9464" s="26"/>
    </row>
    <row r="9465" spans="3:7">
      <c r="C9465" s="17"/>
      <c r="D9465" s="26"/>
      <c r="E9465" s="26"/>
      <c r="F9465" s="26"/>
      <c r="G9465" s="26"/>
    </row>
    <row r="9466" spans="3:7">
      <c r="C9466" s="17"/>
      <c r="D9466" s="26"/>
      <c r="E9466" s="26"/>
      <c r="F9466" s="26"/>
      <c r="G9466" s="26"/>
    </row>
    <row r="9467" spans="3:7">
      <c r="C9467" s="17"/>
      <c r="D9467" s="26"/>
      <c r="E9467" s="26"/>
      <c r="F9467" s="26"/>
      <c r="G9467" s="26"/>
    </row>
    <row r="9468" spans="3:7">
      <c r="C9468" s="17"/>
      <c r="D9468" s="26"/>
      <c r="E9468" s="26"/>
      <c r="F9468" s="26"/>
      <c r="G9468" s="26"/>
    </row>
    <row r="9469" spans="3:7">
      <c r="C9469" s="17"/>
      <c r="D9469" s="26"/>
      <c r="E9469" s="26"/>
      <c r="F9469" s="26"/>
      <c r="G9469" s="26"/>
    </row>
    <row r="9470" spans="3:7">
      <c r="C9470" s="17"/>
      <c r="D9470" s="26"/>
      <c r="E9470" s="26"/>
      <c r="F9470" s="26"/>
      <c r="G9470" s="26"/>
    </row>
    <row r="9471" spans="3:7">
      <c r="C9471" s="17"/>
      <c r="D9471" s="26"/>
      <c r="E9471" s="26"/>
      <c r="F9471" s="26"/>
      <c r="G9471" s="26"/>
    </row>
    <row r="9472" spans="3:7">
      <c r="C9472" s="17"/>
      <c r="D9472" s="26"/>
      <c r="E9472" s="26"/>
      <c r="F9472" s="26"/>
      <c r="G9472" s="26"/>
    </row>
    <row r="9473" spans="3:7">
      <c r="C9473" s="17"/>
      <c r="D9473" s="26"/>
      <c r="E9473" s="26"/>
      <c r="F9473" s="26"/>
      <c r="G9473" s="26"/>
    </row>
    <row r="9474" spans="3:7">
      <c r="C9474" s="17"/>
      <c r="D9474" s="26"/>
      <c r="E9474" s="26"/>
      <c r="F9474" s="26"/>
      <c r="G9474" s="26"/>
    </row>
    <row r="9475" spans="3:7">
      <c r="C9475" s="17"/>
      <c r="D9475" s="26"/>
      <c r="E9475" s="26"/>
      <c r="F9475" s="26"/>
      <c r="G9475" s="26"/>
    </row>
    <row r="9476" spans="3:7">
      <c r="C9476" s="17"/>
      <c r="D9476" s="26"/>
      <c r="E9476" s="26"/>
      <c r="F9476" s="26"/>
      <c r="G9476" s="26"/>
    </row>
    <row r="9477" spans="3:7">
      <c r="C9477" s="17"/>
      <c r="D9477" s="26"/>
      <c r="E9477" s="26"/>
      <c r="F9477" s="26"/>
      <c r="G9477" s="26"/>
    </row>
    <row r="9478" spans="3:7">
      <c r="C9478" s="17"/>
      <c r="D9478" s="26"/>
      <c r="E9478" s="26"/>
      <c r="F9478" s="26"/>
      <c r="G9478" s="26"/>
    </row>
    <row r="9479" spans="3:7">
      <c r="C9479" s="17"/>
      <c r="D9479" s="26"/>
      <c r="E9479" s="26"/>
      <c r="F9479" s="26"/>
      <c r="G9479" s="26"/>
    </row>
    <row r="9480" spans="3:7">
      <c r="C9480" s="17"/>
      <c r="D9480" s="26"/>
      <c r="E9480" s="26"/>
      <c r="F9480" s="26"/>
      <c r="G9480" s="26"/>
    </row>
    <row r="9481" spans="3:7">
      <c r="C9481" s="17"/>
      <c r="D9481" s="26"/>
      <c r="E9481" s="26"/>
      <c r="F9481" s="26"/>
      <c r="G9481" s="26"/>
    </row>
    <row r="9482" spans="3:7">
      <c r="C9482" s="17"/>
      <c r="D9482" s="26"/>
      <c r="E9482" s="26"/>
      <c r="F9482" s="26"/>
      <c r="G9482" s="26"/>
    </row>
    <row r="9483" spans="3:7">
      <c r="C9483" s="17"/>
      <c r="D9483" s="26"/>
      <c r="E9483" s="26"/>
      <c r="F9483" s="26"/>
      <c r="G9483" s="26"/>
    </row>
    <row r="9484" spans="3:7">
      <c r="C9484" s="17"/>
      <c r="D9484" s="26"/>
      <c r="E9484" s="26"/>
      <c r="F9484" s="26"/>
      <c r="G9484" s="26"/>
    </row>
    <row r="9485" spans="3:7">
      <c r="C9485" s="17"/>
      <c r="D9485" s="26"/>
      <c r="E9485" s="26"/>
      <c r="F9485" s="26"/>
      <c r="G9485" s="26"/>
    </row>
    <row r="9486" spans="3:7">
      <c r="C9486" s="17"/>
      <c r="D9486" s="26"/>
      <c r="E9486" s="26"/>
      <c r="F9486" s="26"/>
      <c r="G9486" s="26"/>
    </row>
    <row r="9487" spans="3:7">
      <c r="C9487" s="17"/>
      <c r="D9487" s="26"/>
      <c r="E9487" s="26"/>
      <c r="F9487" s="26"/>
      <c r="G9487" s="26"/>
    </row>
    <row r="9488" spans="3:7">
      <c r="C9488" s="17"/>
      <c r="D9488" s="26"/>
      <c r="E9488" s="26"/>
      <c r="F9488" s="26"/>
      <c r="G9488" s="26"/>
    </row>
    <row r="9489" spans="3:7">
      <c r="C9489" s="17"/>
      <c r="D9489" s="26"/>
      <c r="E9489" s="26"/>
      <c r="F9489" s="26"/>
      <c r="G9489" s="26"/>
    </row>
    <row r="9490" spans="3:7">
      <c r="C9490" s="17"/>
      <c r="D9490" s="26"/>
      <c r="E9490" s="26"/>
      <c r="F9490" s="26"/>
      <c r="G9490" s="26"/>
    </row>
    <row r="9491" spans="3:7">
      <c r="C9491" s="17"/>
      <c r="D9491" s="26"/>
      <c r="E9491" s="26"/>
      <c r="F9491" s="26"/>
      <c r="G9491" s="26"/>
    </row>
    <row r="9492" spans="3:7">
      <c r="C9492" s="17"/>
      <c r="D9492" s="26"/>
      <c r="E9492" s="26"/>
      <c r="F9492" s="26"/>
      <c r="G9492" s="26"/>
    </row>
    <row r="9493" spans="3:7">
      <c r="C9493" s="17"/>
      <c r="D9493" s="26"/>
      <c r="E9493" s="26"/>
      <c r="F9493" s="26"/>
      <c r="G9493" s="26"/>
    </row>
    <row r="9494" spans="3:7">
      <c r="C9494" s="17"/>
      <c r="D9494" s="26"/>
      <c r="E9494" s="26"/>
      <c r="F9494" s="26"/>
      <c r="G9494" s="26"/>
    </row>
    <row r="9495" spans="3:7">
      <c r="C9495" s="17"/>
      <c r="D9495" s="26"/>
      <c r="E9495" s="26"/>
      <c r="F9495" s="26"/>
      <c r="G9495" s="26"/>
    </row>
    <row r="9496" spans="3:7">
      <c r="C9496" s="17"/>
      <c r="D9496" s="26"/>
      <c r="E9496" s="26"/>
      <c r="F9496" s="26"/>
      <c r="G9496" s="26"/>
    </row>
    <row r="9497" spans="3:7">
      <c r="C9497" s="17"/>
      <c r="D9497" s="26"/>
      <c r="E9497" s="26"/>
      <c r="F9497" s="26"/>
      <c r="G9497" s="26"/>
    </row>
    <row r="9498" spans="3:7">
      <c r="C9498" s="17"/>
      <c r="D9498" s="26"/>
      <c r="E9498" s="26"/>
      <c r="F9498" s="26"/>
      <c r="G9498" s="26"/>
    </row>
    <row r="9499" spans="3:7">
      <c r="C9499" s="17"/>
      <c r="D9499" s="26"/>
      <c r="E9499" s="26"/>
      <c r="F9499" s="26"/>
      <c r="G9499" s="26"/>
    </row>
    <row r="9500" spans="3:7">
      <c r="C9500" s="17"/>
      <c r="D9500" s="26"/>
      <c r="E9500" s="26"/>
      <c r="F9500" s="26"/>
      <c r="G9500" s="26"/>
    </row>
    <row r="9501" spans="3:7">
      <c r="C9501" s="17"/>
      <c r="D9501" s="26"/>
      <c r="E9501" s="26"/>
      <c r="F9501" s="26"/>
      <c r="G9501" s="26"/>
    </row>
    <row r="9502" spans="3:7">
      <c r="C9502" s="17"/>
      <c r="D9502" s="26"/>
      <c r="E9502" s="26"/>
      <c r="F9502" s="26"/>
      <c r="G9502" s="26"/>
    </row>
    <row r="9503" spans="3:7">
      <c r="C9503" s="17"/>
      <c r="D9503" s="26"/>
      <c r="E9503" s="26"/>
      <c r="F9503" s="26"/>
      <c r="G9503" s="26"/>
    </row>
    <row r="9504" spans="3:7">
      <c r="C9504" s="17"/>
      <c r="D9504" s="26"/>
      <c r="E9504" s="26"/>
      <c r="F9504" s="26"/>
      <c r="G9504" s="26"/>
    </row>
    <row r="9505" spans="3:7">
      <c r="C9505" s="17"/>
      <c r="D9505" s="26"/>
      <c r="E9505" s="26"/>
      <c r="F9505" s="26"/>
      <c r="G9505" s="26"/>
    </row>
    <row r="9506" spans="3:7">
      <c r="C9506" s="17"/>
      <c r="D9506" s="26"/>
      <c r="E9506" s="26"/>
      <c r="F9506" s="26"/>
      <c r="G9506" s="26"/>
    </row>
    <row r="9507" spans="3:7">
      <c r="C9507" s="17"/>
      <c r="D9507" s="26"/>
      <c r="E9507" s="26"/>
      <c r="F9507" s="26"/>
      <c r="G9507" s="26"/>
    </row>
    <row r="9508" spans="3:7">
      <c r="C9508" s="17"/>
      <c r="D9508" s="26"/>
      <c r="E9508" s="26"/>
      <c r="F9508" s="26"/>
      <c r="G9508" s="26"/>
    </row>
    <row r="9509" spans="3:7">
      <c r="C9509" s="17"/>
      <c r="D9509" s="26"/>
      <c r="E9509" s="26"/>
      <c r="F9509" s="26"/>
      <c r="G9509" s="26"/>
    </row>
    <row r="9510" spans="3:7">
      <c r="C9510" s="17"/>
      <c r="D9510" s="26"/>
      <c r="E9510" s="26"/>
      <c r="F9510" s="26"/>
      <c r="G9510" s="26"/>
    </row>
    <row r="9511" spans="3:7">
      <c r="C9511" s="17"/>
      <c r="D9511" s="26"/>
      <c r="E9511" s="26"/>
      <c r="F9511" s="26"/>
      <c r="G9511" s="26"/>
    </row>
    <row r="9512" spans="3:7">
      <c r="C9512" s="17"/>
      <c r="D9512" s="26"/>
      <c r="E9512" s="26"/>
      <c r="F9512" s="26"/>
      <c r="G9512" s="26"/>
    </row>
    <row r="9513" spans="3:7">
      <c r="C9513" s="17"/>
      <c r="D9513" s="26"/>
      <c r="E9513" s="26"/>
      <c r="F9513" s="26"/>
      <c r="G9513" s="26"/>
    </row>
    <row r="9514" spans="3:7">
      <c r="C9514" s="17"/>
      <c r="D9514" s="26"/>
      <c r="E9514" s="26"/>
      <c r="F9514" s="26"/>
      <c r="G9514" s="26"/>
    </row>
    <row r="9515" spans="3:7">
      <c r="C9515" s="17"/>
      <c r="D9515" s="26"/>
      <c r="E9515" s="26"/>
      <c r="F9515" s="26"/>
      <c r="G9515" s="26"/>
    </row>
    <row r="9516" spans="3:7">
      <c r="C9516" s="17"/>
      <c r="D9516" s="26"/>
      <c r="E9516" s="26"/>
      <c r="F9516" s="26"/>
      <c r="G9516" s="26"/>
    </row>
    <row r="9517" spans="3:7">
      <c r="C9517" s="17"/>
      <c r="D9517" s="26"/>
      <c r="E9517" s="26"/>
      <c r="F9517" s="26"/>
      <c r="G9517" s="26"/>
    </row>
    <row r="9518" spans="3:7">
      <c r="C9518" s="17"/>
      <c r="D9518" s="26"/>
      <c r="E9518" s="26"/>
      <c r="F9518" s="26"/>
      <c r="G9518" s="26"/>
    </row>
    <row r="9519" spans="3:7">
      <c r="C9519" s="17"/>
      <c r="D9519" s="26"/>
      <c r="E9519" s="26"/>
      <c r="F9519" s="26"/>
      <c r="G9519" s="26"/>
    </row>
    <row r="9520" spans="3:7">
      <c r="C9520" s="17"/>
      <c r="D9520" s="26"/>
      <c r="E9520" s="26"/>
      <c r="F9520" s="26"/>
      <c r="G9520" s="26"/>
    </row>
    <row r="9521" spans="3:7">
      <c r="C9521" s="17"/>
      <c r="D9521" s="26"/>
      <c r="E9521" s="26"/>
      <c r="F9521" s="26"/>
      <c r="G9521" s="26"/>
    </row>
    <row r="9522" spans="3:7">
      <c r="C9522" s="17"/>
      <c r="D9522" s="26"/>
      <c r="E9522" s="26"/>
      <c r="F9522" s="26"/>
      <c r="G9522" s="26"/>
    </row>
    <row r="9523" spans="3:7">
      <c r="C9523" s="17"/>
      <c r="D9523" s="26"/>
      <c r="E9523" s="26"/>
      <c r="F9523" s="26"/>
      <c r="G9523" s="26"/>
    </row>
    <row r="9524" spans="3:7">
      <c r="C9524" s="17"/>
      <c r="D9524" s="26"/>
      <c r="E9524" s="26"/>
      <c r="F9524" s="26"/>
      <c r="G9524" s="26"/>
    </row>
    <row r="9525" spans="3:7">
      <c r="C9525" s="17"/>
      <c r="D9525" s="26"/>
      <c r="E9525" s="26"/>
      <c r="F9525" s="26"/>
      <c r="G9525" s="26"/>
    </row>
    <row r="9526" spans="3:7">
      <c r="C9526" s="17"/>
      <c r="D9526" s="26"/>
      <c r="E9526" s="26"/>
      <c r="F9526" s="26"/>
      <c r="G9526" s="26"/>
    </row>
    <row r="9527" spans="3:7">
      <c r="C9527" s="17"/>
      <c r="D9527" s="26"/>
      <c r="E9527" s="26"/>
      <c r="F9527" s="26"/>
      <c r="G9527" s="26"/>
    </row>
    <row r="9528" spans="3:7">
      <c r="C9528" s="17"/>
      <c r="D9528" s="26"/>
      <c r="E9528" s="26"/>
      <c r="F9528" s="26"/>
      <c r="G9528" s="26"/>
    </row>
    <row r="9529" spans="3:7">
      <c r="C9529" s="17"/>
      <c r="D9529" s="26"/>
      <c r="E9529" s="26"/>
      <c r="F9529" s="26"/>
      <c r="G9529" s="26"/>
    </row>
    <row r="9530" spans="3:7">
      <c r="C9530" s="17"/>
      <c r="D9530" s="26"/>
      <c r="E9530" s="26"/>
      <c r="F9530" s="26"/>
      <c r="G9530" s="26"/>
    </row>
    <row r="9531" spans="3:7">
      <c r="C9531" s="17"/>
      <c r="D9531" s="26"/>
      <c r="E9531" s="26"/>
      <c r="F9531" s="26"/>
      <c r="G9531" s="26"/>
    </row>
    <row r="9532" spans="3:7">
      <c r="C9532" s="17"/>
      <c r="D9532" s="26"/>
      <c r="E9532" s="26"/>
      <c r="F9532" s="26"/>
      <c r="G9532" s="26"/>
    </row>
    <row r="9533" spans="3:7">
      <c r="C9533" s="17"/>
      <c r="D9533" s="26"/>
      <c r="E9533" s="26"/>
      <c r="F9533" s="26"/>
      <c r="G9533" s="26"/>
    </row>
    <row r="9534" spans="3:7">
      <c r="C9534" s="17"/>
      <c r="D9534" s="26"/>
      <c r="E9534" s="26"/>
      <c r="F9534" s="26"/>
      <c r="G9534" s="26"/>
    </row>
    <row r="9535" spans="3:7">
      <c r="C9535" s="17"/>
      <c r="D9535" s="26"/>
      <c r="E9535" s="26"/>
      <c r="F9535" s="26"/>
      <c r="G9535" s="26"/>
    </row>
    <row r="9536" spans="3:7">
      <c r="C9536" s="17"/>
      <c r="D9536" s="26"/>
      <c r="E9536" s="26"/>
      <c r="F9536" s="26"/>
      <c r="G9536" s="26"/>
    </row>
    <row r="9537" spans="3:7">
      <c r="C9537" s="17"/>
      <c r="D9537" s="26"/>
      <c r="E9537" s="26"/>
      <c r="F9537" s="26"/>
      <c r="G9537" s="26"/>
    </row>
    <row r="9538" spans="3:7">
      <c r="C9538" s="17"/>
      <c r="D9538" s="26"/>
      <c r="E9538" s="26"/>
      <c r="F9538" s="26"/>
      <c r="G9538" s="26"/>
    </row>
    <row r="9539" spans="3:7">
      <c r="C9539" s="17"/>
      <c r="D9539" s="26"/>
      <c r="E9539" s="26"/>
      <c r="F9539" s="26"/>
      <c r="G9539" s="26"/>
    </row>
    <row r="9540" spans="3:7">
      <c r="C9540" s="17"/>
      <c r="D9540" s="26"/>
      <c r="E9540" s="26"/>
      <c r="F9540" s="26"/>
      <c r="G9540" s="26"/>
    </row>
    <row r="9541" spans="3:7">
      <c r="C9541" s="17"/>
      <c r="D9541" s="26"/>
      <c r="E9541" s="26"/>
      <c r="F9541" s="26"/>
      <c r="G9541" s="26"/>
    </row>
    <row r="9542" spans="3:7">
      <c r="C9542" s="17"/>
      <c r="D9542" s="26"/>
      <c r="E9542" s="26"/>
      <c r="F9542" s="26"/>
      <c r="G9542" s="26"/>
    </row>
    <row r="9543" spans="3:7">
      <c r="C9543" s="17"/>
      <c r="D9543" s="26"/>
      <c r="E9543" s="26"/>
      <c r="F9543" s="26"/>
      <c r="G9543" s="26"/>
    </row>
    <row r="9544" spans="3:7">
      <c r="C9544" s="17"/>
      <c r="D9544" s="26"/>
      <c r="E9544" s="26"/>
      <c r="F9544" s="26"/>
      <c r="G9544" s="26"/>
    </row>
    <row r="9545" spans="3:7">
      <c r="C9545" s="17"/>
      <c r="D9545" s="26"/>
      <c r="E9545" s="26"/>
      <c r="F9545" s="26"/>
      <c r="G9545" s="26"/>
    </row>
    <row r="9546" spans="3:7">
      <c r="C9546" s="17"/>
      <c r="D9546" s="26"/>
      <c r="E9546" s="26"/>
      <c r="F9546" s="26"/>
      <c r="G9546" s="26"/>
    </row>
    <row r="9547" spans="3:7">
      <c r="C9547" s="17"/>
      <c r="D9547" s="26"/>
      <c r="E9547" s="26"/>
      <c r="F9547" s="26"/>
      <c r="G9547" s="26"/>
    </row>
    <row r="9548" spans="3:7">
      <c r="C9548" s="17"/>
      <c r="D9548" s="26"/>
      <c r="E9548" s="26"/>
      <c r="F9548" s="26"/>
      <c r="G9548" s="26"/>
    </row>
    <row r="9549" spans="3:7">
      <c r="C9549" s="17"/>
      <c r="D9549" s="26"/>
      <c r="E9549" s="26"/>
      <c r="F9549" s="26"/>
      <c r="G9549" s="26"/>
    </row>
    <row r="9550" spans="3:7">
      <c r="C9550" s="17"/>
      <c r="D9550" s="26"/>
      <c r="E9550" s="26"/>
      <c r="F9550" s="26"/>
      <c r="G9550" s="26"/>
    </row>
    <row r="9551" spans="3:7">
      <c r="C9551" s="17"/>
      <c r="D9551" s="26"/>
      <c r="E9551" s="26"/>
      <c r="F9551" s="26"/>
      <c r="G9551" s="26"/>
    </row>
    <row r="9552" spans="3:7">
      <c r="C9552" s="17"/>
      <c r="D9552" s="26"/>
      <c r="E9552" s="26"/>
      <c r="F9552" s="26"/>
      <c r="G9552" s="26"/>
    </row>
    <row r="9553" spans="3:7">
      <c r="C9553" s="17"/>
      <c r="D9553" s="26"/>
      <c r="E9553" s="26"/>
      <c r="F9553" s="26"/>
      <c r="G9553" s="26"/>
    </row>
    <row r="9554" spans="3:7">
      <c r="C9554" s="17"/>
      <c r="D9554" s="26"/>
      <c r="E9554" s="26"/>
      <c r="F9554" s="26"/>
      <c r="G9554" s="26"/>
    </row>
    <row r="9555" spans="3:7">
      <c r="C9555" s="17"/>
      <c r="D9555" s="26"/>
      <c r="E9555" s="26"/>
      <c r="F9555" s="26"/>
      <c r="G9555" s="26"/>
    </row>
    <row r="9556" spans="3:7">
      <c r="C9556" s="17"/>
      <c r="D9556" s="26"/>
      <c r="E9556" s="26"/>
      <c r="F9556" s="26"/>
      <c r="G9556" s="26"/>
    </row>
    <row r="9557" spans="3:7">
      <c r="C9557" s="17"/>
      <c r="D9557" s="26"/>
      <c r="E9557" s="26"/>
      <c r="F9557" s="26"/>
      <c r="G9557" s="26"/>
    </row>
    <row r="9558" spans="3:7">
      <c r="C9558" s="17"/>
      <c r="D9558" s="26"/>
      <c r="E9558" s="26"/>
      <c r="F9558" s="26"/>
      <c r="G9558" s="26"/>
    </row>
    <row r="9559" spans="3:7">
      <c r="C9559" s="17"/>
      <c r="D9559" s="26"/>
      <c r="E9559" s="26"/>
      <c r="F9559" s="26"/>
      <c r="G9559" s="26"/>
    </row>
    <row r="9560" spans="3:7">
      <c r="C9560" s="17"/>
      <c r="D9560" s="26"/>
      <c r="E9560" s="26"/>
      <c r="F9560" s="26"/>
      <c r="G9560" s="26"/>
    </row>
    <row r="9561" spans="3:7">
      <c r="C9561" s="17"/>
      <c r="D9561" s="26"/>
      <c r="E9561" s="26"/>
      <c r="F9561" s="26"/>
      <c r="G9561" s="26"/>
    </row>
    <row r="9562" spans="3:7">
      <c r="C9562" s="17"/>
      <c r="D9562" s="26"/>
      <c r="E9562" s="26"/>
      <c r="F9562" s="26"/>
      <c r="G9562" s="26"/>
    </row>
    <row r="9563" spans="3:7">
      <c r="C9563" s="17"/>
      <c r="D9563" s="26"/>
      <c r="E9563" s="26"/>
      <c r="F9563" s="26"/>
      <c r="G9563" s="26"/>
    </row>
    <row r="9564" spans="3:7">
      <c r="C9564" s="17"/>
      <c r="D9564" s="26"/>
      <c r="E9564" s="26"/>
      <c r="F9564" s="26"/>
      <c r="G9564" s="26"/>
    </row>
    <row r="9565" spans="3:7">
      <c r="C9565" s="17"/>
      <c r="D9565" s="26"/>
      <c r="E9565" s="26"/>
      <c r="F9565" s="26"/>
      <c r="G9565" s="26"/>
    </row>
    <row r="9566" spans="3:7">
      <c r="C9566" s="17"/>
      <c r="D9566" s="26"/>
      <c r="E9566" s="26"/>
      <c r="F9566" s="26"/>
      <c r="G9566" s="26"/>
    </row>
    <row r="9567" spans="3:7">
      <c r="C9567" s="17"/>
      <c r="D9567" s="26"/>
      <c r="E9567" s="26"/>
      <c r="F9567" s="26"/>
      <c r="G9567" s="26"/>
    </row>
    <row r="9568" spans="3:7">
      <c r="C9568" s="17"/>
      <c r="D9568" s="26"/>
      <c r="E9568" s="26"/>
      <c r="F9568" s="26"/>
      <c r="G9568" s="26"/>
    </row>
    <row r="9569" spans="3:7">
      <c r="C9569" s="17"/>
      <c r="D9569" s="26"/>
      <c r="E9569" s="26"/>
      <c r="F9569" s="26"/>
      <c r="G9569" s="26"/>
    </row>
    <row r="9570" spans="3:7">
      <c r="C9570" s="17"/>
      <c r="D9570" s="26"/>
      <c r="E9570" s="26"/>
      <c r="F9570" s="26"/>
      <c r="G9570" s="26"/>
    </row>
    <row r="9571" spans="3:7">
      <c r="C9571" s="17"/>
      <c r="D9571" s="26"/>
      <c r="E9571" s="26"/>
      <c r="F9571" s="26"/>
      <c r="G9571" s="26"/>
    </row>
    <row r="9572" spans="3:7">
      <c r="C9572" s="17"/>
      <c r="D9572" s="26"/>
      <c r="E9572" s="26"/>
      <c r="F9572" s="26"/>
      <c r="G9572" s="26"/>
    </row>
    <row r="9573" spans="3:7">
      <c r="C9573" s="17"/>
      <c r="D9573" s="26"/>
      <c r="E9573" s="26"/>
      <c r="F9573" s="26"/>
      <c r="G9573" s="26"/>
    </row>
    <row r="9574" spans="3:7">
      <c r="C9574" s="17"/>
      <c r="D9574" s="26"/>
      <c r="E9574" s="26"/>
      <c r="F9574" s="26"/>
      <c r="G9574" s="26"/>
    </row>
    <row r="9575" spans="3:7">
      <c r="C9575" s="17"/>
      <c r="D9575" s="26"/>
      <c r="E9575" s="26"/>
      <c r="F9575" s="26"/>
      <c r="G9575" s="26"/>
    </row>
    <row r="9576" spans="3:7">
      <c r="C9576" s="17"/>
      <c r="D9576" s="26"/>
      <c r="E9576" s="26"/>
      <c r="F9576" s="26"/>
      <c r="G9576" s="26"/>
    </row>
    <row r="9577" spans="3:7">
      <c r="C9577" s="17"/>
      <c r="D9577" s="26"/>
      <c r="E9577" s="26"/>
      <c r="F9577" s="26"/>
      <c r="G9577" s="26"/>
    </row>
    <row r="9578" spans="3:7">
      <c r="C9578" s="17"/>
      <c r="D9578" s="26"/>
      <c r="E9578" s="26"/>
      <c r="F9578" s="26"/>
      <c r="G9578" s="26"/>
    </row>
    <row r="9579" spans="3:7">
      <c r="C9579" s="17"/>
      <c r="D9579" s="26"/>
      <c r="E9579" s="26"/>
      <c r="F9579" s="26"/>
      <c r="G9579" s="26"/>
    </row>
    <row r="9580" spans="3:7">
      <c r="C9580" s="17"/>
      <c r="D9580" s="26"/>
      <c r="E9580" s="26"/>
      <c r="F9580" s="26"/>
      <c r="G9580" s="26"/>
    </row>
    <row r="9581" spans="3:7">
      <c r="C9581" s="17"/>
      <c r="D9581" s="26"/>
      <c r="E9581" s="26"/>
      <c r="F9581" s="26"/>
      <c r="G9581" s="26"/>
    </row>
    <row r="9582" spans="3:7">
      <c r="C9582" s="17"/>
      <c r="D9582" s="26"/>
      <c r="E9582" s="26"/>
      <c r="F9582" s="26"/>
      <c r="G9582" s="26"/>
    </row>
    <row r="9583" spans="3:7">
      <c r="C9583" s="17"/>
      <c r="D9583" s="26"/>
      <c r="E9583" s="26"/>
      <c r="F9583" s="26"/>
      <c r="G9583" s="26"/>
    </row>
    <row r="9584" spans="3:7">
      <c r="C9584" s="17"/>
      <c r="D9584" s="26"/>
      <c r="E9584" s="26"/>
      <c r="F9584" s="26"/>
      <c r="G9584" s="26"/>
    </row>
    <row r="9585" spans="3:7">
      <c r="C9585" s="17"/>
      <c r="D9585" s="26"/>
      <c r="E9585" s="26"/>
      <c r="F9585" s="26"/>
      <c r="G9585" s="26"/>
    </row>
    <row r="9586" spans="3:7">
      <c r="C9586" s="17"/>
      <c r="D9586" s="26"/>
      <c r="E9586" s="26"/>
      <c r="F9586" s="26"/>
      <c r="G9586" s="26"/>
    </row>
    <row r="9587" spans="3:7">
      <c r="C9587" s="17"/>
      <c r="D9587" s="26"/>
      <c r="E9587" s="26"/>
      <c r="F9587" s="26"/>
      <c r="G9587" s="26"/>
    </row>
    <row r="9588" spans="3:7">
      <c r="C9588" s="17"/>
      <c r="D9588" s="26"/>
      <c r="E9588" s="26"/>
      <c r="F9588" s="26"/>
      <c r="G9588" s="26"/>
    </row>
    <row r="9589" spans="3:7">
      <c r="C9589" s="17"/>
      <c r="D9589" s="26"/>
      <c r="E9589" s="26"/>
      <c r="F9589" s="26"/>
      <c r="G9589" s="26"/>
    </row>
    <row r="9590" spans="3:7">
      <c r="C9590" s="17"/>
      <c r="D9590" s="26"/>
      <c r="E9590" s="26"/>
      <c r="F9590" s="26"/>
      <c r="G9590" s="26"/>
    </row>
    <row r="9591" spans="3:7">
      <c r="C9591" s="17"/>
      <c r="D9591" s="26"/>
      <c r="E9591" s="26"/>
      <c r="F9591" s="26"/>
      <c r="G9591" s="26"/>
    </row>
    <row r="9592" spans="3:7">
      <c r="C9592" s="17"/>
      <c r="D9592" s="26"/>
      <c r="E9592" s="26"/>
      <c r="F9592" s="26"/>
      <c r="G9592" s="26"/>
    </row>
    <row r="9593" spans="3:7">
      <c r="C9593" s="17"/>
      <c r="D9593" s="26"/>
      <c r="E9593" s="26"/>
      <c r="F9593" s="26"/>
      <c r="G9593" s="26"/>
    </row>
    <row r="9594" spans="3:7">
      <c r="C9594" s="17"/>
      <c r="D9594" s="26"/>
      <c r="E9594" s="26"/>
      <c r="F9594" s="26"/>
      <c r="G9594" s="26"/>
    </row>
    <row r="9595" spans="3:7">
      <c r="C9595" s="17"/>
      <c r="D9595" s="26"/>
      <c r="E9595" s="26"/>
      <c r="F9595" s="26"/>
      <c r="G9595" s="26"/>
    </row>
    <row r="9596" spans="3:7">
      <c r="C9596" s="17"/>
      <c r="D9596" s="26"/>
      <c r="E9596" s="26"/>
      <c r="F9596" s="26"/>
      <c r="G9596" s="26"/>
    </row>
    <row r="9597" spans="3:7">
      <c r="C9597" s="17"/>
      <c r="D9597" s="26"/>
      <c r="E9597" s="26"/>
      <c r="F9597" s="26"/>
      <c r="G9597" s="26"/>
    </row>
    <row r="9598" spans="3:7">
      <c r="C9598" s="17"/>
      <c r="D9598" s="26"/>
      <c r="E9598" s="26"/>
      <c r="F9598" s="26"/>
      <c r="G9598" s="26"/>
    </row>
    <row r="9599" spans="3:7">
      <c r="C9599" s="17"/>
      <c r="D9599" s="26"/>
      <c r="E9599" s="26"/>
      <c r="F9599" s="26"/>
      <c r="G9599" s="26"/>
    </row>
    <row r="9600" spans="3:7">
      <c r="C9600" s="17"/>
      <c r="D9600" s="26"/>
      <c r="E9600" s="26"/>
      <c r="F9600" s="26"/>
      <c r="G9600" s="26"/>
    </row>
    <row r="9601" spans="3:7">
      <c r="C9601" s="17"/>
      <c r="D9601" s="26"/>
      <c r="E9601" s="26"/>
      <c r="F9601" s="26"/>
      <c r="G9601" s="26"/>
    </row>
    <row r="9602" spans="3:7">
      <c r="C9602" s="17"/>
      <c r="D9602" s="26"/>
      <c r="E9602" s="26"/>
      <c r="F9602" s="26"/>
      <c r="G9602" s="26"/>
    </row>
    <row r="9603" spans="3:7">
      <c r="C9603" s="17"/>
      <c r="D9603" s="26"/>
      <c r="E9603" s="26"/>
      <c r="F9603" s="26"/>
      <c r="G9603" s="26"/>
    </row>
    <row r="9604" spans="3:7">
      <c r="C9604" s="17"/>
      <c r="D9604" s="26"/>
      <c r="E9604" s="26"/>
      <c r="F9604" s="26"/>
      <c r="G9604" s="26"/>
    </row>
    <row r="9605" spans="3:7">
      <c r="C9605" s="17"/>
      <c r="D9605" s="26"/>
      <c r="E9605" s="26"/>
      <c r="F9605" s="26"/>
      <c r="G9605" s="26"/>
    </row>
    <row r="9606" spans="3:7">
      <c r="C9606" s="17"/>
      <c r="D9606" s="26"/>
      <c r="E9606" s="26"/>
      <c r="F9606" s="26"/>
      <c r="G9606" s="26"/>
    </row>
    <row r="9607" spans="3:7">
      <c r="C9607" s="17"/>
      <c r="D9607" s="26"/>
      <c r="E9607" s="26"/>
      <c r="F9607" s="26"/>
      <c r="G9607" s="26"/>
    </row>
    <row r="9608" spans="3:7">
      <c r="C9608" s="17"/>
      <c r="D9608" s="26"/>
      <c r="E9608" s="26"/>
      <c r="F9608" s="26"/>
      <c r="G9608" s="26"/>
    </row>
    <row r="9609" spans="3:7">
      <c r="C9609" s="17"/>
      <c r="D9609" s="26"/>
      <c r="E9609" s="26"/>
      <c r="F9609" s="26"/>
      <c r="G9609" s="26"/>
    </row>
    <row r="9610" spans="3:7">
      <c r="C9610" s="17"/>
      <c r="D9610" s="26"/>
      <c r="E9610" s="26"/>
      <c r="F9610" s="26"/>
      <c r="G9610" s="26"/>
    </row>
    <row r="9611" spans="3:7">
      <c r="C9611" s="17"/>
      <c r="D9611" s="26"/>
      <c r="E9611" s="26"/>
      <c r="F9611" s="26"/>
      <c r="G9611" s="26"/>
    </row>
    <row r="9612" spans="3:7">
      <c r="C9612" s="17"/>
      <c r="D9612" s="26"/>
      <c r="E9612" s="26"/>
      <c r="F9612" s="26"/>
      <c r="G9612" s="26"/>
    </row>
    <row r="9613" spans="3:7">
      <c r="C9613" s="17"/>
      <c r="D9613" s="26"/>
      <c r="E9613" s="26"/>
      <c r="F9613" s="26"/>
      <c r="G9613" s="26"/>
    </row>
    <row r="9614" spans="3:7">
      <c r="C9614" s="17"/>
      <c r="D9614" s="26"/>
      <c r="E9614" s="26"/>
      <c r="F9614" s="26"/>
      <c r="G9614" s="26"/>
    </row>
    <row r="9615" spans="3:7">
      <c r="C9615" s="17"/>
      <c r="D9615" s="26"/>
      <c r="E9615" s="26"/>
      <c r="F9615" s="26"/>
      <c r="G9615" s="26"/>
    </row>
    <row r="9616" spans="3:7">
      <c r="C9616" s="17"/>
      <c r="D9616" s="26"/>
      <c r="E9616" s="26"/>
      <c r="F9616" s="26"/>
      <c r="G9616" s="26"/>
    </row>
    <row r="9617" spans="3:7">
      <c r="C9617" s="17"/>
      <c r="D9617" s="26"/>
      <c r="E9617" s="26"/>
      <c r="F9617" s="26"/>
      <c r="G9617" s="26"/>
    </row>
    <row r="9618" spans="3:7">
      <c r="C9618" s="17"/>
      <c r="D9618" s="26"/>
      <c r="E9618" s="26"/>
      <c r="F9618" s="26"/>
      <c r="G9618" s="26"/>
    </row>
    <row r="9619" spans="3:7">
      <c r="C9619" s="17"/>
      <c r="D9619" s="26"/>
      <c r="E9619" s="26"/>
      <c r="F9619" s="26"/>
      <c r="G9619" s="26"/>
    </row>
    <row r="9620" spans="3:7">
      <c r="C9620" s="17"/>
      <c r="D9620" s="26"/>
      <c r="E9620" s="26"/>
      <c r="F9620" s="26"/>
      <c r="G9620" s="26"/>
    </row>
    <row r="9621" spans="3:7">
      <c r="C9621" s="17"/>
      <c r="D9621" s="26"/>
      <c r="E9621" s="26"/>
      <c r="F9621" s="26"/>
      <c r="G9621" s="26"/>
    </row>
    <row r="9622" spans="3:7">
      <c r="C9622" s="17"/>
      <c r="D9622" s="26"/>
      <c r="E9622" s="26"/>
      <c r="F9622" s="26"/>
      <c r="G9622" s="26"/>
    </row>
    <row r="9623" spans="3:7">
      <c r="C9623" s="17"/>
      <c r="D9623" s="26"/>
      <c r="E9623" s="26"/>
      <c r="F9623" s="26"/>
      <c r="G9623" s="26"/>
    </row>
    <row r="9624" spans="3:7">
      <c r="C9624" s="17"/>
      <c r="D9624" s="26"/>
      <c r="E9624" s="26"/>
      <c r="F9624" s="26"/>
      <c r="G9624" s="26"/>
    </row>
    <row r="9625" spans="3:7">
      <c r="C9625" s="17"/>
      <c r="D9625" s="26"/>
      <c r="E9625" s="26"/>
      <c r="F9625" s="26"/>
      <c r="G9625" s="26"/>
    </row>
    <row r="9626" spans="3:7">
      <c r="C9626" s="17"/>
      <c r="D9626" s="26"/>
      <c r="E9626" s="26"/>
      <c r="F9626" s="26"/>
      <c r="G9626" s="26"/>
    </row>
    <row r="9627" spans="3:7">
      <c r="C9627" s="17"/>
      <c r="D9627" s="26"/>
      <c r="E9627" s="26"/>
      <c r="F9627" s="26"/>
      <c r="G9627" s="26"/>
    </row>
    <row r="9628" spans="3:7">
      <c r="C9628" s="17"/>
      <c r="D9628" s="26"/>
      <c r="E9628" s="26"/>
      <c r="F9628" s="26"/>
      <c r="G9628" s="26"/>
    </row>
    <row r="9629" spans="3:7">
      <c r="C9629" s="17"/>
      <c r="D9629" s="26"/>
      <c r="E9629" s="26"/>
      <c r="F9629" s="26"/>
      <c r="G9629" s="26"/>
    </row>
    <row r="9630" spans="3:7">
      <c r="C9630" s="17"/>
      <c r="D9630" s="26"/>
      <c r="E9630" s="26"/>
      <c r="F9630" s="26"/>
      <c r="G9630" s="26"/>
    </row>
    <row r="9631" spans="3:7">
      <c r="C9631" s="17"/>
      <c r="D9631" s="26"/>
      <c r="E9631" s="26"/>
      <c r="F9631" s="26"/>
      <c r="G9631" s="26"/>
    </row>
    <row r="9632" spans="3:7">
      <c r="C9632" s="17"/>
      <c r="D9632" s="26"/>
      <c r="E9632" s="26"/>
      <c r="F9632" s="26"/>
      <c r="G9632" s="26"/>
    </row>
    <row r="9633" spans="3:7">
      <c r="C9633" s="17"/>
      <c r="D9633" s="26"/>
      <c r="E9633" s="26"/>
      <c r="F9633" s="26"/>
      <c r="G9633" s="26"/>
    </row>
    <row r="9634" spans="3:7">
      <c r="C9634" s="17"/>
      <c r="D9634" s="26"/>
      <c r="E9634" s="26"/>
      <c r="F9634" s="26"/>
      <c r="G9634" s="26"/>
    </row>
    <row r="9635" spans="3:7">
      <c r="C9635" s="17"/>
      <c r="D9635" s="26"/>
      <c r="E9635" s="26"/>
      <c r="F9635" s="26"/>
      <c r="G9635" s="26"/>
    </row>
    <row r="9636" spans="3:7">
      <c r="C9636" s="17"/>
      <c r="D9636" s="26"/>
      <c r="E9636" s="26"/>
      <c r="F9636" s="26"/>
      <c r="G9636" s="26"/>
    </row>
    <row r="9637" spans="3:7">
      <c r="C9637" s="17"/>
      <c r="D9637" s="26"/>
      <c r="E9637" s="26"/>
      <c r="F9637" s="26"/>
      <c r="G9637" s="26"/>
    </row>
    <row r="9638" spans="3:7">
      <c r="C9638" s="17"/>
      <c r="D9638" s="26"/>
      <c r="E9638" s="26"/>
      <c r="F9638" s="26"/>
      <c r="G9638" s="26"/>
    </row>
    <row r="9639" spans="3:7">
      <c r="C9639" s="17"/>
      <c r="D9639" s="26"/>
      <c r="E9639" s="26"/>
      <c r="F9639" s="26"/>
      <c r="G9639" s="26"/>
    </row>
    <row r="9640" spans="3:7">
      <c r="C9640" s="17"/>
      <c r="D9640" s="26"/>
      <c r="E9640" s="26"/>
      <c r="F9640" s="26"/>
      <c r="G9640" s="26"/>
    </row>
    <row r="9641" spans="3:7">
      <c r="C9641" s="17"/>
      <c r="D9641" s="26"/>
      <c r="E9641" s="26"/>
      <c r="F9641" s="26"/>
      <c r="G9641" s="26"/>
    </row>
    <row r="9642" spans="3:7">
      <c r="C9642" s="17"/>
      <c r="D9642" s="26"/>
      <c r="E9642" s="26"/>
      <c r="F9642" s="26"/>
      <c r="G9642" s="26"/>
    </row>
    <row r="9643" spans="3:7">
      <c r="C9643" s="17"/>
      <c r="D9643" s="26"/>
      <c r="E9643" s="26"/>
      <c r="F9643" s="26"/>
      <c r="G9643" s="26"/>
    </row>
    <row r="9644" spans="3:7">
      <c r="C9644" s="17"/>
      <c r="D9644" s="26"/>
      <c r="E9644" s="26"/>
      <c r="F9644" s="26"/>
      <c r="G9644" s="26"/>
    </row>
    <row r="9645" spans="3:7">
      <c r="C9645" s="17"/>
      <c r="D9645" s="26"/>
      <c r="E9645" s="26"/>
      <c r="F9645" s="26"/>
      <c r="G9645" s="26"/>
    </row>
    <row r="9646" spans="3:7">
      <c r="C9646" s="17"/>
      <c r="D9646" s="26"/>
      <c r="E9646" s="26"/>
      <c r="F9646" s="26"/>
      <c r="G9646" s="26"/>
    </row>
    <row r="9647" spans="3:7">
      <c r="C9647" s="17"/>
      <c r="D9647" s="26"/>
      <c r="E9647" s="26"/>
      <c r="F9647" s="26"/>
      <c r="G9647" s="26"/>
    </row>
    <row r="9648" spans="3:7">
      <c r="C9648" s="17"/>
      <c r="D9648" s="26"/>
      <c r="E9648" s="26"/>
      <c r="F9648" s="26"/>
      <c r="G9648" s="26"/>
    </row>
    <row r="9649" spans="3:7">
      <c r="C9649" s="17"/>
      <c r="D9649" s="26"/>
      <c r="E9649" s="26"/>
      <c r="F9649" s="26"/>
      <c r="G9649" s="26"/>
    </row>
    <row r="9650" spans="3:7">
      <c r="C9650" s="17"/>
      <c r="D9650" s="26"/>
      <c r="E9650" s="26"/>
      <c r="F9650" s="26"/>
      <c r="G9650" s="26"/>
    </row>
    <row r="9651" spans="3:7">
      <c r="C9651" s="17"/>
      <c r="D9651" s="26"/>
      <c r="E9651" s="26"/>
      <c r="F9651" s="26"/>
      <c r="G9651" s="26"/>
    </row>
    <row r="9652" spans="3:7">
      <c r="C9652" s="17"/>
      <c r="D9652" s="26"/>
      <c r="E9652" s="26"/>
      <c r="F9652" s="26"/>
      <c r="G9652" s="26"/>
    </row>
    <row r="9653" spans="3:7">
      <c r="C9653" s="17"/>
      <c r="D9653" s="26"/>
      <c r="E9653" s="26"/>
      <c r="F9653" s="26"/>
      <c r="G9653" s="26"/>
    </row>
    <row r="9654" spans="3:7">
      <c r="C9654" s="17"/>
      <c r="D9654" s="26"/>
      <c r="E9654" s="26"/>
      <c r="F9654" s="26"/>
      <c r="G9654" s="26"/>
    </row>
    <row r="9655" spans="3:7">
      <c r="C9655" s="17"/>
      <c r="D9655" s="26"/>
      <c r="E9655" s="26"/>
      <c r="F9655" s="26"/>
      <c r="G9655" s="26"/>
    </row>
    <row r="9656" spans="3:7">
      <c r="C9656" s="17"/>
      <c r="D9656" s="26"/>
      <c r="E9656" s="26"/>
      <c r="F9656" s="26"/>
      <c r="G9656" s="26"/>
    </row>
    <row r="9657" spans="3:7">
      <c r="C9657" s="17"/>
      <c r="D9657" s="26"/>
      <c r="E9657" s="26"/>
      <c r="F9657" s="26"/>
      <c r="G9657" s="26"/>
    </row>
    <row r="9658" spans="3:7">
      <c r="C9658" s="17"/>
      <c r="D9658" s="26"/>
      <c r="E9658" s="26"/>
      <c r="F9658" s="26"/>
      <c r="G9658" s="26"/>
    </row>
    <row r="9659" spans="3:7">
      <c r="C9659" s="17"/>
      <c r="D9659" s="26"/>
      <c r="E9659" s="26"/>
      <c r="F9659" s="26"/>
      <c r="G9659" s="26"/>
    </row>
    <row r="9660" spans="3:7">
      <c r="C9660" s="17"/>
      <c r="D9660" s="26"/>
      <c r="E9660" s="26"/>
      <c r="F9660" s="26"/>
      <c r="G9660" s="26"/>
    </row>
    <row r="9661" spans="3:7">
      <c r="C9661" s="17"/>
      <c r="D9661" s="26"/>
      <c r="E9661" s="26"/>
      <c r="F9661" s="26"/>
      <c r="G9661" s="26"/>
    </row>
    <row r="9662" spans="3:7">
      <c r="C9662" s="17"/>
      <c r="D9662" s="26"/>
      <c r="E9662" s="26"/>
      <c r="F9662" s="26"/>
      <c r="G9662" s="26"/>
    </row>
    <row r="9663" spans="3:7">
      <c r="C9663" s="17"/>
      <c r="D9663" s="26"/>
      <c r="E9663" s="26"/>
      <c r="F9663" s="26"/>
      <c r="G9663" s="26"/>
    </row>
    <row r="9664" spans="3:7">
      <c r="C9664" s="17"/>
      <c r="D9664" s="26"/>
      <c r="E9664" s="26"/>
      <c r="F9664" s="26"/>
      <c r="G9664" s="26"/>
    </row>
    <row r="9665" spans="3:7">
      <c r="C9665" s="17"/>
      <c r="D9665" s="26"/>
      <c r="E9665" s="26"/>
      <c r="F9665" s="26"/>
      <c r="G9665" s="26"/>
    </row>
    <row r="9666" spans="3:7">
      <c r="C9666" s="17"/>
      <c r="D9666" s="26"/>
      <c r="E9666" s="26"/>
      <c r="F9666" s="26"/>
      <c r="G9666" s="26"/>
    </row>
    <row r="9667" spans="3:7">
      <c r="C9667" s="17"/>
      <c r="D9667" s="26"/>
      <c r="E9667" s="26"/>
      <c r="F9667" s="26"/>
      <c r="G9667" s="26"/>
    </row>
    <row r="9668" spans="3:7">
      <c r="C9668" s="17"/>
      <c r="D9668" s="26"/>
      <c r="E9668" s="26"/>
      <c r="F9668" s="26"/>
      <c r="G9668" s="26"/>
    </row>
    <row r="9669" spans="3:7">
      <c r="C9669" s="17"/>
      <c r="D9669" s="26"/>
      <c r="E9669" s="26"/>
      <c r="F9669" s="26"/>
      <c r="G9669" s="26"/>
    </row>
    <row r="9670" spans="3:7">
      <c r="C9670" s="17"/>
      <c r="D9670" s="26"/>
      <c r="E9670" s="26"/>
      <c r="F9670" s="26"/>
      <c r="G9670" s="26"/>
    </row>
    <row r="9671" spans="3:7">
      <c r="C9671" s="17"/>
      <c r="D9671" s="26"/>
      <c r="E9671" s="26"/>
      <c r="F9671" s="26"/>
      <c r="G9671" s="26"/>
    </row>
    <row r="9672" spans="3:7">
      <c r="C9672" s="17"/>
      <c r="D9672" s="26"/>
      <c r="E9672" s="26"/>
      <c r="F9672" s="26"/>
      <c r="G9672" s="26"/>
    </row>
    <row r="9673" spans="3:7">
      <c r="C9673" s="17"/>
      <c r="D9673" s="26"/>
      <c r="E9673" s="26"/>
      <c r="F9673" s="26"/>
      <c r="G9673" s="26"/>
    </row>
    <row r="9674" spans="3:7">
      <c r="C9674" s="17"/>
      <c r="D9674" s="26"/>
      <c r="E9674" s="26"/>
      <c r="F9674" s="26"/>
      <c r="G9674" s="26"/>
    </row>
    <row r="9675" spans="3:7">
      <c r="C9675" s="17"/>
      <c r="D9675" s="26"/>
      <c r="E9675" s="26"/>
      <c r="F9675" s="26"/>
      <c r="G9675" s="26"/>
    </row>
    <row r="9676" spans="3:7">
      <c r="C9676" s="17"/>
      <c r="D9676" s="26"/>
      <c r="E9676" s="26"/>
      <c r="F9676" s="26"/>
      <c r="G9676" s="26"/>
    </row>
    <row r="9677" spans="3:7">
      <c r="C9677" s="17"/>
      <c r="D9677" s="26"/>
      <c r="E9677" s="26"/>
      <c r="F9677" s="26"/>
      <c r="G9677" s="26"/>
    </row>
    <row r="9678" spans="3:7">
      <c r="C9678" s="17"/>
      <c r="D9678" s="26"/>
      <c r="E9678" s="26"/>
      <c r="F9678" s="26"/>
      <c r="G9678" s="26"/>
    </row>
    <row r="9679" spans="3:7">
      <c r="C9679" s="17"/>
      <c r="D9679" s="26"/>
      <c r="E9679" s="26"/>
      <c r="F9679" s="26"/>
      <c r="G9679" s="26"/>
    </row>
    <row r="9680" spans="3:7">
      <c r="C9680" s="17"/>
      <c r="D9680" s="26"/>
      <c r="E9680" s="26"/>
      <c r="F9680" s="26"/>
      <c r="G9680" s="26"/>
    </row>
    <row r="9681" spans="3:7">
      <c r="C9681" s="17"/>
      <c r="D9681" s="26"/>
      <c r="E9681" s="26"/>
      <c r="F9681" s="26"/>
      <c r="G9681" s="26"/>
    </row>
    <row r="9682" spans="3:7">
      <c r="C9682" s="17"/>
      <c r="D9682" s="26"/>
      <c r="E9682" s="26"/>
      <c r="F9682" s="26"/>
      <c r="G9682" s="26"/>
    </row>
    <row r="9683" spans="3:7">
      <c r="C9683" s="17"/>
      <c r="D9683" s="26"/>
      <c r="E9683" s="26"/>
      <c r="F9683" s="26"/>
      <c r="G9683" s="26"/>
    </row>
    <row r="9684" spans="3:7">
      <c r="C9684" s="17"/>
      <c r="D9684" s="26"/>
      <c r="E9684" s="26"/>
      <c r="F9684" s="26"/>
      <c r="G9684" s="26"/>
    </row>
    <row r="9685" spans="3:7">
      <c r="C9685" s="17"/>
      <c r="D9685" s="26"/>
      <c r="E9685" s="26"/>
      <c r="F9685" s="26"/>
      <c r="G9685" s="26"/>
    </row>
    <row r="9686" spans="3:7">
      <c r="C9686" s="17"/>
      <c r="D9686" s="26"/>
      <c r="E9686" s="26"/>
      <c r="F9686" s="26"/>
      <c r="G9686" s="26"/>
    </row>
    <row r="9687" spans="3:7">
      <c r="C9687" s="17"/>
      <c r="D9687" s="26"/>
      <c r="E9687" s="26"/>
      <c r="F9687" s="26"/>
      <c r="G9687" s="26"/>
    </row>
    <row r="9688" spans="3:7">
      <c r="C9688" s="17"/>
      <c r="D9688" s="26"/>
      <c r="E9688" s="26"/>
      <c r="F9688" s="26"/>
      <c r="G9688" s="26"/>
    </row>
    <row r="9689" spans="3:7">
      <c r="C9689" s="17"/>
      <c r="D9689" s="26"/>
      <c r="E9689" s="26"/>
      <c r="F9689" s="26"/>
      <c r="G9689" s="26"/>
    </row>
    <row r="9690" spans="3:7">
      <c r="C9690" s="17"/>
      <c r="D9690" s="26"/>
      <c r="E9690" s="26"/>
      <c r="F9690" s="26"/>
      <c r="G9690" s="26"/>
    </row>
    <row r="9691" spans="3:7">
      <c r="C9691" s="17"/>
      <c r="D9691" s="26"/>
      <c r="E9691" s="26"/>
      <c r="F9691" s="26"/>
      <c r="G9691" s="26"/>
    </row>
    <row r="9692" spans="3:7">
      <c r="C9692" s="17"/>
      <c r="D9692" s="26"/>
      <c r="E9692" s="26"/>
      <c r="F9692" s="26"/>
      <c r="G9692" s="26"/>
    </row>
    <row r="9693" spans="3:7">
      <c r="C9693" s="17"/>
      <c r="D9693" s="26"/>
      <c r="E9693" s="26"/>
      <c r="F9693" s="26"/>
      <c r="G9693" s="26"/>
    </row>
    <row r="9694" spans="3:7">
      <c r="C9694" s="17"/>
      <c r="D9694" s="26"/>
      <c r="E9694" s="26"/>
      <c r="F9694" s="26"/>
      <c r="G9694" s="26"/>
    </row>
    <row r="9695" spans="3:7">
      <c r="C9695" s="17"/>
      <c r="D9695" s="26"/>
      <c r="E9695" s="26"/>
      <c r="F9695" s="26"/>
      <c r="G9695" s="26"/>
    </row>
    <row r="9696" spans="3:7">
      <c r="C9696" s="17"/>
      <c r="D9696" s="26"/>
      <c r="E9696" s="26"/>
      <c r="F9696" s="26"/>
      <c r="G9696" s="26"/>
    </row>
    <row r="9697" spans="3:7">
      <c r="C9697" s="17"/>
      <c r="D9697" s="26"/>
      <c r="E9697" s="26"/>
      <c r="F9697" s="26"/>
      <c r="G9697" s="26"/>
    </row>
    <row r="9698" spans="3:7">
      <c r="C9698" s="17"/>
      <c r="D9698" s="26"/>
      <c r="E9698" s="26"/>
      <c r="F9698" s="26"/>
      <c r="G9698" s="26"/>
    </row>
    <row r="9699" spans="3:7">
      <c r="C9699" s="17"/>
      <c r="D9699" s="26"/>
      <c r="E9699" s="26"/>
      <c r="F9699" s="26"/>
      <c r="G9699" s="26"/>
    </row>
    <row r="9700" spans="3:7">
      <c r="C9700" s="17"/>
      <c r="D9700" s="26"/>
      <c r="E9700" s="26"/>
      <c r="F9700" s="26"/>
      <c r="G9700" s="26"/>
    </row>
    <row r="9701" spans="3:7">
      <c r="C9701" s="17"/>
      <c r="D9701" s="26"/>
      <c r="E9701" s="26"/>
      <c r="F9701" s="26"/>
      <c r="G9701" s="26"/>
    </row>
    <row r="9702" spans="3:7">
      <c r="C9702" s="17"/>
      <c r="D9702" s="26"/>
      <c r="E9702" s="26"/>
      <c r="F9702" s="26"/>
      <c r="G9702" s="26"/>
    </row>
    <row r="9703" spans="3:7">
      <c r="C9703" s="17"/>
      <c r="D9703" s="26"/>
      <c r="E9703" s="26"/>
      <c r="F9703" s="26"/>
      <c r="G9703" s="26"/>
    </row>
    <row r="9704" spans="3:7">
      <c r="C9704" s="17"/>
      <c r="D9704" s="26"/>
      <c r="E9704" s="26"/>
      <c r="F9704" s="26"/>
      <c r="G9704" s="26"/>
    </row>
    <row r="9705" spans="3:7">
      <c r="C9705" s="17"/>
      <c r="D9705" s="26"/>
      <c r="E9705" s="26"/>
      <c r="F9705" s="26"/>
      <c r="G9705" s="26"/>
    </row>
    <row r="9706" spans="3:7">
      <c r="C9706" s="17"/>
      <c r="D9706" s="26"/>
      <c r="E9706" s="26"/>
      <c r="F9706" s="26"/>
      <c r="G9706" s="26"/>
    </row>
    <row r="9707" spans="3:7">
      <c r="C9707" s="17"/>
      <c r="D9707" s="26"/>
      <c r="E9707" s="26"/>
      <c r="F9707" s="26"/>
      <c r="G9707" s="26"/>
    </row>
    <row r="9708" spans="3:7">
      <c r="C9708" s="17"/>
      <c r="D9708" s="26"/>
      <c r="E9708" s="26"/>
      <c r="F9708" s="26"/>
      <c r="G9708" s="26"/>
    </row>
    <row r="9709" spans="3:7">
      <c r="C9709" s="17"/>
      <c r="D9709" s="26"/>
      <c r="E9709" s="26"/>
      <c r="F9709" s="26"/>
      <c r="G9709" s="26"/>
    </row>
    <row r="9710" spans="3:7">
      <c r="C9710" s="17"/>
      <c r="D9710" s="26"/>
      <c r="E9710" s="26"/>
      <c r="F9710" s="26"/>
      <c r="G9710" s="26"/>
    </row>
    <row r="9711" spans="3:7">
      <c r="C9711" s="17"/>
      <c r="D9711" s="26"/>
      <c r="E9711" s="26"/>
      <c r="F9711" s="26"/>
      <c r="G9711" s="26"/>
    </row>
    <row r="9712" spans="3:7">
      <c r="C9712" s="17"/>
      <c r="D9712" s="26"/>
      <c r="E9712" s="26"/>
      <c r="F9712" s="26"/>
      <c r="G9712" s="26"/>
    </row>
    <row r="9713" spans="3:7">
      <c r="C9713" s="17"/>
      <c r="D9713" s="26"/>
      <c r="E9713" s="26"/>
      <c r="F9713" s="26"/>
      <c r="G9713" s="26"/>
    </row>
    <row r="9714" spans="3:7">
      <c r="C9714" s="17"/>
      <c r="D9714" s="26"/>
      <c r="E9714" s="26"/>
      <c r="F9714" s="26"/>
      <c r="G9714" s="26"/>
    </row>
    <row r="9715" spans="3:7">
      <c r="C9715" s="17"/>
      <c r="D9715" s="26"/>
      <c r="E9715" s="26"/>
      <c r="F9715" s="26"/>
      <c r="G9715" s="26"/>
    </row>
    <row r="9716" spans="3:7">
      <c r="C9716" s="17"/>
      <c r="D9716" s="26"/>
      <c r="E9716" s="26"/>
      <c r="F9716" s="26"/>
      <c r="G9716" s="26"/>
    </row>
    <row r="9717" spans="3:7">
      <c r="C9717" s="17"/>
      <c r="D9717" s="26"/>
      <c r="E9717" s="26"/>
      <c r="F9717" s="26"/>
      <c r="G9717" s="26"/>
    </row>
    <row r="9718" spans="3:7">
      <c r="C9718" s="17"/>
      <c r="D9718" s="26"/>
      <c r="E9718" s="26"/>
      <c r="F9718" s="26"/>
      <c r="G9718" s="26"/>
    </row>
    <row r="9719" spans="3:7">
      <c r="C9719" s="17"/>
      <c r="D9719" s="26"/>
      <c r="E9719" s="26"/>
      <c r="F9719" s="26"/>
      <c r="G9719" s="26"/>
    </row>
    <row r="9720" spans="3:7">
      <c r="C9720" s="17"/>
      <c r="D9720" s="26"/>
      <c r="E9720" s="26"/>
      <c r="F9720" s="26"/>
      <c r="G9720" s="26"/>
    </row>
    <row r="9721" spans="3:7">
      <c r="C9721" s="17"/>
      <c r="D9721" s="26"/>
      <c r="E9721" s="26"/>
      <c r="F9721" s="26"/>
      <c r="G9721" s="26"/>
    </row>
    <row r="9722" spans="3:7">
      <c r="C9722" s="17"/>
      <c r="D9722" s="26"/>
      <c r="E9722" s="26"/>
      <c r="F9722" s="26"/>
      <c r="G9722" s="26"/>
    </row>
    <row r="9723" spans="3:7">
      <c r="C9723" s="17"/>
      <c r="D9723" s="26"/>
      <c r="E9723" s="26"/>
      <c r="F9723" s="26"/>
      <c r="G9723" s="26"/>
    </row>
    <row r="9724" spans="3:7">
      <c r="C9724" s="17"/>
      <c r="D9724" s="26"/>
      <c r="E9724" s="26"/>
      <c r="F9724" s="26"/>
      <c r="G9724" s="26"/>
    </row>
    <row r="9725" spans="3:7">
      <c r="C9725" s="17"/>
      <c r="D9725" s="26"/>
      <c r="E9725" s="26"/>
      <c r="F9725" s="26"/>
      <c r="G9725" s="26"/>
    </row>
    <row r="9726" spans="3:7">
      <c r="C9726" s="17"/>
      <c r="D9726" s="26"/>
      <c r="E9726" s="26"/>
      <c r="F9726" s="26"/>
      <c r="G9726" s="26"/>
    </row>
    <row r="9727" spans="3:7">
      <c r="C9727" s="17"/>
      <c r="D9727" s="26"/>
      <c r="E9727" s="26"/>
      <c r="F9727" s="26"/>
      <c r="G9727" s="26"/>
    </row>
    <row r="9728" spans="3:7">
      <c r="C9728" s="17"/>
      <c r="D9728" s="26"/>
      <c r="E9728" s="26"/>
      <c r="F9728" s="26"/>
      <c r="G9728" s="26"/>
    </row>
    <row r="9729" spans="3:7">
      <c r="C9729" s="17"/>
      <c r="D9729" s="26"/>
      <c r="E9729" s="26"/>
      <c r="F9729" s="26"/>
      <c r="G9729" s="26"/>
    </row>
    <row r="9730" spans="3:7">
      <c r="C9730" s="17"/>
      <c r="D9730" s="26"/>
      <c r="E9730" s="26"/>
      <c r="F9730" s="26"/>
      <c r="G9730" s="26"/>
    </row>
    <row r="9731" spans="3:7">
      <c r="C9731" s="17"/>
      <c r="D9731" s="26"/>
      <c r="E9731" s="26"/>
      <c r="F9731" s="26"/>
      <c r="G9731" s="26"/>
    </row>
    <row r="9732" spans="3:7">
      <c r="C9732" s="17"/>
      <c r="D9732" s="26"/>
      <c r="E9732" s="26"/>
      <c r="F9732" s="26"/>
      <c r="G9732" s="26"/>
    </row>
    <row r="9733" spans="3:7">
      <c r="C9733" s="17"/>
      <c r="D9733" s="26"/>
      <c r="E9733" s="26"/>
      <c r="F9733" s="26"/>
      <c r="G9733" s="26"/>
    </row>
    <row r="9734" spans="3:7">
      <c r="C9734" s="17"/>
      <c r="D9734" s="26"/>
      <c r="E9734" s="26"/>
      <c r="F9734" s="26"/>
      <c r="G9734" s="26"/>
    </row>
    <row r="9735" spans="3:7">
      <c r="C9735" s="17"/>
      <c r="D9735" s="26"/>
      <c r="E9735" s="26"/>
      <c r="F9735" s="26"/>
      <c r="G9735" s="26"/>
    </row>
    <row r="9736" spans="3:7">
      <c r="C9736" s="17"/>
      <c r="D9736" s="26"/>
      <c r="E9736" s="26"/>
      <c r="F9736" s="26"/>
      <c r="G9736" s="26"/>
    </row>
    <row r="9737" spans="3:7">
      <c r="C9737" s="17"/>
      <c r="D9737" s="26"/>
      <c r="E9737" s="26"/>
      <c r="F9737" s="26"/>
      <c r="G9737" s="26"/>
    </row>
    <row r="9738" spans="3:7">
      <c r="C9738" s="17"/>
      <c r="D9738" s="26"/>
      <c r="E9738" s="26"/>
      <c r="F9738" s="26"/>
      <c r="G9738" s="26"/>
    </row>
    <row r="9739" spans="3:7">
      <c r="C9739" s="17"/>
      <c r="D9739" s="26"/>
      <c r="E9739" s="26"/>
      <c r="F9739" s="26"/>
      <c r="G9739" s="26"/>
    </row>
    <row r="9740" spans="3:7">
      <c r="C9740" s="17"/>
      <c r="D9740" s="26"/>
      <c r="E9740" s="26"/>
      <c r="F9740" s="26"/>
      <c r="G9740" s="26"/>
    </row>
    <row r="9741" spans="3:7">
      <c r="C9741" s="17"/>
      <c r="D9741" s="26"/>
      <c r="E9741" s="26"/>
      <c r="F9741" s="26"/>
      <c r="G9741" s="26"/>
    </row>
    <row r="9742" spans="3:7">
      <c r="C9742" s="17"/>
      <c r="D9742" s="26"/>
      <c r="E9742" s="26"/>
      <c r="F9742" s="26"/>
      <c r="G9742" s="26"/>
    </row>
    <row r="9743" spans="3:7">
      <c r="C9743" s="17"/>
      <c r="D9743" s="26"/>
      <c r="E9743" s="26"/>
      <c r="F9743" s="26"/>
      <c r="G9743" s="26"/>
    </row>
    <row r="9744" spans="3:7">
      <c r="C9744" s="17"/>
      <c r="D9744" s="26"/>
      <c r="E9744" s="26"/>
      <c r="F9744" s="26"/>
      <c r="G9744" s="26"/>
    </row>
    <row r="9745" spans="3:7">
      <c r="C9745" s="17"/>
      <c r="D9745" s="26"/>
      <c r="E9745" s="26"/>
      <c r="F9745" s="26"/>
      <c r="G9745" s="26"/>
    </row>
    <row r="9746" spans="3:7">
      <c r="C9746" s="17"/>
      <c r="D9746" s="26"/>
      <c r="E9746" s="26"/>
      <c r="F9746" s="26"/>
      <c r="G9746" s="26"/>
    </row>
    <row r="9747" spans="3:7">
      <c r="C9747" s="17"/>
      <c r="D9747" s="26"/>
      <c r="E9747" s="26"/>
      <c r="F9747" s="26"/>
      <c r="G9747" s="26"/>
    </row>
    <row r="9748" spans="3:7">
      <c r="C9748" s="17"/>
      <c r="D9748" s="26"/>
      <c r="E9748" s="26"/>
      <c r="F9748" s="26"/>
      <c r="G9748" s="26"/>
    </row>
    <row r="9749" spans="3:7">
      <c r="C9749" s="17"/>
      <c r="D9749" s="26"/>
      <c r="E9749" s="26"/>
      <c r="F9749" s="26"/>
      <c r="G9749" s="26"/>
    </row>
    <row r="9750" spans="3:7">
      <c r="C9750" s="17"/>
      <c r="D9750" s="26"/>
      <c r="E9750" s="26"/>
      <c r="F9750" s="26"/>
      <c r="G9750" s="26"/>
    </row>
    <row r="9751" spans="3:7">
      <c r="C9751" s="17"/>
      <c r="D9751" s="26"/>
      <c r="E9751" s="26"/>
      <c r="F9751" s="26"/>
      <c r="G9751" s="26"/>
    </row>
    <row r="9752" spans="3:7">
      <c r="C9752" s="17"/>
      <c r="D9752" s="26"/>
      <c r="E9752" s="26"/>
      <c r="F9752" s="26"/>
      <c r="G9752" s="26"/>
    </row>
    <row r="9753" spans="3:7">
      <c r="C9753" s="17"/>
      <c r="D9753" s="26"/>
      <c r="E9753" s="26"/>
      <c r="F9753" s="26"/>
      <c r="G9753" s="26"/>
    </row>
    <row r="9754" spans="3:7">
      <c r="C9754" s="17"/>
      <c r="D9754" s="26"/>
      <c r="E9754" s="26"/>
      <c r="F9754" s="26"/>
      <c r="G9754" s="26"/>
    </row>
    <row r="9755" spans="3:7">
      <c r="C9755" s="17"/>
      <c r="D9755" s="26"/>
      <c r="E9755" s="26"/>
      <c r="F9755" s="26"/>
      <c r="G9755" s="26"/>
    </row>
    <row r="9756" spans="3:7">
      <c r="C9756" s="17"/>
      <c r="D9756" s="26"/>
      <c r="E9756" s="26"/>
      <c r="F9756" s="26"/>
      <c r="G9756" s="26"/>
    </row>
    <row r="9757" spans="3:7">
      <c r="C9757" s="17"/>
      <c r="D9757" s="26"/>
      <c r="E9757" s="26"/>
      <c r="F9757" s="26"/>
      <c r="G9757" s="26"/>
    </row>
    <row r="9758" spans="3:7">
      <c r="C9758" s="17"/>
      <c r="D9758" s="26"/>
      <c r="E9758" s="26"/>
      <c r="F9758" s="26"/>
      <c r="G9758" s="26"/>
    </row>
    <row r="9759" spans="3:7">
      <c r="C9759" s="17"/>
      <c r="D9759" s="26"/>
      <c r="E9759" s="26"/>
      <c r="F9759" s="26"/>
      <c r="G9759" s="26"/>
    </row>
    <row r="9760" spans="3:7">
      <c r="C9760" s="17"/>
      <c r="D9760" s="26"/>
      <c r="E9760" s="26"/>
      <c r="F9760" s="26"/>
      <c r="G9760" s="26"/>
    </row>
    <row r="9761" spans="3:7">
      <c r="C9761" s="17"/>
      <c r="D9761" s="26"/>
      <c r="E9761" s="26"/>
      <c r="F9761" s="26"/>
      <c r="G9761" s="26"/>
    </row>
    <row r="9762" spans="3:7">
      <c r="C9762" s="17"/>
      <c r="D9762" s="26"/>
      <c r="E9762" s="26"/>
      <c r="F9762" s="26"/>
      <c r="G9762" s="26"/>
    </row>
    <row r="9763" spans="3:7">
      <c r="C9763" s="17"/>
      <c r="D9763" s="26"/>
      <c r="E9763" s="26"/>
      <c r="F9763" s="26"/>
      <c r="G9763" s="26"/>
    </row>
    <row r="9764" spans="3:7">
      <c r="C9764" s="17"/>
      <c r="D9764" s="26"/>
      <c r="E9764" s="26"/>
      <c r="F9764" s="26"/>
      <c r="G9764" s="26"/>
    </row>
    <row r="9765" spans="3:7">
      <c r="C9765" s="17"/>
      <c r="D9765" s="26"/>
      <c r="E9765" s="26"/>
      <c r="F9765" s="26"/>
      <c r="G9765" s="26"/>
    </row>
    <row r="9766" spans="3:7">
      <c r="C9766" s="17"/>
      <c r="D9766" s="26"/>
      <c r="E9766" s="26"/>
      <c r="F9766" s="26"/>
      <c r="G9766" s="26"/>
    </row>
    <row r="9767" spans="3:7">
      <c r="C9767" s="17"/>
      <c r="D9767" s="26"/>
      <c r="E9767" s="26"/>
      <c r="F9767" s="26"/>
      <c r="G9767" s="26"/>
    </row>
    <row r="9768" spans="3:7">
      <c r="C9768" s="17"/>
      <c r="D9768" s="26"/>
      <c r="E9768" s="26"/>
      <c r="F9768" s="26"/>
      <c r="G9768" s="26"/>
    </row>
    <row r="9769" spans="3:7">
      <c r="C9769" s="17"/>
      <c r="D9769" s="26"/>
      <c r="E9769" s="26"/>
      <c r="F9769" s="26"/>
      <c r="G9769" s="26"/>
    </row>
    <row r="9770" spans="3:7">
      <c r="C9770" s="17"/>
      <c r="D9770" s="26"/>
      <c r="E9770" s="26"/>
      <c r="F9770" s="26"/>
      <c r="G9770" s="26"/>
    </row>
    <row r="9771" spans="3:7">
      <c r="C9771" s="17"/>
      <c r="D9771" s="26"/>
      <c r="E9771" s="26"/>
      <c r="F9771" s="26"/>
      <c r="G9771" s="26"/>
    </row>
    <row r="9772" spans="3:7">
      <c r="C9772" s="17"/>
      <c r="D9772" s="26"/>
      <c r="E9772" s="26"/>
      <c r="F9772" s="26"/>
      <c r="G9772" s="26"/>
    </row>
    <row r="9773" spans="3:7">
      <c r="C9773" s="17"/>
      <c r="D9773" s="26"/>
      <c r="E9773" s="26"/>
      <c r="F9773" s="26"/>
      <c r="G9773" s="26"/>
    </row>
    <row r="9774" spans="3:7">
      <c r="C9774" s="17"/>
      <c r="D9774" s="26"/>
      <c r="E9774" s="26"/>
      <c r="F9774" s="26"/>
      <c r="G9774" s="26"/>
    </row>
    <row r="9775" spans="3:7">
      <c r="C9775" s="17"/>
      <c r="D9775" s="26"/>
      <c r="E9775" s="26"/>
      <c r="F9775" s="26"/>
      <c r="G9775" s="26"/>
    </row>
    <row r="9776" spans="3:7">
      <c r="C9776" s="17"/>
      <c r="D9776" s="26"/>
      <c r="E9776" s="26"/>
      <c r="F9776" s="26"/>
      <c r="G9776" s="26"/>
    </row>
    <row r="9777" spans="3:7">
      <c r="C9777" s="17"/>
      <c r="D9777" s="26"/>
      <c r="E9777" s="26"/>
      <c r="F9777" s="26"/>
      <c r="G9777" s="26"/>
    </row>
    <row r="9778" spans="3:7">
      <c r="C9778" s="17"/>
      <c r="D9778" s="26"/>
      <c r="E9778" s="26"/>
      <c r="F9778" s="26"/>
      <c r="G9778" s="26"/>
    </row>
    <row r="9779" spans="3:7">
      <c r="C9779" s="17"/>
      <c r="D9779" s="26"/>
      <c r="E9779" s="26"/>
      <c r="F9779" s="26"/>
      <c r="G9779" s="26"/>
    </row>
    <row r="9780" spans="3:7">
      <c r="C9780" s="17"/>
      <c r="D9780" s="26"/>
      <c r="E9780" s="26"/>
      <c r="F9780" s="26"/>
      <c r="G9780" s="26"/>
    </row>
    <row r="9781" spans="3:7">
      <c r="C9781" s="17"/>
      <c r="D9781" s="26"/>
      <c r="E9781" s="26"/>
      <c r="F9781" s="26"/>
      <c r="G9781" s="26"/>
    </row>
    <row r="9782" spans="3:7">
      <c r="C9782" s="17"/>
      <c r="D9782" s="26"/>
      <c r="E9782" s="26"/>
      <c r="F9782" s="26"/>
      <c r="G9782" s="26"/>
    </row>
    <row r="9783" spans="3:7">
      <c r="C9783" s="17"/>
      <c r="D9783" s="26"/>
      <c r="E9783" s="26"/>
      <c r="F9783" s="26"/>
      <c r="G9783" s="26"/>
    </row>
    <row r="9784" spans="3:7">
      <c r="C9784" s="17"/>
      <c r="D9784" s="26"/>
      <c r="E9784" s="26"/>
      <c r="F9784" s="26"/>
      <c r="G9784" s="26"/>
    </row>
    <row r="9785" spans="3:7">
      <c r="C9785" s="17"/>
      <c r="D9785" s="26"/>
      <c r="E9785" s="26"/>
      <c r="F9785" s="26"/>
      <c r="G9785" s="26"/>
    </row>
    <row r="9786" spans="3:7">
      <c r="C9786" s="17"/>
      <c r="D9786" s="26"/>
      <c r="E9786" s="26"/>
      <c r="F9786" s="26"/>
      <c r="G9786" s="26"/>
    </row>
    <row r="9787" spans="3:7">
      <c r="C9787" s="17"/>
      <c r="D9787" s="26"/>
      <c r="E9787" s="26"/>
      <c r="F9787" s="26"/>
      <c r="G9787" s="26"/>
    </row>
    <row r="9788" spans="3:7">
      <c r="C9788" s="17"/>
      <c r="D9788" s="26"/>
      <c r="E9788" s="26"/>
      <c r="F9788" s="26"/>
      <c r="G9788" s="26"/>
    </row>
    <row r="9789" spans="3:7">
      <c r="C9789" s="17"/>
      <c r="D9789" s="26"/>
      <c r="E9789" s="26"/>
      <c r="F9789" s="26"/>
      <c r="G9789" s="26"/>
    </row>
    <row r="9790" spans="3:7">
      <c r="C9790" s="17"/>
      <c r="D9790" s="26"/>
      <c r="E9790" s="26"/>
      <c r="F9790" s="26"/>
      <c r="G9790" s="26"/>
    </row>
    <row r="9791" spans="3:7">
      <c r="C9791" s="17"/>
      <c r="D9791" s="26"/>
      <c r="E9791" s="26"/>
      <c r="F9791" s="26"/>
      <c r="G9791" s="26"/>
    </row>
    <row r="9792" spans="3:7">
      <c r="C9792" s="17"/>
      <c r="D9792" s="26"/>
      <c r="E9792" s="26"/>
      <c r="F9792" s="26"/>
      <c r="G9792" s="26"/>
    </row>
    <row r="9793" spans="3:7">
      <c r="C9793" s="17"/>
      <c r="D9793" s="26"/>
      <c r="E9793" s="26"/>
      <c r="F9793" s="26"/>
      <c r="G9793" s="26"/>
    </row>
    <row r="9794" spans="3:7">
      <c r="C9794" s="17"/>
      <c r="D9794" s="26"/>
      <c r="E9794" s="26"/>
      <c r="F9794" s="26"/>
      <c r="G9794" s="26"/>
    </row>
    <row r="9795" spans="3:7">
      <c r="C9795" s="17"/>
      <c r="D9795" s="26"/>
      <c r="E9795" s="26"/>
      <c r="F9795" s="26"/>
      <c r="G9795" s="26"/>
    </row>
    <row r="9796" spans="3:7">
      <c r="C9796" s="17"/>
      <c r="D9796" s="26"/>
      <c r="E9796" s="26"/>
      <c r="F9796" s="26"/>
      <c r="G9796" s="26"/>
    </row>
    <row r="9797" spans="3:7">
      <c r="C9797" s="17"/>
      <c r="D9797" s="26"/>
      <c r="E9797" s="26"/>
      <c r="F9797" s="26"/>
      <c r="G9797" s="26"/>
    </row>
    <row r="9798" spans="3:7">
      <c r="C9798" s="17"/>
      <c r="D9798" s="26"/>
      <c r="E9798" s="26"/>
      <c r="F9798" s="26"/>
      <c r="G9798" s="26"/>
    </row>
    <row r="9799" spans="3:7">
      <c r="C9799" s="17"/>
      <c r="D9799" s="26"/>
      <c r="E9799" s="26"/>
      <c r="F9799" s="26"/>
      <c r="G9799" s="26"/>
    </row>
    <row r="9800" spans="3:7">
      <c r="C9800" s="17"/>
      <c r="D9800" s="26"/>
      <c r="E9800" s="26"/>
      <c r="F9800" s="26"/>
      <c r="G9800" s="26"/>
    </row>
    <row r="9801" spans="3:7">
      <c r="C9801" s="17"/>
      <c r="D9801" s="26"/>
      <c r="E9801" s="26"/>
      <c r="F9801" s="26"/>
      <c r="G9801" s="26"/>
    </row>
    <row r="9802" spans="3:7">
      <c r="C9802" s="17"/>
      <c r="D9802" s="26"/>
      <c r="E9802" s="26"/>
      <c r="F9802" s="26"/>
      <c r="G9802" s="26"/>
    </row>
    <row r="9803" spans="3:7">
      <c r="C9803" s="17"/>
      <c r="D9803" s="26"/>
      <c r="E9803" s="26"/>
      <c r="F9803" s="26"/>
      <c r="G9803" s="26"/>
    </row>
    <row r="9804" spans="3:7">
      <c r="C9804" s="17"/>
      <c r="D9804" s="26"/>
      <c r="E9804" s="26"/>
      <c r="F9804" s="26"/>
      <c r="G9804" s="26"/>
    </row>
    <row r="9805" spans="3:7">
      <c r="C9805" s="17"/>
      <c r="D9805" s="26"/>
      <c r="E9805" s="26"/>
      <c r="F9805" s="26"/>
      <c r="G9805" s="26"/>
    </row>
    <row r="9806" spans="3:7">
      <c r="C9806" s="17"/>
      <c r="D9806" s="26"/>
      <c r="E9806" s="26"/>
      <c r="F9806" s="26"/>
      <c r="G9806" s="26"/>
    </row>
    <row r="9807" spans="3:7">
      <c r="C9807" s="17"/>
      <c r="D9807" s="26"/>
      <c r="E9807" s="26"/>
      <c r="F9807" s="26"/>
      <c r="G9807" s="26"/>
    </row>
    <row r="9808" spans="3:7">
      <c r="C9808" s="17"/>
      <c r="D9808" s="26"/>
      <c r="E9808" s="26"/>
      <c r="F9808" s="26"/>
      <c r="G9808" s="26"/>
    </row>
    <row r="9809" spans="3:7">
      <c r="C9809" s="17"/>
      <c r="D9809" s="26"/>
      <c r="E9809" s="26"/>
      <c r="F9809" s="26"/>
      <c r="G9809" s="26"/>
    </row>
    <row r="9810" spans="3:7">
      <c r="C9810" s="17"/>
      <c r="D9810" s="26"/>
      <c r="E9810" s="26"/>
      <c r="F9810" s="26"/>
      <c r="G9810" s="26"/>
    </row>
    <row r="9811" spans="3:7">
      <c r="C9811" s="17"/>
      <c r="D9811" s="26"/>
      <c r="E9811" s="26"/>
      <c r="F9811" s="26"/>
      <c r="G9811" s="26"/>
    </row>
    <row r="9812" spans="3:7">
      <c r="C9812" s="17"/>
      <c r="D9812" s="26"/>
      <c r="E9812" s="26"/>
      <c r="F9812" s="26"/>
      <c r="G9812" s="26"/>
    </row>
    <row r="9813" spans="3:7">
      <c r="C9813" s="17"/>
      <c r="D9813" s="26"/>
      <c r="E9813" s="26"/>
      <c r="F9813" s="26"/>
      <c r="G9813" s="26"/>
    </row>
    <row r="9814" spans="3:7">
      <c r="C9814" s="17"/>
      <c r="D9814" s="26"/>
      <c r="E9814" s="26"/>
      <c r="F9814" s="26"/>
      <c r="G9814" s="26"/>
    </row>
    <row r="9815" spans="3:7">
      <c r="C9815" s="17"/>
      <c r="D9815" s="26"/>
      <c r="E9815" s="26"/>
      <c r="F9815" s="26"/>
      <c r="G9815" s="26"/>
    </row>
    <row r="9816" spans="3:7">
      <c r="C9816" s="17"/>
      <c r="D9816" s="26"/>
      <c r="E9816" s="26"/>
      <c r="F9816" s="26"/>
      <c r="G9816" s="26"/>
    </row>
    <row r="9817" spans="3:7">
      <c r="C9817" s="17"/>
      <c r="D9817" s="26"/>
      <c r="E9817" s="26"/>
      <c r="F9817" s="26"/>
      <c r="G9817" s="26"/>
    </row>
    <row r="9818" spans="3:7">
      <c r="C9818" s="17"/>
      <c r="D9818" s="26"/>
      <c r="E9818" s="26"/>
      <c r="F9818" s="26"/>
      <c r="G9818" s="26"/>
    </row>
    <row r="9819" spans="3:7">
      <c r="C9819" s="17"/>
      <c r="D9819" s="26"/>
      <c r="E9819" s="26"/>
      <c r="F9819" s="26"/>
      <c r="G9819" s="26"/>
    </row>
    <row r="9820" spans="3:7">
      <c r="C9820" s="17"/>
      <c r="D9820" s="26"/>
      <c r="E9820" s="26"/>
      <c r="F9820" s="26"/>
      <c r="G9820" s="26"/>
    </row>
    <row r="9821" spans="3:7">
      <c r="C9821" s="17"/>
      <c r="D9821" s="26"/>
      <c r="E9821" s="26"/>
      <c r="F9821" s="26"/>
      <c r="G9821" s="26"/>
    </row>
    <row r="9822" spans="3:7">
      <c r="C9822" s="17"/>
      <c r="D9822" s="26"/>
      <c r="E9822" s="26"/>
      <c r="F9822" s="26"/>
      <c r="G9822" s="26"/>
    </row>
    <row r="9823" spans="3:7">
      <c r="C9823" s="17"/>
      <c r="D9823" s="26"/>
      <c r="E9823" s="26"/>
      <c r="F9823" s="26"/>
      <c r="G9823" s="26"/>
    </row>
    <row r="9824" spans="3:7">
      <c r="C9824" s="17"/>
      <c r="D9824" s="26"/>
      <c r="E9824" s="26"/>
      <c r="F9824" s="26"/>
      <c r="G9824" s="26"/>
    </row>
    <row r="9825" spans="3:7">
      <c r="C9825" s="17"/>
      <c r="D9825" s="26"/>
      <c r="E9825" s="26"/>
      <c r="F9825" s="26"/>
      <c r="G9825" s="26"/>
    </row>
    <row r="9826" spans="3:7">
      <c r="C9826" s="17"/>
      <c r="D9826" s="26"/>
      <c r="E9826" s="26"/>
      <c r="F9826" s="26"/>
      <c r="G9826" s="26"/>
    </row>
    <row r="9827" spans="3:7">
      <c r="C9827" s="17"/>
      <c r="D9827" s="26"/>
      <c r="E9827" s="26"/>
      <c r="F9827" s="26"/>
      <c r="G9827" s="26"/>
    </row>
    <row r="9828" spans="3:7">
      <c r="C9828" s="17"/>
      <c r="D9828" s="26"/>
      <c r="E9828" s="26"/>
      <c r="F9828" s="26"/>
      <c r="G9828" s="26"/>
    </row>
    <row r="9829" spans="3:7">
      <c r="C9829" s="17"/>
      <c r="D9829" s="26"/>
      <c r="E9829" s="26"/>
      <c r="F9829" s="26"/>
      <c r="G9829" s="26"/>
    </row>
    <row r="9830" spans="3:7">
      <c r="C9830" s="17"/>
      <c r="D9830" s="26"/>
      <c r="E9830" s="26"/>
      <c r="F9830" s="26"/>
      <c r="G9830" s="26"/>
    </row>
    <row r="9831" spans="3:7">
      <c r="C9831" s="17"/>
      <c r="D9831" s="26"/>
      <c r="E9831" s="26"/>
      <c r="F9831" s="26"/>
      <c r="G9831" s="26"/>
    </row>
    <row r="9832" spans="3:7">
      <c r="C9832" s="17"/>
      <c r="D9832" s="26"/>
      <c r="E9832" s="26"/>
      <c r="F9832" s="26"/>
      <c r="G9832" s="26"/>
    </row>
    <row r="9833" spans="3:7">
      <c r="C9833" s="17"/>
      <c r="D9833" s="26"/>
      <c r="E9833" s="26"/>
      <c r="F9833" s="26"/>
      <c r="G9833" s="26"/>
    </row>
    <row r="9834" spans="3:7">
      <c r="C9834" s="17"/>
      <c r="D9834" s="26"/>
      <c r="E9834" s="26"/>
      <c r="F9834" s="26"/>
      <c r="G9834" s="26"/>
    </row>
    <row r="9835" spans="3:7">
      <c r="C9835" s="17"/>
      <c r="D9835" s="26"/>
      <c r="E9835" s="26"/>
      <c r="F9835" s="26"/>
      <c r="G9835" s="26"/>
    </row>
    <row r="9836" spans="3:7">
      <c r="C9836" s="17"/>
      <c r="D9836" s="26"/>
      <c r="E9836" s="26"/>
      <c r="F9836" s="26"/>
      <c r="G9836" s="26"/>
    </row>
    <row r="9837" spans="3:7">
      <c r="C9837" s="17"/>
      <c r="D9837" s="26"/>
      <c r="E9837" s="26"/>
      <c r="F9837" s="26"/>
      <c r="G9837" s="26"/>
    </row>
    <row r="9838" spans="3:7">
      <c r="C9838" s="17"/>
      <c r="D9838" s="26"/>
      <c r="E9838" s="26"/>
      <c r="F9838" s="26"/>
      <c r="G9838" s="26"/>
    </row>
    <row r="9839" spans="3:7">
      <c r="C9839" s="17"/>
      <c r="D9839" s="26"/>
      <c r="E9839" s="26"/>
      <c r="F9839" s="26"/>
      <c r="G9839" s="26"/>
    </row>
    <row r="9840" spans="3:7">
      <c r="C9840" s="17"/>
      <c r="D9840" s="26"/>
      <c r="E9840" s="26"/>
      <c r="F9840" s="26"/>
      <c r="G9840" s="26"/>
    </row>
    <row r="9841" spans="3:7">
      <c r="C9841" s="17"/>
      <c r="D9841" s="26"/>
      <c r="E9841" s="26"/>
      <c r="F9841" s="26"/>
      <c r="G9841" s="26"/>
    </row>
    <row r="9842" spans="3:7">
      <c r="C9842" s="17"/>
      <c r="D9842" s="26"/>
      <c r="E9842" s="26"/>
      <c r="F9842" s="26"/>
      <c r="G9842" s="26"/>
    </row>
    <row r="9843" spans="3:7">
      <c r="C9843" s="17"/>
      <c r="D9843" s="26"/>
      <c r="E9843" s="26"/>
      <c r="F9843" s="26"/>
      <c r="G9843" s="26"/>
    </row>
    <row r="9844" spans="3:7">
      <c r="C9844" s="17"/>
      <c r="D9844" s="26"/>
      <c r="E9844" s="26"/>
      <c r="F9844" s="26"/>
      <c r="G9844" s="26"/>
    </row>
    <row r="9845" spans="3:7">
      <c r="C9845" s="17"/>
      <c r="D9845" s="26"/>
      <c r="E9845" s="26"/>
      <c r="F9845" s="26"/>
      <c r="G9845" s="26"/>
    </row>
    <row r="9846" spans="3:7">
      <c r="C9846" s="17"/>
      <c r="D9846" s="26"/>
      <c r="E9846" s="26"/>
      <c r="F9846" s="26"/>
      <c r="G9846" s="26"/>
    </row>
    <row r="9847" spans="3:7">
      <c r="C9847" s="17"/>
      <c r="D9847" s="26"/>
      <c r="E9847" s="26"/>
      <c r="F9847" s="26"/>
      <c r="G9847" s="26"/>
    </row>
    <row r="9848" spans="3:7">
      <c r="C9848" s="17"/>
      <c r="D9848" s="26"/>
      <c r="E9848" s="26"/>
      <c r="F9848" s="26"/>
      <c r="G9848" s="26"/>
    </row>
    <row r="9849" spans="3:7">
      <c r="C9849" s="17"/>
      <c r="D9849" s="26"/>
      <c r="E9849" s="26"/>
      <c r="F9849" s="26"/>
      <c r="G9849" s="26"/>
    </row>
    <row r="9850" spans="3:7">
      <c r="C9850" s="17"/>
      <c r="D9850" s="26"/>
      <c r="E9850" s="26"/>
      <c r="F9850" s="26"/>
      <c r="G9850" s="26"/>
    </row>
    <row r="9851" spans="3:7">
      <c r="C9851" s="17"/>
      <c r="D9851" s="26"/>
      <c r="E9851" s="26"/>
      <c r="F9851" s="26"/>
      <c r="G9851" s="26"/>
    </row>
    <row r="9852" spans="3:7">
      <c r="C9852" s="17"/>
      <c r="D9852" s="26"/>
      <c r="E9852" s="26"/>
      <c r="F9852" s="26"/>
      <c r="G9852" s="26"/>
    </row>
    <row r="9853" spans="3:7">
      <c r="C9853" s="17"/>
      <c r="D9853" s="26"/>
      <c r="E9853" s="26"/>
      <c r="F9853" s="26"/>
      <c r="G9853" s="26"/>
    </row>
    <row r="9854" spans="3:7">
      <c r="C9854" s="17"/>
      <c r="D9854" s="26"/>
      <c r="E9854" s="26"/>
      <c r="F9854" s="26"/>
      <c r="G9854" s="26"/>
    </row>
    <row r="9855" spans="3:7">
      <c r="C9855" s="17"/>
      <c r="D9855" s="26"/>
      <c r="E9855" s="26"/>
      <c r="F9855" s="26"/>
      <c r="G9855" s="26"/>
    </row>
    <row r="9856" spans="3:7">
      <c r="C9856" s="17"/>
      <c r="D9856" s="26"/>
      <c r="E9856" s="26"/>
      <c r="F9856" s="26"/>
      <c r="G9856" s="26"/>
    </row>
    <row r="9857" spans="3:7">
      <c r="C9857" s="17"/>
      <c r="D9857" s="26"/>
      <c r="E9857" s="26"/>
      <c r="F9857" s="26"/>
      <c r="G9857" s="26"/>
    </row>
    <row r="9858" spans="3:7">
      <c r="C9858" s="17"/>
      <c r="D9858" s="26"/>
      <c r="E9858" s="26"/>
      <c r="F9858" s="26"/>
      <c r="G9858" s="26"/>
    </row>
    <row r="9859" spans="3:7">
      <c r="C9859" s="17"/>
      <c r="D9859" s="26"/>
      <c r="E9859" s="26"/>
      <c r="F9859" s="26"/>
      <c r="G9859" s="26"/>
    </row>
    <row r="9860" spans="3:7">
      <c r="C9860" s="17"/>
      <c r="D9860" s="26"/>
      <c r="E9860" s="26"/>
      <c r="F9860" s="26"/>
      <c r="G9860" s="26"/>
    </row>
    <row r="9861" spans="3:7">
      <c r="C9861" s="17"/>
      <c r="D9861" s="26"/>
      <c r="E9861" s="26"/>
      <c r="F9861" s="26"/>
      <c r="G9861" s="26"/>
    </row>
    <row r="9862" spans="3:7">
      <c r="C9862" s="17"/>
      <c r="D9862" s="26"/>
      <c r="E9862" s="26"/>
      <c r="F9862" s="26"/>
      <c r="G9862" s="26"/>
    </row>
    <row r="9863" spans="3:7">
      <c r="C9863" s="17"/>
      <c r="D9863" s="26"/>
      <c r="E9863" s="26"/>
      <c r="F9863" s="26"/>
      <c r="G9863" s="26"/>
    </row>
    <row r="9864" spans="3:7">
      <c r="C9864" s="17"/>
      <c r="D9864" s="26"/>
      <c r="E9864" s="26"/>
      <c r="F9864" s="26"/>
      <c r="G9864" s="26"/>
    </row>
    <row r="9865" spans="3:7">
      <c r="C9865" s="17"/>
      <c r="D9865" s="26"/>
      <c r="E9865" s="26"/>
      <c r="F9865" s="26"/>
      <c r="G9865" s="26"/>
    </row>
    <row r="9866" spans="3:7">
      <c r="C9866" s="17"/>
      <c r="D9866" s="26"/>
      <c r="E9866" s="26"/>
      <c r="F9866" s="26"/>
      <c r="G9866" s="26"/>
    </row>
    <row r="9867" spans="3:7">
      <c r="C9867" s="17"/>
      <c r="D9867" s="26"/>
      <c r="E9867" s="26"/>
      <c r="F9867" s="26"/>
      <c r="G9867" s="26"/>
    </row>
    <row r="9868" spans="3:7">
      <c r="C9868" s="17"/>
      <c r="D9868" s="26"/>
      <c r="E9868" s="26"/>
      <c r="F9868" s="26"/>
      <c r="G9868" s="26"/>
    </row>
    <row r="9869" spans="3:7">
      <c r="C9869" s="17"/>
      <c r="D9869" s="26"/>
      <c r="E9869" s="26"/>
      <c r="F9869" s="26"/>
      <c r="G9869" s="26"/>
    </row>
    <row r="9870" spans="3:7">
      <c r="C9870" s="17"/>
      <c r="D9870" s="26"/>
      <c r="E9870" s="26"/>
      <c r="F9870" s="26"/>
      <c r="G9870" s="26"/>
    </row>
    <row r="9871" spans="3:7">
      <c r="C9871" s="17"/>
      <c r="D9871" s="26"/>
      <c r="E9871" s="26"/>
      <c r="F9871" s="26"/>
      <c r="G9871" s="26"/>
    </row>
    <row r="9872" spans="3:7">
      <c r="C9872" s="17"/>
      <c r="D9872" s="26"/>
      <c r="E9872" s="26"/>
      <c r="F9872" s="26"/>
      <c r="G9872" s="26"/>
    </row>
    <row r="9873" spans="3:7">
      <c r="C9873" s="17"/>
      <c r="D9873" s="26"/>
      <c r="E9873" s="26"/>
      <c r="F9873" s="26"/>
      <c r="G9873" s="26"/>
    </row>
    <row r="9874" spans="3:7">
      <c r="C9874" s="17"/>
      <c r="D9874" s="26"/>
      <c r="E9874" s="26"/>
      <c r="F9874" s="26"/>
      <c r="G9874" s="26"/>
    </row>
    <row r="9875" spans="3:7">
      <c r="C9875" s="17"/>
      <c r="D9875" s="26"/>
      <c r="E9875" s="26"/>
      <c r="F9875" s="26"/>
      <c r="G9875" s="26"/>
    </row>
    <row r="9876" spans="3:7">
      <c r="C9876" s="17"/>
      <c r="D9876" s="26"/>
      <c r="E9876" s="26"/>
      <c r="F9876" s="26"/>
      <c r="G9876" s="26"/>
    </row>
    <row r="9877" spans="3:7">
      <c r="C9877" s="17"/>
      <c r="D9877" s="26"/>
      <c r="E9877" s="26"/>
      <c r="F9877" s="26"/>
      <c r="G9877" s="26"/>
    </row>
    <row r="9878" spans="3:7">
      <c r="C9878" s="17"/>
      <c r="D9878" s="26"/>
      <c r="E9878" s="26"/>
      <c r="F9878" s="26"/>
      <c r="G9878" s="26"/>
    </row>
    <row r="9879" spans="3:7">
      <c r="C9879" s="17"/>
      <c r="D9879" s="26"/>
      <c r="E9879" s="26"/>
      <c r="F9879" s="26"/>
      <c r="G9879" s="26"/>
    </row>
    <row r="9880" spans="3:7">
      <c r="C9880" s="17"/>
      <c r="D9880" s="26"/>
      <c r="E9880" s="26"/>
      <c r="F9880" s="26"/>
      <c r="G9880" s="26"/>
    </row>
    <row r="9881" spans="3:7">
      <c r="C9881" s="17"/>
      <c r="D9881" s="26"/>
      <c r="E9881" s="26"/>
      <c r="F9881" s="26"/>
      <c r="G9881" s="26"/>
    </row>
    <row r="9882" spans="3:7">
      <c r="C9882" s="17"/>
      <c r="D9882" s="26"/>
      <c r="E9882" s="26"/>
      <c r="F9882" s="26"/>
      <c r="G9882" s="26"/>
    </row>
    <row r="9883" spans="3:7">
      <c r="C9883" s="17"/>
      <c r="D9883" s="26"/>
      <c r="E9883" s="26"/>
      <c r="F9883" s="26"/>
      <c r="G9883" s="26"/>
    </row>
    <row r="9884" spans="3:7">
      <c r="C9884" s="17"/>
      <c r="D9884" s="26"/>
      <c r="E9884" s="26"/>
      <c r="F9884" s="26"/>
      <c r="G9884" s="26"/>
    </row>
    <row r="9885" spans="3:7">
      <c r="C9885" s="17"/>
      <c r="D9885" s="26"/>
      <c r="E9885" s="26"/>
      <c r="F9885" s="26"/>
      <c r="G9885" s="26"/>
    </row>
    <row r="9886" spans="3:7">
      <c r="C9886" s="17"/>
      <c r="D9886" s="26"/>
      <c r="E9886" s="26"/>
      <c r="F9886" s="26"/>
      <c r="G9886" s="26"/>
    </row>
    <row r="9887" spans="3:7">
      <c r="C9887" s="17"/>
      <c r="D9887" s="26"/>
      <c r="E9887" s="26"/>
      <c r="F9887" s="26"/>
      <c r="G9887" s="26"/>
    </row>
    <row r="9888" spans="3:7">
      <c r="C9888" s="17"/>
      <c r="D9888" s="26"/>
      <c r="E9888" s="26"/>
      <c r="F9888" s="26"/>
      <c r="G9888" s="26"/>
    </row>
    <row r="9889" spans="3:7">
      <c r="C9889" s="17"/>
      <c r="D9889" s="26"/>
      <c r="E9889" s="26"/>
      <c r="F9889" s="26"/>
      <c r="G9889" s="26"/>
    </row>
    <row r="9890" spans="3:7">
      <c r="C9890" s="17"/>
      <c r="D9890" s="26"/>
      <c r="E9890" s="26"/>
      <c r="F9890" s="26"/>
      <c r="G9890" s="26"/>
    </row>
    <row r="9891" spans="3:7">
      <c r="C9891" s="17"/>
      <c r="D9891" s="26"/>
      <c r="E9891" s="26"/>
      <c r="F9891" s="26"/>
      <c r="G9891" s="26"/>
    </row>
    <row r="9892" spans="3:7">
      <c r="C9892" s="17"/>
      <c r="D9892" s="26"/>
      <c r="E9892" s="26"/>
      <c r="F9892" s="26"/>
      <c r="G9892" s="26"/>
    </row>
    <row r="9893" spans="3:7">
      <c r="C9893" s="17"/>
      <c r="D9893" s="26"/>
      <c r="E9893" s="26"/>
      <c r="F9893" s="26"/>
      <c r="G9893" s="26"/>
    </row>
    <row r="9894" spans="3:7">
      <c r="C9894" s="17"/>
      <c r="D9894" s="26"/>
      <c r="E9894" s="26"/>
      <c r="F9894" s="26"/>
      <c r="G9894" s="26"/>
    </row>
    <row r="9895" spans="3:7">
      <c r="C9895" s="17"/>
      <c r="D9895" s="26"/>
      <c r="E9895" s="26"/>
      <c r="F9895" s="26"/>
      <c r="G9895" s="26"/>
    </row>
    <row r="9896" spans="3:7">
      <c r="C9896" s="17"/>
      <c r="D9896" s="26"/>
      <c r="E9896" s="26"/>
      <c r="F9896" s="26"/>
      <c r="G9896" s="26"/>
    </row>
    <row r="9897" spans="3:7">
      <c r="C9897" s="17"/>
      <c r="D9897" s="26"/>
      <c r="E9897" s="26"/>
      <c r="F9897" s="26"/>
      <c r="G9897" s="26"/>
    </row>
    <row r="9898" spans="3:7">
      <c r="C9898" s="17"/>
      <c r="D9898" s="26"/>
      <c r="E9898" s="26"/>
      <c r="F9898" s="26"/>
      <c r="G9898" s="26"/>
    </row>
    <row r="9899" spans="3:7">
      <c r="C9899" s="17"/>
      <c r="D9899" s="26"/>
      <c r="E9899" s="26"/>
      <c r="F9899" s="26"/>
      <c r="G9899" s="26"/>
    </row>
    <row r="9900" spans="3:7">
      <c r="C9900" s="17"/>
      <c r="D9900" s="26"/>
      <c r="E9900" s="26"/>
      <c r="F9900" s="26"/>
      <c r="G9900" s="26"/>
    </row>
    <row r="9901" spans="3:7">
      <c r="C9901" s="17"/>
      <c r="D9901" s="26"/>
      <c r="E9901" s="26"/>
      <c r="F9901" s="26"/>
      <c r="G9901" s="26"/>
    </row>
    <row r="9902" spans="3:7">
      <c r="C9902" s="17"/>
      <c r="D9902" s="26"/>
      <c r="E9902" s="26"/>
      <c r="F9902" s="26"/>
      <c r="G9902" s="26"/>
    </row>
    <row r="9903" spans="3:7">
      <c r="C9903" s="17"/>
      <c r="D9903" s="26"/>
      <c r="E9903" s="26"/>
      <c r="F9903" s="26"/>
      <c r="G9903" s="26"/>
    </row>
    <row r="9904" spans="3:7">
      <c r="C9904" s="17"/>
      <c r="D9904" s="26"/>
      <c r="E9904" s="26"/>
      <c r="F9904" s="26"/>
      <c r="G9904" s="26"/>
    </row>
    <row r="9905" spans="3:7">
      <c r="C9905" s="17"/>
      <c r="D9905" s="26"/>
      <c r="E9905" s="26"/>
      <c r="F9905" s="26"/>
      <c r="G9905" s="26"/>
    </row>
    <row r="9906" spans="3:7">
      <c r="C9906" s="17"/>
      <c r="D9906" s="26"/>
      <c r="E9906" s="26"/>
      <c r="F9906" s="26"/>
      <c r="G9906" s="26"/>
    </row>
    <row r="9907" spans="3:7">
      <c r="C9907" s="17"/>
      <c r="D9907" s="26"/>
      <c r="E9907" s="26"/>
      <c r="F9907" s="26"/>
      <c r="G9907" s="26"/>
    </row>
    <row r="9908" spans="3:7">
      <c r="C9908" s="17"/>
      <c r="D9908" s="26"/>
      <c r="E9908" s="26"/>
      <c r="F9908" s="26"/>
      <c r="G9908" s="26"/>
    </row>
    <row r="9909" spans="3:7">
      <c r="C9909" s="17"/>
      <c r="D9909" s="26"/>
      <c r="E9909" s="26"/>
      <c r="F9909" s="26"/>
      <c r="G9909" s="26"/>
    </row>
    <row r="9910" spans="3:7">
      <c r="C9910" s="17"/>
      <c r="D9910" s="26"/>
      <c r="E9910" s="26"/>
      <c r="F9910" s="26"/>
      <c r="G9910" s="26"/>
    </row>
    <row r="9911" spans="3:7">
      <c r="C9911" s="17"/>
      <c r="D9911" s="26"/>
      <c r="E9911" s="26"/>
      <c r="F9911" s="26"/>
      <c r="G9911" s="26"/>
    </row>
    <row r="9912" spans="3:7">
      <c r="C9912" s="17"/>
      <c r="D9912" s="26"/>
      <c r="E9912" s="26"/>
      <c r="F9912" s="26"/>
      <c r="G9912" s="26"/>
    </row>
    <row r="9913" spans="3:7">
      <c r="C9913" s="17"/>
      <c r="D9913" s="26"/>
      <c r="E9913" s="26"/>
      <c r="F9913" s="26"/>
      <c r="G9913" s="26"/>
    </row>
    <row r="9914" spans="3:7">
      <c r="C9914" s="17"/>
      <c r="D9914" s="26"/>
      <c r="E9914" s="26"/>
      <c r="F9914" s="26"/>
      <c r="G9914" s="26"/>
    </row>
    <row r="9915" spans="3:7">
      <c r="C9915" s="17"/>
      <c r="D9915" s="26"/>
      <c r="E9915" s="26"/>
      <c r="F9915" s="26"/>
      <c r="G9915" s="26"/>
    </row>
    <row r="9916" spans="3:7">
      <c r="C9916" s="17"/>
      <c r="D9916" s="26"/>
      <c r="E9916" s="26"/>
      <c r="F9916" s="26"/>
      <c r="G9916" s="26"/>
    </row>
    <row r="9917" spans="3:7">
      <c r="C9917" s="17"/>
      <c r="D9917" s="26"/>
      <c r="E9917" s="26"/>
      <c r="F9917" s="26"/>
      <c r="G9917" s="26"/>
    </row>
    <row r="9918" spans="3:7">
      <c r="C9918" s="17"/>
      <c r="D9918" s="26"/>
      <c r="E9918" s="26"/>
      <c r="F9918" s="26"/>
      <c r="G9918" s="26"/>
    </row>
    <row r="9919" spans="3:7">
      <c r="C9919" s="17"/>
      <c r="D9919" s="26"/>
      <c r="E9919" s="26"/>
      <c r="F9919" s="26"/>
      <c r="G9919" s="26"/>
    </row>
    <row r="9920" spans="3:7">
      <c r="C9920" s="17"/>
      <c r="D9920" s="26"/>
      <c r="E9920" s="26"/>
      <c r="F9920" s="26"/>
      <c r="G9920" s="26"/>
    </row>
    <row r="9921" spans="3:7">
      <c r="C9921" s="17"/>
      <c r="D9921" s="26"/>
      <c r="E9921" s="26"/>
      <c r="F9921" s="26"/>
      <c r="G9921" s="26"/>
    </row>
    <row r="9922" spans="3:7">
      <c r="C9922" s="17"/>
      <c r="D9922" s="26"/>
      <c r="E9922" s="26"/>
      <c r="F9922" s="26"/>
      <c r="G9922" s="26"/>
    </row>
    <row r="9923" spans="3:7">
      <c r="C9923" s="17"/>
      <c r="D9923" s="26"/>
      <c r="E9923" s="26"/>
      <c r="F9923" s="26"/>
      <c r="G9923" s="26"/>
    </row>
    <row r="9924" spans="3:7">
      <c r="C9924" s="17"/>
      <c r="D9924" s="26"/>
      <c r="E9924" s="26"/>
      <c r="F9924" s="26"/>
      <c r="G9924" s="26"/>
    </row>
    <row r="9925" spans="3:7">
      <c r="C9925" s="17"/>
      <c r="D9925" s="26"/>
      <c r="E9925" s="26"/>
      <c r="F9925" s="26"/>
      <c r="G9925" s="26"/>
    </row>
    <row r="9926" spans="3:7">
      <c r="C9926" s="17"/>
      <c r="D9926" s="26"/>
      <c r="E9926" s="26"/>
      <c r="F9926" s="26"/>
      <c r="G9926" s="26"/>
    </row>
    <row r="9927" spans="3:7">
      <c r="C9927" s="17"/>
      <c r="D9927" s="26"/>
      <c r="E9927" s="26"/>
      <c r="F9927" s="26"/>
      <c r="G9927" s="26"/>
    </row>
    <row r="9928" spans="3:7">
      <c r="C9928" s="17"/>
      <c r="D9928" s="26"/>
      <c r="E9928" s="26"/>
      <c r="F9928" s="26"/>
      <c r="G9928" s="26"/>
    </row>
    <row r="9929" spans="3:7">
      <c r="C9929" s="17"/>
      <c r="D9929" s="26"/>
      <c r="E9929" s="26"/>
      <c r="F9929" s="26"/>
      <c r="G9929" s="26"/>
    </row>
    <row r="9930" spans="3:7">
      <c r="C9930" s="17"/>
      <c r="D9930" s="26"/>
      <c r="E9930" s="26"/>
      <c r="F9930" s="26"/>
      <c r="G9930" s="26"/>
    </row>
    <row r="9931" spans="3:7">
      <c r="C9931" s="17"/>
      <c r="D9931" s="26"/>
      <c r="E9931" s="26"/>
      <c r="F9931" s="26"/>
      <c r="G9931" s="26"/>
    </row>
    <row r="9932" spans="3:7">
      <c r="C9932" s="17"/>
      <c r="D9932" s="26"/>
      <c r="E9932" s="26"/>
      <c r="F9932" s="26"/>
      <c r="G9932" s="26"/>
    </row>
    <row r="9933" spans="3:7">
      <c r="C9933" s="17"/>
      <c r="D9933" s="26"/>
      <c r="E9933" s="26"/>
      <c r="F9933" s="26"/>
      <c r="G9933" s="26"/>
    </row>
    <row r="9934" spans="3:7">
      <c r="C9934" s="17"/>
      <c r="D9934" s="26"/>
      <c r="E9934" s="26"/>
      <c r="F9934" s="26"/>
      <c r="G9934" s="26"/>
    </row>
    <row r="9935" spans="3:7">
      <c r="C9935" s="17"/>
      <c r="D9935" s="26"/>
      <c r="E9935" s="26"/>
      <c r="F9935" s="26"/>
      <c r="G9935" s="26"/>
    </row>
    <row r="9936" spans="3:7">
      <c r="C9936" s="17"/>
      <c r="D9936" s="26"/>
      <c r="E9936" s="26"/>
      <c r="F9936" s="26"/>
      <c r="G9936" s="26"/>
    </row>
    <row r="9937" spans="3:7">
      <c r="C9937" s="17"/>
      <c r="D9937" s="26"/>
      <c r="E9937" s="26"/>
      <c r="F9937" s="26"/>
      <c r="G9937" s="26"/>
    </row>
    <row r="9938" spans="3:7">
      <c r="C9938" s="17"/>
      <c r="D9938" s="26"/>
      <c r="E9938" s="26"/>
      <c r="F9938" s="26"/>
      <c r="G9938" s="26"/>
    </row>
    <row r="9939" spans="3:7">
      <c r="C9939" s="17"/>
      <c r="D9939" s="26"/>
      <c r="E9939" s="26"/>
      <c r="F9939" s="26"/>
      <c r="G9939" s="26"/>
    </row>
    <row r="9940" spans="3:7">
      <c r="C9940" s="17"/>
      <c r="D9940" s="26"/>
      <c r="E9940" s="26"/>
      <c r="F9940" s="26"/>
      <c r="G9940" s="26"/>
    </row>
    <row r="9941" spans="3:7">
      <c r="C9941" s="17"/>
      <c r="D9941" s="26"/>
      <c r="E9941" s="26"/>
      <c r="F9941" s="26"/>
      <c r="G9941" s="26"/>
    </row>
    <row r="9942" spans="3:7">
      <c r="C9942" s="17"/>
      <c r="D9942" s="26"/>
      <c r="E9942" s="26"/>
      <c r="F9942" s="26"/>
      <c r="G9942" s="26"/>
    </row>
    <row r="9943" spans="3:7">
      <c r="C9943" s="17"/>
      <c r="D9943" s="26"/>
      <c r="E9943" s="26"/>
      <c r="F9943" s="26"/>
      <c r="G9943" s="26"/>
    </row>
    <row r="9944" spans="3:7">
      <c r="C9944" s="17"/>
      <c r="D9944" s="26"/>
      <c r="E9944" s="26"/>
      <c r="F9944" s="26"/>
      <c r="G9944" s="26"/>
    </row>
    <row r="9945" spans="3:7">
      <c r="C9945" s="17"/>
      <c r="D9945" s="26"/>
      <c r="E9945" s="26"/>
      <c r="F9945" s="26"/>
      <c r="G9945" s="26"/>
    </row>
    <row r="9946" spans="3:7">
      <c r="C9946" s="17"/>
      <c r="D9946" s="26"/>
      <c r="E9946" s="26"/>
      <c r="F9946" s="26"/>
      <c r="G9946" s="26"/>
    </row>
    <row r="9947" spans="3:7">
      <c r="C9947" s="17"/>
      <c r="D9947" s="26"/>
      <c r="E9947" s="26"/>
      <c r="F9947" s="26"/>
      <c r="G9947" s="26"/>
    </row>
    <row r="9948" spans="3:7">
      <c r="C9948" s="17"/>
      <c r="D9948" s="26"/>
      <c r="E9948" s="26"/>
      <c r="F9948" s="26"/>
      <c r="G9948" s="26"/>
    </row>
    <row r="9949" spans="3:7">
      <c r="C9949" s="17"/>
      <c r="D9949" s="26"/>
      <c r="E9949" s="26"/>
      <c r="F9949" s="26"/>
      <c r="G9949" s="26"/>
    </row>
    <row r="9950" spans="3:7">
      <c r="C9950" s="17"/>
      <c r="D9950" s="26"/>
      <c r="E9950" s="26"/>
      <c r="F9950" s="26"/>
      <c r="G9950" s="26"/>
    </row>
    <row r="9951" spans="3:7">
      <c r="C9951" s="17"/>
      <c r="D9951" s="26"/>
      <c r="E9951" s="26"/>
      <c r="F9951" s="26"/>
      <c r="G9951" s="26"/>
    </row>
    <row r="9952" spans="3:7">
      <c r="C9952" s="17"/>
      <c r="D9952" s="26"/>
      <c r="E9952" s="26"/>
      <c r="F9952" s="26"/>
      <c r="G9952" s="26"/>
    </row>
    <row r="9953" spans="3:7">
      <c r="C9953" s="17"/>
      <c r="D9953" s="26"/>
      <c r="E9953" s="26"/>
      <c r="F9953" s="26"/>
      <c r="G9953" s="26"/>
    </row>
    <row r="9954" spans="3:7">
      <c r="C9954" s="17"/>
      <c r="D9954" s="26"/>
      <c r="E9954" s="26"/>
      <c r="F9954" s="26"/>
      <c r="G9954" s="26"/>
    </row>
    <row r="9955" spans="3:7">
      <c r="C9955" s="17"/>
      <c r="D9955" s="26"/>
      <c r="E9955" s="26"/>
      <c r="F9955" s="26"/>
      <c r="G9955" s="26"/>
    </row>
    <row r="9956" spans="3:7">
      <c r="C9956" s="17"/>
      <c r="D9956" s="26"/>
      <c r="E9956" s="26"/>
      <c r="F9956" s="26"/>
      <c r="G9956" s="26"/>
    </row>
    <row r="9957" spans="3:7">
      <c r="C9957" s="17"/>
      <c r="D9957" s="26"/>
      <c r="E9957" s="26"/>
      <c r="F9957" s="26"/>
      <c r="G9957" s="26"/>
    </row>
    <row r="9958" spans="3:7">
      <c r="C9958" s="17"/>
      <c r="D9958" s="26"/>
      <c r="E9958" s="26"/>
      <c r="F9958" s="26"/>
      <c r="G9958" s="26"/>
    </row>
    <row r="9959" spans="3:7">
      <c r="C9959" s="17"/>
      <c r="D9959" s="26"/>
      <c r="E9959" s="26"/>
      <c r="F9959" s="26"/>
      <c r="G9959" s="26"/>
    </row>
    <row r="9960" spans="3:7">
      <c r="C9960" s="17"/>
      <c r="D9960" s="26"/>
      <c r="E9960" s="26"/>
      <c r="F9960" s="26"/>
      <c r="G9960" s="26"/>
    </row>
    <row r="9961" spans="3:7">
      <c r="C9961" s="17"/>
      <c r="D9961" s="26"/>
      <c r="E9961" s="26"/>
      <c r="F9961" s="26"/>
      <c r="G9961" s="26"/>
    </row>
    <row r="9962" spans="3:7">
      <c r="C9962" s="17"/>
      <c r="D9962" s="26"/>
      <c r="E9962" s="26"/>
      <c r="F9962" s="26"/>
      <c r="G9962" s="26"/>
    </row>
    <row r="9963" spans="3:7">
      <c r="C9963" s="17"/>
      <c r="D9963" s="26"/>
      <c r="E9963" s="26"/>
      <c r="F9963" s="26"/>
      <c r="G9963" s="26"/>
    </row>
    <row r="9964" spans="3:7">
      <c r="C9964" s="17"/>
      <c r="D9964" s="26"/>
      <c r="E9964" s="26"/>
      <c r="F9964" s="26"/>
      <c r="G9964" s="26"/>
    </row>
    <row r="9965" spans="3:7">
      <c r="C9965" s="17"/>
      <c r="D9965" s="26"/>
      <c r="E9965" s="26"/>
      <c r="F9965" s="26"/>
      <c r="G9965" s="26"/>
    </row>
    <row r="9966" spans="3:7">
      <c r="C9966" s="17"/>
      <c r="D9966" s="26"/>
      <c r="E9966" s="26"/>
      <c r="F9966" s="26"/>
      <c r="G9966" s="26"/>
    </row>
    <row r="9967" spans="3:7">
      <c r="C9967" s="17"/>
      <c r="D9967" s="26"/>
      <c r="E9967" s="26"/>
      <c r="F9967" s="26"/>
      <c r="G9967" s="26"/>
    </row>
    <row r="9968" spans="3:7">
      <c r="C9968" s="17"/>
      <c r="D9968" s="26"/>
      <c r="E9968" s="26"/>
      <c r="F9968" s="26"/>
      <c r="G9968" s="26"/>
    </row>
    <row r="9969" spans="3:7">
      <c r="C9969" s="17"/>
      <c r="D9969" s="26"/>
      <c r="E9969" s="26"/>
      <c r="F9969" s="26"/>
      <c r="G9969" s="26"/>
    </row>
    <row r="9970" spans="3:7">
      <c r="C9970" s="17"/>
      <c r="D9970" s="26"/>
      <c r="E9970" s="26"/>
      <c r="F9970" s="26"/>
      <c r="G9970" s="26"/>
    </row>
    <row r="9971" spans="3:7">
      <c r="C9971" s="17"/>
      <c r="D9971" s="26"/>
      <c r="E9971" s="26"/>
      <c r="F9971" s="26"/>
      <c r="G9971" s="26"/>
    </row>
    <row r="9972" spans="3:7">
      <c r="C9972" s="17"/>
      <c r="D9972" s="26"/>
      <c r="E9972" s="26"/>
      <c r="F9972" s="26"/>
      <c r="G9972" s="26"/>
    </row>
    <row r="9973" spans="3:7">
      <c r="C9973" s="17"/>
      <c r="D9973" s="26"/>
      <c r="E9973" s="26"/>
      <c r="F9973" s="26"/>
      <c r="G9973" s="26"/>
    </row>
    <row r="9974" spans="3:7">
      <c r="C9974" s="17"/>
      <c r="D9974" s="26"/>
      <c r="E9974" s="26"/>
      <c r="F9974" s="26"/>
      <c r="G9974" s="26"/>
    </row>
    <row r="9975" spans="3:7">
      <c r="C9975" s="17"/>
      <c r="D9975" s="26"/>
      <c r="E9975" s="26"/>
      <c r="F9975" s="26"/>
      <c r="G9975" s="26"/>
    </row>
    <row r="9976" spans="3:7">
      <c r="C9976" s="17"/>
      <c r="D9976" s="26"/>
      <c r="E9976" s="26"/>
      <c r="F9976" s="26"/>
      <c r="G9976" s="26"/>
    </row>
    <row r="9977" spans="3:7">
      <c r="C9977" s="17"/>
      <c r="D9977" s="26"/>
      <c r="E9977" s="26"/>
      <c r="F9977" s="26"/>
      <c r="G9977" s="26"/>
    </row>
    <row r="9978" spans="3:7">
      <c r="C9978" s="17"/>
      <c r="D9978" s="26"/>
      <c r="E9978" s="26"/>
      <c r="F9978" s="26"/>
      <c r="G9978" s="26"/>
    </row>
    <row r="9979" spans="3:7">
      <c r="C9979" s="17"/>
      <c r="D9979" s="26"/>
      <c r="E9979" s="26"/>
      <c r="F9979" s="26"/>
      <c r="G9979" s="26"/>
    </row>
    <row r="9980" spans="3:7">
      <c r="C9980" s="17"/>
      <c r="D9980" s="26"/>
      <c r="E9980" s="26"/>
      <c r="F9980" s="26"/>
      <c r="G9980" s="26"/>
    </row>
    <row r="9981" spans="3:7">
      <c r="C9981" s="17"/>
      <c r="D9981" s="26"/>
      <c r="E9981" s="26"/>
      <c r="F9981" s="26"/>
      <c r="G9981" s="26"/>
    </row>
    <row r="9982" spans="3:7">
      <c r="C9982" s="17"/>
      <c r="D9982" s="26"/>
      <c r="E9982" s="26"/>
      <c r="F9982" s="26"/>
      <c r="G9982" s="26"/>
    </row>
    <row r="9983" spans="3:7">
      <c r="C9983" s="17"/>
      <c r="D9983" s="26"/>
      <c r="E9983" s="26"/>
      <c r="F9983" s="26"/>
      <c r="G9983" s="26"/>
    </row>
    <row r="9984" spans="3:7">
      <c r="C9984" s="17"/>
      <c r="D9984" s="26"/>
      <c r="E9984" s="26"/>
      <c r="F9984" s="26"/>
      <c r="G9984" s="26"/>
    </row>
    <row r="9985" spans="3:7">
      <c r="C9985" s="17"/>
      <c r="D9985" s="26"/>
      <c r="E9985" s="26"/>
      <c r="F9985" s="26"/>
      <c r="G9985" s="26"/>
    </row>
    <row r="9986" spans="3:7">
      <c r="C9986" s="17"/>
      <c r="D9986" s="26"/>
      <c r="E9986" s="26"/>
      <c r="F9986" s="26"/>
      <c r="G9986" s="26"/>
    </row>
    <row r="9987" spans="3:7">
      <c r="C9987" s="17"/>
      <c r="D9987" s="26"/>
      <c r="E9987" s="26"/>
      <c r="F9987" s="26"/>
      <c r="G9987" s="26"/>
    </row>
    <row r="9988" spans="3:7">
      <c r="C9988" s="17"/>
      <c r="D9988" s="26"/>
      <c r="E9988" s="26"/>
      <c r="F9988" s="26"/>
      <c r="G9988" s="26"/>
    </row>
    <row r="9989" spans="3:7">
      <c r="C9989" s="17"/>
      <c r="D9989" s="26"/>
      <c r="E9989" s="26"/>
      <c r="F9989" s="26"/>
      <c r="G9989" s="26"/>
    </row>
    <row r="9990" spans="3:7">
      <c r="C9990" s="17"/>
      <c r="D9990" s="26"/>
      <c r="E9990" s="26"/>
      <c r="F9990" s="26"/>
      <c r="G9990" s="26"/>
    </row>
    <row r="9991" spans="3:7">
      <c r="C9991" s="17"/>
      <c r="D9991" s="26"/>
      <c r="E9991" s="26"/>
      <c r="F9991" s="26"/>
      <c r="G9991" s="26"/>
    </row>
    <row r="9992" spans="3:7">
      <c r="C9992" s="17"/>
      <c r="D9992" s="26"/>
      <c r="E9992" s="26"/>
      <c r="F9992" s="26"/>
      <c r="G9992" s="26"/>
    </row>
    <row r="9993" spans="3:7">
      <c r="C9993" s="17"/>
      <c r="D9993" s="26"/>
      <c r="E9993" s="26"/>
      <c r="F9993" s="26"/>
      <c r="G9993" s="26"/>
    </row>
    <row r="9994" spans="3:7">
      <c r="C9994" s="17"/>
      <c r="D9994" s="26"/>
      <c r="E9994" s="26"/>
      <c r="F9994" s="26"/>
      <c r="G9994" s="26"/>
    </row>
    <row r="9995" spans="3:7">
      <c r="C9995" s="17"/>
      <c r="D9995" s="26"/>
      <c r="E9995" s="26"/>
      <c r="F9995" s="26"/>
      <c r="G9995" s="26"/>
    </row>
    <row r="9996" spans="3:7">
      <c r="C9996" s="17"/>
      <c r="D9996" s="26"/>
      <c r="E9996" s="26"/>
      <c r="F9996" s="26"/>
      <c r="G9996" s="26"/>
    </row>
    <row r="9997" spans="3:7">
      <c r="C9997" s="17"/>
      <c r="D9997" s="26"/>
      <c r="E9997" s="26"/>
      <c r="F9997" s="26"/>
      <c r="G9997" s="26"/>
    </row>
    <row r="9998" spans="3:7">
      <c r="C9998" s="17"/>
      <c r="D9998" s="26"/>
      <c r="E9998" s="26"/>
      <c r="F9998" s="26"/>
      <c r="G9998" s="26"/>
    </row>
    <row r="9999" spans="3:7">
      <c r="C9999" s="17"/>
      <c r="D9999" s="26"/>
      <c r="E9999" s="26"/>
      <c r="F9999" s="26"/>
      <c r="G9999" s="26"/>
    </row>
    <row r="10000" spans="3:7">
      <c r="C10000" s="17"/>
      <c r="D10000" s="26"/>
      <c r="E10000" s="26"/>
      <c r="F10000" s="26"/>
      <c r="G10000" s="26"/>
    </row>
    <row r="10001" spans="3:7">
      <c r="C10001" s="17"/>
      <c r="D10001" s="26"/>
      <c r="E10001" s="26"/>
      <c r="F10001" s="26"/>
      <c r="G10001" s="26"/>
    </row>
    <row r="10002" spans="3:7">
      <c r="C10002" s="17"/>
      <c r="D10002" s="26"/>
      <c r="E10002" s="26"/>
      <c r="F10002" s="26"/>
      <c r="G10002" s="26"/>
    </row>
    <row r="10003" spans="3:7">
      <c r="C10003" s="17"/>
      <c r="D10003" s="26"/>
      <c r="E10003" s="26"/>
      <c r="F10003" s="26"/>
      <c r="G10003" s="26"/>
    </row>
    <row r="10004" spans="3:7">
      <c r="C10004" s="17"/>
      <c r="D10004" s="26"/>
      <c r="E10004" s="26"/>
      <c r="F10004" s="26"/>
      <c r="G10004" s="26"/>
    </row>
    <row r="10005" spans="3:7">
      <c r="C10005" s="17"/>
      <c r="D10005" s="26"/>
      <c r="E10005" s="26"/>
      <c r="F10005" s="26"/>
      <c r="G10005" s="26"/>
    </row>
    <row r="10006" spans="3:7">
      <c r="C10006" s="17"/>
      <c r="D10006" s="26"/>
      <c r="E10006" s="26"/>
      <c r="F10006" s="26"/>
      <c r="G10006" s="26"/>
    </row>
    <row r="10007" spans="3:7">
      <c r="C10007" s="17"/>
      <c r="D10007" s="26"/>
      <c r="E10007" s="26"/>
      <c r="F10007" s="26"/>
      <c r="G10007" s="26"/>
    </row>
    <row r="10008" spans="3:7">
      <c r="C10008" s="17"/>
      <c r="D10008" s="26"/>
      <c r="E10008" s="26"/>
      <c r="F10008" s="26"/>
      <c r="G10008" s="26"/>
    </row>
    <row r="10009" spans="3:7">
      <c r="C10009" s="17"/>
      <c r="D10009" s="26"/>
      <c r="E10009" s="26"/>
      <c r="F10009" s="26"/>
      <c r="G10009" s="26"/>
    </row>
    <row r="10010" spans="3:7">
      <c r="C10010" s="17"/>
      <c r="D10010" s="26"/>
      <c r="E10010" s="26"/>
      <c r="F10010" s="26"/>
      <c r="G10010" s="26"/>
    </row>
    <row r="10011" spans="3:7">
      <c r="C10011" s="17"/>
      <c r="D10011" s="26"/>
      <c r="E10011" s="26"/>
      <c r="F10011" s="26"/>
      <c r="G10011" s="26"/>
    </row>
    <row r="10012" spans="3:7">
      <c r="C10012" s="17"/>
      <c r="D10012" s="26"/>
      <c r="E10012" s="26"/>
      <c r="F10012" s="26"/>
      <c r="G10012" s="26"/>
    </row>
    <row r="10013" spans="3:7">
      <c r="C10013" s="17"/>
      <c r="D10013" s="26"/>
      <c r="E10013" s="26"/>
      <c r="F10013" s="26"/>
      <c r="G10013" s="26"/>
    </row>
    <row r="10014" spans="3:7">
      <c r="C10014" s="17"/>
      <c r="D10014" s="26"/>
      <c r="E10014" s="26"/>
      <c r="F10014" s="26"/>
      <c r="G10014" s="26"/>
    </row>
    <row r="10015" spans="3:7">
      <c r="C10015" s="17"/>
      <c r="D10015" s="26"/>
      <c r="E10015" s="26"/>
      <c r="F10015" s="26"/>
      <c r="G10015" s="26"/>
    </row>
    <row r="10016" spans="3:7">
      <c r="C10016" s="17"/>
      <c r="D10016" s="26"/>
      <c r="E10016" s="26"/>
      <c r="F10016" s="26"/>
      <c r="G10016" s="26"/>
    </row>
    <row r="10017" spans="3:7">
      <c r="C10017" s="17"/>
      <c r="D10017" s="26"/>
      <c r="E10017" s="26"/>
      <c r="F10017" s="26"/>
      <c r="G10017" s="26"/>
    </row>
    <row r="10018" spans="3:7">
      <c r="C10018" s="17"/>
      <c r="D10018" s="26"/>
      <c r="E10018" s="26"/>
      <c r="F10018" s="26"/>
      <c r="G10018" s="26"/>
    </row>
    <row r="10019" spans="3:7">
      <c r="C10019" s="17"/>
      <c r="D10019" s="26"/>
      <c r="E10019" s="26"/>
      <c r="F10019" s="26"/>
      <c r="G10019" s="26"/>
    </row>
    <row r="10020" spans="3:7">
      <c r="C10020" s="17"/>
      <c r="D10020" s="26"/>
      <c r="E10020" s="26"/>
      <c r="F10020" s="26"/>
      <c r="G10020" s="26"/>
    </row>
    <row r="10021" spans="3:7">
      <c r="C10021" s="17"/>
      <c r="D10021" s="26"/>
      <c r="E10021" s="26"/>
      <c r="F10021" s="26"/>
      <c r="G10021" s="26"/>
    </row>
    <row r="10022" spans="3:7">
      <c r="C10022" s="17"/>
      <c r="D10022" s="26"/>
      <c r="E10022" s="26"/>
      <c r="F10022" s="26"/>
      <c r="G10022" s="26"/>
    </row>
    <row r="10023" spans="3:7">
      <c r="C10023" s="17"/>
      <c r="D10023" s="26"/>
      <c r="E10023" s="26"/>
      <c r="F10023" s="26"/>
      <c r="G10023" s="26"/>
    </row>
    <row r="10024" spans="3:7">
      <c r="C10024" s="17"/>
      <c r="D10024" s="26"/>
      <c r="E10024" s="26"/>
      <c r="F10024" s="26"/>
      <c r="G10024" s="26"/>
    </row>
    <row r="10025" spans="3:7">
      <c r="C10025" s="17"/>
      <c r="D10025" s="26"/>
      <c r="E10025" s="26"/>
      <c r="F10025" s="26"/>
      <c r="G10025" s="26"/>
    </row>
    <row r="10026" spans="3:7">
      <c r="C10026" s="17"/>
      <c r="D10026" s="26"/>
      <c r="E10026" s="26"/>
      <c r="F10026" s="26"/>
      <c r="G10026" s="26"/>
    </row>
    <row r="10027" spans="3:7">
      <c r="C10027" s="17"/>
      <c r="D10027" s="26"/>
      <c r="E10027" s="26"/>
      <c r="F10027" s="26"/>
      <c r="G10027" s="26"/>
    </row>
    <row r="10028" spans="3:7">
      <c r="C10028" s="17"/>
      <c r="D10028" s="26"/>
      <c r="E10028" s="26"/>
      <c r="F10028" s="26"/>
      <c r="G10028" s="26"/>
    </row>
    <row r="10029" spans="3:7">
      <c r="C10029" s="17"/>
      <c r="D10029" s="26"/>
      <c r="E10029" s="26"/>
      <c r="F10029" s="26"/>
      <c r="G10029" s="26"/>
    </row>
    <row r="10030" spans="3:7">
      <c r="C10030" s="17"/>
      <c r="D10030" s="26"/>
      <c r="E10030" s="26"/>
      <c r="F10030" s="26"/>
      <c r="G10030" s="26"/>
    </row>
    <row r="10031" spans="3:7">
      <c r="C10031" s="17"/>
      <c r="D10031" s="26"/>
      <c r="E10031" s="26"/>
      <c r="F10031" s="26"/>
      <c r="G10031" s="26"/>
    </row>
    <row r="10032" spans="3:7">
      <c r="C10032" s="17"/>
      <c r="D10032" s="26"/>
      <c r="E10032" s="26"/>
      <c r="F10032" s="26"/>
      <c r="G10032" s="26"/>
    </row>
    <row r="10033" spans="3:7">
      <c r="C10033" s="17"/>
      <c r="D10033" s="26"/>
      <c r="E10033" s="26"/>
      <c r="F10033" s="26"/>
      <c r="G10033" s="26"/>
    </row>
    <row r="10034" spans="3:7">
      <c r="C10034" s="17"/>
      <c r="D10034" s="26"/>
      <c r="E10034" s="26"/>
      <c r="F10034" s="26"/>
      <c r="G10034" s="26"/>
    </row>
    <row r="10035" spans="3:7">
      <c r="C10035" s="17"/>
      <c r="D10035" s="26"/>
      <c r="E10035" s="26"/>
      <c r="F10035" s="26"/>
      <c r="G10035" s="26"/>
    </row>
    <row r="10036" spans="3:7">
      <c r="C10036" s="17"/>
      <c r="D10036" s="26"/>
      <c r="E10036" s="26"/>
      <c r="F10036" s="26"/>
      <c r="G10036" s="26"/>
    </row>
    <row r="10037" spans="3:7">
      <c r="C10037" s="17"/>
      <c r="D10037" s="26"/>
      <c r="E10037" s="26"/>
      <c r="F10037" s="26"/>
      <c r="G10037" s="26"/>
    </row>
    <row r="10038" spans="3:7">
      <c r="C10038" s="17"/>
      <c r="D10038" s="26"/>
      <c r="E10038" s="26"/>
      <c r="F10038" s="26"/>
      <c r="G10038" s="26"/>
    </row>
    <row r="10039" spans="3:7">
      <c r="C10039" s="17"/>
      <c r="D10039" s="26"/>
      <c r="E10039" s="26"/>
      <c r="F10039" s="26"/>
      <c r="G10039" s="26"/>
    </row>
    <row r="10040" spans="3:7">
      <c r="C10040" s="17"/>
      <c r="D10040" s="26"/>
      <c r="E10040" s="26"/>
      <c r="F10040" s="26"/>
      <c r="G10040" s="26"/>
    </row>
    <row r="10041" spans="3:7">
      <c r="C10041" s="17"/>
      <c r="D10041" s="26"/>
      <c r="E10041" s="26"/>
      <c r="F10041" s="26"/>
      <c r="G10041" s="26"/>
    </row>
    <row r="10042" spans="3:7">
      <c r="C10042" s="17"/>
      <c r="D10042" s="26"/>
      <c r="E10042" s="26"/>
      <c r="F10042" s="26"/>
      <c r="G10042" s="26"/>
    </row>
    <row r="10043" spans="3:7">
      <c r="C10043" s="17"/>
      <c r="D10043" s="26"/>
      <c r="E10043" s="26"/>
      <c r="F10043" s="26"/>
      <c r="G10043" s="26"/>
    </row>
    <row r="10044" spans="3:7">
      <c r="C10044" s="17"/>
      <c r="D10044" s="26"/>
      <c r="E10044" s="26"/>
      <c r="F10044" s="26"/>
      <c r="G10044" s="26"/>
    </row>
    <row r="10045" spans="3:7">
      <c r="C10045" s="17"/>
      <c r="D10045" s="26"/>
      <c r="E10045" s="26"/>
      <c r="F10045" s="26"/>
      <c r="G10045" s="26"/>
    </row>
    <row r="10046" spans="3:7">
      <c r="C10046" s="17"/>
      <c r="D10046" s="26"/>
      <c r="E10046" s="26"/>
      <c r="F10046" s="26"/>
      <c r="G10046" s="26"/>
    </row>
    <row r="10047" spans="3:7">
      <c r="C10047" s="17"/>
      <c r="D10047" s="26"/>
      <c r="E10047" s="26"/>
      <c r="F10047" s="26"/>
      <c r="G10047" s="26"/>
    </row>
    <row r="10048" spans="3:7">
      <c r="C10048" s="17"/>
      <c r="D10048" s="26"/>
      <c r="E10048" s="26"/>
      <c r="F10048" s="26"/>
      <c r="G10048" s="26"/>
    </row>
    <row r="10049" spans="3:7">
      <c r="C10049" s="17"/>
      <c r="D10049" s="26"/>
      <c r="E10049" s="26"/>
      <c r="F10049" s="26"/>
      <c r="G10049" s="26"/>
    </row>
    <row r="10050" spans="3:7">
      <c r="C10050" s="17"/>
      <c r="D10050" s="26"/>
      <c r="E10050" s="26"/>
      <c r="F10050" s="26"/>
      <c r="G10050" s="26"/>
    </row>
    <row r="10051" spans="3:7">
      <c r="C10051" s="17"/>
      <c r="D10051" s="26"/>
      <c r="E10051" s="26"/>
      <c r="F10051" s="26"/>
      <c r="G10051" s="26"/>
    </row>
    <row r="10052" spans="3:7">
      <c r="C10052" s="17"/>
      <c r="D10052" s="26"/>
      <c r="E10052" s="26"/>
      <c r="F10052" s="26"/>
      <c r="G10052" s="26"/>
    </row>
    <row r="10053" spans="3:7">
      <c r="C10053" s="17"/>
      <c r="D10053" s="26"/>
      <c r="E10053" s="26"/>
      <c r="F10053" s="26"/>
      <c r="G10053" s="26"/>
    </row>
    <row r="10054" spans="3:7">
      <c r="C10054" s="17"/>
      <c r="D10054" s="26"/>
      <c r="E10054" s="26"/>
      <c r="F10054" s="26"/>
      <c r="G10054" s="26"/>
    </row>
    <row r="10055" spans="3:7">
      <c r="C10055" s="17"/>
      <c r="D10055" s="26"/>
      <c r="E10055" s="26"/>
      <c r="F10055" s="26"/>
      <c r="G10055" s="26"/>
    </row>
    <row r="10056" spans="3:7">
      <c r="C10056" s="17"/>
      <c r="D10056" s="26"/>
      <c r="E10056" s="26"/>
      <c r="F10056" s="26"/>
      <c r="G10056" s="26"/>
    </row>
    <row r="10057" spans="3:7">
      <c r="C10057" s="17"/>
      <c r="D10057" s="26"/>
      <c r="E10057" s="26"/>
      <c r="F10057" s="26"/>
      <c r="G10057" s="26"/>
    </row>
    <row r="10058" spans="3:7">
      <c r="C10058" s="17"/>
      <c r="D10058" s="26"/>
      <c r="E10058" s="26"/>
      <c r="F10058" s="26"/>
      <c r="G10058" s="26"/>
    </row>
    <row r="10059" spans="3:7">
      <c r="C10059" s="17"/>
      <c r="D10059" s="26"/>
      <c r="E10059" s="26"/>
      <c r="F10059" s="26"/>
      <c r="G10059" s="26"/>
    </row>
    <row r="10060" spans="3:7">
      <c r="C10060" s="17"/>
      <c r="D10060" s="26"/>
      <c r="E10060" s="26"/>
      <c r="F10060" s="26"/>
      <c r="G10060" s="26"/>
    </row>
    <row r="10061" spans="3:7">
      <c r="C10061" s="17"/>
      <c r="D10061" s="26"/>
      <c r="E10061" s="26"/>
      <c r="F10061" s="26"/>
      <c r="G10061" s="26"/>
    </row>
    <row r="10062" spans="3:7">
      <c r="C10062" s="17"/>
      <c r="D10062" s="26"/>
      <c r="E10062" s="26"/>
      <c r="F10062" s="26"/>
      <c r="G10062" s="26"/>
    </row>
    <row r="10063" spans="3:7">
      <c r="C10063" s="17"/>
      <c r="D10063" s="26"/>
      <c r="E10063" s="26"/>
      <c r="F10063" s="26"/>
      <c r="G10063" s="26"/>
    </row>
    <row r="10064" spans="3:7">
      <c r="C10064" s="17"/>
      <c r="D10064" s="26"/>
      <c r="E10064" s="26"/>
      <c r="F10064" s="26"/>
      <c r="G10064" s="26"/>
    </row>
    <row r="10065" spans="3:7">
      <c r="C10065" s="17"/>
      <c r="D10065" s="26"/>
      <c r="E10065" s="26"/>
      <c r="F10065" s="26"/>
      <c r="G10065" s="26"/>
    </row>
    <row r="10066" spans="3:7">
      <c r="C10066" s="17"/>
      <c r="D10066" s="26"/>
      <c r="E10066" s="26"/>
      <c r="F10066" s="26"/>
      <c r="G10066" s="26"/>
    </row>
    <row r="10067" spans="3:7">
      <c r="C10067" s="17"/>
      <c r="D10067" s="26"/>
      <c r="E10067" s="26"/>
      <c r="F10067" s="26"/>
      <c r="G10067" s="26"/>
    </row>
    <row r="10068" spans="3:7">
      <c r="C10068" s="17"/>
      <c r="D10068" s="26"/>
      <c r="E10068" s="26"/>
      <c r="F10068" s="26"/>
      <c r="G10068" s="26"/>
    </row>
    <row r="10069" spans="3:7">
      <c r="C10069" s="17"/>
      <c r="D10069" s="26"/>
      <c r="E10069" s="26"/>
      <c r="F10069" s="26"/>
      <c r="G10069" s="26"/>
    </row>
    <row r="10070" spans="3:7">
      <c r="C10070" s="17"/>
      <c r="D10070" s="26"/>
      <c r="E10070" s="26"/>
      <c r="F10070" s="26"/>
      <c r="G10070" s="26"/>
    </row>
    <row r="10071" spans="3:7">
      <c r="C10071" s="17"/>
      <c r="D10071" s="26"/>
      <c r="E10071" s="26"/>
      <c r="F10071" s="26"/>
      <c r="G10071" s="26"/>
    </row>
    <row r="10072" spans="3:7">
      <c r="C10072" s="17"/>
      <c r="D10072" s="26"/>
      <c r="E10072" s="26"/>
      <c r="F10072" s="26"/>
      <c r="G10072" s="26"/>
    </row>
    <row r="10073" spans="3:7">
      <c r="C10073" s="17"/>
      <c r="D10073" s="26"/>
      <c r="E10073" s="26"/>
      <c r="F10073" s="26"/>
      <c r="G10073" s="26"/>
    </row>
    <row r="10074" spans="3:7">
      <c r="C10074" s="17"/>
      <c r="D10074" s="26"/>
      <c r="E10074" s="26"/>
      <c r="F10074" s="26"/>
      <c r="G10074" s="26"/>
    </row>
    <row r="10075" spans="3:7">
      <c r="C10075" s="17"/>
      <c r="D10075" s="26"/>
      <c r="E10075" s="26"/>
      <c r="F10075" s="26"/>
      <c r="G10075" s="26"/>
    </row>
    <row r="10076" spans="3:7">
      <c r="C10076" s="17"/>
      <c r="D10076" s="26"/>
      <c r="E10076" s="26"/>
      <c r="F10076" s="26"/>
      <c r="G10076" s="26"/>
    </row>
    <row r="10077" spans="3:7">
      <c r="C10077" s="17"/>
      <c r="D10077" s="26"/>
      <c r="E10077" s="26"/>
      <c r="F10077" s="26"/>
      <c r="G10077" s="26"/>
    </row>
    <row r="10078" spans="3:7">
      <c r="C10078" s="17"/>
      <c r="D10078" s="26"/>
      <c r="E10078" s="26"/>
      <c r="F10078" s="26"/>
      <c r="G10078" s="26"/>
    </row>
    <row r="10079" spans="3:7">
      <c r="C10079" s="17"/>
      <c r="D10079" s="26"/>
      <c r="E10079" s="26"/>
      <c r="F10079" s="26"/>
      <c r="G10079" s="26"/>
    </row>
    <row r="10080" spans="3:7">
      <c r="C10080" s="17"/>
      <c r="D10080" s="26"/>
      <c r="E10080" s="26"/>
      <c r="F10080" s="26"/>
      <c r="G10080" s="26"/>
    </row>
    <row r="10081" spans="3:7">
      <c r="C10081" s="17"/>
      <c r="D10081" s="26"/>
      <c r="E10081" s="26"/>
      <c r="F10081" s="26"/>
      <c r="G10081" s="26"/>
    </row>
    <row r="10082" spans="3:7">
      <c r="C10082" s="17"/>
      <c r="D10082" s="26"/>
      <c r="E10082" s="26"/>
      <c r="F10082" s="26"/>
      <c r="G10082" s="26"/>
    </row>
    <row r="10083" spans="3:7">
      <c r="C10083" s="17"/>
      <c r="D10083" s="26"/>
      <c r="E10083" s="26"/>
      <c r="F10083" s="26"/>
      <c r="G10083" s="26"/>
    </row>
    <row r="10084" spans="3:7">
      <c r="C10084" s="17"/>
      <c r="D10084" s="26"/>
      <c r="E10084" s="26"/>
      <c r="F10084" s="26"/>
      <c r="G10084" s="26"/>
    </row>
    <row r="10085" spans="3:7">
      <c r="C10085" s="17"/>
      <c r="D10085" s="26"/>
      <c r="E10085" s="26"/>
      <c r="F10085" s="26"/>
      <c r="G10085" s="26"/>
    </row>
    <row r="10086" spans="3:7">
      <c r="C10086" s="17"/>
      <c r="D10086" s="26"/>
      <c r="E10086" s="26"/>
      <c r="F10086" s="26"/>
      <c r="G10086" s="26"/>
    </row>
    <row r="10087" spans="3:7">
      <c r="C10087" s="17"/>
      <c r="D10087" s="26"/>
      <c r="E10087" s="26"/>
      <c r="F10087" s="26"/>
      <c r="G10087" s="26"/>
    </row>
    <row r="10088" spans="3:7">
      <c r="C10088" s="17"/>
      <c r="D10088" s="26"/>
      <c r="E10088" s="26"/>
      <c r="F10088" s="26"/>
      <c r="G10088" s="26"/>
    </row>
    <row r="10089" spans="3:7">
      <c r="C10089" s="17"/>
      <c r="D10089" s="26"/>
      <c r="E10089" s="26"/>
      <c r="F10089" s="26"/>
      <c r="G10089" s="26"/>
    </row>
    <row r="10090" spans="3:7">
      <c r="C10090" s="17"/>
      <c r="D10090" s="26"/>
      <c r="E10090" s="26"/>
      <c r="F10090" s="26"/>
      <c r="G10090" s="26"/>
    </row>
    <row r="10091" spans="3:7">
      <c r="C10091" s="17"/>
      <c r="D10091" s="26"/>
      <c r="E10091" s="26"/>
      <c r="F10091" s="26"/>
      <c r="G10091" s="26"/>
    </row>
    <row r="10092" spans="3:7">
      <c r="C10092" s="17"/>
      <c r="D10092" s="26"/>
      <c r="E10092" s="26"/>
      <c r="F10092" s="26"/>
      <c r="G10092" s="26"/>
    </row>
    <row r="10093" spans="3:7">
      <c r="C10093" s="17"/>
      <c r="D10093" s="26"/>
      <c r="E10093" s="26"/>
      <c r="F10093" s="26"/>
      <c r="G10093" s="26"/>
    </row>
    <row r="10094" spans="3:7">
      <c r="C10094" s="17"/>
      <c r="D10094" s="26"/>
      <c r="E10094" s="26"/>
      <c r="F10094" s="26"/>
      <c r="G10094" s="26"/>
    </row>
    <row r="10095" spans="3:7">
      <c r="C10095" s="17"/>
      <c r="D10095" s="26"/>
      <c r="E10095" s="26"/>
      <c r="F10095" s="26"/>
      <c r="G10095" s="26"/>
    </row>
    <row r="10096" spans="3:7">
      <c r="C10096" s="17"/>
      <c r="D10096" s="26"/>
      <c r="E10096" s="26"/>
      <c r="F10096" s="26"/>
      <c r="G10096" s="26"/>
    </row>
    <row r="10097" spans="3:7">
      <c r="C10097" s="17"/>
      <c r="D10097" s="26"/>
      <c r="E10097" s="26"/>
      <c r="F10097" s="26"/>
      <c r="G10097" s="26"/>
    </row>
    <row r="10098" spans="3:7">
      <c r="C10098" s="17"/>
      <c r="D10098" s="26"/>
      <c r="E10098" s="26"/>
      <c r="F10098" s="26"/>
      <c r="G10098" s="26"/>
    </row>
    <row r="10099" spans="3:7">
      <c r="C10099" s="17"/>
      <c r="D10099" s="26"/>
      <c r="E10099" s="26"/>
      <c r="F10099" s="26"/>
      <c r="G10099" s="26"/>
    </row>
    <row r="10100" spans="3:7">
      <c r="C10100" s="17"/>
      <c r="D10100" s="26"/>
      <c r="E10100" s="26"/>
      <c r="F10100" s="26"/>
      <c r="G10100" s="26"/>
    </row>
    <row r="10101" spans="3:7">
      <c r="C10101" s="17"/>
      <c r="D10101" s="26"/>
      <c r="E10101" s="26"/>
      <c r="F10101" s="26"/>
      <c r="G10101" s="26"/>
    </row>
    <row r="10102" spans="3:7">
      <c r="C10102" s="17"/>
      <c r="D10102" s="26"/>
      <c r="E10102" s="26"/>
      <c r="F10102" s="26"/>
      <c r="G10102" s="26"/>
    </row>
    <row r="10103" spans="3:7">
      <c r="C10103" s="17"/>
      <c r="D10103" s="26"/>
      <c r="E10103" s="26"/>
      <c r="F10103" s="26"/>
      <c r="G10103" s="26"/>
    </row>
    <row r="10104" spans="3:7">
      <c r="C10104" s="17"/>
      <c r="D10104" s="26"/>
      <c r="E10104" s="26"/>
      <c r="F10104" s="26"/>
      <c r="G10104" s="26"/>
    </row>
    <row r="10105" spans="3:7">
      <c r="C10105" s="17"/>
      <c r="D10105" s="26"/>
      <c r="E10105" s="26"/>
      <c r="F10105" s="26"/>
      <c r="G10105" s="26"/>
    </row>
    <row r="10106" spans="3:7">
      <c r="C10106" s="17"/>
      <c r="D10106" s="26"/>
      <c r="E10106" s="26"/>
      <c r="F10106" s="26"/>
      <c r="G10106" s="26"/>
    </row>
    <row r="10107" spans="3:7">
      <c r="C10107" s="17"/>
      <c r="D10107" s="26"/>
      <c r="E10107" s="26"/>
      <c r="F10107" s="26"/>
      <c r="G10107" s="26"/>
    </row>
    <row r="10108" spans="3:7">
      <c r="C10108" s="17"/>
      <c r="D10108" s="26"/>
      <c r="E10108" s="26"/>
      <c r="F10108" s="26"/>
      <c r="G10108" s="26"/>
    </row>
    <row r="10109" spans="3:7">
      <c r="C10109" s="17"/>
      <c r="D10109" s="26"/>
      <c r="E10109" s="26"/>
      <c r="F10109" s="26"/>
      <c r="G10109" s="26"/>
    </row>
    <row r="10110" spans="3:7">
      <c r="C10110" s="17"/>
      <c r="D10110" s="26"/>
      <c r="E10110" s="26"/>
      <c r="F10110" s="26"/>
      <c r="G10110" s="26"/>
    </row>
    <row r="10111" spans="3:7">
      <c r="C10111" s="17"/>
      <c r="D10111" s="26"/>
      <c r="E10111" s="26"/>
      <c r="F10111" s="26"/>
      <c r="G10111" s="26"/>
    </row>
    <row r="10112" spans="3:7">
      <c r="C10112" s="17"/>
      <c r="D10112" s="26"/>
      <c r="E10112" s="26"/>
      <c r="F10112" s="26"/>
      <c r="G10112" s="26"/>
    </row>
    <row r="10113" spans="3:7">
      <c r="C10113" s="17"/>
      <c r="D10113" s="26"/>
      <c r="E10113" s="26"/>
      <c r="F10113" s="26"/>
      <c r="G10113" s="26"/>
    </row>
    <row r="10114" spans="3:7">
      <c r="C10114" s="17"/>
      <c r="D10114" s="26"/>
      <c r="E10114" s="26"/>
      <c r="F10114" s="26"/>
      <c r="G10114" s="26"/>
    </row>
    <row r="10115" spans="3:7">
      <c r="C10115" s="17"/>
      <c r="D10115" s="26"/>
      <c r="E10115" s="26"/>
      <c r="F10115" s="26"/>
      <c r="G10115" s="26"/>
    </row>
    <row r="10116" spans="3:7">
      <c r="C10116" s="17"/>
      <c r="D10116" s="26"/>
      <c r="E10116" s="26"/>
      <c r="F10116" s="26"/>
      <c r="G10116" s="26"/>
    </row>
    <row r="10117" spans="3:7">
      <c r="C10117" s="17"/>
      <c r="D10117" s="26"/>
      <c r="E10117" s="26"/>
      <c r="F10117" s="26"/>
      <c r="G10117" s="26"/>
    </row>
    <row r="10118" spans="3:7">
      <c r="C10118" s="17"/>
      <c r="D10118" s="26"/>
      <c r="E10118" s="26"/>
      <c r="F10118" s="26"/>
      <c r="G10118" s="26"/>
    </row>
    <row r="10119" spans="3:7">
      <c r="C10119" s="17"/>
      <c r="D10119" s="26"/>
      <c r="E10119" s="26"/>
      <c r="F10119" s="26"/>
      <c r="G10119" s="26"/>
    </row>
    <row r="10120" spans="3:7">
      <c r="C10120" s="17"/>
      <c r="D10120" s="26"/>
      <c r="E10120" s="26"/>
      <c r="F10120" s="26"/>
      <c r="G10120" s="26"/>
    </row>
    <row r="10121" spans="3:7">
      <c r="C10121" s="17"/>
      <c r="D10121" s="26"/>
      <c r="E10121" s="26"/>
      <c r="F10121" s="26"/>
      <c r="G10121" s="26"/>
    </row>
    <row r="10122" spans="3:7">
      <c r="C10122" s="17"/>
      <c r="D10122" s="26"/>
      <c r="E10122" s="26"/>
      <c r="F10122" s="26"/>
      <c r="G10122" s="26"/>
    </row>
    <row r="10123" spans="3:7">
      <c r="C10123" s="17"/>
      <c r="D10123" s="26"/>
      <c r="E10123" s="26"/>
      <c r="F10123" s="26"/>
      <c r="G10123" s="26"/>
    </row>
    <row r="10124" spans="3:7">
      <c r="C10124" s="17"/>
      <c r="D10124" s="26"/>
      <c r="E10124" s="26"/>
      <c r="F10124" s="26"/>
      <c r="G10124" s="26"/>
    </row>
    <row r="10125" spans="3:7">
      <c r="C10125" s="17"/>
      <c r="D10125" s="26"/>
      <c r="E10125" s="26"/>
      <c r="F10125" s="26"/>
      <c r="G10125" s="26"/>
    </row>
    <row r="10126" spans="3:7">
      <c r="C10126" s="17"/>
      <c r="D10126" s="26"/>
      <c r="E10126" s="26"/>
      <c r="F10126" s="26"/>
      <c r="G10126" s="26"/>
    </row>
    <row r="10127" spans="3:7">
      <c r="C10127" s="17"/>
      <c r="D10127" s="26"/>
      <c r="E10127" s="26"/>
      <c r="F10127" s="26"/>
      <c r="G10127" s="26"/>
    </row>
    <row r="10128" spans="3:7">
      <c r="C10128" s="17"/>
      <c r="D10128" s="26"/>
      <c r="E10128" s="26"/>
      <c r="F10128" s="26"/>
      <c r="G10128" s="26"/>
    </row>
    <row r="10129" spans="3:7">
      <c r="C10129" s="17"/>
      <c r="D10129" s="26"/>
      <c r="E10129" s="26"/>
      <c r="F10129" s="26"/>
      <c r="G10129" s="26"/>
    </row>
    <row r="10130" spans="3:7">
      <c r="C10130" s="17"/>
      <c r="D10130" s="26"/>
      <c r="E10130" s="26"/>
      <c r="F10130" s="26"/>
      <c r="G10130" s="26"/>
    </row>
    <row r="10131" spans="3:7">
      <c r="C10131" s="17"/>
      <c r="D10131" s="26"/>
      <c r="E10131" s="26"/>
      <c r="F10131" s="26"/>
      <c r="G10131" s="26"/>
    </row>
    <row r="10132" spans="3:7">
      <c r="C10132" s="17"/>
      <c r="D10132" s="26"/>
      <c r="E10132" s="26"/>
      <c r="F10132" s="26"/>
      <c r="G10132" s="26"/>
    </row>
    <row r="10133" spans="3:7">
      <c r="C10133" s="17"/>
      <c r="D10133" s="26"/>
      <c r="E10133" s="26"/>
      <c r="F10133" s="26"/>
      <c r="G10133" s="26"/>
    </row>
    <row r="10134" spans="3:7">
      <c r="C10134" s="17"/>
      <c r="D10134" s="26"/>
      <c r="E10134" s="26"/>
      <c r="F10134" s="26"/>
      <c r="G10134" s="26"/>
    </row>
    <row r="10135" spans="3:7">
      <c r="C10135" s="17"/>
      <c r="D10135" s="26"/>
      <c r="E10135" s="26"/>
      <c r="F10135" s="26"/>
      <c r="G10135" s="26"/>
    </row>
    <row r="10136" spans="3:7">
      <c r="C10136" s="17"/>
      <c r="D10136" s="26"/>
      <c r="E10136" s="26"/>
      <c r="F10136" s="26"/>
      <c r="G10136" s="26"/>
    </row>
    <row r="10137" spans="3:7">
      <c r="C10137" s="17"/>
      <c r="D10137" s="26"/>
      <c r="E10137" s="26"/>
      <c r="F10137" s="26"/>
      <c r="G10137" s="26"/>
    </row>
    <row r="10138" spans="3:7">
      <c r="C10138" s="17"/>
      <c r="D10138" s="26"/>
      <c r="E10138" s="26"/>
      <c r="F10138" s="26"/>
      <c r="G10138" s="26"/>
    </row>
    <row r="10139" spans="3:7">
      <c r="C10139" s="17"/>
      <c r="D10139" s="26"/>
      <c r="E10139" s="26"/>
      <c r="F10139" s="26"/>
      <c r="G10139" s="26"/>
    </row>
    <row r="10140" spans="3:7">
      <c r="C10140" s="17"/>
      <c r="D10140" s="26"/>
      <c r="E10140" s="26"/>
      <c r="F10140" s="26"/>
      <c r="G10140" s="26"/>
    </row>
    <row r="10141" spans="3:7">
      <c r="C10141" s="17"/>
      <c r="D10141" s="26"/>
      <c r="E10141" s="26"/>
      <c r="F10141" s="26"/>
      <c r="G10141" s="26"/>
    </row>
    <row r="10142" spans="3:7">
      <c r="C10142" s="17"/>
      <c r="D10142" s="26"/>
      <c r="E10142" s="26"/>
      <c r="F10142" s="26"/>
      <c r="G10142" s="26"/>
    </row>
    <row r="10143" spans="3:7">
      <c r="C10143" s="17"/>
      <c r="D10143" s="26"/>
      <c r="E10143" s="26"/>
      <c r="F10143" s="26"/>
      <c r="G10143" s="26"/>
    </row>
    <row r="10144" spans="3:7">
      <c r="C10144" s="17"/>
      <c r="D10144" s="26"/>
      <c r="E10144" s="26"/>
      <c r="F10144" s="26"/>
      <c r="G10144" s="26"/>
    </row>
    <row r="10145" spans="3:7">
      <c r="C10145" s="17"/>
      <c r="D10145" s="26"/>
      <c r="E10145" s="26"/>
      <c r="F10145" s="26"/>
      <c r="G10145" s="26"/>
    </row>
    <row r="10146" spans="3:7">
      <c r="C10146" s="17"/>
      <c r="D10146" s="26"/>
      <c r="E10146" s="26"/>
      <c r="F10146" s="26"/>
      <c r="G10146" s="26"/>
    </row>
    <row r="10147" spans="3:7">
      <c r="C10147" s="17"/>
      <c r="D10147" s="26"/>
      <c r="E10147" s="26"/>
      <c r="F10147" s="26"/>
      <c r="G10147" s="26"/>
    </row>
    <row r="10148" spans="3:7">
      <c r="C10148" s="17"/>
      <c r="D10148" s="26"/>
      <c r="E10148" s="26"/>
      <c r="F10148" s="26"/>
      <c r="G10148" s="26"/>
    </row>
    <row r="10149" spans="3:7">
      <c r="C10149" s="17"/>
      <c r="D10149" s="26"/>
      <c r="E10149" s="26"/>
      <c r="F10149" s="26"/>
      <c r="G10149" s="26"/>
    </row>
    <row r="10150" spans="3:7">
      <c r="C10150" s="17"/>
      <c r="D10150" s="26"/>
      <c r="E10150" s="26"/>
      <c r="F10150" s="26"/>
      <c r="G10150" s="26"/>
    </row>
    <row r="10151" spans="3:7">
      <c r="C10151" s="17"/>
      <c r="D10151" s="26"/>
      <c r="E10151" s="26"/>
      <c r="F10151" s="26"/>
      <c r="G10151" s="26"/>
    </row>
    <row r="10152" spans="3:7">
      <c r="C10152" s="17"/>
      <c r="D10152" s="26"/>
      <c r="E10152" s="26"/>
      <c r="F10152" s="26"/>
      <c r="G10152" s="26"/>
    </row>
    <row r="10153" spans="3:7">
      <c r="C10153" s="17"/>
      <c r="D10153" s="26"/>
      <c r="E10153" s="26"/>
      <c r="F10153" s="26"/>
      <c r="G10153" s="26"/>
    </row>
    <row r="10154" spans="3:7">
      <c r="C10154" s="17"/>
      <c r="D10154" s="26"/>
      <c r="E10154" s="26"/>
      <c r="F10154" s="26"/>
      <c r="G10154" s="26"/>
    </row>
    <row r="10155" spans="3:7">
      <c r="C10155" s="17"/>
      <c r="D10155" s="26"/>
      <c r="E10155" s="26"/>
      <c r="F10155" s="26"/>
      <c r="G10155" s="26"/>
    </row>
    <row r="10156" spans="3:7">
      <c r="C10156" s="17"/>
      <c r="D10156" s="26"/>
      <c r="E10156" s="26"/>
      <c r="F10156" s="26"/>
      <c r="G10156" s="26"/>
    </row>
    <row r="10157" spans="3:7">
      <c r="C10157" s="17"/>
      <c r="D10157" s="26"/>
      <c r="E10157" s="26"/>
      <c r="F10157" s="26"/>
      <c r="G10157" s="26"/>
    </row>
    <row r="10158" spans="3:7">
      <c r="C10158" s="17"/>
      <c r="D10158" s="26"/>
      <c r="E10158" s="26"/>
      <c r="F10158" s="26"/>
      <c r="G10158" s="26"/>
    </row>
    <row r="10159" spans="3:7">
      <c r="C10159" s="17"/>
      <c r="D10159" s="26"/>
      <c r="E10159" s="26"/>
      <c r="F10159" s="26"/>
      <c r="G10159" s="26"/>
    </row>
    <row r="10160" spans="3:7">
      <c r="C10160" s="17"/>
      <c r="D10160" s="26"/>
      <c r="E10160" s="26"/>
      <c r="F10160" s="26"/>
      <c r="G10160" s="26"/>
    </row>
    <row r="10161" spans="3:7">
      <c r="C10161" s="17"/>
      <c r="D10161" s="26"/>
      <c r="E10161" s="26"/>
      <c r="F10161" s="26"/>
      <c r="G10161" s="26"/>
    </row>
    <row r="10162" spans="3:7">
      <c r="C10162" s="17"/>
      <c r="D10162" s="26"/>
      <c r="E10162" s="26"/>
      <c r="F10162" s="26"/>
      <c r="G10162" s="26"/>
    </row>
    <row r="10163" spans="3:7">
      <c r="C10163" s="17"/>
      <c r="D10163" s="26"/>
      <c r="E10163" s="26"/>
      <c r="F10163" s="26"/>
      <c r="G10163" s="26"/>
    </row>
    <row r="10164" spans="3:7">
      <c r="C10164" s="17"/>
      <c r="D10164" s="26"/>
      <c r="E10164" s="26"/>
      <c r="F10164" s="26"/>
      <c r="G10164" s="26"/>
    </row>
    <row r="10165" spans="3:7">
      <c r="C10165" s="17"/>
      <c r="D10165" s="26"/>
      <c r="E10165" s="26"/>
      <c r="F10165" s="26"/>
      <c r="G10165" s="26"/>
    </row>
    <row r="10166" spans="3:7">
      <c r="C10166" s="17"/>
      <c r="D10166" s="26"/>
      <c r="E10166" s="26"/>
      <c r="F10166" s="26"/>
      <c r="G10166" s="26"/>
    </row>
    <row r="10167" spans="3:7">
      <c r="C10167" s="17"/>
      <c r="D10167" s="26"/>
      <c r="E10167" s="26"/>
      <c r="F10167" s="26"/>
      <c r="G10167" s="26"/>
    </row>
    <row r="10168" spans="3:7">
      <c r="C10168" s="17"/>
      <c r="D10168" s="26"/>
      <c r="E10168" s="26"/>
      <c r="F10168" s="26"/>
      <c r="G10168" s="26"/>
    </row>
    <row r="10169" spans="3:7">
      <c r="C10169" s="17"/>
      <c r="D10169" s="26"/>
      <c r="E10169" s="26"/>
      <c r="F10169" s="26"/>
      <c r="G10169" s="26"/>
    </row>
    <row r="10170" spans="3:7">
      <c r="C10170" s="17"/>
      <c r="D10170" s="26"/>
      <c r="E10170" s="26"/>
      <c r="F10170" s="26"/>
      <c r="G10170" s="26"/>
    </row>
    <row r="10171" spans="3:7">
      <c r="C10171" s="17"/>
      <c r="D10171" s="26"/>
      <c r="E10171" s="26"/>
      <c r="F10171" s="26"/>
      <c r="G10171" s="26"/>
    </row>
    <row r="10172" spans="3:7">
      <c r="C10172" s="17"/>
      <c r="D10172" s="26"/>
      <c r="E10172" s="26"/>
      <c r="F10172" s="26"/>
      <c r="G10172" s="26"/>
    </row>
    <row r="10173" spans="3:7">
      <c r="C10173" s="17"/>
      <c r="D10173" s="26"/>
      <c r="E10173" s="26"/>
      <c r="F10173" s="26"/>
      <c r="G10173" s="26"/>
    </row>
    <row r="10174" spans="3:7">
      <c r="C10174" s="17"/>
      <c r="D10174" s="26"/>
      <c r="E10174" s="26"/>
      <c r="F10174" s="26"/>
      <c r="G10174" s="26"/>
    </row>
    <row r="10175" spans="3:7">
      <c r="C10175" s="17"/>
      <c r="D10175" s="26"/>
      <c r="E10175" s="26"/>
      <c r="F10175" s="26"/>
      <c r="G10175" s="26"/>
    </row>
    <row r="10176" spans="3:7">
      <c r="C10176" s="17"/>
      <c r="D10176" s="26"/>
      <c r="E10176" s="26"/>
      <c r="F10176" s="26"/>
      <c r="G10176" s="26"/>
    </row>
    <row r="10177" spans="3:7">
      <c r="C10177" s="17"/>
      <c r="D10177" s="26"/>
      <c r="E10177" s="26"/>
      <c r="F10177" s="26"/>
      <c r="G10177" s="26"/>
    </row>
    <row r="10178" spans="3:7">
      <c r="C10178" s="17"/>
      <c r="D10178" s="26"/>
      <c r="E10178" s="26"/>
      <c r="F10178" s="26"/>
      <c r="G10178" s="26"/>
    </row>
    <row r="10179" spans="3:7">
      <c r="C10179" s="17"/>
      <c r="D10179" s="26"/>
      <c r="E10179" s="26"/>
      <c r="F10179" s="26"/>
      <c r="G10179" s="26"/>
    </row>
    <row r="10180" spans="3:7">
      <c r="C10180" s="17"/>
      <c r="D10180" s="26"/>
      <c r="E10180" s="26"/>
      <c r="F10180" s="26"/>
      <c r="G10180" s="26"/>
    </row>
    <row r="10181" spans="3:7">
      <c r="C10181" s="17"/>
      <c r="D10181" s="26"/>
      <c r="E10181" s="26"/>
      <c r="F10181" s="26"/>
      <c r="G10181" s="26"/>
    </row>
    <row r="10182" spans="3:7">
      <c r="C10182" s="17"/>
      <c r="D10182" s="26"/>
      <c r="E10182" s="26"/>
      <c r="F10182" s="26"/>
      <c r="G10182" s="26"/>
    </row>
    <row r="10183" spans="3:7">
      <c r="C10183" s="17"/>
      <c r="D10183" s="26"/>
      <c r="E10183" s="26"/>
      <c r="F10183" s="26"/>
      <c r="G10183" s="26"/>
    </row>
    <row r="10184" spans="3:7">
      <c r="C10184" s="17"/>
      <c r="D10184" s="26"/>
      <c r="E10184" s="26"/>
      <c r="F10184" s="26"/>
      <c r="G10184" s="26"/>
    </row>
    <row r="10185" spans="3:7">
      <c r="C10185" s="17"/>
      <c r="D10185" s="26"/>
      <c r="E10185" s="26"/>
      <c r="F10185" s="26"/>
      <c r="G10185" s="26"/>
    </row>
    <row r="10186" spans="3:7">
      <c r="C10186" s="17"/>
      <c r="D10186" s="26"/>
      <c r="E10186" s="26"/>
      <c r="F10186" s="26"/>
      <c r="G10186" s="26"/>
    </row>
    <row r="10187" spans="3:7">
      <c r="C10187" s="17"/>
      <c r="D10187" s="26"/>
      <c r="E10187" s="26"/>
      <c r="F10187" s="26"/>
      <c r="G10187" s="26"/>
    </row>
    <row r="10188" spans="3:7">
      <c r="C10188" s="17"/>
      <c r="D10188" s="26"/>
      <c r="E10188" s="26"/>
      <c r="F10188" s="26"/>
      <c r="G10188" s="26"/>
    </row>
    <row r="10189" spans="3:7">
      <c r="C10189" s="17"/>
      <c r="D10189" s="26"/>
      <c r="E10189" s="26"/>
      <c r="F10189" s="26"/>
      <c r="G10189" s="26"/>
    </row>
    <row r="10190" spans="3:7">
      <c r="C10190" s="17"/>
      <c r="D10190" s="26"/>
      <c r="E10190" s="26"/>
      <c r="F10190" s="26"/>
      <c r="G10190" s="26"/>
    </row>
    <row r="10191" spans="3:7">
      <c r="C10191" s="17"/>
      <c r="D10191" s="26"/>
      <c r="E10191" s="26"/>
      <c r="F10191" s="26"/>
      <c r="G10191" s="26"/>
    </row>
    <row r="10192" spans="3:7">
      <c r="C10192" s="17"/>
      <c r="D10192" s="26"/>
      <c r="E10192" s="26"/>
      <c r="F10192" s="26"/>
      <c r="G10192" s="26"/>
    </row>
    <row r="10193" spans="3:7">
      <c r="C10193" s="17"/>
      <c r="D10193" s="26"/>
      <c r="E10193" s="26"/>
      <c r="F10193" s="26"/>
      <c r="G10193" s="26"/>
    </row>
    <row r="10194" spans="3:7">
      <c r="C10194" s="17"/>
      <c r="D10194" s="26"/>
      <c r="E10194" s="26"/>
      <c r="F10194" s="26"/>
      <c r="G10194" s="26"/>
    </row>
    <row r="10195" spans="3:7">
      <c r="C10195" s="17"/>
      <c r="D10195" s="26"/>
      <c r="E10195" s="26"/>
      <c r="F10195" s="26"/>
      <c r="G10195" s="26"/>
    </row>
    <row r="10196" spans="3:7">
      <c r="C10196" s="17"/>
      <c r="D10196" s="26"/>
      <c r="E10196" s="26"/>
      <c r="F10196" s="26"/>
      <c r="G10196" s="26"/>
    </row>
    <row r="10197" spans="3:7">
      <c r="C10197" s="17"/>
      <c r="D10197" s="26"/>
      <c r="E10197" s="26"/>
      <c r="F10197" s="26"/>
      <c r="G10197" s="26"/>
    </row>
    <row r="10198" spans="3:7">
      <c r="C10198" s="17"/>
      <c r="D10198" s="26"/>
      <c r="E10198" s="26"/>
      <c r="F10198" s="26"/>
      <c r="G10198" s="26"/>
    </row>
    <row r="10199" spans="3:7">
      <c r="C10199" s="17"/>
      <c r="D10199" s="26"/>
      <c r="E10199" s="26"/>
      <c r="F10199" s="26"/>
      <c r="G10199" s="26"/>
    </row>
    <row r="10200" spans="3:7">
      <c r="C10200" s="17"/>
      <c r="D10200" s="26"/>
      <c r="E10200" s="26"/>
      <c r="F10200" s="26"/>
      <c r="G10200" s="26"/>
    </row>
    <row r="10201" spans="3:7">
      <c r="C10201" s="17"/>
      <c r="D10201" s="26"/>
      <c r="E10201" s="26"/>
      <c r="F10201" s="26"/>
      <c r="G10201" s="26"/>
    </row>
    <row r="10202" spans="3:7">
      <c r="C10202" s="17"/>
      <c r="D10202" s="26"/>
      <c r="E10202" s="26"/>
      <c r="F10202" s="26"/>
      <c r="G10202" s="26"/>
    </row>
    <row r="10203" spans="3:7">
      <c r="C10203" s="17"/>
      <c r="D10203" s="26"/>
      <c r="E10203" s="26"/>
      <c r="F10203" s="26"/>
      <c r="G10203" s="26"/>
    </row>
    <row r="10204" spans="3:7">
      <c r="C10204" s="17"/>
      <c r="D10204" s="26"/>
      <c r="E10204" s="26"/>
      <c r="F10204" s="26"/>
      <c r="G10204" s="26"/>
    </row>
    <row r="10205" spans="3:7">
      <c r="C10205" s="17"/>
      <c r="D10205" s="26"/>
      <c r="E10205" s="26"/>
      <c r="F10205" s="26"/>
      <c r="G10205" s="26"/>
    </row>
    <row r="10206" spans="3:7">
      <c r="C10206" s="17"/>
      <c r="D10206" s="26"/>
      <c r="E10206" s="26"/>
      <c r="F10206" s="26"/>
      <c r="G10206" s="26"/>
    </row>
    <row r="10207" spans="3:7">
      <c r="C10207" s="17"/>
      <c r="D10207" s="26"/>
      <c r="E10207" s="26"/>
      <c r="F10207" s="26"/>
      <c r="G10207" s="26"/>
    </row>
    <row r="10208" spans="3:7">
      <c r="C10208" s="17"/>
      <c r="D10208" s="26"/>
      <c r="E10208" s="26"/>
      <c r="F10208" s="26"/>
      <c r="G10208" s="26"/>
    </row>
    <row r="10209" spans="3:7">
      <c r="C10209" s="17"/>
      <c r="D10209" s="26"/>
      <c r="E10209" s="26"/>
      <c r="F10209" s="26"/>
      <c r="G10209" s="26"/>
    </row>
    <row r="10210" spans="3:7">
      <c r="C10210" s="17"/>
      <c r="D10210" s="26"/>
      <c r="E10210" s="26"/>
      <c r="F10210" s="26"/>
      <c r="G10210" s="26"/>
    </row>
    <row r="10211" spans="3:7">
      <c r="C10211" s="17"/>
      <c r="D10211" s="26"/>
      <c r="E10211" s="26"/>
      <c r="F10211" s="26"/>
      <c r="G10211" s="26"/>
    </row>
    <row r="10212" spans="3:7">
      <c r="C10212" s="17"/>
      <c r="D10212" s="26"/>
      <c r="E10212" s="26"/>
      <c r="F10212" s="26"/>
      <c r="G10212" s="26"/>
    </row>
    <row r="10213" spans="3:7">
      <c r="C10213" s="17"/>
      <c r="D10213" s="26"/>
      <c r="E10213" s="26"/>
      <c r="F10213" s="26"/>
      <c r="G10213" s="26"/>
    </row>
    <row r="10214" spans="3:7">
      <c r="C10214" s="17"/>
      <c r="D10214" s="26"/>
      <c r="E10214" s="26"/>
      <c r="F10214" s="26"/>
      <c r="G10214" s="26"/>
    </row>
    <row r="10215" spans="3:7">
      <c r="C10215" s="17"/>
      <c r="D10215" s="26"/>
      <c r="E10215" s="26"/>
      <c r="F10215" s="26"/>
      <c r="G10215" s="26"/>
    </row>
    <row r="10216" spans="3:7">
      <c r="C10216" s="17"/>
      <c r="D10216" s="26"/>
      <c r="E10216" s="26"/>
      <c r="F10216" s="26"/>
      <c r="G10216" s="26"/>
    </row>
    <row r="10217" spans="3:7">
      <c r="C10217" s="17"/>
      <c r="D10217" s="26"/>
      <c r="E10217" s="26"/>
      <c r="F10217" s="26"/>
      <c r="G10217" s="26"/>
    </row>
    <row r="10218" spans="3:7">
      <c r="C10218" s="17"/>
      <c r="D10218" s="26"/>
      <c r="E10218" s="26"/>
      <c r="F10218" s="26"/>
      <c r="G10218" s="26"/>
    </row>
    <row r="10219" spans="3:7">
      <c r="C10219" s="17"/>
      <c r="D10219" s="26"/>
      <c r="E10219" s="26"/>
      <c r="F10219" s="26"/>
      <c r="G10219" s="26"/>
    </row>
    <row r="10220" spans="3:7">
      <c r="C10220" s="17"/>
      <c r="D10220" s="26"/>
      <c r="E10220" s="26"/>
      <c r="F10220" s="26"/>
      <c r="G10220" s="26"/>
    </row>
    <row r="10221" spans="3:7">
      <c r="C10221" s="17"/>
      <c r="D10221" s="26"/>
      <c r="E10221" s="26"/>
      <c r="F10221" s="26"/>
      <c r="G10221" s="26"/>
    </row>
    <row r="10222" spans="3:7">
      <c r="C10222" s="17"/>
      <c r="D10222" s="26"/>
      <c r="E10222" s="26"/>
      <c r="F10222" s="26"/>
      <c r="G10222" s="26"/>
    </row>
    <row r="10223" spans="3:7">
      <c r="C10223" s="17"/>
      <c r="D10223" s="26"/>
      <c r="E10223" s="26"/>
      <c r="F10223" s="26"/>
      <c r="G10223" s="26"/>
    </row>
    <row r="10224" spans="3:7">
      <c r="C10224" s="17"/>
      <c r="D10224" s="26"/>
      <c r="E10224" s="26"/>
      <c r="F10224" s="26"/>
      <c r="G10224" s="26"/>
    </row>
    <row r="10225" spans="3:7">
      <c r="C10225" s="17"/>
      <c r="D10225" s="26"/>
      <c r="E10225" s="26"/>
      <c r="F10225" s="26"/>
      <c r="G10225" s="26"/>
    </row>
    <row r="10226" spans="3:7">
      <c r="C10226" s="17"/>
      <c r="D10226" s="26"/>
      <c r="E10226" s="26"/>
      <c r="F10226" s="26"/>
      <c r="G10226" s="26"/>
    </row>
    <row r="10227" spans="3:7">
      <c r="C10227" s="17"/>
      <c r="D10227" s="26"/>
      <c r="E10227" s="26"/>
      <c r="F10227" s="26"/>
      <c r="G10227" s="26"/>
    </row>
    <row r="10228" spans="3:7">
      <c r="C10228" s="17"/>
      <c r="D10228" s="26"/>
      <c r="E10228" s="26"/>
      <c r="F10228" s="26"/>
      <c r="G10228" s="26"/>
    </row>
    <row r="10229" spans="3:7">
      <c r="C10229" s="17"/>
      <c r="D10229" s="26"/>
      <c r="E10229" s="26"/>
      <c r="F10229" s="26"/>
      <c r="G10229" s="26"/>
    </row>
    <row r="10230" spans="3:7">
      <c r="C10230" s="17"/>
      <c r="D10230" s="26"/>
      <c r="E10230" s="26"/>
      <c r="F10230" s="26"/>
      <c r="G10230" s="26"/>
    </row>
    <row r="10231" spans="3:7">
      <c r="C10231" s="17"/>
      <c r="D10231" s="26"/>
      <c r="E10231" s="26"/>
      <c r="F10231" s="26"/>
      <c r="G10231" s="26"/>
    </row>
    <row r="10232" spans="3:7">
      <c r="C10232" s="17"/>
      <c r="D10232" s="26"/>
      <c r="E10232" s="26"/>
      <c r="F10232" s="26"/>
      <c r="G10232" s="26"/>
    </row>
    <row r="10233" spans="3:7">
      <c r="C10233" s="17"/>
      <c r="D10233" s="26"/>
      <c r="E10233" s="26"/>
      <c r="F10233" s="26"/>
      <c r="G10233" s="26"/>
    </row>
    <row r="10234" spans="3:7">
      <c r="C10234" s="17"/>
      <c r="D10234" s="26"/>
      <c r="E10234" s="26"/>
      <c r="F10234" s="26"/>
      <c r="G10234" s="26"/>
    </row>
    <row r="10235" spans="3:7">
      <c r="C10235" s="17"/>
      <c r="D10235" s="26"/>
      <c r="E10235" s="26"/>
      <c r="F10235" s="26"/>
      <c r="G10235" s="26"/>
    </row>
    <row r="10236" spans="3:7">
      <c r="C10236" s="17"/>
      <c r="D10236" s="26"/>
      <c r="E10236" s="26"/>
      <c r="F10236" s="26"/>
      <c r="G10236" s="26"/>
    </row>
    <row r="10237" spans="3:7">
      <c r="C10237" s="17"/>
      <c r="D10237" s="26"/>
      <c r="E10237" s="26"/>
      <c r="F10237" s="26"/>
      <c r="G10237" s="26"/>
    </row>
    <row r="10238" spans="3:7">
      <c r="C10238" s="17"/>
      <c r="D10238" s="26"/>
      <c r="E10238" s="26"/>
      <c r="F10238" s="26"/>
      <c r="G10238" s="26"/>
    </row>
    <row r="10239" spans="3:7">
      <c r="C10239" s="17"/>
      <c r="D10239" s="26"/>
      <c r="E10239" s="26"/>
      <c r="F10239" s="26"/>
      <c r="G10239" s="26"/>
    </row>
    <row r="10240" spans="3:7">
      <c r="C10240" s="17"/>
      <c r="D10240" s="26"/>
      <c r="E10240" s="26"/>
      <c r="F10240" s="26"/>
      <c r="G10240" s="26"/>
    </row>
    <row r="10241" spans="3:7">
      <c r="C10241" s="17"/>
      <c r="D10241" s="26"/>
      <c r="E10241" s="26"/>
      <c r="F10241" s="26"/>
      <c r="G10241" s="26"/>
    </row>
    <row r="10242" spans="3:7">
      <c r="C10242" s="17"/>
      <c r="D10242" s="26"/>
      <c r="E10242" s="26"/>
      <c r="F10242" s="26"/>
      <c r="G10242" s="26"/>
    </row>
    <row r="10243" spans="3:7">
      <c r="C10243" s="17"/>
      <c r="D10243" s="26"/>
      <c r="E10243" s="26"/>
      <c r="F10243" s="26"/>
      <c r="G10243" s="26"/>
    </row>
    <row r="10244" spans="3:7">
      <c r="C10244" s="17"/>
      <c r="D10244" s="26"/>
      <c r="E10244" s="26"/>
      <c r="F10244" s="26"/>
      <c r="G10244" s="26"/>
    </row>
    <row r="10245" spans="3:7">
      <c r="C10245" s="17"/>
      <c r="D10245" s="26"/>
      <c r="E10245" s="26"/>
      <c r="F10245" s="26"/>
      <c r="G10245" s="26"/>
    </row>
    <row r="10246" spans="3:7">
      <c r="C10246" s="17"/>
      <c r="D10246" s="26"/>
      <c r="E10246" s="26"/>
      <c r="F10246" s="26"/>
      <c r="G10246" s="26"/>
    </row>
    <row r="10247" spans="3:7">
      <c r="C10247" s="17"/>
      <c r="D10247" s="26"/>
      <c r="E10247" s="26"/>
      <c r="F10247" s="26"/>
      <c r="G10247" s="26"/>
    </row>
    <row r="10248" spans="3:7">
      <c r="C10248" s="17"/>
      <c r="D10248" s="26"/>
      <c r="E10248" s="26"/>
      <c r="F10248" s="26"/>
      <c r="G10248" s="26"/>
    </row>
    <row r="10249" spans="3:7">
      <c r="C10249" s="17"/>
      <c r="D10249" s="26"/>
      <c r="E10249" s="26"/>
      <c r="F10249" s="26"/>
      <c r="G10249" s="26"/>
    </row>
    <row r="10250" spans="3:7">
      <c r="C10250" s="17"/>
      <c r="D10250" s="26"/>
      <c r="E10250" s="26"/>
      <c r="F10250" s="26"/>
      <c r="G10250" s="26"/>
    </row>
    <row r="10251" spans="3:7">
      <c r="C10251" s="17"/>
      <c r="D10251" s="26"/>
      <c r="E10251" s="26"/>
      <c r="F10251" s="26"/>
      <c r="G10251" s="26"/>
    </row>
    <row r="10252" spans="3:7">
      <c r="C10252" s="17"/>
      <c r="D10252" s="26"/>
      <c r="E10252" s="26"/>
      <c r="F10252" s="26"/>
      <c r="G10252" s="26"/>
    </row>
    <row r="10253" spans="3:7">
      <c r="C10253" s="17"/>
      <c r="D10253" s="26"/>
      <c r="E10253" s="26"/>
      <c r="F10253" s="26"/>
      <c r="G10253" s="26"/>
    </row>
    <row r="10254" spans="3:7">
      <c r="C10254" s="17"/>
      <c r="D10254" s="26"/>
      <c r="E10254" s="26"/>
      <c r="F10254" s="26"/>
      <c r="G10254" s="26"/>
    </row>
    <row r="10255" spans="3:7">
      <c r="C10255" s="17"/>
      <c r="D10255" s="26"/>
      <c r="E10255" s="26"/>
      <c r="F10255" s="26"/>
      <c r="G10255" s="26"/>
    </row>
    <row r="10256" spans="3:7">
      <c r="C10256" s="17"/>
      <c r="D10256" s="26"/>
      <c r="E10256" s="26"/>
      <c r="F10256" s="26"/>
      <c r="G10256" s="26"/>
    </row>
    <row r="10257" spans="3:7">
      <c r="C10257" s="17"/>
      <c r="D10257" s="26"/>
      <c r="E10257" s="26"/>
      <c r="F10257" s="26"/>
      <c r="G10257" s="26"/>
    </row>
    <row r="10258" spans="3:7">
      <c r="C10258" s="17"/>
      <c r="D10258" s="26"/>
      <c r="E10258" s="26"/>
      <c r="F10258" s="26"/>
      <c r="G10258" s="26"/>
    </row>
    <row r="10259" spans="3:7">
      <c r="C10259" s="17"/>
      <c r="D10259" s="26"/>
      <c r="E10259" s="26"/>
      <c r="F10259" s="26"/>
      <c r="G10259" s="26"/>
    </row>
    <row r="10260" spans="3:7">
      <c r="C10260" s="17"/>
      <c r="D10260" s="26"/>
      <c r="E10260" s="26"/>
      <c r="F10260" s="26"/>
      <c r="G10260" s="26"/>
    </row>
    <row r="10261" spans="3:7">
      <c r="C10261" s="17"/>
      <c r="D10261" s="26"/>
      <c r="E10261" s="26"/>
      <c r="F10261" s="26"/>
      <c r="G10261" s="26"/>
    </row>
    <row r="10262" spans="3:7">
      <c r="C10262" s="17"/>
      <c r="D10262" s="26"/>
      <c r="E10262" s="26"/>
      <c r="F10262" s="26"/>
      <c r="G10262" s="26"/>
    </row>
    <row r="10263" spans="3:7">
      <c r="C10263" s="17"/>
      <c r="D10263" s="26"/>
      <c r="E10263" s="26"/>
      <c r="F10263" s="26"/>
      <c r="G10263" s="26"/>
    </row>
    <row r="10264" spans="3:7">
      <c r="C10264" s="17"/>
      <c r="D10264" s="26"/>
      <c r="E10264" s="26"/>
      <c r="F10264" s="26"/>
      <c r="G10264" s="26"/>
    </row>
    <row r="10265" spans="3:7">
      <c r="C10265" s="17"/>
      <c r="D10265" s="26"/>
      <c r="E10265" s="26"/>
      <c r="F10265" s="26"/>
      <c r="G10265" s="26"/>
    </row>
    <row r="10266" spans="3:7">
      <c r="C10266" s="17"/>
      <c r="D10266" s="26"/>
      <c r="E10266" s="26"/>
      <c r="F10266" s="26"/>
      <c r="G10266" s="26"/>
    </row>
    <row r="10267" spans="3:7">
      <c r="C10267" s="17"/>
      <c r="D10267" s="26"/>
      <c r="E10267" s="26"/>
      <c r="F10267" s="26"/>
      <c r="G10267" s="26"/>
    </row>
    <row r="10268" spans="3:7">
      <c r="C10268" s="17"/>
      <c r="D10268" s="26"/>
      <c r="E10268" s="26"/>
      <c r="F10268" s="26"/>
      <c r="G10268" s="26"/>
    </row>
    <row r="10269" spans="3:7">
      <c r="C10269" s="17"/>
      <c r="D10269" s="26"/>
      <c r="E10269" s="26"/>
      <c r="F10269" s="26"/>
      <c r="G10269" s="26"/>
    </row>
    <row r="10270" spans="3:7">
      <c r="C10270" s="17"/>
      <c r="D10270" s="26"/>
      <c r="E10270" s="26"/>
      <c r="F10270" s="26"/>
      <c r="G10270" s="26"/>
    </row>
    <row r="10271" spans="3:7">
      <c r="C10271" s="17"/>
      <c r="D10271" s="26"/>
      <c r="E10271" s="26"/>
      <c r="F10271" s="26"/>
      <c r="G10271" s="26"/>
    </row>
    <row r="10272" spans="3:7">
      <c r="C10272" s="17"/>
      <c r="D10272" s="26"/>
      <c r="E10272" s="26"/>
      <c r="F10272" s="26"/>
      <c r="G10272" s="26"/>
    </row>
    <row r="10273" spans="3:7">
      <c r="C10273" s="17"/>
      <c r="D10273" s="26"/>
      <c r="E10273" s="26"/>
      <c r="F10273" s="26"/>
      <c r="G10273" s="26"/>
    </row>
    <row r="10274" spans="3:7">
      <c r="C10274" s="17"/>
      <c r="D10274" s="26"/>
      <c r="E10274" s="26"/>
      <c r="F10274" s="26"/>
      <c r="G10274" s="26"/>
    </row>
    <row r="10275" spans="3:7">
      <c r="C10275" s="17"/>
      <c r="D10275" s="26"/>
      <c r="E10275" s="26"/>
      <c r="F10275" s="26"/>
      <c r="G10275" s="26"/>
    </row>
    <row r="10276" spans="3:7">
      <c r="C10276" s="17"/>
      <c r="D10276" s="26"/>
      <c r="E10276" s="26"/>
      <c r="F10276" s="26"/>
      <c r="G10276" s="26"/>
    </row>
    <row r="10277" spans="3:7">
      <c r="C10277" s="17"/>
      <c r="D10277" s="26"/>
      <c r="E10277" s="26"/>
      <c r="F10277" s="26"/>
      <c r="G10277" s="26"/>
    </row>
    <row r="10278" spans="3:7">
      <c r="C10278" s="17"/>
      <c r="D10278" s="26"/>
      <c r="E10278" s="26"/>
      <c r="F10278" s="26"/>
      <c r="G10278" s="26"/>
    </row>
    <row r="10279" spans="3:7">
      <c r="C10279" s="17"/>
      <c r="D10279" s="26"/>
      <c r="E10279" s="26"/>
      <c r="F10279" s="26"/>
      <c r="G10279" s="26"/>
    </row>
    <row r="10280" spans="3:7">
      <c r="C10280" s="17"/>
      <c r="D10280" s="26"/>
      <c r="E10280" s="26"/>
      <c r="F10280" s="26"/>
      <c r="G10280" s="26"/>
    </row>
    <row r="10281" spans="3:7">
      <c r="C10281" s="17"/>
      <c r="D10281" s="26"/>
      <c r="E10281" s="26"/>
      <c r="F10281" s="26"/>
      <c r="G10281" s="26"/>
    </row>
    <row r="10282" spans="3:7">
      <c r="C10282" s="17"/>
      <c r="D10282" s="26"/>
      <c r="E10282" s="26"/>
      <c r="F10282" s="26"/>
      <c r="G10282" s="26"/>
    </row>
    <row r="10283" spans="3:7">
      <c r="C10283" s="17"/>
      <c r="D10283" s="26"/>
      <c r="E10283" s="26"/>
      <c r="F10283" s="26"/>
      <c r="G10283" s="26"/>
    </row>
    <row r="10284" spans="3:7">
      <c r="C10284" s="17"/>
      <c r="D10284" s="26"/>
      <c r="E10284" s="26"/>
      <c r="F10284" s="26"/>
      <c r="G10284" s="26"/>
    </row>
    <row r="10285" spans="3:7">
      <c r="C10285" s="17"/>
      <c r="D10285" s="26"/>
      <c r="E10285" s="26"/>
      <c r="F10285" s="26"/>
      <c r="G10285" s="26"/>
    </row>
    <row r="10286" spans="3:7">
      <c r="C10286" s="17"/>
      <c r="D10286" s="26"/>
      <c r="E10286" s="26"/>
      <c r="F10286" s="26"/>
      <c r="G10286" s="26"/>
    </row>
    <row r="10287" spans="3:7">
      <c r="C10287" s="17"/>
      <c r="D10287" s="26"/>
      <c r="E10287" s="26"/>
      <c r="F10287" s="26"/>
      <c r="G10287" s="26"/>
    </row>
    <row r="10288" spans="3:7">
      <c r="C10288" s="17"/>
      <c r="D10288" s="26"/>
      <c r="E10288" s="26"/>
      <c r="F10288" s="26"/>
      <c r="G10288" s="26"/>
    </row>
    <row r="10289" spans="3:7">
      <c r="C10289" s="17"/>
      <c r="D10289" s="26"/>
      <c r="E10289" s="26"/>
      <c r="F10289" s="26"/>
      <c r="G10289" s="26"/>
    </row>
    <row r="10290" spans="3:7">
      <c r="C10290" s="17"/>
      <c r="D10290" s="26"/>
      <c r="E10290" s="26"/>
      <c r="F10290" s="26"/>
      <c r="G10290" s="26"/>
    </row>
    <row r="10291" spans="3:7">
      <c r="C10291" s="17"/>
      <c r="D10291" s="26"/>
      <c r="E10291" s="26"/>
      <c r="F10291" s="26"/>
      <c r="G10291" s="26"/>
    </row>
    <row r="10292" spans="3:7">
      <c r="C10292" s="17"/>
      <c r="D10292" s="26"/>
      <c r="E10292" s="26"/>
      <c r="F10292" s="26"/>
      <c r="G10292" s="26"/>
    </row>
    <row r="10293" spans="3:7">
      <c r="C10293" s="17"/>
      <c r="D10293" s="26"/>
      <c r="E10293" s="26"/>
      <c r="F10293" s="26"/>
      <c r="G10293" s="26"/>
    </row>
    <row r="10294" spans="3:7">
      <c r="C10294" s="17"/>
      <c r="D10294" s="26"/>
      <c r="E10294" s="26"/>
      <c r="F10294" s="26"/>
      <c r="G10294" s="26"/>
    </row>
    <row r="10295" spans="3:7">
      <c r="C10295" s="17"/>
      <c r="D10295" s="26"/>
      <c r="E10295" s="26"/>
      <c r="F10295" s="26"/>
      <c r="G10295" s="26"/>
    </row>
    <row r="10296" spans="3:7">
      <c r="C10296" s="17"/>
      <c r="D10296" s="26"/>
      <c r="E10296" s="26"/>
      <c r="F10296" s="26"/>
      <c r="G10296" s="26"/>
    </row>
    <row r="10297" spans="3:7">
      <c r="C10297" s="17"/>
      <c r="D10297" s="26"/>
      <c r="E10297" s="26"/>
      <c r="F10297" s="26"/>
      <c r="G10297" s="26"/>
    </row>
    <row r="10298" spans="3:7">
      <c r="C10298" s="17"/>
      <c r="D10298" s="26"/>
      <c r="E10298" s="26"/>
      <c r="F10298" s="26"/>
      <c r="G10298" s="26"/>
    </row>
    <row r="10299" spans="3:7">
      <c r="C10299" s="17"/>
      <c r="D10299" s="26"/>
      <c r="E10299" s="26"/>
      <c r="F10299" s="26"/>
      <c r="G10299" s="26"/>
    </row>
    <row r="10300" spans="3:7">
      <c r="C10300" s="17"/>
      <c r="D10300" s="26"/>
      <c r="E10300" s="26"/>
      <c r="F10300" s="26"/>
      <c r="G10300" s="26"/>
    </row>
    <row r="10301" spans="3:7">
      <c r="C10301" s="17"/>
      <c r="D10301" s="26"/>
      <c r="E10301" s="26"/>
      <c r="F10301" s="26"/>
      <c r="G10301" s="26"/>
    </row>
    <row r="10302" spans="3:7">
      <c r="C10302" s="17"/>
      <c r="D10302" s="26"/>
      <c r="E10302" s="26"/>
      <c r="F10302" s="26"/>
      <c r="G10302" s="26"/>
    </row>
    <row r="10303" spans="3:7">
      <c r="C10303" s="17"/>
      <c r="D10303" s="26"/>
      <c r="E10303" s="26"/>
      <c r="F10303" s="26"/>
      <c r="G10303" s="26"/>
    </row>
    <row r="10304" spans="3:7">
      <c r="C10304" s="17"/>
      <c r="D10304" s="26"/>
      <c r="E10304" s="26"/>
      <c r="F10304" s="26"/>
      <c r="G10304" s="26"/>
    </row>
    <row r="10305" spans="3:7">
      <c r="C10305" s="17"/>
      <c r="D10305" s="26"/>
      <c r="E10305" s="26"/>
      <c r="F10305" s="26"/>
      <c r="G10305" s="26"/>
    </row>
    <row r="10306" spans="3:7">
      <c r="C10306" s="17"/>
      <c r="D10306" s="26"/>
      <c r="E10306" s="26"/>
      <c r="F10306" s="26"/>
      <c r="G10306" s="26"/>
    </row>
    <row r="10307" spans="3:7">
      <c r="C10307" s="17"/>
      <c r="D10307" s="26"/>
      <c r="E10307" s="26"/>
      <c r="F10307" s="26"/>
      <c r="G10307" s="26"/>
    </row>
    <row r="10308" spans="3:7">
      <c r="C10308" s="17"/>
      <c r="D10308" s="26"/>
      <c r="E10308" s="26"/>
      <c r="F10308" s="26"/>
      <c r="G10308" s="26"/>
    </row>
    <row r="10309" spans="3:7">
      <c r="C10309" s="17"/>
      <c r="D10309" s="26"/>
      <c r="E10309" s="26"/>
      <c r="F10309" s="26"/>
      <c r="G10309" s="26"/>
    </row>
    <row r="10310" spans="3:7">
      <c r="C10310" s="17"/>
      <c r="D10310" s="26"/>
      <c r="E10310" s="26"/>
      <c r="F10310" s="26"/>
      <c r="G10310" s="26"/>
    </row>
    <row r="10311" spans="3:7">
      <c r="C10311" s="17"/>
      <c r="D10311" s="26"/>
      <c r="E10311" s="26"/>
      <c r="F10311" s="26"/>
      <c r="G10311" s="26"/>
    </row>
    <row r="10312" spans="3:7">
      <c r="C10312" s="17"/>
      <c r="D10312" s="26"/>
      <c r="E10312" s="26"/>
      <c r="F10312" s="26"/>
      <c r="G10312" s="26"/>
    </row>
    <row r="10313" spans="3:7">
      <c r="C10313" s="17"/>
      <c r="D10313" s="26"/>
      <c r="E10313" s="26"/>
      <c r="F10313" s="26"/>
      <c r="G10313" s="26"/>
    </row>
    <row r="10314" spans="3:7">
      <c r="C10314" s="17"/>
      <c r="D10314" s="26"/>
      <c r="E10314" s="26"/>
      <c r="F10314" s="26"/>
      <c r="G10314" s="26"/>
    </row>
    <row r="10315" spans="3:7">
      <c r="C10315" s="17"/>
      <c r="D10315" s="26"/>
      <c r="E10315" s="26"/>
      <c r="F10315" s="26"/>
      <c r="G10315" s="26"/>
    </row>
    <row r="10316" spans="3:7">
      <c r="C10316" s="17"/>
      <c r="D10316" s="26"/>
      <c r="E10316" s="26"/>
      <c r="F10316" s="26"/>
      <c r="G10316" s="26"/>
    </row>
    <row r="10317" spans="3:7">
      <c r="C10317" s="17"/>
      <c r="D10317" s="26"/>
      <c r="E10317" s="26"/>
      <c r="F10317" s="26"/>
      <c r="G10317" s="26"/>
    </row>
    <row r="10318" spans="3:7">
      <c r="C10318" s="17"/>
      <c r="D10318" s="26"/>
      <c r="E10318" s="26"/>
      <c r="F10318" s="26"/>
      <c r="G10318" s="26"/>
    </row>
    <row r="10319" spans="3:7">
      <c r="C10319" s="17"/>
      <c r="D10319" s="26"/>
      <c r="E10319" s="26"/>
      <c r="F10319" s="26"/>
      <c r="G10319" s="26"/>
    </row>
    <row r="10320" spans="3:7">
      <c r="C10320" s="17"/>
      <c r="D10320" s="26"/>
      <c r="E10320" s="26"/>
      <c r="F10320" s="26"/>
      <c r="G10320" s="26"/>
    </row>
    <row r="10321" spans="3:7">
      <c r="C10321" s="17"/>
      <c r="D10321" s="26"/>
      <c r="E10321" s="26"/>
      <c r="F10321" s="26"/>
      <c r="G10321" s="26"/>
    </row>
    <row r="10322" spans="3:7">
      <c r="C10322" s="17"/>
      <c r="D10322" s="26"/>
      <c r="E10322" s="26"/>
      <c r="F10322" s="26"/>
      <c r="G10322" s="26"/>
    </row>
    <row r="10323" spans="3:7">
      <c r="C10323" s="17"/>
      <c r="D10323" s="26"/>
      <c r="E10323" s="26"/>
      <c r="F10323" s="26"/>
      <c r="G10323" s="26"/>
    </row>
    <row r="10324" spans="3:7">
      <c r="C10324" s="17"/>
      <c r="D10324" s="26"/>
      <c r="E10324" s="26"/>
      <c r="F10324" s="26"/>
      <c r="G10324" s="26"/>
    </row>
    <row r="10325" spans="3:7">
      <c r="C10325" s="17"/>
      <c r="D10325" s="26"/>
      <c r="E10325" s="26"/>
      <c r="F10325" s="26"/>
      <c r="G10325" s="26"/>
    </row>
    <row r="10326" spans="3:7">
      <c r="C10326" s="17"/>
      <c r="D10326" s="26"/>
      <c r="E10326" s="26"/>
      <c r="F10326" s="26"/>
      <c r="G10326" s="26"/>
    </row>
    <row r="10327" spans="3:7">
      <c r="C10327" s="17"/>
      <c r="D10327" s="26"/>
      <c r="E10327" s="26"/>
      <c r="F10327" s="26"/>
      <c r="G10327" s="26"/>
    </row>
    <row r="10328" spans="3:7">
      <c r="C10328" s="17"/>
      <c r="D10328" s="26"/>
      <c r="E10328" s="26"/>
      <c r="F10328" s="26"/>
      <c r="G10328" s="26"/>
    </row>
    <row r="10329" spans="3:7">
      <c r="C10329" s="17"/>
      <c r="D10329" s="26"/>
      <c r="E10329" s="26"/>
      <c r="F10329" s="26"/>
      <c r="G10329" s="26"/>
    </row>
    <row r="10330" spans="3:7">
      <c r="C10330" s="17"/>
      <c r="D10330" s="26"/>
      <c r="E10330" s="26"/>
      <c r="F10330" s="26"/>
      <c r="G10330" s="26"/>
    </row>
    <row r="10331" spans="3:7">
      <c r="C10331" s="17"/>
      <c r="D10331" s="26"/>
      <c r="E10331" s="26"/>
      <c r="F10331" s="26"/>
      <c r="G10331" s="26"/>
    </row>
    <row r="10332" spans="3:7">
      <c r="C10332" s="17"/>
      <c r="D10332" s="26"/>
      <c r="E10332" s="26"/>
      <c r="F10332" s="26"/>
      <c r="G10332" s="26"/>
    </row>
    <row r="10333" spans="3:7">
      <c r="C10333" s="17"/>
      <c r="D10333" s="26"/>
      <c r="E10333" s="26"/>
      <c r="F10333" s="26"/>
      <c r="G10333" s="26"/>
    </row>
    <row r="10334" spans="3:7">
      <c r="C10334" s="17"/>
      <c r="D10334" s="26"/>
      <c r="E10334" s="26"/>
      <c r="F10334" s="26"/>
      <c r="G10334" s="26"/>
    </row>
    <row r="10335" spans="3:7">
      <c r="C10335" s="17"/>
      <c r="D10335" s="26"/>
      <c r="E10335" s="26"/>
      <c r="F10335" s="26"/>
      <c r="G10335" s="26"/>
    </row>
    <row r="10336" spans="3:7">
      <c r="C10336" s="17"/>
      <c r="D10336" s="26"/>
      <c r="E10336" s="26"/>
      <c r="F10336" s="26"/>
      <c r="G10336" s="26"/>
    </row>
    <row r="10337" spans="3:7">
      <c r="C10337" s="17"/>
      <c r="D10337" s="26"/>
      <c r="E10337" s="26"/>
      <c r="F10337" s="26"/>
      <c r="G10337" s="26"/>
    </row>
    <row r="10338" spans="3:7">
      <c r="C10338" s="17"/>
      <c r="D10338" s="26"/>
      <c r="E10338" s="26"/>
      <c r="F10338" s="26"/>
      <c r="G10338" s="26"/>
    </row>
    <row r="10339" spans="3:7">
      <c r="C10339" s="17"/>
      <c r="D10339" s="26"/>
      <c r="E10339" s="26"/>
      <c r="F10339" s="26"/>
      <c r="G10339" s="26"/>
    </row>
    <row r="10340" spans="3:7">
      <c r="C10340" s="17"/>
      <c r="D10340" s="26"/>
      <c r="E10340" s="26"/>
      <c r="F10340" s="26"/>
      <c r="G10340" s="26"/>
    </row>
    <row r="10341" spans="3:7">
      <c r="C10341" s="17"/>
      <c r="D10341" s="26"/>
      <c r="E10341" s="26"/>
      <c r="F10341" s="26"/>
      <c r="G10341" s="26"/>
    </row>
    <row r="10342" spans="3:7">
      <c r="C10342" s="17"/>
      <c r="D10342" s="26"/>
      <c r="E10342" s="26"/>
      <c r="F10342" s="26"/>
      <c r="G10342" s="26"/>
    </row>
    <row r="10343" spans="3:7">
      <c r="C10343" s="17"/>
      <c r="D10343" s="26"/>
      <c r="E10343" s="26"/>
      <c r="F10343" s="26"/>
      <c r="G10343" s="26"/>
    </row>
    <row r="10344" spans="3:7">
      <c r="C10344" s="17"/>
      <c r="D10344" s="26"/>
      <c r="E10344" s="26"/>
      <c r="F10344" s="26"/>
      <c r="G10344" s="26"/>
    </row>
    <row r="10345" spans="3:7">
      <c r="C10345" s="17"/>
      <c r="D10345" s="26"/>
      <c r="E10345" s="26"/>
      <c r="F10345" s="26"/>
      <c r="G10345" s="26"/>
    </row>
    <row r="10346" spans="3:7">
      <c r="C10346" s="17"/>
      <c r="D10346" s="26"/>
      <c r="E10346" s="26"/>
      <c r="F10346" s="26"/>
      <c r="G10346" s="26"/>
    </row>
    <row r="10347" spans="3:7">
      <c r="C10347" s="17"/>
      <c r="D10347" s="26"/>
      <c r="E10347" s="26"/>
      <c r="F10347" s="26"/>
      <c r="G10347" s="26"/>
    </row>
    <row r="10348" spans="3:7">
      <c r="C10348" s="17"/>
      <c r="D10348" s="26"/>
      <c r="E10348" s="26"/>
      <c r="F10348" s="26"/>
      <c r="G10348" s="26"/>
    </row>
    <row r="10349" spans="3:7">
      <c r="C10349" s="17"/>
      <c r="D10349" s="26"/>
      <c r="E10349" s="26"/>
      <c r="F10349" s="26"/>
      <c r="G10349" s="26"/>
    </row>
    <row r="10350" spans="3:7">
      <c r="C10350" s="17"/>
      <c r="D10350" s="26"/>
      <c r="E10350" s="26"/>
      <c r="F10350" s="26"/>
      <c r="G10350" s="26"/>
    </row>
    <row r="10351" spans="3:7">
      <c r="C10351" s="17"/>
      <c r="D10351" s="26"/>
      <c r="E10351" s="26"/>
      <c r="F10351" s="26"/>
      <c r="G10351" s="26"/>
    </row>
    <row r="10352" spans="3:7">
      <c r="C10352" s="17"/>
      <c r="D10352" s="26"/>
      <c r="E10352" s="26"/>
      <c r="F10352" s="26"/>
      <c r="G10352" s="26"/>
    </row>
    <row r="10353" spans="3:7">
      <c r="C10353" s="17"/>
      <c r="D10353" s="26"/>
      <c r="E10353" s="26"/>
      <c r="F10353" s="26"/>
      <c r="G10353" s="26"/>
    </row>
    <row r="10354" spans="3:7">
      <c r="C10354" s="17"/>
      <c r="D10354" s="26"/>
      <c r="E10354" s="26"/>
      <c r="F10354" s="26"/>
      <c r="G10354" s="26"/>
    </row>
    <row r="10355" spans="3:7">
      <c r="C10355" s="17"/>
      <c r="D10355" s="26"/>
      <c r="E10355" s="26"/>
      <c r="F10355" s="26"/>
      <c r="G10355" s="26"/>
    </row>
    <row r="10356" spans="3:7">
      <c r="C10356" s="17"/>
      <c r="D10356" s="26"/>
      <c r="E10356" s="26"/>
      <c r="F10356" s="26"/>
      <c r="G10356" s="26"/>
    </row>
    <row r="10357" spans="3:7">
      <c r="C10357" s="17"/>
      <c r="D10357" s="26"/>
      <c r="E10357" s="26"/>
      <c r="F10357" s="26"/>
      <c r="G10357" s="26"/>
    </row>
    <row r="10358" spans="3:7">
      <c r="C10358" s="17"/>
      <c r="D10358" s="26"/>
      <c r="E10358" s="26"/>
      <c r="F10358" s="26"/>
      <c r="G10358" s="26"/>
    </row>
    <row r="10359" spans="3:7">
      <c r="C10359" s="17"/>
      <c r="D10359" s="26"/>
      <c r="E10359" s="26"/>
      <c r="F10359" s="26"/>
      <c r="G10359" s="26"/>
    </row>
    <row r="10360" spans="3:7">
      <c r="C10360" s="17"/>
      <c r="D10360" s="26"/>
      <c r="E10360" s="26"/>
      <c r="F10360" s="26"/>
      <c r="G10360" s="26"/>
    </row>
    <row r="10361" spans="3:7">
      <c r="C10361" s="17"/>
      <c r="D10361" s="26"/>
      <c r="E10361" s="26"/>
      <c r="F10361" s="26"/>
      <c r="G10361" s="26"/>
    </row>
    <row r="10362" spans="3:7">
      <c r="C10362" s="17"/>
      <c r="D10362" s="26"/>
      <c r="E10362" s="26"/>
      <c r="F10362" s="26"/>
      <c r="G10362" s="26"/>
    </row>
    <row r="10363" spans="3:7">
      <c r="C10363" s="17"/>
      <c r="D10363" s="26"/>
      <c r="E10363" s="26"/>
      <c r="F10363" s="26"/>
      <c r="G10363" s="26"/>
    </row>
    <row r="10364" spans="3:7">
      <c r="C10364" s="17"/>
      <c r="D10364" s="26"/>
      <c r="E10364" s="26"/>
      <c r="F10364" s="26"/>
      <c r="G10364" s="26"/>
    </row>
    <row r="10365" spans="3:7">
      <c r="C10365" s="17"/>
      <c r="D10365" s="26"/>
      <c r="E10365" s="26"/>
      <c r="F10365" s="26"/>
      <c r="G10365" s="26"/>
    </row>
    <row r="10366" spans="3:7">
      <c r="C10366" s="17"/>
      <c r="D10366" s="26"/>
      <c r="E10366" s="26"/>
      <c r="F10366" s="26"/>
      <c r="G10366" s="26"/>
    </row>
    <row r="10367" spans="3:7">
      <c r="C10367" s="17"/>
      <c r="D10367" s="26"/>
      <c r="E10367" s="26"/>
      <c r="F10367" s="26"/>
      <c r="G10367" s="26"/>
    </row>
    <row r="10368" spans="3:7">
      <c r="C10368" s="17"/>
      <c r="D10368" s="26"/>
      <c r="E10368" s="26"/>
      <c r="F10368" s="26"/>
      <c r="G10368" s="26"/>
    </row>
    <row r="10369" spans="3:7">
      <c r="C10369" s="17"/>
      <c r="D10369" s="26"/>
      <c r="E10369" s="26"/>
      <c r="F10369" s="26"/>
      <c r="G10369" s="26"/>
    </row>
    <row r="10370" spans="3:7">
      <c r="C10370" s="17"/>
      <c r="D10370" s="26"/>
      <c r="E10370" s="26"/>
      <c r="F10370" s="26"/>
      <c r="G10370" s="26"/>
    </row>
    <row r="10371" spans="3:7">
      <c r="C10371" s="17"/>
      <c r="D10371" s="26"/>
      <c r="E10371" s="26"/>
      <c r="F10371" s="26"/>
      <c r="G10371" s="26"/>
    </row>
    <row r="10372" spans="3:7">
      <c r="C10372" s="17"/>
      <c r="D10372" s="26"/>
      <c r="E10372" s="26"/>
      <c r="F10372" s="26"/>
      <c r="G10372" s="26"/>
    </row>
    <row r="10373" spans="3:7">
      <c r="C10373" s="17"/>
      <c r="D10373" s="26"/>
      <c r="E10373" s="26"/>
      <c r="F10373" s="26"/>
      <c r="G10373" s="26"/>
    </row>
    <row r="10374" spans="3:7">
      <c r="C10374" s="17"/>
      <c r="D10374" s="26"/>
      <c r="E10374" s="26"/>
      <c r="F10374" s="26"/>
      <c r="G10374" s="26"/>
    </row>
    <row r="10375" spans="3:7">
      <c r="C10375" s="17"/>
      <c r="D10375" s="26"/>
      <c r="E10375" s="26"/>
      <c r="F10375" s="26"/>
      <c r="G10375" s="26"/>
    </row>
    <row r="10376" spans="3:7">
      <c r="C10376" s="17"/>
      <c r="D10376" s="26"/>
      <c r="E10376" s="26"/>
      <c r="F10376" s="26"/>
      <c r="G10376" s="26"/>
    </row>
    <row r="10377" spans="3:7">
      <c r="C10377" s="17"/>
      <c r="D10377" s="26"/>
      <c r="E10377" s="26"/>
      <c r="F10377" s="26"/>
      <c r="G10377" s="26"/>
    </row>
    <row r="10378" spans="3:7">
      <c r="C10378" s="17"/>
      <c r="D10378" s="26"/>
      <c r="E10378" s="26"/>
      <c r="F10378" s="26"/>
      <c r="G10378" s="26"/>
    </row>
    <row r="10379" spans="3:7">
      <c r="C10379" s="17"/>
      <c r="D10379" s="26"/>
      <c r="E10379" s="26"/>
      <c r="F10379" s="26"/>
      <c r="G10379" s="26"/>
    </row>
    <row r="10380" spans="3:7">
      <c r="C10380" s="17"/>
      <c r="D10380" s="26"/>
      <c r="E10380" s="26"/>
      <c r="F10380" s="26"/>
      <c r="G10380" s="26"/>
    </row>
    <row r="10381" spans="3:7">
      <c r="C10381" s="17"/>
      <c r="D10381" s="26"/>
      <c r="E10381" s="26"/>
      <c r="F10381" s="26"/>
      <c r="G10381" s="26"/>
    </row>
    <row r="10382" spans="3:7">
      <c r="C10382" s="17"/>
      <c r="D10382" s="26"/>
      <c r="E10382" s="26"/>
      <c r="F10382" s="26"/>
      <c r="G10382" s="26"/>
    </row>
    <row r="10383" spans="3:7">
      <c r="C10383" s="17"/>
      <c r="D10383" s="26"/>
      <c r="E10383" s="26"/>
      <c r="F10383" s="26"/>
      <c r="G10383" s="26"/>
    </row>
    <row r="10384" spans="3:7">
      <c r="C10384" s="17"/>
      <c r="D10384" s="26"/>
      <c r="E10384" s="26"/>
      <c r="F10384" s="26"/>
      <c r="G10384" s="26"/>
    </row>
    <row r="10385" spans="3:7">
      <c r="C10385" s="17"/>
      <c r="D10385" s="26"/>
      <c r="E10385" s="26"/>
      <c r="F10385" s="26"/>
      <c r="G10385" s="26"/>
    </row>
    <row r="10386" spans="3:7">
      <c r="C10386" s="17"/>
      <c r="D10386" s="26"/>
      <c r="E10386" s="26"/>
      <c r="F10386" s="26"/>
      <c r="G10386" s="26"/>
    </row>
    <row r="10387" spans="3:7">
      <c r="C10387" s="17"/>
      <c r="D10387" s="26"/>
      <c r="E10387" s="26"/>
      <c r="F10387" s="26"/>
      <c r="G10387" s="26"/>
    </row>
    <row r="10388" spans="3:7">
      <c r="C10388" s="17"/>
      <c r="D10388" s="26"/>
      <c r="E10388" s="26"/>
      <c r="F10388" s="26"/>
      <c r="G10388" s="26"/>
    </row>
    <row r="10389" spans="3:7">
      <c r="C10389" s="17"/>
      <c r="D10389" s="26"/>
      <c r="E10389" s="26"/>
      <c r="F10389" s="26"/>
      <c r="G10389" s="26"/>
    </row>
    <row r="10390" spans="3:7">
      <c r="C10390" s="17"/>
      <c r="D10390" s="26"/>
      <c r="E10390" s="26"/>
      <c r="F10390" s="26"/>
      <c r="G10390" s="26"/>
    </row>
    <row r="10391" spans="3:7">
      <c r="C10391" s="17"/>
      <c r="D10391" s="26"/>
      <c r="E10391" s="26"/>
      <c r="F10391" s="26"/>
      <c r="G10391" s="26"/>
    </row>
    <row r="10392" spans="3:7">
      <c r="C10392" s="17"/>
      <c r="D10392" s="26"/>
      <c r="E10392" s="26"/>
      <c r="F10392" s="26"/>
      <c r="G10392" s="26"/>
    </row>
    <row r="10393" spans="3:7">
      <c r="C10393" s="17"/>
      <c r="D10393" s="26"/>
      <c r="E10393" s="26"/>
      <c r="F10393" s="26"/>
      <c r="G10393" s="26"/>
    </row>
    <row r="10394" spans="3:7">
      <c r="C10394" s="17"/>
      <c r="D10394" s="26"/>
      <c r="E10394" s="26"/>
      <c r="F10394" s="26"/>
      <c r="G10394" s="26"/>
    </row>
    <row r="10395" spans="3:7">
      <c r="C10395" s="17"/>
      <c r="D10395" s="26"/>
      <c r="E10395" s="26"/>
      <c r="F10395" s="26"/>
      <c r="G10395" s="26"/>
    </row>
    <row r="10396" spans="3:7">
      <c r="C10396" s="17"/>
      <c r="D10396" s="26"/>
      <c r="E10396" s="26"/>
      <c r="F10396" s="26"/>
      <c r="G10396" s="26"/>
    </row>
    <row r="10397" spans="3:7">
      <c r="C10397" s="17"/>
      <c r="D10397" s="26"/>
      <c r="E10397" s="26"/>
      <c r="F10397" s="26"/>
      <c r="G10397" s="26"/>
    </row>
    <row r="10398" spans="3:7">
      <c r="C10398" s="17"/>
      <c r="D10398" s="26"/>
      <c r="E10398" s="26"/>
      <c r="F10398" s="26"/>
      <c r="G10398" s="26"/>
    </row>
    <row r="10399" spans="3:7">
      <c r="C10399" s="17"/>
      <c r="D10399" s="26"/>
      <c r="E10399" s="26"/>
      <c r="F10399" s="26"/>
      <c r="G10399" s="26"/>
    </row>
    <row r="10400" spans="3:7">
      <c r="C10400" s="17"/>
      <c r="D10400" s="26"/>
      <c r="E10400" s="26"/>
      <c r="F10400" s="26"/>
      <c r="G10400" s="26"/>
    </row>
    <row r="10401" spans="3:7">
      <c r="C10401" s="17"/>
      <c r="D10401" s="26"/>
      <c r="E10401" s="26"/>
      <c r="F10401" s="26"/>
      <c r="G10401" s="26"/>
    </row>
    <row r="10402" spans="3:7">
      <c r="C10402" s="17"/>
      <c r="D10402" s="26"/>
      <c r="E10402" s="26"/>
      <c r="F10402" s="26"/>
      <c r="G10402" s="26"/>
    </row>
    <row r="10403" spans="3:7">
      <c r="C10403" s="17"/>
      <c r="D10403" s="26"/>
      <c r="E10403" s="26"/>
      <c r="F10403" s="26"/>
      <c r="G10403" s="26"/>
    </row>
    <row r="10404" spans="3:7">
      <c r="C10404" s="17"/>
      <c r="D10404" s="26"/>
      <c r="E10404" s="26"/>
      <c r="F10404" s="26"/>
      <c r="G10404" s="26"/>
    </row>
    <row r="10405" spans="3:7">
      <c r="C10405" s="17"/>
      <c r="D10405" s="26"/>
      <c r="E10405" s="26"/>
      <c r="F10405" s="26"/>
      <c r="G10405" s="26"/>
    </row>
    <row r="10406" spans="3:7">
      <c r="C10406" s="17"/>
      <c r="D10406" s="26"/>
      <c r="E10406" s="26"/>
      <c r="F10406" s="26"/>
      <c r="G10406" s="26"/>
    </row>
    <row r="10407" spans="3:7">
      <c r="C10407" s="17"/>
      <c r="D10407" s="26"/>
      <c r="E10407" s="26"/>
      <c r="F10407" s="26"/>
      <c r="G10407" s="26"/>
    </row>
    <row r="10408" spans="3:7">
      <c r="C10408" s="17"/>
      <c r="D10408" s="26"/>
      <c r="E10408" s="26"/>
      <c r="F10408" s="26"/>
      <c r="G10408" s="26"/>
    </row>
    <row r="10409" spans="3:7">
      <c r="C10409" s="17"/>
      <c r="D10409" s="26"/>
      <c r="E10409" s="26"/>
      <c r="F10409" s="26"/>
      <c r="G10409" s="26"/>
    </row>
    <row r="10410" spans="3:7">
      <c r="C10410" s="17"/>
      <c r="D10410" s="26"/>
      <c r="E10410" s="26"/>
      <c r="F10410" s="26"/>
      <c r="G10410" s="26"/>
    </row>
    <row r="10411" spans="3:7">
      <c r="C10411" s="17"/>
      <c r="D10411" s="26"/>
      <c r="E10411" s="26"/>
      <c r="F10411" s="26"/>
      <c r="G10411" s="26"/>
    </row>
    <row r="10412" spans="3:7">
      <c r="C10412" s="17"/>
      <c r="D10412" s="26"/>
      <c r="E10412" s="26"/>
      <c r="F10412" s="26"/>
      <c r="G10412" s="26"/>
    </row>
    <row r="10413" spans="3:7">
      <c r="C10413" s="17"/>
      <c r="D10413" s="26"/>
      <c r="E10413" s="26"/>
      <c r="F10413" s="26"/>
      <c r="G10413" s="26"/>
    </row>
    <row r="10414" spans="3:7">
      <c r="C10414" s="17"/>
      <c r="D10414" s="26"/>
      <c r="E10414" s="26"/>
      <c r="F10414" s="26"/>
      <c r="G10414" s="26"/>
    </row>
    <row r="10415" spans="3:7">
      <c r="C10415" s="17"/>
      <c r="D10415" s="26"/>
      <c r="E10415" s="26"/>
      <c r="F10415" s="26"/>
      <c r="G10415" s="26"/>
    </row>
    <row r="10416" spans="3:7">
      <c r="C10416" s="17"/>
      <c r="D10416" s="26"/>
      <c r="E10416" s="26"/>
      <c r="F10416" s="26"/>
      <c r="G10416" s="26"/>
    </row>
    <row r="10417" spans="3:7">
      <c r="C10417" s="17"/>
      <c r="D10417" s="26"/>
      <c r="E10417" s="26"/>
      <c r="F10417" s="26"/>
      <c r="G10417" s="26"/>
    </row>
    <row r="10418" spans="3:7">
      <c r="C10418" s="17"/>
      <c r="D10418" s="26"/>
      <c r="E10418" s="26"/>
      <c r="F10418" s="26"/>
      <c r="G10418" s="26"/>
    </row>
    <row r="10419" spans="3:7">
      <c r="C10419" s="17"/>
      <c r="D10419" s="26"/>
      <c r="E10419" s="26"/>
      <c r="F10419" s="26"/>
      <c r="G10419" s="26"/>
    </row>
    <row r="10420" spans="3:7">
      <c r="C10420" s="17"/>
      <c r="D10420" s="26"/>
      <c r="E10420" s="26"/>
      <c r="F10420" s="26"/>
      <c r="G10420" s="26"/>
    </row>
    <row r="10421" spans="3:7">
      <c r="C10421" s="17"/>
      <c r="D10421" s="26"/>
      <c r="E10421" s="26"/>
      <c r="F10421" s="26"/>
      <c r="G10421" s="26"/>
    </row>
    <row r="10422" spans="3:7">
      <c r="C10422" s="17"/>
      <c r="D10422" s="26"/>
      <c r="E10422" s="26"/>
      <c r="F10422" s="26"/>
      <c r="G10422" s="26"/>
    </row>
    <row r="10423" spans="3:7">
      <c r="C10423" s="17"/>
      <c r="D10423" s="26"/>
      <c r="E10423" s="26"/>
      <c r="F10423" s="26"/>
      <c r="G10423" s="26"/>
    </row>
    <row r="10424" spans="3:7">
      <c r="C10424" s="17"/>
      <c r="D10424" s="26"/>
      <c r="E10424" s="26"/>
      <c r="F10424" s="26"/>
      <c r="G10424" s="26"/>
    </row>
    <row r="10425" spans="3:7">
      <c r="C10425" s="17"/>
      <c r="D10425" s="26"/>
      <c r="E10425" s="26"/>
      <c r="F10425" s="26"/>
      <c r="G10425" s="26"/>
    </row>
    <row r="10426" spans="3:7">
      <c r="C10426" s="17"/>
      <c r="D10426" s="26"/>
      <c r="E10426" s="26"/>
      <c r="F10426" s="26"/>
      <c r="G10426" s="26"/>
    </row>
    <row r="10427" spans="3:7">
      <c r="C10427" s="17"/>
      <c r="D10427" s="26"/>
      <c r="E10427" s="26"/>
      <c r="F10427" s="26"/>
      <c r="G10427" s="26"/>
    </row>
    <row r="10428" spans="3:7">
      <c r="C10428" s="17"/>
      <c r="D10428" s="26"/>
      <c r="E10428" s="26"/>
      <c r="F10428" s="26"/>
      <c r="G10428" s="26"/>
    </row>
    <row r="10429" spans="3:7">
      <c r="C10429" s="17"/>
      <c r="D10429" s="26"/>
      <c r="E10429" s="26"/>
      <c r="F10429" s="26"/>
      <c r="G10429" s="26"/>
    </row>
    <row r="10430" spans="3:7">
      <c r="C10430" s="17"/>
      <c r="D10430" s="26"/>
      <c r="E10430" s="26"/>
      <c r="F10430" s="26"/>
      <c r="G10430" s="26"/>
    </row>
    <row r="10431" spans="3:7">
      <c r="C10431" s="17"/>
      <c r="D10431" s="26"/>
      <c r="E10431" s="26"/>
      <c r="F10431" s="26"/>
      <c r="G10431" s="26"/>
    </row>
    <row r="10432" spans="3:7">
      <c r="C10432" s="17"/>
      <c r="D10432" s="26"/>
      <c r="E10432" s="26"/>
      <c r="F10432" s="26"/>
      <c r="G10432" s="26"/>
    </row>
    <row r="10433" spans="3:7">
      <c r="C10433" s="17"/>
      <c r="D10433" s="26"/>
      <c r="E10433" s="26"/>
      <c r="F10433" s="26"/>
      <c r="G10433" s="26"/>
    </row>
    <row r="10434" spans="3:7">
      <c r="C10434" s="17"/>
      <c r="D10434" s="26"/>
      <c r="E10434" s="26"/>
      <c r="F10434" s="26"/>
      <c r="G10434" s="26"/>
    </row>
    <row r="10435" spans="3:7">
      <c r="C10435" s="17"/>
      <c r="D10435" s="26"/>
      <c r="E10435" s="26"/>
      <c r="F10435" s="26"/>
      <c r="G10435" s="26"/>
    </row>
    <row r="10436" spans="3:7">
      <c r="C10436" s="17"/>
      <c r="D10436" s="26"/>
      <c r="E10436" s="26"/>
      <c r="F10436" s="26"/>
      <c r="G10436" s="26"/>
    </row>
    <row r="10437" spans="3:7">
      <c r="C10437" s="17"/>
      <c r="D10437" s="26"/>
      <c r="E10437" s="26"/>
      <c r="F10437" s="26"/>
      <c r="G10437" s="26"/>
    </row>
    <row r="10438" spans="3:7">
      <c r="C10438" s="17"/>
      <c r="D10438" s="26"/>
      <c r="E10438" s="26"/>
      <c r="F10438" s="26"/>
      <c r="G10438" s="26"/>
    </row>
    <row r="10439" spans="3:7">
      <c r="C10439" s="17"/>
      <c r="D10439" s="26"/>
      <c r="E10439" s="26"/>
      <c r="F10439" s="26"/>
      <c r="G10439" s="26"/>
    </row>
    <row r="10440" spans="3:7">
      <c r="C10440" s="17"/>
      <c r="D10440" s="26"/>
      <c r="E10440" s="26"/>
      <c r="F10440" s="26"/>
      <c r="G10440" s="26"/>
    </row>
    <row r="10441" spans="3:7">
      <c r="C10441" s="17"/>
      <c r="D10441" s="26"/>
      <c r="E10441" s="26"/>
      <c r="F10441" s="26"/>
      <c r="G10441" s="26"/>
    </row>
    <row r="10442" spans="3:7">
      <c r="C10442" s="17"/>
      <c r="D10442" s="26"/>
      <c r="E10442" s="26"/>
      <c r="F10442" s="26"/>
      <c r="G10442" s="26"/>
    </row>
    <row r="10443" spans="3:7">
      <c r="C10443" s="17"/>
      <c r="D10443" s="26"/>
      <c r="E10443" s="26"/>
      <c r="F10443" s="26"/>
      <c r="G10443" s="26"/>
    </row>
    <row r="10444" spans="3:7">
      <c r="C10444" s="17"/>
      <c r="D10444" s="26"/>
      <c r="E10444" s="26"/>
      <c r="F10444" s="26"/>
      <c r="G10444" s="26"/>
    </row>
    <row r="10445" spans="3:7">
      <c r="C10445" s="17"/>
      <c r="D10445" s="26"/>
      <c r="E10445" s="26"/>
      <c r="F10445" s="26"/>
      <c r="G10445" s="26"/>
    </row>
    <row r="10446" spans="3:7">
      <c r="C10446" s="17"/>
      <c r="D10446" s="26"/>
      <c r="E10446" s="26"/>
      <c r="F10446" s="26"/>
      <c r="G10446" s="26"/>
    </row>
    <row r="10447" spans="3:7">
      <c r="C10447" s="17"/>
      <c r="D10447" s="26"/>
      <c r="E10447" s="26"/>
      <c r="F10447" s="26"/>
      <c r="G10447" s="26"/>
    </row>
    <row r="10448" spans="3:7">
      <c r="C10448" s="17"/>
      <c r="D10448" s="26"/>
      <c r="E10448" s="26"/>
      <c r="F10448" s="26"/>
      <c r="G10448" s="26"/>
    </row>
    <row r="10449" spans="3:7">
      <c r="C10449" s="17"/>
      <c r="D10449" s="26"/>
      <c r="E10449" s="26"/>
      <c r="F10449" s="26"/>
      <c r="G10449" s="26"/>
    </row>
    <row r="10450" spans="3:7">
      <c r="C10450" s="17"/>
      <c r="D10450" s="26"/>
      <c r="E10450" s="26"/>
      <c r="F10450" s="26"/>
      <c r="G10450" s="26"/>
    </row>
    <row r="10451" spans="3:7">
      <c r="C10451" s="17"/>
      <c r="D10451" s="26"/>
      <c r="E10451" s="26"/>
      <c r="F10451" s="26"/>
      <c r="G10451" s="26"/>
    </row>
    <row r="10452" spans="3:7">
      <c r="C10452" s="17"/>
      <c r="D10452" s="26"/>
      <c r="E10452" s="26"/>
      <c r="F10452" s="26"/>
      <c r="G10452" s="26"/>
    </row>
    <row r="10453" spans="3:7">
      <c r="C10453" s="17"/>
      <c r="D10453" s="26"/>
      <c r="E10453" s="26"/>
      <c r="F10453" s="26"/>
      <c r="G10453" s="26"/>
    </row>
    <row r="10454" spans="3:7">
      <c r="C10454" s="17"/>
      <c r="D10454" s="26"/>
      <c r="E10454" s="26"/>
      <c r="F10454" s="26"/>
      <c r="G10454" s="26"/>
    </row>
    <row r="10455" spans="3:7">
      <c r="C10455" s="17"/>
      <c r="D10455" s="26"/>
      <c r="E10455" s="26"/>
      <c r="F10455" s="26"/>
      <c r="G10455" s="26"/>
    </row>
    <row r="10456" spans="3:7">
      <c r="C10456" s="17"/>
      <c r="D10456" s="26"/>
      <c r="E10456" s="26"/>
      <c r="F10456" s="26"/>
      <c r="G10456" s="26"/>
    </row>
    <row r="10457" spans="3:7">
      <c r="C10457" s="17"/>
      <c r="D10457" s="26"/>
      <c r="E10457" s="26"/>
      <c r="F10457" s="26"/>
      <c r="G10457" s="26"/>
    </row>
    <row r="10458" spans="3:7">
      <c r="C10458" s="17"/>
      <c r="D10458" s="26"/>
      <c r="E10458" s="26"/>
      <c r="F10458" s="26"/>
      <c r="G10458" s="26"/>
    </row>
    <row r="10459" spans="3:7">
      <c r="C10459" s="17"/>
      <c r="D10459" s="26"/>
      <c r="E10459" s="26"/>
      <c r="F10459" s="26"/>
      <c r="G10459" s="26"/>
    </row>
    <row r="10460" spans="3:7">
      <c r="C10460" s="17"/>
      <c r="D10460" s="26"/>
      <c r="E10460" s="26"/>
      <c r="F10460" s="26"/>
      <c r="G10460" s="26"/>
    </row>
    <row r="10461" spans="3:7">
      <c r="C10461" s="17"/>
      <c r="D10461" s="26"/>
      <c r="E10461" s="26"/>
      <c r="F10461" s="26"/>
      <c r="G10461" s="26"/>
    </row>
    <row r="10462" spans="3:7">
      <c r="C10462" s="17"/>
      <c r="D10462" s="26"/>
      <c r="E10462" s="26"/>
      <c r="F10462" s="26"/>
      <c r="G10462" s="26"/>
    </row>
    <row r="10463" spans="3:7">
      <c r="C10463" s="17"/>
      <c r="D10463" s="26"/>
      <c r="E10463" s="26"/>
      <c r="F10463" s="26"/>
      <c r="G10463" s="26"/>
    </row>
    <row r="10464" spans="3:7">
      <c r="C10464" s="17"/>
      <c r="D10464" s="26"/>
      <c r="E10464" s="26"/>
      <c r="F10464" s="26"/>
      <c r="G10464" s="26"/>
    </row>
    <row r="10465" spans="3:7">
      <c r="C10465" s="17"/>
      <c r="D10465" s="26"/>
      <c r="E10465" s="26"/>
      <c r="F10465" s="26"/>
      <c r="G10465" s="26"/>
    </row>
    <row r="10466" spans="3:7">
      <c r="C10466" s="17"/>
      <c r="D10466" s="26"/>
      <c r="E10466" s="26"/>
      <c r="F10466" s="26"/>
      <c r="G10466" s="26"/>
    </row>
    <row r="10467" spans="3:7">
      <c r="C10467" s="17"/>
      <c r="D10467" s="26"/>
      <c r="E10467" s="26"/>
      <c r="F10467" s="26"/>
      <c r="G10467" s="26"/>
    </row>
    <row r="10468" spans="3:7">
      <c r="C10468" s="17"/>
      <c r="D10468" s="26"/>
      <c r="E10468" s="26"/>
      <c r="F10468" s="26"/>
      <c r="G10468" s="26"/>
    </row>
    <row r="10469" spans="3:7">
      <c r="C10469" s="17"/>
      <c r="D10469" s="26"/>
      <c r="E10469" s="26"/>
      <c r="F10469" s="26"/>
      <c r="G10469" s="26"/>
    </row>
    <row r="10470" spans="3:7">
      <c r="C10470" s="17"/>
      <c r="D10470" s="26"/>
      <c r="E10470" s="26"/>
      <c r="F10470" s="26"/>
      <c r="G10470" s="26"/>
    </row>
    <row r="10471" spans="3:7">
      <c r="C10471" s="17"/>
      <c r="D10471" s="26"/>
      <c r="E10471" s="26"/>
      <c r="F10471" s="26"/>
      <c r="G10471" s="26"/>
    </row>
    <row r="10472" spans="3:7">
      <c r="C10472" s="17"/>
      <c r="D10472" s="26"/>
      <c r="E10472" s="26"/>
      <c r="F10472" s="26"/>
      <c r="G10472" s="26"/>
    </row>
    <row r="10473" spans="3:7">
      <c r="C10473" s="17"/>
      <c r="D10473" s="26"/>
      <c r="E10473" s="26"/>
      <c r="F10473" s="26"/>
      <c r="G10473" s="26"/>
    </row>
    <row r="10474" spans="3:7">
      <c r="C10474" s="17"/>
      <c r="D10474" s="26"/>
      <c r="E10474" s="26"/>
      <c r="F10474" s="26"/>
      <c r="G10474" s="26"/>
    </row>
    <row r="10475" spans="3:7">
      <c r="C10475" s="17"/>
      <c r="D10475" s="26"/>
      <c r="E10475" s="26"/>
      <c r="F10475" s="26"/>
      <c r="G10475" s="26"/>
    </row>
    <row r="10476" spans="3:7">
      <c r="C10476" s="17"/>
      <c r="D10476" s="26"/>
      <c r="E10476" s="26"/>
      <c r="F10476" s="26"/>
      <c r="G10476" s="26"/>
    </row>
    <row r="10477" spans="3:7">
      <c r="C10477" s="17"/>
      <c r="D10477" s="26"/>
      <c r="E10477" s="26"/>
      <c r="F10477" s="26"/>
      <c r="G10477" s="26"/>
    </row>
    <row r="10478" spans="3:7">
      <c r="C10478" s="17"/>
      <c r="D10478" s="26"/>
      <c r="E10478" s="26"/>
      <c r="F10478" s="26"/>
      <c r="G10478" s="26"/>
    </row>
    <row r="10479" spans="3:7">
      <c r="C10479" s="17"/>
      <c r="D10479" s="26"/>
      <c r="E10479" s="26"/>
      <c r="F10479" s="26"/>
      <c r="G10479" s="26"/>
    </row>
    <row r="10480" spans="3:7">
      <c r="C10480" s="17"/>
      <c r="D10480" s="26"/>
      <c r="E10480" s="26"/>
      <c r="F10480" s="26"/>
      <c r="G10480" s="26"/>
    </row>
    <row r="10481" spans="3:7">
      <c r="C10481" s="17"/>
      <c r="D10481" s="26"/>
      <c r="E10481" s="26"/>
      <c r="F10481" s="26"/>
      <c r="G10481" s="26"/>
    </row>
    <row r="10482" spans="3:7">
      <c r="C10482" s="17"/>
      <c r="D10482" s="26"/>
      <c r="E10482" s="26"/>
      <c r="F10482" s="26"/>
      <c r="G10482" s="26"/>
    </row>
    <row r="10483" spans="3:7">
      <c r="C10483" s="17"/>
      <c r="D10483" s="26"/>
      <c r="E10483" s="26"/>
      <c r="F10483" s="26"/>
      <c r="G10483" s="26"/>
    </row>
    <row r="10484" spans="3:7">
      <c r="C10484" s="17"/>
      <c r="D10484" s="26"/>
      <c r="E10484" s="26"/>
      <c r="F10484" s="26"/>
      <c r="G10484" s="26"/>
    </row>
    <row r="10485" spans="3:7">
      <c r="C10485" s="17"/>
      <c r="D10485" s="26"/>
      <c r="E10485" s="26"/>
      <c r="F10485" s="26"/>
      <c r="G10485" s="26"/>
    </row>
    <row r="10486" spans="3:7">
      <c r="C10486" s="17"/>
      <c r="D10486" s="26"/>
      <c r="E10486" s="26"/>
      <c r="F10486" s="26"/>
      <c r="G10486" s="26"/>
    </row>
    <row r="10487" spans="3:7">
      <c r="C10487" s="17"/>
      <c r="D10487" s="26"/>
      <c r="E10487" s="26"/>
      <c r="F10487" s="26"/>
      <c r="G10487" s="26"/>
    </row>
    <row r="10488" spans="3:7">
      <c r="C10488" s="17"/>
      <c r="D10488" s="26"/>
      <c r="E10488" s="26"/>
      <c r="F10488" s="26"/>
      <c r="G10488" s="26"/>
    </row>
    <row r="10489" spans="3:7">
      <c r="C10489" s="17"/>
      <c r="D10489" s="26"/>
      <c r="E10489" s="26"/>
      <c r="F10489" s="26"/>
      <c r="G10489" s="26"/>
    </row>
    <row r="10490" spans="3:7">
      <c r="C10490" s="17"/>
      <c r="D10490" s="26"/>
      <c r="E10490" s="26"/>
      <c r="F10490" s="26"/>
      <c r="G10490" s="26"/>
    </row>
    <row r="10491" spans="3:7">
      <c r="C10491" s="17"/>
      <c r="D10491" s="26"/>
      <c r="E10491" s="26"/>
      <c r="F10491" s="26"/>
      <c r="G10491" s="26"/>
    </row>
    <row r="10492" spans="3:7">
      <c r="C10492" s="17"/>
      <c r="D10492" s="26"/>
      <c r="E10492" s="26"/>
      <c r="F10492" s="26"/>
      <c r="G10492" s="26"/>
    </row>
    <row r="10493" spans="3:7">
      <c r="C10493" s="17"/>
      <c r="D10493" s="26"/>
      <c r="E10493" s="26"/>
      <c r="F10493" s="26"/>
      <c r="G10493" s="26"/>
    </row>
    <row r="10494" spans="3:7">
      <c r="C10494" s="17"/>
      <c r="D10494" s="26"/>
      <c r="E10494" s="26"/>
      <c r="F10494" s="26"/>
      <c r="G10494" s="26"/>
    </row>
    <row r="10495" spans="3:7">
      <c r="C10495" s="17"/>
      <c r="D10495" s="26"/>
      <c r="E10495" s="26"/>
      <c r="F10495" s="26"/>
      <c r="G10495" s="26"/>
    </row>
    <row r="10496" spans="3:7">
      <c r="C10496" s="17"/>
      <c r="D10496" s="26"/>
      <c r="E10496" s="26"/>
      <c r="F10496" s="26"/>
      <c r="G10496" s="26"/>
    </row>
    <row r="10497" spans="3:7">
      <c r="C10497" s="17"/>
      <c r="D10497" s="26"/>
      <c r="E10497" s="26"/>
      <c r="F10497" s="26"/>
      <c r="G10497" s="26"/>
    </row>
    <row r="10498" spans="3:7">
      <c r="C10498" s="17"/>
      <c r="D10498" s="26"/>
      <c r="E10498" s="26"/>
      <c r="F10498" s="26"/>
      <c r="G10498" s="26"/>
    </row>
    <row r="10499" spans="3:7">
      <c r="C10499" s="17"/>
      <c r="D10499" s="26"/>
      <c r="E10499" s="26"/>
      <c r="F10499" s="26"/>
      <c r="G10499" s="26"/>
    </row>
    <row r="10500" spans="3:7">
      <c r="C10500" s="17"/>
      <c r="D10500" s="26"/>
      <c r="E10500" s="26"/>
      <c r="F10500" s="26"/>
      <c r="G10500" s="26"/>
    </row>
    <row r="10501" spans="3:7">
      <c r="C10501" s="17"/>
      <c r="D10501" s="26"/>
      <c r="E10501" s="26"/>
      <c r="F10501" s="26"/>
      <c r="G10501" s="26"/>
    </row>
    <row r="10502" spans="3:7">
      <c r="C10502" s="17"/>
      <c r="D10502" s="26"/>
      <c r="E10502" s="26"/>
      <c r="F10502" s="26"/>
      <c r="G10502" s="26"/>
    </row>
    <row r="10503" spans="3:7">
      <c r="C10503" s="17"/>
      <c r="D10503" s="26"/>
      <c r="E10503" s="26"/>
      <c r="F10503" s="26"/>
      <c r="G10503" s="26"/>
    </row>
    <row r="10504" spans="3:7">
      <c r="C10504" s="17"/>
      <c r="D10504" s="26"/>
      <c r="E10504" s="26"/>
      <c r="F10504" s="26"/>
      <c r="G10504" s="26"/>
    </row>
    <row r="10505" spans="3:7">
      <c r="C10505" s="17"/>
      <c r="D10505" s="26"/>
      <c r="E10505" s="26"/>
      <c r="F10505" s="26"/>
      <c r="G10505" s="26"/>
    </row>
    <row r="10506" spans="3:7">
      <c r="C10506" s="17"/>
      <c r="D10506" s="26"/>
      <c r="E10506" s="26"/>
      <c r="F10506" s="26"/>
      <c r="G10506" s="26"/>
    </row>
    <row r="10507" spans="3:7">
      <c r="C10507" s="17"/>
      <c r="D10507" s="26"/>
      <c r="E10507" s="26"/>
      <c r="F10507" s="26"/>
      <c r="G10507" s="26"/>
    </row>
    <row r="10508" spans="3:7">
      <c r="C10508" s="17"/>
      <c r="D10508" s="26"/>
      <c r="E10508" s="26"/>
      <c r="F10508" s="26"/>
      <c r="G10508" s="26"/>
    </row>
    <row r="10509" spans="3:7">
      <c r="C10509" s="17"/>
      <c r="D10509" s="26"/>
      <c r="E10509" s="26"/>
      <c r="F10509" s="26"/>
      <c r="G10509" s="26"/>
    </row>
    <row r="10510" spans="3:7">
      <c r="C10510" s="17"/>
      <c r="D10510" s="26"/>
      <c r="E10510" s="26"/>
      <c r="F10510" s="26"/>
      <c r="G10510" s="26"/>
    </row>
    <row r="10511" spans="3:7">
      <c r="C10511" s="17"/>
      <c r="D10511" s="26"/>
      <c r="E10511" s="26"/>
      <c r="F10511" s="26"/>
      <c r="G10511" s="26"/>
    </row>
    <row r="10512" spans="3:7">
      <c r="C10512" s="17"/>
      <c r="D10512" s="26"/>
      <c r="E10512" s="26"/>
      <c r="F10512" s="26"/>
      <c r="G10512" s="26"/>
    </row>
    <row r="10513" spans="3:7">
      <c r="C10513" s="17"/>
      <c r="D10513" s="26"/>
      <c r="E10513" s="26"/>
      <c r="F10513" s="26"/>
      <c r="G10513" s="26"/>
    </row>
    <row r="10514" spans="3:7">
      <c r="C10514" s="17"/>
      <c r="D10514" s="26"/>
      <c r="E10514" s="26"/>
      <c r="F10514" s="26"/>
      <c r="G10514" s="26"/>
    </row>
    <row r="10515" spans="3:7">
      <c r="C10515" s="17"/>
      <c r="D10515" s="26"/>
      <c r="E10515" s="26"/>
      <c r="F10515" s="26"/>
      <c r="G10515" s="26"/>
    </row>
    <row r="10516" spans="3:7">
      <c r="C10516" s="17"/>
      <c r="D10516" s="26"/>
      <c r="E10516" s="26"/>
      <c r="F10516" s="26"/>
      <c r="G10516" s="26"/>
    </row>
    <row r="10517" spans="3:7">
      <c r="C10517" s="17"/>
      <c r="D10517" s="26"/>
      <c r="E10517" s="26"/>
      <c r="F10517" s="26"/>
      <c r="G10517" s="26"/>
    </row>
    <row r="10518" spans="3:7">
      <c r="C10518" s="17"/>
      <c r="D10518" s="26"/>
      <c r="E10518" s="26"/>
      <c r="F10518" s="26"/>
      <c r="G10518" s="26"/>
    </row>
    <row r="10519" spans="3:7">
      <c r="C10519" s="17"/>
      <c r="D10519" s="26"/>
      <c r="E10519" s="26"/>
      <c r="F10519" s="26"/>
      <c r="G10519" s="26"/>
    </row>
    <row r="10520" spans="3:7">
      <c r="C10520" s="17"/>
      <c r="D10520" s="26"/>
      <c r="E10520" s="26"/>
      <c r="F10520" s="26"/>
      <c r="G10520" s="26"/>
    </row>
    <row r="10521" spans="3:7">
      <c r="C10521" s="17"/>
      <c r="D10521" s="26"/>
      <c r="E10521" s="26"/>
      <c r="F10521" s="26"/>
      <c r="G10521" s="26"/>
    </row>
    <row r="10522" spans="3:7">
      <c r="C10522" s="17"/>
      <c r="D10522" s="26"/>
      <c r="E10522" s="26"/>
      <c r="F10522" s="26"/>
      <c r="G10522" s="26"/>
    </row>
    <row r="10523" spans="3:7">
      <c r="C10523" s="17"/>
      <c r="D10523" s="26"/>
      <c r="E10523" s="26"/>
      <c r="F10523" s="26"/>
      <c r="G10523" s="26"/>
    </row>
    <row r="10524" spans="3:7">
      <c r="C10524" s="17"/>
      <c r="D10524" s="26"/>
      <c r="E10524" s="26"/>
      <c r="F10524" s="26"/>
      <c r="G10524" s="26"/>
    </row>
    <row r="10525" spans="3:7">
      <c r="C10525" s="17"/>
      <c r="D10525" s="26"/>
      <c r="E10525" s="26"/>
      <c r="F10525" s="26"/>
      <c r="G10525" s="26"/>
    </row>
    <row r="10526" spans="3:7">
      <c r="C10526" s="17"/>
      <c r="D10526" s="26"/>
      <c r="E10526" s="26"/>
      <c r="F10526" s="26"/>
      <c r="G10526" s="26"/>
    </row>
    <row r="10527" spans="3:7">
      <c r="C10527" s="17"/>
      <c r="D10527" s="26"/>
      <c r="E10527" s="26"/>
      <c r="F10527" s="26"/>
      <c r="G10527" s="26"/>
    </row>
    <row r="10528" spans="3:7">
      <c r="C10528" s="17"/>
      <c r="D10528" s="26"/>
      <c r="E10528" s="26"/>
      <c r="F10528" s="26"/>
      <c r="G10528" s="26"/>
    </row>
    <row r="10529" spans="3:7">
      <c r="C10529" s="17"/>
      <c r="D10529" s="26"/>
      <c r="E10529" s="26"/>
      <c r="F10529" s="26"/>
      <c r="G10529" s="26"/>
    </row>
    <row r="10530" spans="3:7">
      <c r="C10530" s="17"/>
      <c r="D10530" s="26"/>
      <c r="E10530" s="26"/>
      <c r="F10530" s="26"/>
      <c r="G10530" s="26"/>
    </row>
    <row r="10531" spans="3:7">
      <c r="C10531" s="17"/>
      <c r="D10531" s="26"/>
      <c r="E10531" s="26"/>
      <c r="F10531" s="26"/>
      <c r="G10531" s="26"/>
    </row>
    <row r="10532" spans="3:7">
      <c r="C10532" s="17"/>
      <c r="D10532" s="26"/>
      <c r="E10532" s="26"/>
      <c r="F10532" s="26"/>
      <c r="G10532" s="26"/>
    </row>
    <row r="10533" spans="3:7">
      <c r="C10533" s="17"/>
      <c r="D10533" s="26"/>
      <c r="E10533" s="26"/>
      <c r="F10533" s="26"/>
      <c r="G10533" s="26"/>
    </row>
    <row r="10534" spans="3:7">
      <c r="C10534" s="17"/>
      <c r="D10534" s="26"/>
      <c r="E10534" s="26"/>
      <c r="F10534" s="26"/>
      <c r="G10534" s="26"/>
    </row>
    <row r="10535" spans="3:7">
      <c r="C10535" s="17"/>
      <c r="D10535" s="26"/>
      <c r="E10535" s="26"/>
      <c r="F10535" s="26"/>
      <c r="G10535" s="26"/>
    </row>
    <row r="10536" spans="3:7">
      <c r="C10536" s="17"/>
      <c r="D10536" s="26"/>
      <c r="E10536" s="26"/>
      <c r="F10536" s="26"/>
      <c r="G10536" s="26"/>
    </row>
    <row r="10537" spans="3:7">
      <c r="C10537" s="17"/>
      <c r="D10537" s="26"/>
      <c r="E10537" s="26"/>
      <c r="F10537" s="26"/>
      <c r="G10537" s="26"/>
    </row>
    <row r="10538" spans="3:7">
      <c r="C10538" s="17"/>
      <c r="D10538" s="26"/>
      <c r="E10538" s="26"/>
      <c r="F10538" s="26"/>
      <c r="G10538" s="26"/>
    </row>
    <row r="10539" spans="3:7">
      <c r="C10539" s="17"/>
      <c r="D10539" s="26"/>
      <c r="E10539" s="26"/>
      <c r="F10539" s="26"/>
      <c r="G10539" s="26"/>
    </row>
    <row r="10540" spans="3:7">
      <c r="C10540" s="17"/>
      <c r="D10540" s="26"/>
      <c r="E10540" s="26"/>
      <c r="F10540" s="26"/>
      <c r="G10540" s="26"/>
    </row>
    <row r="10541" spans="3:7">
      <c r="C10541" s="17"/>
      <c r="D10541" s="26"/>
      <c r="E10541" s="26"/>
      <c r="F10541" s="26"/>
      <c r="G10541" s="26"/>
    </row>
    <row r="10542" spans="3:7">
      <c r="C10542" s="17"/>
      <c r="D10542" s="26"/>
      <c r="E10542" s="26"/>
      <c r="F10542" s="26"/>
      <c r="G10542" s="26"/>
    </row>
    <row r="10543" spans="3:7">
      <c r="C10543" s="17"/>
      <c r="D10543" s="26"/>
      <c r="E10543" s="26"/>
      <c r="F10543" s="26"/>
      <c r="G10543" s="26"/>
    </row>
    <row r="10544" spans="3:7">
      <c r="C10544" s="17"/>
      <c r="D10544" s="26"/>
      <c r="E10544" s="26"/>
      <c r="F10544" s="26"/>
      <c r="G10544" s="26"/>
    </row>
    <row r="10545" spans="3:7">
      <c r="C10545" s="17"/>
      <c r="D10545" s="26"/>
      <c r="E10545" s="26"/>
      <c r="F10545" s="26"/>
      <c r="G10545" s="26"/>
    </row>
    <row r="10546" spans="3:7">
      <c r="C10546" s="17"/>
      <c r="D10546" s="26"/>
      <c r="E10546" s="26"/>
      <c r="F10546" s="26"/>
      <c r="G10546" s="26"/>
    </row>
    <row r="10547" spans="3:7">
      <c r="C10547" s="17"/>
      <c r="D10547" s="26"/>
      <c r="E10547" s="26"/>
      <c r="F10547" s="26"/>
      <c r="G10547" s="26"/>
    </row>
    <row r="10548" spans="3:7">
      <c r="C10548" s="17"/>
      <c r="D10548" s="26"/>
      <c r="E10548" s="26"/>
      <c r="F10548" s="26"/>
      <c r="G10548" s="26"/>
    </row>
    <row r="10549" spans="3:7">
      <c r="C10549" s="17"/>
      <c r="D10549" s="26"/>
      <c r="E10549" s="26"/>
      <c r="F10549" s="26"/>
      <c r="G10549" s="26"/>
    </row>
    <row r="10550" spans="3:7">
      <c r="C10550" s="17"/>
      <c r="D10550" s="26"/>
      <c r="E10550" s="26"/>
      <c r="F10550" s="26"/>
      <c r="G10550" s="26"/>
    </row>
    <row r="10551" spans="3:7">
      <c r="C10551" s="17"/>
      <c r="D10551" s="26"/>
      <c r="E10551" s="26"/>
      <c r="F10551" s="26"/>
      <c r="G10551" s="26"/>
    </row>
    <row r="10552" spans="3:7">
      <c r="C10552" s="17"/>
      <c r="D10552" s="26"/>
      <c r="E10552" s="26"/>
      <c r="F10552" s="26"/>
      <c r="G10552" s="26"/>
    </row>
    <row r="10553" spans="3:7">
      <c r="C10553" s="17"/>
      <c r="D10553" s="26"/>
      <c r="E10553" s="26"/>
      <c r="F10553" s="26"/>
      <c r="G10553" s="26"/>
    </row>
    <row r="10554" spans="3:7">
      <c r="C10554" s="17"/>
      <c r="D10554" s="26"/>
      <c r="E10554" s="26"/>
      <c r="F10554" s="26"/>
      <c r="G10554" s="26"/>
    </row>
    <row r="10555" spans="3:7">
      <c r="C10555" s="17"/>
      <c r="D10555" s="26"/>
      <c r="E10555" s="26"/>
      <c r="F10555" s="26"/>
      <c r="G10555" s="26"/>
    </row>
    <row r="10556" spans="3:7">
      <c r="C10556" s="17"/>
      <c r="D10556" s="26"/>
      <c r="E10556" s="26"/>
      <c r="F10556" s="26"/>
      <c r="G10556" s="26"/>
    </row>
    <row r="10557" spans="3:7">
      <c r="C10557" s="17"/>
      <c r="D10557" s="26"/>
      <c r="E10557" s="26"/>
      <c r="F10557" s="26"/>
      <c r="G10557" s="26"/>
    </row>
    <row r="10558" spans="3:7">
      <c r="C10558" s="17"/>
      <c r="D10558" s="26"/>
      <c r="E10558" s="26"/>
      <c r="F10558" s="26"/>
      <c r="G10558" s="26"/>
    </row>
    <row r="10559" spans="3:7">
      <c r="C10559" s="17"/>
      <c r="D10559" s="26"/>
      <c r="E10559" s="26"/>
      <c r="F10559" s="26"/>
      <c r="G10559" s="26"/>
    </row>
    <row r="10560" spans="3:7">
      <c r="C10560" s="17"/>
      <c r="D10560" s="26"/>
      <c r="E10560" s="26"/>
      <c r="F10560" s="26"/>
      <c r="G10560" s="26"/>
    </row>
    <row r="10561" spans="3:7">
      <c r="C10561" s="17"/>
      <c r="D10561" s="26"/>
      <c r="E10561" s="26"/>
      <c r="F10561" s="26"/>
      <c r="G10561" s="26"/>
    </row>
    <row r="10562" spans="3:7">
      <c r="C10562" s="17"/>
      <c r="D10562" s="26"/>
      <c r="E10562" s="26"/>
      <c r="F10562" s="26"/>
      <c r="G10562" s="26"/>
    </row>
    <row r="10563" spans="3:7">
      <c r="C10563" s="17"/>
      <c r="D10563" s="26"/>
      <c r="E10563" s="26"/>
      <c r="F10563" s="26"/>
      <c r="G10563" s="26"/>
    </row>
    <row r="10564" spans="3:7">
      <c r="C10564" s="17"/>
      <c r="D10564" s="26"/>
      <c r="E10564" s="26"/>
      <c r="F10564" s="26"/>
      <c r="G10564" s="26"/>
    </row>
    <row r="10565" spans="3:7">
      <c r="C10565" s="17"/>
      <c r="D10565" s="26"/>
      <c r="E10565" s="26"/>
      <c r="F10565" s="26"/>
      <c r="G10565" s="26"/>
    </row>
    <row r="10566" spans="3:7">
      <c r="C10566" s="17"/>
      <c r="D10566" s="26"/>
      <c r="E10566" s="26"/>
      <c r="F10566" s="26"/>
      <c r="G10566" s="26"/>
    </row>
    <row r="10567" spans="3:7">
      <c r="C10567" s="17"/>
      <c r="D10567" s="26"/>
      <c r="E10567" s="26"/>
      <c r="F10567" s="26"/>
      <c r="G10567" s="26"/>
    </row>
    <row r="10568" spans="3:7">
      <c r="C10568" s="17"/>
      <c r="D10568" s="26"/>
      <c r="E10568" s="26"/>
      <c r="F10568" s="26"/>
      <c r="G10568" s="26"/>
    </row>
    <row r="10569" spans="3:7">
      <c r="C10569" s="17"/>
      <c r="D10569" s="26"/>
      <c r="E10569" s="26"/>
      <c r="F10569" s="26"/>
      <c r="G10569" s="26"/>
    </row>
    <row r="10570" spans="3:7">
      <c r="C10570" s="17"/>
      <c r="D10570" s="26"/>
      <c r="E10570" s="26"/>
      <c r="F10570" s="26"/>
      <c r="G10570" s="26"/>
    </row>
    <row r="10571" spans="3:7">
      <c r="C10571" s="17"/>
      <c r="D10571" s="26"/>
      <c r="E10571" s="26"/>
      <c r="F10571" s="26"/>
      <c r="G10571" s="26"/>
    </row>
    <row r="10572" spans="3:7">
      <c r="C10572" s="17"/>
      <c r="D10572" s="26"/>
      <c r="E10572" s="26"/>
      <c r="F10572" s="26"/>
      <c r="G10572" s="26"/>
    </row>
    <row r="10573" spans="3:7">
      <c r="C10573" s="17"/>
      <c r="D10573" s="26"/>
      <c r="E10573" s="26"/>
      <c r="F10573" s="26"/>
      <c r="G10573" s="26"/>
    </row>
    <row r="10574" spans="3:7">
      <c r="C10574" s="17"/>
      <c r="D10574" s="26"/>
      <c r="E10574" s="26"/>
      <c r="F10574" s="26"/>
      <c r="G10574" s="26"/>
    </row>
    <row r="10575" spans="3:7">
      <c r="C10575" s="17"/>
      <c r="D10575" s="26"/>
      <c r="E10575" s="26"/>
      <c r="F10575" s="26"/>
      <c r="G10575" s="26"/>
    </row>
    <row r="10576" spans="3:7">
      <c r="C10576" s="17"/>
      <c r="D10576" s="26"/>
      <c r="E10576" s="26"/>
      <c r="F10576" s="26"/>
      <c r="G10576" s="26"/>
    </row>
    <row r="10577" spans="3:7">
      <c r="C10577" s="17"/>
      <c r="D10577" s="26"/>
      <c r="E10577" s="26"/>
      <c r="F10577" s="26"/>
      <c r="G10577" s="26"/>
    </row>
    <row r="10578" spans="3:7">
      <c r="C10578" s="17"/>
      <c r="D10578" s="26"/>
      <c r="E10578" s="26"/>
      <c r="F10578" s="26"/>
      <c r="G10578" s="26"/>
    </row>
    <row r="10579" spans="3:7">
      <c r="C10579" s="17"/>
      <c r="D10579" s="26"/>
      <c r="E10579" s="26"/>
      <c r="F10579" s="26"/>
      <c r="G10579" s="26"/>
    </row>
    <row r="10580" spans="3:7">
      <c r="C10580" s="17"/>
      <c r="D10580" s="26"/>
      <c r="E10580" s="26"/>
      <c r="F10580" s="26"/>
      <c r="G10580" s="26"/>
    </row>
    <row r="10581" spans="3:7">
      <c r="C10581" s="17"/>
      <c r="D10581" s="26"/>
      <c r="E10581" s="26"/>
      <c r="F10581" s="26"/>
      <c r="G10581" s="26"/>
    </row>
    <row r="10582" spans="3:7">
      <c r="C10582" s="17"/>
      <c r="D10582" s="26"/>
      <c r="E10582" s="26"/>
      <c r="F10582" s="26"/>
      <c r="G10582" s="26"/>
    </row>
    <row r="10583" spans="3:7">
      <c r="C10583" s="17"/>
      <c r="D10583" s="26"/>
      <c r="E10583" s="26"/>
      <c r="F10583" s="26"/>
      <c r="G10583" s="26"/>
    </row>
    <row r="10584" spans="3:7">
      <c r="C10584" s="17"/>
      <c r="D10584" s="26"/>
      <c r="E10584" s="26"/>
      <c r="F10584" s="26"/>
      <c r="G10584" s="26"/>
    </row>
    <row r="10585" spans="3:7">
      <c r="C10585" s="17"/>
      <c r="D10585" s="26"/>
      <c r="E10585" s="26"/>
      <c r="F10585" s="26"/>
      <c r="G10585" s="26"/>
    </row>
    <row r="10586" spans="3:7">
      <c r="C10586" s="17"/>
      <c r="D10586" s="26"/>
      <c r="E10586" s="26"/>
      <c r="F10586" s="26"/>
      <c r="G10586" s="26"/>
    </row>
    <row r="10587" spans="3:7">
      <c r="C10587" s="17"/>
      <c r="D10587" s="26"/>
      <c r="E10587" s="26"/>
      <c r="F10587" s="26"/>
      <c r="G10587" s="26"/>
    </row>
    <row r="10588" spans="3:7">
      <c r="C10588" s="17"/>
      <c r="D10588" s="26"/>
      <c r="E10588" s="26"/>
      <c r="F10588" s="26"/>
      <c r="G10588" s="26"/>
    </row>
    <row r="10589" spans="3:7">
      <c r="C10589" s="17"/>
      <c r="D10589" s="26"/>
      <c r="E10589" s="26"/>
      <c r="F10589" s="26"/>
      <c r="G10589" s="26"/>
    </row>
    <row r="10590" spans="3:7">
      <c r="C10590" s="17"/>
      <c r="D10590" s="26"/>
      <c r="E10590" s="26"/>
      <c r="F10590" s="26"/>
      <c r="G10590" s="26"/>
    </row>
    <row r="10591" spans="3:7">
      <c r="C10591" s="17"/>
      <c r="D10591" s="26"/>
      <c r="E10591" s="26"/>
      <c r="F10591" s="26"/>
      <c r="G10591" s="26"/>
    </row>
    <row r="10592" spans="3:7">
      <c r="C10592" s="17"/>
      <c r="D10592" s="26"/>
      <c r="E10592" s="26"/>
      <c r="F10592" s="26"/>
      <c r="G10592" s="26"/>
    </row>
    <row r="10593" spans="3:7">
      <c r="C10593" s="17"/>
      <c r="D10593" s="26"/>
      <c r="E10593" s="26"/>
      <c r="F10593" s="26"/>
      <c r="G10593" s="26"/>
    </row>
    <row r="10594" spans="3:7">
      <c r="C10594" s="17"/>
      <c r="D10594" s="26"/>
      <c r="E10594" s="26"/>
      <c r="F10594" s="26"/>
      <c r="G10594" s="26"/>
    </row>
    <row r="10595" spans="3:7">
      <c r="C10595" s="17"/>
      <c r="D10595" s="26"/>
      <c r="E10595" s="26"/>
      <c r="F10595" s="26"/>
      <c r="G10595" s="26"/>
    </row>
    <row r="10596" spans="3:7">
      <c r="C10596" s="17"/>
      <c r="D10596" s="26"/>
      <c r="E10596" s="26"/>
      <c r="F10596" s="26"/>
      <c r="G10596" s="26"/>
    </row>
    <row r="10597" spans="3:7">
      <c r="C10597" s="17"/>
      <c r="D10597" s="26"/>
      <c r="E10597" s="26"/>
      <c r="F10597" s="26"/>
      <c r="G10597" s="26"/>
    </row>
    <row r="10598" spans="3:7">
      <c r="C10598" s="17"/>
      <c r="D10598" s="26"/>
      <c r="E10598" s="26"/>
      <c r="F10598" s="26"/>
      <c r="G10598" s="26"/>
    </row>
    <row r="10599" spans="3:7">
      <c r="C10599" s="17"/>
      <c r="D10599" s="26"/>
      <c r="E10599" s="26"/>
      <c r="F10599" s="26"/>
      <c r="G10599" s="26"/>
    </row>
    <row r="10600" spans="3:7">
      <c r="C10600" s="17"/>
      <c r="D10600" s="26"/>
      <c r="E10600" s="26"/>
      <c r="F10600" s="26"/>
      <c r="G10600" s="26"/>
    </row>
    <row r="10601" spans="3:7">
      <c r="C10601" s="17"/>
      <c r="D10601" s="26"/>
      <c r="E10601" s="26"/>
      <c r="F10601" s="26"/>
      <c r="G10601" s="26"/>
    </row>
    <row r="10602" spans="3:7">
      <c r="C10602" s="17"/>
      <c r="D10602" s="26"/>
      <c r="E10602" s="26"/>
      <c r="F10602" s="26"/>
      <c r="G10602" s="26"/>
    </row>
    <row r="10603" spans="3:7">
      <c r="C10603" s="17"/>
      <c r="D10603" s="26"/>
      <c r="E10603" s="26"/>
      <c r="F10603" s="26"/>
      <c r="G10603" s="26"/>
    </row>
    <row r="10604" spans="3:7">
      <c r="C10604" s="17"/>
      <c r="D10604" s="26"/>
      <c r="E10604" s="26"/>
      <c r="F10604" s="26"/>
      <c r="G10604" s="26"/>
    </row>
    <row r="10605" spans="3:7">
      <c r="C10605" s="17"/>
      <c r="D10605" s="26"/>
      <c r="E10605" s="26"/>
      <c r="F10605" s="26"/>
      <c r="G10605" s="26"/>
    </row>
    <row r="10606" spans="3:7">
      <c r="C10606" s="17"/>
      <c r="D10606" s="26"/>
      <c r="E10606" s="26"/>
      <c r="F10606" s="26"/>
      <c r="G10606" s="26"/>
    </row>
    <row r="10607" spans="3:7">
      <c r="C10607" s="17"/>
      <c r="D10607" s="26"/>
      <c r="E10607" s="26"/>
      <c r="F10607" s="26"/>
      <c r="G10607" s="26"/>
    </row>
    <row r="10608" spans="3:7">
      <c r="C10608" s="17"/>
      <c r="D10608" s="26"/>
      <c r="E10608" s="26"/>
      <c r="F10608" s="26"/>
      <c r="G10608" s="26"/>
    </row>
    <row r="10609" spans="3:7">
      <c r="C10609" s="17"/>
      <c r="D10609" s="26"/>
      <c r="E10609" s="26"/>
      <c r="F10609" s="26"/>
      <c r="G10609" s="26"/>
    </row>
    <row r="10610" spans="3:7">
      <c r="C10610" s="17"/>
      <c r="D10610" s="26"/>
      <c r="E10610" s="26"/>
      <c r="F10610" s="26"/>
      <c r="G10610" s="26"/>
    </row>
    <row r="10611" spans="3:7">
      <c r="C10611" s="17"/>
      <c r="D10611" s="26"/>
      <c r="E10611" s="26"/>
      <c r="F10611" s="26"/>
      <c r="G10611" s="26"/>
    </row>
    <row r="10612" spans="3:7">
      <c r="C10612" s="17"/>
      <c r="D10612" s="26"/>
      <c r="E10612" s="26"/>
      <c r="F10612" s="26"/>
      <c r="G10612" s="26"/>
    </row>
    <row r="10613" spans="3:7">
      <c r="C10613" s="17"/>
      <c r="D10613" s="26"/>
      <c r="E10613" s="26"/>
      <c r="F10613" s="26"/>
      <c r="G10613" s="26"/>
    </row>
    <row r="10614" spans="3:7">
      <c r="C10614" s="17"/>
      <c r="D10614" s="26"/>
      <c r="E10614" s="26"/>
      <c r="F10614" s="26"/>
      <c r="G10614" s="26"/>
    </row>
    <row r="10615" spans="3:7">
      <c r="C10615" s="17"/>
      <c r="D10615" s="26"/>
      <c r="E10615" s="26"/>
      <c r="F10615" s="26"/>
      <c r="G10615" s="26"/>
    </row>
    <row r="10616" spans="3:7">
      <c r="C10616" s="17"/>
      <c r="D10616" s="26"/>
      <c r="E10616" s="26"/>
      <c r="F10616" s="26"/>
      <c r="G10616" s="26"/>
    </row>
    <row r="10617" spans="3:7">
      <c r="C10617" s="17"/>
      <c r="D10617" s="26"/>
      <c r="E10617" s="26"/>
      <c r="F10617" s="26"/>
      <c r="G10617" s="26"/>
    </row>
    <row r="10618" spans="3:7">
      <c r="C10618" s="17"/>
      <c r="D10618" s="26"/>
      <c r="E10618" s="26"/>
      <c r="F10618" s="26"/>
      <c r="G10618" s="26"/>
    </row>
    <row r="10619" spans="3:7">
      <c r="C10619" s="17"/>
      <c r="D10619" s="26"/>
      <c r="E10619" s="26"/>
      <c r="F10619" s="26"/>
      <c r="G10619" s="26"/>
    </row>
    <row r="10620" spans="3:7">
      <c r="C10620" s="17"/>
      <c r="D10620" s="26"/>
      <c r="E10620" s="26"/>
      <c r="F10620" s="26"/>
      <c r="G10620" s="26"/>
    </row>
    <row r="10621" spans="3:7">
      <c r="C10621" s="17"/>
      <c r="D10621" s="26"/>
      <c r="E10621" s="26"/>
      <c r="F10621" s="26"/>
      <c r="G10621" s="26"/>
    </row>
    <row r="10622" spans="3:7">
      <c r="C10622" s="17"/>
      <c r="D10622" s="26"/>
      <c r="E10622" s="26"/>
      <c r="F10622" s="26"/>
      <c r="G10622" s="26"/>
    </row>
    <row r="10623" spans="3:7">
      <c r="C10623" s="17"/>
      <c r="D10623" s="26"/>
      <c r="E10623" s="26"/>
      <c r="F10623" s="26"/>
      <c r="G10623" s="26"/>
    </row>
    <row r="10624" spans="3:7">
      <c r="C10624" s="17"/>
      <c r="D10624" s="26"/>
      <c r="E10624" s="26"/>
      <c r="F10624" s="26"/>
      <c r="G10624" s="26"/>
    </row>
    <row r="10625" spans="3:7">
      <c r="C10625" s="17"/>
      <c r="D10625" s="26"/>
      <c r="E10625" s="26"/>
      <c r="F10625" s="26"/>
      <c r="G10625" s="26"/>
    </row>
    <row r="10626" spans="3:7">
      <c r="C10626" s="17"/>
      <c r="D10626" s="26"/>
      <c r="E10626" s="26"/>
      <c r="F10626" s="26"/>
      <c r="G10626" s="26"/>
    </row>
    <row r="10627" spans="3:7">
      <c r="C10627" s="17"/>
      <c r="D10627" s="26"/>
      <c r="E10627" s="26"/>
      <c r="F10627" s="26"/>
      <c r="G10627" s="26"/>
    </row>
    <row r="10628" spans="3:7">
      <c r="C10628" s="17"/>
      <c r="D10628" s="26"/>
      <c r="E10628" s="26"/>
      <c r="F10628" s="26"/>
      <c r="G10628" s="26"/>
    </row>
    <row r="10629" spans="3:7">
      <c r="C10629" s="17"/>
      <c r="D10629" s="26"/>
      <c r="E10629" s="26"/>
      <c r="F10629" s="26"/>
      <c r="G10629" s="26"/>
    </row>
    <row r="10630" spans="3:7">
      <c r="C10630" s="17"/>
      <c r="D10630" s="26"/>
      <c r="E10630" s="26"/>
      <c r="F10630" s="26"/>
      <c r="G10630" s="26"/>
    </row>
    <row r="10631" spans="3:7">
      <c r="C10631" s="17"/>
      <c r="D10631" s="26"/>
      <c r="E10631" s="26"/>
      <c r="F10631" s="26"/>
      <c r="G10631" s="26"/>
    </row>
    <row r="10632" spans="3:7">
      <c r="C10632" s="17"/>
      <c r="D10632" s="26"/>
      <c r="E10632" s="26"/>
      <c r="F10632" s="26"/>
      <c r="G10632" s="26"/>
    </row>
    <row r="10633" spans="3:7">
      <c r="C10633" s="17"/>
      <c r="D10633" s="26"/>
      <c r="E10633" s="26"/>
      <c r="F10633" s="26"/>
      <c r="G10633" s="26"/>
    </row>
    <row r="10634" spans="3:7">
      <c r="C10634" s="17"/>
      <c r="D10634" s="26"/>
      <c r="E10634" s="26"/>
      <c r="F10634" s="26"/>
      <c r="G10634" s="26"/>
    </row>
    <row r="10635" spans="3:7">
      <c r="C10635" s="17"/>
      <c r="D10635" s="26"/>
      <c r="E10635" s="26"/>
      <c r="F10635" s="26"/>
      <c r="G10635" s="26"/>
    </row>
    <row r="10636" spans="3:7">
      <c r="C10636" s="17"/>
      <c r="D10636" s="26"/>
      <c r="E10636" s="26"/>
      <c r="F10636" s="26"/>
      <c r="G10636" s="26"/>
    </row>
    <row r="10637" spans="3:7">
      <c r="C10637" s="17"/>
      <c r="D10637" s="26"/>
      <c r="E10637" s="26"/>
      <c r="F10637" s="26"/>
      <c r="G10637" s="26"/>
    </row>
    <row r="10638" spans="3:7">
      <c r="C10638" s="17"/>
      <c r="D10638" s="26"/>
      <c r="E10638" s="26"/>
      <c r="F10638" s="26"/>
      <c r="G10638" s="26"/>
    </row>
    <row r="10639" spans="3:7">
      <c r="C10639" s="17"/>
      <c r="D10639" s="26"/>
      <c r="E10639" s="26"/>
      <c r="F10639" s="26"/>
      <c r="G10639" s="26"/>
    </row>
    <row r="10640" spans="3:7">
      <c r="C10640" s="17"/>
      <c r="D10640" s="26"/>
      <c r="E10640" s="26"/>
      <c r="F10640" s="26"/>
      <c r="G10640" s="26"/>
    </row>
    <row r="10641" spans="3:7">
      <c r="C10641" s="17"/>
      <c r="D10641" s="26"/>
      <c r="E10641" s="26"/>
      <c r="F10641" s="26"/>
      <c r="G10641" s="26"/>
    </row>
    <row r="10642" spans="3:7">
      <c r="C10642" s="17"/>
      <c r="D10642" s="26"/>
      <c r="E10642" s="26"/>
      <c r="F10642" s="26"/>
      <c r="G10642" s="26"/>
    </row>
    <row r="10643" spans="3:7">
      <c r="C10643" s="17"/>
      <c r="D10643" s="26"/>
      <c r="E10643" s="26"/>
      <c r="F10643" s="26"/>
      <c r="G10643" s="26"/>
    </row>
    <row r="10644" spans="3:7">
      <c r="C10644" s="17"/>
      <c r="D10644" s="26"/>
      <c r="E10644" s="26"/>
      <c r="F10644" s="26"/>
      <c r="G10644" s="26"/>
    </row>
    <row r="10645" spans="3:7">
      <c r="C10645" s="17"/>
      <c r="D10645" s="26"/>
      <c r="E10645" s="26"/>
      <c r="F10645" s="26"/>
      <c r="G10645" s="26"/>
    </row>
    <row r="10646" spans="3:7">
      <c r="C10646" s="17"/>
      <c r="D10646" s="26"/>
      <c r="E10646" s="26"/>
      <c r="F10646" s="26"/>
      <c r="G10646" s="26"/>
    </row>
    <row r="10647" spans="3:7">
      <c r="C10647" s="17"/>
      <c r="D10647" s="26"/>
      <c r="E10647" s="26"/>
      <c r="F10647" s="26"/>
      <c r="G10647" s="26"/>
    </row>
    <row r="10648" spans="3:7">
      <c r="C10648" s="17"/>
      <c r="D10648" s="26"/>
      <c r="E10648" s="26"/>
      <c r="F10648" s="26"/>
      <c r="G10648" s="26"/>
    </row>
    <row r="10649" spans="3:7">
      <c r="C10649" s="17"/>
      <c r="D10649" s="26"/>
      <c r="E10649" s="26"/>
      <c r="F10649" s="26"/>
      <c r="G10649" s="26"/>
    </row>
    <row r="10650" spans="3:7">
      <c r="C10650" s="17"/>
      <c r="D10650" s="26"/>
      <c r="E10650" s="26"/>
      <c r="F10650" s="26"/>
      <c r="G10650" s="26"/>
    </row>
    <row r="10651" spans="3:7">
      <c r="C10651" s="17"/>
      <c r="D10651" s="26"/>
      <c r="E10651" s="26"/>
      <c r="F10651" s="26"/>
      <c r="G10651" s="26"/>
    </row>
    <row r="10652" spans="3:7">
      <c r="C10652" s="17"/>
      <c r="D10652" s="26"/>
      <c r="E10652" s="26"/>
      <c r="F10652" s="26"/>
      <c r="G10652" s="26"/>
    </row>
    <row r="10653" spans="3:7">
      <c r="C10653" s="17"/>
      <c r="D10653" s="26"/>
      <c r="E10653" s="26"/>
      <c r="F10653" s="26"/>
      <c r="G10653" s="26"/>
    </row>
    <row r="10654" spans="3:7">
      <c r="C10654" s="17"/>
      <c r="D10654" s="26"/>
      <c r="E10654" s="26"/>
      <c r="F10654" s="26"/>
      <c r="G10654" s="26"/>
    </row>
    <row r="10655" spans="3:7">
      <c r="C10655" s="17"/>
      <c r="D10655" s="26"/>
      <c r="E10655" s="26"/>
      <c r="F10655" s="26"/>
      <c r="G10655" s="26"/>
    </row>
    <row r="10656" spans="3:7">
      <c r="C10656" s="17"/>
      <c r="D10656" s="26"/>
      <c r="E10656" s="26"/>
      <c r="F10656" s="26"/>
      <c r="G10656" s="26"/>
    </row>
    <row r="10657" spans="3:7">
      <c r="C10657" s="17"/>
      <c r="D10657" s="26"/>
      <c r="E10657" s="26"/>
      <c r="F10657" s="26"/>
      <c r="G10657" s="26"/>
    </row>
    <row r="10658" spans="3:7">
      <c r="C10658" s="17"/>
      <c r="D10658" s="26"/>
      <c r="E10658" s="26"/>
      <c r="F10658" s="26"/>
      <c r="G10658" s="26"/>
    </row>
    <row r="10659" spans="3:7">
      <c r="C10659" s="17"/>
      <c r="D10659" s="26"/>
      <c r="E10659" s="26"/>
      <c r="F10659" s="26"/>
      <c r="G10659" s="26"/>
    </row>
    <row r="10660" spans="3:7">
      <c r="C10660" s="17"/>
      <c r="D10660" s="26"/>
      <c r="E10660" s="26"/>
      <c r="F10660" s="26"/>
      <c r="G10660" s="26"/>
    </row>
    <row r="10661" spans="3:7">
      <c r="C10661" s="17"/>
      <c r="D10661" s="26"/>
      <c r="E10661" s="26"/>
      <c r="F10661" s="26"/>
      <c r="G10661" s="26"/>
    </row>
    <row r="10662" spans="3:7">
      <c r="C10662" s="17"/>
      <c r="D10662" s="26"/>
      <c r="E10662" s="26"/>
      <c r="F10662" s="26"/>
      <c r="G10662" s="26"/>
    </row>
    <row r="10663" spans="3:7">
      <c r="C10663" s="17"/>
      <c r="D10663" s="26"/>
      <c r="E10663" s="26"/>
      <c r="F10663" s="26"/>
      <c r="G10663" s="26"/>
    </row>
    <row r="10664" spans="3:7">
      <c r="C10664" s="17"/>
      <c r="D10664" s="26"/>
      <c r="E10664" s="26"/>
      <c r="F10664" s="26"/>
      <c r="G10664" s="26"/>
    </row>
    <row r="10665" spans="3:7">
      <c r="C10665" s="17"/>
      <c r="D10665" s="26"/>
      <c r="E10665" s="26"/>
      <c r="F10665" s="26"/>
      <c r="G10665" s="26"/>
    </row>
    <row r="10666" spans="3:7">
      <c r="C10666" s="17"/>
      <c r="D10666" s="26"/>
      <c r="E10666" s="26"/>
      <c r="F10666" s="26"/>
      <c r="G10666" s="26"/>
    </row>
    <row r="10667" spans="3:7">
      <c r="C10667" s="17"/>
      <c r="D10667" s="26"/>
      <c r="E10667" s="26"/>
      <c r="F10667" s="26"/>
      <c r="G10667" s="26"/>
    </row>
    <row r="10668" spans="3:7">
      <c r="C10668" s="17"/>
      <c r="D10668" s="26"/>
      <c r="E10668" s="26"/>
      <c r="F10668" s="26"/>
      <c r="G10668" s="26"/>
    </row>
    <row r="10669" spans="3:7">
      <c r="C10669" s="17"/>
      <c r="D10669" s="26"/>
      <c r="E10669" s="26"/>
      <c r="F10669" s="26"/>
      <c r="G10669" s="26"/>
    </row>
    <row r="10670" spans="3:7">
      <c r="C10670" s="17"/>
      <c r="D10670" s="26"/>
      <c r="E10670" s="26"/>
      <c r="F10670" s="26"/>
      <c r="G10670" s="26"/>
    </row>
    <row r="10671" spans="3:7">
      <c r="C10671" s="17"/>
      <c r="D10671" s="26"/>
      <c r="E10671" s="26"/>
      <c r="F10671" s="26"/>
      <c r="G10671" s="26"/>
    </row>
    <row r="10672" spans="3:7">
      <c r="C10672" s="17"/>
      <c r="D10672" s="26"/>
      <c r="E10672" s="26"/>
      <c r="F10672" s="26"/>
      <c r="G10672" s="26"/>
    </row>
    <row r="10673" spans="3:7">
      <c r="C10673" s="17"/>
      <c r="D10673" s="26"/>
      <c r="E10673" s="26"/>
      <c r="F10673" s="26"/>
      <c r="G10673" s="26"/>
    </row>
    <row r="10674" spans="3:7">
      <c r="C10674" s="17"/>
      <c r="D10674" s="26"/>
      <c r="E10674" s="26"/>
      <c r="F10674" s="26"/>
      <c r="G10674" s="26"/>
    </row>
    <row r="10675" spans="3:7">
      <c r="C10675" s="17"/>
      <c r="D10675" s="26"/>
      <c r="E10675" s="26"/>
      <c r="F10675" s="26"/>
      <c r="G10675" s="26"/>
    </row>
    <row r="10676" spans="3:7">
      <c r="C10676" s="17"/>
      <c r="D10676" s="26"/>
      <c r="E10676" s="26"/>
      <c r="F10676" s="26"/>
      <c r="G10676" s="26"/>
    </row>
    <row r="10677" spans="3:7">
      <c r="C10677" s="17"/>
      <c r="D10677" s="26"/>
      <c r="E10677" s="26"/>
      <c r="F10677" s="26"/>
      <c r="G10677" s="26"/>
    </row>
    <row r="10678" spans="3:7">
      <c r="C10678" s="17"/>
      <c r="D10678" s="26"/>
      <c r="E10678" s="26"/>
      <c r="F10678" s="26"/>
      <c r="G10678" s="26"/>
    </row>
    <row r="10679" spans="3:7">
      <c r="C10679" s="17"/>
      <c r="D10679" s="26"/>
      <c r="E10679" s="26"/>
      <c r="F10679" s="26"/>
      <c r="G10679" s="26"/>
    </row>
    <row r="10680" spans="3:7">
      <c r="C10680" s="17"/>
      <c r="D10680" s="26"/>
      <c r="E10680" s="26"/>
      <c r="F10680" s="26"/>
      <c r="G10680" s="26"/>
    </row>
    <row r="10681" spans="3:7">
      <c r="C10681" s="17"/>
      <c r="D10681" s="26"/>
      <c r="E10681" s="26"/>
      <c r="F10681" s="26"/>
      <c r="G10681" s="26"/>
    </row>
    <row r="10682" spans="3:7">
      <c r="C10682" s="17"/>
      <c r="D10682" s="26"/>
      <c r="E10682" s="26"/>
      <c r="F10682" s="26"/>
      <c r="G10682" s="26"/>
    </row>
    <row r="10683" spans="3:7">
      <c r="C10683" s="17"/>
      <c r="D10683" s="26"/>
      <c r="E10683" s="26"/>
      <c r="F10683" s="26"/>
      <c r="G10683" s="26"/>
    </row>
    <row r="10684" spans="3:7">
      <c r="C10684" s="17"/>
      <c r="D10684" s="26"/>
      <c r="E10684" s="26"/>
      <c r="F10684" s="26"/>
      <c r="G10684" s="26"/>
    </row>
    <row r="10685" spans="3:7">
      <c r="C10685" s="17"/>
      <c r="D10685" s="26"/>
      <c r="E10685" s="26"/>
      <c r="F10685" s="26"/>
      <c r="G10685" s="26"/>
    </row>
    <row r="10686" spans="3:7">
      <c r="C10686" s="17"/>
      <c r="D10686" s="26"/>
      <c r="E10686" s="26"/>
      <c r="F10686" s="26"/>
      <c r="G10686" s="26"/>
    </row>
    <row r="10687" spans="3:7">
      <c r="C10687" s="17"/>
      <c r="D10687" s="26"/>
      <c r="E10687" s="26"/>
      <c r="F10687" s="26"/>
      <c r="G10687" s="26"/>
    </row>
    <row r="10688" spans="3:7">
      <c r="C10688" s="17"/>
      <c r="D10688" s="26"/>
      <c r="E10688" s="26"/>
      <c r="F10688" s="26"/>
      <c r="G10688" s="26"/>
    </row>
    <row r="10689" spans="3:7">
      <c r="C10689" s="17"/>
      <c r="D10689" s="26"/>
      <c r="E10689" s="26"/>
      <c r="F10689" s="26"/>
      <c r="G10689" s="26"/>
    </row>
    <row r="10690" spans="3:7">
      <c r="C10690" s="17"/>
      <c r="D10690" s="26"/>
      <c r="E10690" s="26"/>
      <c r="F10690" s="26"/>
      <c r="G10690" s="26"/>
    </row>
    <row r="10691" spans="3:7">
      <c r="C10691" s="17"/>
      <c r="D10691" s="26"/>
      <c r="E10691" s="26"/>
      <c r="F10691" s="26"/>
      <c r="G10691" s="26"/>
    </row>
    <row r="10692" spans="3:7">
      <c r="C10692" s="17"/>
      <c r="D10692" s="26"/>
      <c r="E10692" s="26"/>
      <c r="F10692" s="26"/>
      <c r="G10692" s="26"/>
    </row>
    <row r="10693" spans="3:7">
      <c r="C10693" s="17"/>
      <c r="D10693" s="26"/>
      <c r="E10693" s="26"/>
      <c r="F10693" s="26"/>
      <c r="G10693" s="26"/>
    </row>
    <row r="10694" spans="3:7">
      <c r="C10694" s="17"/>
      <c r="D10694" s="26"/>
      <c r="E10694" s="26"/>
      <c r="F10694" s="26"/>
      <c r="G10694" s="26"/>
    </row>
    <row r="10695" spans="3:7">
      <c r="C10695" s="17"/>
      <c r="D10695" s="26"/>
      <c r="E10695" s="26"/>
      <c r="F10695" s="26"/>
      <c r="G10695" s="26"/>
    </row>
    <row r="10696" spans="3:7">
      <c r="C10696" s="17"/>
      <c r="D10696" s="26"/>
      <c r="E10696" s="26"/>
      <c r="F10696" s="26"/>
      <c r="G10696" s="26"/>
    </row>
    <row r="10697" spans="3:7">
      <c r="C10697" s="17"/>
      <c r="D10697" s="26"/>
      <c r="E10697" s="26"/>
      <c r="F10697" s="26"/>
      <c r="G10697" s="26"/>
    </row>
    <row r="10698" spans="3:7">
      <c r="C10698" s="17"/>
      <c r="D10698" s="26"/>
      <c r="E10698" s="26"/>
      <c r="F10698" s="26"/>
      <c r="G10698" s="26"/>
    </row>
    <row r="10699" spans="3:7">
      <c r="C10699" s="17"/>
      <c r="D10699" s="26"/>
      <c r="E10699" s="26"/>
      <c r="F10699" s="26"/>
      <c r="G10699" s="26"/>
    </row>
    <row r="10700" spans="3:7">
      <c r="C10700" s="17"/>
      <c r="D10700" s="26"/>
      <c r="E10700" s="26"/>
      <c r="F10700" s="26"/>
      <c r="G10700" s="26"/>
    </row>
    <row r="10701" spans="3:7">
      <c r="C10701" s="17"/>
      <c r="D10701" s="26"/>
      <c r="E10701" s="26"/>
      <c r="F10701" s="26"/>
      <c r="G10701" s="26"/>
    </row>
    <row r="10702" spans="3:7">
      <c r="C10702" s="17"/>
      <c r="D10702" s="26"/>
      <c r="E10702" s="26"/>
      <c r="F10702" s="26"/>
      <c r="G10702" s="26"/>
    </row>
    <row r="10703" spans="3:7">
      <c r="C10703" s="17"/>
      <c r="D10703" s="26"/>
      <c r="E10703" s="26"/>
      <c r="F10703" s="26"/>
      <c r="G10703" s="26"/>
    </row>
    <row r="10704" spans="3:7">
      <c r="C10704" s="17"/>
      <c r="D10704" s="26"/>
      <c r="E10704" s="26"/>
      <c r="F10704" s="26"/>
      <c r="G10704" s="26"/>
    </row>
    <row r="10705" spans="3:7">
      <c r="C10705" s="17"/>
      <c r="D10705" s="26"/>
      <c r="E10705" s="26"/>
      <c r="F10705" s="26"/>
      <c r="G10705" s="26"/>
    </row>
    <row r="10706" spans="3:7">
      <c r="C10706" s="17"/>
      <c r="D10706" s="26"/>
      <c r="E10706" s="26"/>
      <c r="F10706" s="26"/>
      <c r="G10706" s="26"/>
    </row>
    <row r="10707" spans="3:7">
      <c r="C10707" s="17"/>
      <c r="D10707" s="26"/>
      <c r="E10707" s="26"/>
      <c r="F10707" s="26"/>
      <c r="G10707" s="26"/>
    </row>
    <row r="10708" spans="3:7">
      <c r="C10708" s="17"/>
      <c r="D10708" s="26"/>
      <c r="E10708" s="26"/>
      <c r="F10708" s="26"/>
      <c r="G10708" s="26"/>
    </row>
    <row r="10709" spans="3:7">
      <c r="C10709" s="17"/>
      <c r="D10709" s="26"/>
      <c r="E10709" s="26"/>
      <c r="F10709" s="26"/>
      <c r="G10709" s="26"/>
    </row>
    <row r="10710" spans="3:7">
      <c r="C10710" s="17"/>
      <c r="D10710" s="26"/>
      <c r="E10710" s="26"/>
      <c r="F10710" s="26"/>
      <c r="G10710" s="26"/>
    </row>
    <row r="10711" spans="3:7">
      <c r="C10711" s="17"/>
      <c r="D10711" s="26"/>
      <c r="E10711" s="26"/>
      <c r="F10711" s="26"/>
      <c r="G10711" s="26"/>
    </row>
    <row r="10712" spans="3:7">
      <c r="C10712" s="17"/>
      <c r="D10712" s="26"/>
      <c r="E10712" s="26"/>
      <c r="F10712" s="26"/>
      <c r="G10712" s="26"/>
    </row>
    <row r="10713" spans="3:7">
      <c r="C10713" s="17"/>
      <c r="D10713" s="26"/>
      <c r="E10713" s="26"/>
      <c r="F10713" s="26"/>
      <c r="G10713" s="26"/>
    </row>
    <row r="10714" spans="3:7">
      <c r="C10714" s="17"/>
      <c r="D10714" s="26"/>
      <c r="E10714" s="26"/>
      <c r="F10714" s="26"/>
      <c r="G10714" s="26"/>
    </row>
    <row r="10715" spans="3:7">
      <c r="C10715" s="17"/>
      <c r="D10715" s="26"/>
      <c r="E10715" s="26"/>
      <c r="F10715" s="26"/>
      <c r="G10715" s="26"/>
    </row>
    <row r="10716" spans="3:7">
      <c r="C10716" s="17"/>
      <c r="D10716" s="26"/>
      <c r="E10716" s="26"/>
      <c r="F10716" s="26"/>
      <c r="G10716" s="26"/>
    </row>
    <row r="10717" spans="3:7">
      <c r="C10717" s="17"/>
      <c r="D10717" s="26"/>
      <c r="E10717" s="26"/>
      <c r="F10717" s="26"/>
      <c r="G10717" s="26"/>
    </row>
    <row r="10718" spans="3:7">
      <c r="C10718" s="17"/>
      <c r="D10718" s="26"/>
      <c r="E10718" s="26"/>
      <c r="F10718" s="26"/>
      <c r="G10718" s="26"/>
    </row>
    <row r="10719" spans="3:7">
      <c r="C10719" s="17"/>
      <c r="D10719" s="26"/>
      <c r="E10719" s="26"/>
      <c r="F10719" s="26"/>
      <c r="G10719" s="26"/>
    </row>
    <row r="10720" spans="3:7">
      <c r="C10720" s="17"/>
      <c r="D10720" s="26"/>
      <c r="E10720" s="26"/>
      <c r="F10720" s="26"/>
      <c r="G10720" s="26"/>
    </row>
    <row r="10721" spans="3:7">
      <c r="C10721" s="17"/>
      <c r="D10721" s="26"/>
      <c r="E10721" s="26"/>
      <c r="F10721" s="26"/>
      <c r="G10721" s="26"/>
    </row>
    <row r="10722" spans="3:7">
      <c r="C10722" s="17"/>
      <c r="D10722" s="26"/>
      <c r="E10722" s="26"/>
      <c r="F10722" s="26"/>
      <c r="G10722" s="26"/>
    </row>
    <row r="10723" spans="3:7">
      <c r="C10723" s="17"/>
      <c r="D10723" s="26"/>
      <c r="E10723" s="26"/>
      <c r="F10723" s="26"/>
      <c r="G10723" s="26"/>
    </row>
    <row r="10724" spans="3:7">
      <c r="C10724" s="17"/>
      <c r="D10724" s="26"/>
      <c r="E10724" s="26"/>
      <c r="F10724" s="26"/>
      <c r="G10724" s="26"/>
    </row>
    <row r="10725" spans="3:7">
      <c r="C10725" s="17"/>
      <c r="D10725" s="26"/>
      <c r="E10725" s="26"/>
      <c r="F10725" s="26"/>
      <c r="G10725" s="26"/>
    </row>
    <row r="10726" spans="3:7">
      <c r="C10726" s="17"/>
      <c r="D10726" s="26"/>
      <c r="E10726" s="26"/>
      <c r="F10726" s="26"/>
      <c r="G10726" s="26"/>
    </row>
    <row r="10727" spans="3:7">
      <c r="C10727" s="17"/>
      <c r="D10727" s="26"/>
      <c r="E10727" s="26"/>
      <c r="F10727" s="26"/>
      <c r="G10727" s="26"/>
    </row>
    <row r="10728" spans="3:7">
      <c r="C10728" s="17"/>
      <c r="D10728" s="26"/>
      <c r="E10728" s="26"/>
      <c r="F10728" s="26"/>
      <c r="G10728" s="26"/>
    </row>
    <row r="10729" spans="3:7">
      <c r="C10729" s="17"/>
      <c r="D10729" s="26"/>
      <c r="E10729" s="26"/>
      <c r="F10729" s="26"/>
      <c r="G10729" s="26"/>
    </row>
    <row r="10730" spans="3:7">
      <c r="C10730" s="17"/>
      <c r="D10730" s="26"/>
      <c r="E10730" s="26"/>
      <c r="F10730" s="26"/>
      <c r="G10730" s="26"/>
    </row>
    <row r="10731" spans="3:7">
      <c r="C10731" s="17"/>
      <c r="D10731" s="26"/>
      <c r="E10731" s="26"/>
      <c r="F10731" s="26"/>
      <c r="G10731" s="26"/>
    </row>
    <row r="10732" spans="3:7">
      <c r="C10732" s="17"/>
      <c r="D10732" s="26"/>
      <c r="E10732" s="26"/>
      <c r="F10732" s="26"/>
      <c r="G10732" s="26"/>
    </row>
    <row r="10733" spans="3:7">
      <c r="C10733" s="17"/>
      <c r="D10733" s="26"/>
      <c r="E10733" s="26"/>
      <c r="F10733" s="26"/>
      <c r="G10733" s="26"/>
    </row>
    <row r="10734" spans="3:7">
      <c r="C10734" s="17"/>
      <c r="D10734" s="26"/>
      <c r="E10734" s="26"/>
      <c r="F10734" s="26"/>
      <c r="G10734" s="26"/>
    </row>
    <row r="10735" spans="3:7">
      <c r="C10735" s="17"/>
      <c r="D10735" s="26"/>
      <c r="E10735" s="26"/>
      <c r="F10735" s="26"/>
      <c r="G10735" s="26"/>
    </row>
    <row r="10736" spans="3:7">
      <c r="C10736" s="17"/>
      <c r="D10736" s="26"/>
      <c r="E10736" s="26"/>
      <c r="F10736" s="26"/>
      <c r="G10736" s="26"/>
    </row>
    <row r="10737" spans="3:7">
      <c r="C10737" s="17"/>
      <c r="D10737" s="26"/>
      <c r="E10737" s="26"/>
      <c r="F10737" s="26"/>
      <c r="G10737" s="26"/>
    </row>
    <row r="10738" spans="3:7">
      <c r="C10738" s="17"/>
      <c r="D10738" s="26"/>
      <c r="E10738" s="26"/>
      <c r="F10738" s="26"/>
      <c r="G10738" s="26"/>
    </row>
    <row r="10739" spans="3:7">
      <c r="C10739" s="17"/>
      <c r="D10739" s="26"/>
      <c r="E10739" s="26"/>
      <c r="F10739" s="26"/>
      <c r="G10739" s="26"/>
    </row>
    <row r="10740" spans="3:7">
      <c r="C10740" s="17"/>
      <c r="D10740" s="26"/>
      <c r="E10740" s="26"/>
      <c r="F10740" s="26"/>
      <c r="G10740" s="26"/>
    </row>
    <row r="10741" spans="3:7">
      <c r="C10741" s="17"/>
      <c r="D10741" s="26"/>
      <c r="E10741" s="26"/>
      <c r="F10741" s="26"/>
      <c r="G10741" s="26"/>
    </row>
    <row r="10742" spans="3:7">
      <c r="C10742" s="17"/>
      <c r="D10742" s="26"/>
      <c r="E10742" s="26"/>
      <c r="F10742" s="26"/>
      <c r="G10742" s="26"/>
    </row>
    <row r="10743" spans="3:7">
      <c r="C10743" s="17"/>
      <c r="D10743" s="26"/>
      <c r="E10743" s="26"/>
      <c r="F10743" s="26"/>
      <c r="G10743" s="26"/>
    </row>
    <row r="10744" spans="3:7">
      <c r="C10744" s="17"/>
      <c r="D10744" s="26"/>
      <c r="E10744" s="26"/>
      <c r="F10744" s="26"/>
      <c r="G10744" s="26"/>
    </row>
    <row r="10745" spans="3:7">
      <c r="C10745" s="17"/>
      <c r="D10745" s="26"/>
      <c r="E10745" s="26"/>
      <c r="F10745" s="26"/>
      <c r="G10745" s="26"/>
    </row>
    <row r="10746" spans="3:7">
      <c r="C10746" s="17"/>
      <c r="D10746" s="26"/>
      <c r="E10746" s="26"/>
      <c r="F10746" s="26"/>
      <c r="G10746" s="26"/>
    </row>
    <row r="10747" spans="3:7">
      <c r="C10747" s="17"/>
      <c r="D10747" s="26"/>
      <c r="E10747" s="26"/>
      <c r="F10747" s="26"/>
      <c r="G10747" s="26"/>
    </row>
    <row r="10748" spans="3:7">
      <c r="C10748" s="17"/>
      <c r="D10748" s="26"/>
      <c r="E10748" s="26"/>
      <c r="F10748" s="26"/>
      <c r="G10748" s="26"/>
    </row>
    <row r="10749" spans="3:7">
      <c r="C10749" s="17"/>
      <c r="D10749" s="26"/>
      <c r="E10749" s="26"/>
      <c r="F10749" s="26"/>
      <c r="G10749" s="26"/>
    </row>
    <row r="10750" spans="3:7">
      <c r="C10750" s="17"/>
      <c r="D10750" s="26"/>
      <c r="E10750" s="26"/>
      <c r="F10750" s="26"/>
      <c r="G10750" s="26"/>
    </row>
    <row r="10751" spans="3:7">
      <c r="C10751" s="17"/>
      <c r="D10751" s="26"/>
      <c r="E10751" s="26"/>
      <c r="F10751" s="26"/>
      <c r="G10751" s="26"/>
    </row>
    <row r="10752" spans="3:7">
      <c r="C10752" s="17"/>
      <c r="D10752" s="26"/>
      <c r="E10752" s="26"/>
      <c r="F10752" s="26"/>
      <c r="G10752" s="26"/>
    </row>
    <row r="10753" spans="3:7">
      <c r="C10753" s="17"/>
      <c r="D10753" s="26"/>
      <c r="E10753" s="26"/>
      <c r="F10753" s="26"/>
      <c r="G10753" s="26"/>
    </row>
    <row r="10754" spans="3:7">
      <c r="C10754" s="17"/>
      <c r="D10754" s="26"/>
      <c r="E10754" s="26"/>
      <c r="F10754" s="26"/>
      <c r="G10754" s="26"/>
    </row>
    <row r="10755" spans="3:7">
      <c r="C10755" s="17"/>
      <c r="D10755" s="26"/>
      <c r="E10755" s="26"/>
      <c r="F10755" s="26"/>
      <c r="G10755" s="26"/>
    </row>
    <row r="10756" spans="3:7">
      <c r="C10756" s="17"/>
      <c r="D10756" s="26"/>
      <c r="E10756" s="26"/>
      <c r="F10756" s="26"/>
      <c r="G10756" s="26"/>
    </row>
    <row r="10757" spans="3:7">
      <c r="C10757" s="17"/>
      <c r="D10757" s="26"/>
      <c r="E10757" s="26"/>
      <c r="F10757" s="26"/>
      <c r="G10757" s="26"/>
    </row>
    <row r="10758" spans="3:7">
      <c r="C10758" s="17"/>
      <c r="D10758" s="26"/>
      <c r="E10758" s="26"/>
      <c r="F10758" s="26"/>
      <c r="G10758" s="26"/>
    </row>
    <row r="10759" spans="3:7">
      <c r="C10759" s="17"/>
      <c r="D10759" s="26"/>
      <c r="E10759" s="26"/>
      <c r="F10759" s="26"/>
      <c r="G10759" s="26"/>
    </row>
    <row r="10760" spans="3:7">
      <c r="C10760" s="17"/>
      <c r="D10760" s="26"/>
      <c r="E10760" s="26"/>
      <c r="F10760" s="26"/>
      <c r="G10760" s="26"/>
    </row>
    <row r="10761" spans="3:7">
      <c r="C10761" s="17"/>
      <c r="D10761" s="26"/>
      <c r="E10761" s="26"/>
      <c r="F10761" s="26"/>
      <c r="G10761" s="26"/>
    </row>
    <row r="10762" spans="3:7">
      <c r="C10762" s="17"/>
      <c r="D10762" s="26"/>
      <c r="E10762" s="26"/>
      <c r="F10762" s="26"/>
      <c r="G10762" s="26"/>
    </row>
    <row r="10763" spans="3:7">
      <c r="C10763" s="17"/>
      <c r="D10763" s="26"/>
      <c r="E10763" s="26"/>
      <c r="F10763" s="26"/>
      <c r="G10763" s="26"/>
    </row>
    <row r="10764" spans="3:7">
      <c r="C10764" s="17"/>
      <c r="D10764" s="26"/>
      <c r="E10764" s="26"/>
      <c r="F10764" s="26"/>
      <c r="G10764" s="26"/>
    </row>
    <row r="10765" spans="3:7">
      <c r="C10765" s="17"/>
      <c r="D10765" s="26"/>
      <c r="E10765" s="26"/>
      <c r="F10765" s="26"/>
      <c r="G10765" s="26"/>
    </row>
    <row r="10766" spans="3:7">
      <c r="C10766" s="17"/>
      <c r="D10766" s="26"/>
      <c r="E10766" s="26"/>
      <c r="F10766" s="26"/>
      <c r="G10766" s="26"/>
    </row>
    <row r="10767" spans="3:7">
      <c r="C10767" s="17"/>
      <c r="D10767" s="26"/>
      <c r="E10767" s="26"/>
      <c r="F10767" s="26"/>
      <c r="G10767" s="26"/>
    </row>
    <row r="10768" spans="3:7">
      <c r="C10768" s="17"/>
      <c r="D10768" s="26"/>
      <c r="E10768" s="26"/>
      <c r="F10768" s="26"/>
      <c r="G10768" s="26"/>
    </row>
    <row r="10769" spans="3:7">
      <c r="C10769" s="17"/>
      <c r="D10769" s="26"/>
      <c r="E10769" s="26"/>
      <c r="F10769" s="26"/>
      <c r="G10769" s="26"/>
    </row>
    <row r="10770" spans="3:7">
      <c r="C10770" s="17"/>
      <c r="D10770" s="26"/>
      <c r="E10770" s="26"/>
      <c r="F10770" s="26"/>
      <c r="G10770" s="26"/>
    </row>
    <row r="10771" spans="3:7">
      <c r="C10771" s="17"/>
      <c r="D10771" s="26"/>
      <c r="E10771" s="26"/>
      <c r="F10771" s="26"/>
      <c r="G10771" s="26"/>
    </row>
    <row r="10772" spans="3:7">
      <c r="C10772" s="17"/>
      <c r="D10772" s="26"/>
      <c r="E10772" s="26"/>
      <c r="F10772" s="26"/>
      <c r="G10772" s="26"/>
    </row>
    <row r="10773" spans="3:7">
      <c r="C10773" s="17"/>
      <c r="D10773" s="26"/>
      <c r="E10773" s="26"/>
      <c r="F10773" s="26"/>
      <c r="G10773" s="26"/>
    </row>
    <row r="10774" spans="3:7">
      <c r="C10774" s="17"/>
      <c r="D10774" s="26"/>
      <c r="E10774" s="26"/>
      <c r="F10774" s="26"/>
      <c r="G10774" s="26"/>
    </row>
    <row r="10775" spans="3:7">
      <c r="C10775" s="17"/>
      <c r="D10775" s="26"/>
      <c r="E10775" s="26"/>
      <c r="F10775" s="26"/>
      <c r="G10775" s="26"/>
    </row>
    <row r="10776" spans="3:7">
      <c r="C10776" s="17"/>
      <c r="D10776" s="26"/>
      <c r="E10776" s="26"/>
      <c r="F10776" s="26"/>
      <c r="G10776" s="26"/>
    </row>
    <row r="10777" spans="3:7">
      <c r="C10777" s="17"/>
      <c r="D10777" s="26"/>
      <c r="E10777" s="26"/>
      <c r="F10777" s="26"/>
      <c r="G10777" s="26"/>
    </row>
    <row r="10778" spans="3:7">
      <c r="C10778" s="17"/>
      <c r="D10778" s="26"/>
      <c r="E10778" s="26"/>
      <c r="F10778" s="26"/>
      <c r="G10778" s="26"/>
    </row>
    <row r="10779" spans="3:7">
      <c r="C10779" s="17"/>
      <c r="D10779" s="26"/>
      <c r="E10779" s="26"/>
      <c r="F10779" s="26"/>
      <c r="G10779" s="26"/>
    </row>
    <row r="10780" spans="3:7">
      <c r="C10780" s="17"/>
      <c r="D10780" s="26"/>
      <c r="E10780" s="26"/>
      <c r="F10780" s="26"/>
      <c r="G10780" s="26"/>
    </row>
    <row r="10781" spans="3:7">
      <c r="C10781" s="17"/>
      <c r="D10781" s="26"/>
      <c r="E10781" s="26"/>
      <c r="F10781" s="26"/>
      <c r="G10781" s="26"/>
    </row>
    <row r="10782" spans="3:7">
      <c r="C10782" s="17"/>
      <c r="D10782" s="26"/>
      <c r="E10782" s="26"/>
      <c r="F10782" s="26"/>
      <c r="G10782" s="26"/>
    </row>
    <row r="10783" spans="3:7">
      <c r="C10783" s="17"/>
      <c r="D10783" s="26"/>
      <c r="E10783" s="26"/>
      <c r="F10783" s="26"/>
      <c r="G10783" s="26"/>
    </row>
    <row r="10784" spans="3:7">
      <c r="C10784" s="17"/>
      <c r="D10784" s="26"/>
      <c r="E10784" s="26"/>
      <c r="F10784" s="26"/>
      <c r="G10784" s="26"/>
    </row>
    <row r="10785" spans="3:7">
      <c r="C10785" s="17"/>
      <c r="D10785" s="26"/>
      <c r="E10785" s="26"/>
      <c r="F10785" s="26"/>
      <c r="G10785" s="26"/>
    </row>
    <row r="10786" spans="3:7">
      <c r="C10786" s="17"/>
      <c r="D10786" s="26"/>
      <c r="E10786" s="26"/>
      <c r="F10786" s="26"/>
      <c r="G10786" s="26"/>
    </row>
    <row r="10787" spans="3:7">
      <c r="C10787" s="17"/>
      <c r="D10787" s="26"/>
      <c r="E10787" s="26"/>
      <c r="F10787" s="26"/>
      <c r="G10787" s="26"/>
    </row>
    <row r="10788" spans="3:7">
      <c r="C10788" s="17"/>
      <c r="D10788" s="26"/>
      <c r="E10788" s="26"/>
      <c r="F10788" s="26"/>
      <c r="G10788" s="26"/>
    </row>
    <row r="10789" spans="3:7">
      <c r="C10789" s="17"/>
      <c r="D10789" s="26"/>
      <c r="E10789" s="26"/>
      <c r="F10789" s="26"/>
      <c r="G10789" s="26"/>
    </row>
    <row r="10790" spans="3:7">
      <c r="C10790" s="17"/>
      <c r="D10790" s="26"/>
      <c r="E10790" s="26"/>
      <c r="F10790" s="26"/>
      <c r="G10790" s="26"/>
    </row>
    <row r="10791" spans="3:7">
      <c r="C10791" s="17"/>
      <c r="D10791" s="26"/>
      <c r="E10791" s="26"/>
      <c r="F10791" s="26"/>
      <c r="G10791" s="26"/>
    </row>
    <row r="10792" spans="3:7">
      <c r="C10792" s="17"/>
      <c r="D10792" s="26"/>
      <c r="E10792" s="26"/>
      <c r="F10792" s="26"/>
      <c r="G10792" s="26"/>
    </row>
    <row r="10793" spans="3:7">
      <c r="C10793" s="17"/>
      <c r="D10793" s="26"/>
      <c r="E10793" s="26"/>
      <c r="F10793" s="26"/>
      <c r="G10793" s="26"/>
    </row>
    <row r="10794" spans="3:7">
      <c r="C10794" s="17"/>
      <c r="D10794" s="26"/>
      <c r="E10794" s="26"/>
      <c r="F10794" s="26"/>
      <c r="G10794" s="26"/>
    </row>
    <row r="10795" spans="3:7">
      <c r="C10795" s="17"/>
      <c r="D10795" s="26"/>
      <c r="E10795" s="26"/>
      <c r="F10795" s="26"/>
      <c r="G10795" s="26"/>
    </row>
    <row r="10796" spans="3:7">
      <c r="C10796" s="17"/>
      <c r="D10796" s="26"/>
      <c r="E10796" s="26"/>
      <c r="F10796" s="26"/>
      <c r="G10796" s="26"/>
    </row>
    <row r="10797" spans="3:7">
      <c r="C10797" s="17"/>
      <c r="D10797" s="26"/>
      <c r="E10797" s="26"/>
      <c r="F10797" s="26"/>
      <c r="G10797" s="26"/>
    </row>
    <row r="10798" spans="3:7">
      <c r="C10798" s="17"/>
      <c r="D10798" s="26"/>
      <c r="E10798" s="26"/>
      <c r="F10798" s="26"/>
      <c r="G10798" s="26"/>
    </row>
    <row r="10799" spans="3:7">
      <c r="C10799" s="17"/>
      <c r="D10799" s="26"/>
      <c r="E10799" s="26"/>
      <c r="F10799" s="26"/>
      <c r="G10799" s="26"/>
    </row>
    <row r="10800" spans="3:7">
      <c r="C10800" s="17"/>
      <c r="D10800" s="26"/>
      <c r="E10800" s="26"/>
      <c r="F10800" s="26"/>
      <c r="G10800" s="26"/>
    </row>
    <row r="10801" spans="3:7">
      <c r="C10801" s="17"/>
      <c r="D10801" s="26"/>
      <c r="E10801" s="26"/>
      <c r="F10801" s="26"/>
      <c r="G10801" s="26"/>
    </row>
    <row r="10802" spans="3:7">
      <c r="C10802" s="17"/>
      <c r="D10802" s="26"/>
      <c r="E10802" s="26"/>
      <c r="F10802" s="26"/>
      <c r="G10802" s="26"/>
    </row>
    <row r="10803" spans="3:7">
      <c r="C10803" s="17"/>
      <c r="D10803" s="26"/>
      <c r="E10803" s="26"/>
      <c r="F10803" s="26"/>
      <c r="G10803" s="26"/>
    </row>
    <row r="10804" spans="3:7">
      <c r="C10804" s="17"/>
      <c r="D10804" s="26"/>
      <c r="E10804" s="26"/>
      <c r="F10804" s="26"/>
      <c r="G10804" s="26"/>
    </row>
    <row r="10805" spans="3:7">
      <c r="C10805" s="17"/>
      <c r="D10805" s="26"/>
      <c r="E10805" s="26"/>
      <c r="F10805" s="26"/>
      <c r="G10805" s="26"/>
    </row>
    <row r="10806" spans="3:7">
      <c r="C10806" s="17"/>
      <c r="D10806" s="26"/>
      <c r="E10806" s="26"/>
      <c r="F10806" s="26"/>
      <c r="G10806" s="26"/>
    </row>
    <row r="10807" spans="3:7">
      <c r="C10807" s="17"/>
      <c r="D10807" s="26"/>
      <c r="E10807" s="26"/>
      <c r="F10807" s="26"/>
      <c r="G10807" s="26"/>
    </row>
    <row r="10808" spans="3:7">
      <c r="C10808" s="17"/>
      <c r="D10808" s="26"/>
      <c r="E10808" s="26"/>
      <c r="F10808" s="26"/>
      <c r="G10808" s="26"/>
    </row>
    <row r="10809" spans="3:7">
      <c r="C10809" s="17"/>
      <c r="D10809" s="26"/>
      <c r="E10809" s="26"/>
      <c r="F10809" s="26"/>
      <c r="G10809" s="26"/>
    </row>
    <row r="10810" spans="3:7">
      <c r="C10810" s="17"/>
      <c r="D10810" s="26"/>
      <c r="E10810" s="26"/>
      <c r="F10810" s="26"/>
      <c r="G10810" s="26"/>
    </row>
    <row r="10811" spans="3:7">
      <c r="C10811" s="17"/>
      <c r="D10811" s="26"/>
      <c r="E10811" s="26"/>
      <c r="F10811" s="26"/>
      <c r="G10811" s="26"/>
    </row>
    <row r="10812" spans="3:7">
      <c r="C10812" s="17"/>
      <c r="D10812" s="26"/>
      <c r="E10812" s="26"/>
      <c r="F10812" s="26"/>
      <c r="G10812" s="26"/>
    </row>
    <row r="10813" spans="3:7">
      <c r="C10813" s="17"/>
      <c r="D10813" s="26"/>
      <c r="E10813" s="26"/>
      <c r="F10813" s="26"/>
      <c r="G10813" s="26"/>
    </row>
    <row r="10814" spans="3:7">
      <c r="C10814" s="17"/>
      <c r="D10814" s="26"/>
      <c r="E10814" s="26"/>
      <c r="F10814" s="26"/>
      <c r="G10814" s="26"/>
    </row>
    <row r="10815" spans="3:7">
      <c r="C10815" s="17"/>
      <c r="D10815" s="26"/>
      <c r="E10815" s="26"/>
      <c r="F10815" s="26"/>
      <c r="G10815" s="26"/>
    </row>
    <row r="10816" spans="3:7">
      <c r="C10816" s="17"/>
      <c r="D10816" s="26"/>
      <c r="E10816" s="26"/>
      <c r="F10816" s="26"/>
      <c r="G10816" s="26"/>
    </row>
    <row r="10817" spans="3:7">
      <c r="C10817" s="17"/>
      <c r="D10817" s="26"/>
      <c r="E10817" s="26"/>
      <c r="F10817" s="26"/>
      <c r="G10817" s="26"/>
    </row>
    <row r="10818" spans="3:7">
      <c r="C10818" s="17"/>
      <c r="D10818" s="26"/>
      <c r="E10818" s="26"/>
      <c r="F10818" s="26"/>
      <c r="G10818" s="26"/>
    </row>
    <row r="10819" spans="3:7">
      <c r="C10819" s="17"/>
      <c r="D10819" s="26"/>
      <c r="E10819" s="26"/>
      <c r="F10819" s="26"/>
      <c r="G10819" s="26"/>
    </row>
    <row r="10820" spans="3:7">
      <c r="C10820" s="17"/>
      <c r="D10820" s="26"/>
      <c r="E10820" s="26"/>
      <c r="F10820" s="26"/>
      <c r="G10820" s="26"/>
    </row>
    <row r="10821" spans="3:7">
      <c r="C10821" s="17"/>
      <c r="D10821" s="26"/>
      <c r="E10821" s="26"/>
      <c r="F10821" s="26"/>
      <c r="G10821" s="26"/>
    </row>
    <row r="10822" spans="3:7">
      <c r="C10822" s="17"/>
      <c r="D10822" s="26"/>
      <c r="E10822" s="26"/>
      <c r="F10822" s="26"/>
      <c r="G10822" s="26"/>
    </row>
    <row r="10823" spans="3:7">
      <c r="C10823" s="17"/>
      <c r="D10823" s="26"/>
      <c r="E10823" s="26"/>
      <c r="F10823" s="26"/>
      <c r="G10823" s="26"/>
    </row>
    <row r="10824" spans="3:7">
      <c r="C10824" s="17"/>
      <c r="D10824" s="26"/>
      <c r="E10824" s="26"/>
      <c r="F10824" s="26"/>
      <c r="G10824" s="26"/>
    </row>
    <row r="10825" spans="3:7">
      <c r="C10825" s="17"/>
      <c r="D10825" s="26"/>
      <c r="E10825" s="26"/>
      <c r="F10825" s="26"/>
      <c r="G10825" s="26"/>
    </row>
    <row r="10826" spans="3:7">
      <c r="C10826" s="17"/>
      <c r="D10826" s="26"/>
      <c r="E10826" s="26"/>
      <c r="F10826" s="26"/>
      <c r="G10826" s="26"/>
    </row>
    <row r="10827" spans="3:7">
      <c r="C10827" s="17"/>
      <c r="D10827" s="26"/>
      <c r="E10827" s="26"/>
      <c r="F10827" s="26"/>
      <c r="G10827" s="26"/>
    </row>
    <row r="10828" spans="3:7">
      <c r="C10828" s="17"/>
      <c r="D10828" s="26"/>
      <c r="E10828" s="26"/>
      <c r="F10828" s="26"/>
      <c r="G10828" s="26"/>
    </row>
    <row r="10829" spans="3:7">
      <c r="C10829" s="17"/>
      <c r="D10829" s="26"/>
      <c r="E10829" s="26"/>
      <c r="F10829" s="26"/>
      <c r="G10829" s="26"/>
    </row>
    <row r="10830" spans="3:7">
      <c r="C10830" s="17"/>
      <c r="D10830" s="26"/>
      <c r="E10830" s="26"/>
      <c r="F10830" s="26"/>
      <c r="G10830" s="26"/>
    </row>
    <row r="10831" spans="3:7">
      <c r="C10831" s="17"/>
      <c r="D10831" s="26"/>
      <c r="E10831" s="26"/>
      <c r="F10831" s="26"/>
      <c r="G10831" s="26"/>
    </row>
    <row r="10832" spans="3:7">
      <c r="C10832" s="17"/>
      <c r="D10832" s="26"/>
      <c r="E10832" s="26"/>
      <c r="F10832" s="26"/>
      <c r="G10832" s="26"/>
    </row>
    <row r="10833" spans="3:7">
      <c r="C10833" s="17"/>
      <c r="D10833" s="26"/>
      <c r="E10833" s="26"/>
      <c r="F10833" s="26"/>
      <c r="G10833" s="26"/>
    </row>
    <row r="10834" spans="3:7">
      <c r="C10834" s="17"/>
      <c r="D10834" s="26"/>
      <c r="E10834" s="26"/>
      <c r="F10834" s="26"/>
      <c r="G10834" s="26"/>
    </row>
    <row r="10835" spans="3:7">
      <c r="C10835" s="17"/>
      <c r="D10835" s="26"/>
      <c r="E10835" s="26"/>
      <c r="F10835" s="26"/>
      <c r="G10835" s="26"/>
    </row>
    <row r="10836" spans="3:7">
      <c r="C10836" s="17"/>
      <c r="D10836" s="26"/>
      <c r="E10836" s="26"/>
      <c r="F10836" s="26"/>
      <c r="G10836" s="26"/>
    </row>
    <row r="10837" spans="3:7">
      <c r="C10837" s="17"/>
      <c r="D10837" s="26"/>
      <c r="E10837" s="26"/>
      <c r="F10837" s="26"/>
      <c r="G10837" s="26"/>
    </row>
    <row r="10838" spans="3:7">
      <c r="C10838" s="17"/>
      <c r="D10838" s="26"/>
      <c r="E10838" s="26"/>
      <c r="F10838" s="26"/>
      <c r="G10838" s="26"/>
    </row>
    <row r="10839" spans="3:7">
      <c r="C10839" s="17"/>
      <c r="D10839" s="26"/>
      <c r="E10839" s="26"/>
      <c r="F10839" s="26"/>
      <c r="G10839" s="26"/>
    </row>
    <row r="10840" spans="3:7">
      <c r="C10840" s="17"/>
      <c r="D10840" s="26"/>
      <c r="E10840" s="26"/>
      <c r="F10840" s="26"/>
      <c r="G10840" s="26"/>
    </row>
    <row r="10841" spans="3:7">
      <c r="C10841" s="17"/>
      <c r="D10841" s="26"/>
      <c r="E10841" s="26"/>
      <c r="F10841" s="26"/>
      <c r="G10841" s="26"/>
    </row>
    <row r="10842" spans="3:7">
      <c r="C10842" s="17"/>
      <c r="D10842" s="26"/>
      <c r="E10842" s="26"/>
      <c r="F10842" s="26"/>
      <c r="G10842" s="26"/>
    </row>
    <row r="10843" spans="3:7">
      <c r="C10843" s="17"/>
      <c r="D10843" s="26"/>
      <c r="E10843" s="26"/>
      <c r="F10843" s="26"/>
      <c r="G10843" s="26"/>
    </row>
    <row r="10844" spans="3:7">
      <c r="C10844" s="17"/>
      <c r="D10844" s="26"/>
      <c r="E10844" s="26"/>
      <c r="F10844" s="26"/>
      <c r="G10844" s="26"/>
    </row>
    <row r="10845" spans="3:7">
      <c r="C10845" s="17"/>
      <c r="D10845" s="26"/>
      <c r="E10845" s="26"/>
      <c r="F10845" s="26"/>
      <c r="G10845" s="26"/>
    </row>
    <row r="10846" spans="3:7">
      <c r="C10846" s="17"/>
      <c r="D10846" s="26"/>
      <c r="E10846" s="26"/>
      <c r="F10846" s="26"/>
      <c r="G10846" s="26"/>
    </row>
    <row r="10847" spans="3:7">
      <c r="C10847" s="17"/>
      <c r="D10847" s="26"/>
      <c r="E10847" s="26"/>
      <c r="F10847" s="26"/>
      <c r="G10847" s="26"/>
    </row>
    <row r="10848" spans="3:7">
      <c r="C10848" s="17"/>
      <c r="D10848" s="26"/>
      <c r="E10848" s="26"/>
      <c r="F10848" s="26"/>
      <c r="G10848" s="26"/>
    </row>
    <row r="10849" spans="3:7">
      <c r="C10849" s="17"/>
      <c r="D10849" s="26"/>
      <c r="E10849" s="26"/>
      <c r="F10849" s="26"/>
      <c r="G10849" s="26"/>
    </row>
    <row r="10850" spans="3:7">
      <c r="C10850" s="17"/>
      <c r="D10850" s="26"/>
      <c r="E10850" s="26"/>
      <c r="F10850" s="26"/>
      <c r="G10850" s="26"/>
    </row>
    <row r="10851" spans="3:7">
      <c r="C10851" s="17"/>
      <c r="D10851" s="26"/>
      <c r="E10851" s="26"/>
      <c r="F10851" s="26"/>
      <c r="G10851" s="26"/>
    </row>
    <row r="10852" spans="3:7">
      <c r="C10852" s="17"/>
      <c r="D10852" s="26"/>
      <c r="E10852" s="26"/>
      <c r="F10852" s="26"/>
      <c r="G10852" s="26"/>
    </row>
    <row r="10853" spans="3:7">
      <c r="C10853" s="17"/>
      <c r="D10853" s="26"/>
      <c r="E10853" s="26"/>
      <c r="F10853" s="26"/>
      <c r="G10853" s="26"/>
    </row>
    <row r="10854" spans="3:7">
      <c r="C10854" s="17"/>
      <c r="D10854" s="26"/>
      <c r="E10854" s="26"/>
      <c r="F10854" s="26"/>
      <c r="G10854" s="26"/>
    </row>
    <row r="10855" spans="3:7">
      <c r="C10855" s="17"/>
      <c r="D10855" s="26"/>
      <c r="E10855" s="26"/>
      <c r="F10855" s="26"/>
      <c r="G10855" s="26"/>
    </row>
    <row r="10856" spans="3:7">
      <c r="C10856" s="17"/>
      <c r="D10856" s="26"/>
      <c r="E10856" s="26"/>
      <c r="F10856" s="26"/>
      <c r="G10856" s="26"/>
    </row>
    <row r="10857" spans="3:7">
      <c r="C10857" s="17"/>
      <c r="D10857" s="26"/>
      <c r="E10857" s="26"/>
      <c r="F10857" s="26"/>
      <c r="G10857" s="26"/>
    </row>
    <row r="10858" spans="3:7">
      <c r="C10858" s="17"/>
      <c r="D10858" s="26"/>
      <c r="E10858" s="26"/>
      <c r="F10858" s="26"/>
      <c r="G10858" s="26"/>
    </row>
    <row r="10859" spans="3:7">
      <c r="C10859" s="17"/>
      <c r="D10859" s="26"/>
      <c r="E10859" s="26"/>
      <c r="F10859" s="26"/>
      <c r="G10859" s="26"/>
    </row>
    <row r="10860" spans="3:7">
      <c r="C10860" s="17"/>
      <c r="D10860" s="26"/>
      <c r="E10860" s="26"/>
      <c r="F10860" s="26"/>
      <c r="G10860" s="26"/>
    </row>
    <row r="10861" spans="3:7">
      <c r="C10861" s="17"/>
      <c r="D10861" s="26"/>
      <c r="E10861" s="26"/>
      <c r="F10861" s="26"/>
      <c r="G10861" s="26"/>
    </row>
    <row r="10862" spans="3:7">
      <c r="C10862" s="17"/>
      <c r="D10862" s="26"/>
      <c r="E10862" s="26"/>
      <c r="F10862" s="26"/>
      <c r="G10862" s="26"/>
    </row>
    <row r="10863" spans="3:7">
      <c r="C10863" s="17"/>
      <c r="D10863" s="26"/>
      <c r="E10863" s="26"/>
      <c r="F10863" s="26"/>
      <c r="G10863" s="26"/>
    </row>
    <row r="10864" spans="3:7">
      <c r="C10864" s="17"/>
      <c r="D10864" s="26"/>
      <c r="E10864" s="26"/>
      <c r="F10864" s="26"/>
      <c r="G10864" s="26"/>
    </row>
    <row r="10865" spans="3:7">
      <c r="C10865" s="17"/>
      <c r="D10865" s="26"/>
      <c r="E10865" s="26"/>
      <c r="F10865" s="26"/>
      <c r="G10865" s="26"/>
    </row>
    <row r="10866" spans="3:7">
      <c r="C10866" s="17"/>
      <c r="D10866" s="26"/>
      <c r="E10866" s="26"/>
      <c r="F10866" s="26"/>
      <c r="G10866" s="26"/>
    </row>
    <row r="10867" spans="3:7">
      <c r="C10867" s="17"/>
      <c r="D10867" s="26"/>
      <c r="E10867" s="26"/>
      <c r="F10867" s="26"/>
      <c r="G10867" s="26"/>
    </row>
    <row r="10868" spans="3:7">
      <c r="C10868" s="17"/>
      <c r="D10868" s="26"/>
      <c r="E10868" s="26"/>
      <c r="F10868" s="26"/>
      <c r="G10868" s="26"/>
    </row>
    <row r="10869" spans="3:7">
      <c r="C10869" s="17"/>
      <c r="D10869" s="26"/>
      <c r="E10869" s="26"/>
      <c r="F10869" s="26"/>
      <c r="G10869" s="26"/>
    </row>
    <row r="10870" spans="3:7">
      <c r="C10870" s="17"/>
      <c r="D10870" s="26"/>
      <c r="E10870" s="26"/>
      <c r="F10870" s="26"/>
      <c r="G10870" s="26"/>
    </row>
    <row r="10871" spans="3:7">
      <c r="C10871" s="17"/>
      <c r="D10871" s="26"/>
      <c r="E10871" s="26"/>
      <c r="F10871" s="26"/>
      <c r="G10871" s="26"/>
    </row>
    <row r="10872" spans="3:7">
      <c r="C10872" s="17"/>
      <c r="D10872" s="26"/>
      <c r="E10872" s="26"/>
      <c r="F10872" s="26"/>
      <c r="G10872" s="26"/>
    </row>
    <row r="10873" spans="3:7">
      <c r="C10873" s="17"/>
      <c r="D10873" s="26"/>
      <c r="E10873" s="26"/>
      <c r="F10873" s="26"/>
      <c r="G10873" s="26"/>
    </row>
    <row r="10874" spans="3:7">
      <c r="C10874" s="17"/>
      <c r="D10874" s="26"/>
      <c r="E10874" s="26"/>
      <c r="F10874" s="26"/>
      <c r="G10874" s="26"/>
    </row>
    <row r="10875" spans="3:7">
      <c r="C10875" s="17"/>
      <c r="D10875" s="26"/>
      <c r="E10875" s="26"/>
      <c r="F10875" s="26"/>
      <c r="G10875" s="26"/>
    </row>
    <row r="10876" spans="3:7">
      <c r="C10876" s="17"/>
      <c r="D10876" s="26"/>
      <c r="E10876" s="26"/>
      <c r="F10876" s="26"/>
      <c r="G10876" s="26"/>
    </row>
    <row r="10877" spans="3:7">
      <c r="C10877" s="17"/>
      <c r="D10877" s="26"/>
      <c r="E10877" s="26"/>
      <c r="F10877" s="26"/>
      <c r="G10877" s="26"/>
    </row>
    <row r="10878" spans="3:7">
      <c r="C10878" s="17"/>
      <c r="D10878" s="26"/>
      <c r="E10878" s="26"/>
      <c r="F10878" s="26"/>
      <c r="G10878" s="26"/>
    </row>
    <row r="10879" spans="3:7">
      <c r="C10879" s="17"/>
      <c r="D10879" s="26"/>
      <c r="E10879" s="26"/>
      <c r="F10879" s="26"/>
      <c r="G10879" s="26"/>
    </row>
    <row r="10880" spans="3:7">
      <c r="C10880" s="17"/>
      <c r="D10880" s="26"/>
      <c r="E10880" s="26"/>
      <c r="F10880" s="26"/>
      <c r="G10880" s="26"/>
    </row>
    <row r="10881" spans="3:7">
      <c r="C10881" s="17"/>
      <c r="D10881" s="26"/>
      <c r="E10881" s="26"/>
      <c r="F10881" s="26"/>
      <c r="G10881" s="26"/>
    </row>
    <row r="10882" spans="3:7">
      <c r="C10882" s="17"/>
      <c r="D10882" s="26"/>
      <c r="E10882" s="26"/>
      <c r="F10882" s="26"/>
      <c r="G10882" s="26"/>
    </row>
    <row r="10883" spans="3:7">
      <c r="C10883" s="17"/>
      <c r="D10883" s="26"/>
      <c r="E10883" s="26"/>
      <c r="F10883" s="26"/>
      <c r="G10883" s="26"/>
    </row>
    <row r="10884" spans="3:7">
      <c r="C10884" s="17"/>
      <c r="D10884" s="26"/>
      <c r="E10884" s="26"/>
      <c r="F10884" s="26"/>
      <c r="G10884" s="26"/>
    </row>
    <row r="10885" spans="3:7">
      <c r="C10885" s="17"/>
      <c r="D10885" s="26"/>
      <c r="E10885" s="26"/>
      <c r="F10885" s="26"/>
      <c r="G10885" s="26"/>
    </row>
    <row r="10886" spans="3:7">
      <c r="C10886" s="17"/>
      <c r="D10886" s="26"/>
      <c r="E10886" s="26"/>
      <c r="F10886" s="26"/>
      <c r="G10886" s="26"/>
    </row>
    <row r="10887" spans="3:7">
      <c r="C10887" s="17"/>
      <c r="D10887" s="26"/>
      <c r="E10887" s="26"/>
      <c r="F10887" s="26"/>
      <c r="G10887" s="26"/>
    </row>
    <row r="10888" spans="3:7">
      <c r="C10888" s="17"/>
      <c r="D10888" s="26"/>
      <c r="E10888" s="26"/>
      <c r="F10888" s="26"/>
      <c r="G10888" s="26"/>
    </row>
    <row r="10889" spans="3:7">
      <c r="C10889" s="17"/>
      <c r="D10889" s="26"/>
      <c r="E10889" s="26"/>
      <c r="F10889" s="26"/>
      <c r="G10889" s="26"/>
    </row>
    <row r="10890" spans="3:7">
      <c r="C10890" s="17"/>
      <c r="D10890" s="26"/>
      <c r="E10890" s="26"/>
      <c r="F10890" s="26"/>
      <c r="G10890" s="26"/>
    </row>
    <row r="10891" spans="3:7">
      <c r="C10891" s="17"/>
      <c r="D10891" s="26"/>
      <c r="E10891" s="26"/>
      <c r="F10891" s="26"/>
      <c r="G10891" s="26"/>
    </row>
    <row r="10892" spans="3:7">
      <c r="C10892" s="17"/>
      <c r="D10892" s="26"/>
      <c r="E10892" s="26"/>
      <c r="F10892" s="26"/>
      <c r="G10892" s="26"/>
    </row>
    <row r="10893" spans="3:7">
      <c r="C10893" s="17"/>
      <c r="D10893" s="26"/>
      <c r="E10893" s="26"/>
      <c r="F10893" s="26"/>
      <c r="G10893" s="26"/>
    </row>
    <row r="10894" spans="3:7">
      <c r="C10894" s="17"/>
      <c r="D10894" s="26"/>
      <c r="E10894" s="26"/>
      <c r="F10894" s="26"/>
      <c r="G10894" s="26"/>
    </row>
    <row r="10895" spans="3:7">
      <c r="C10895" s="17"/>
      <c r="D10895" s="26"/>
      <c r="E10895" s="26"/>
      <c r="F10895" s="26"/>
      <c r="G10895" s="26"/>
    </row>
    <row r="10896" spans="3:7">
      <c r="C10896" s="17"/>
      <c r="D10896" s="26"/>
      <c r="E10896" s="26"/>
      <c r="F10896" s="26"/>
      <c r="G10896" s="26"/>
    </row>
    <row r="10897" spans="3:7">
      <c r="C10897" s="17"/>
      <c r="D10897" s="26"/>
      <c r="E10897" s="26"/>
      <c r="F10897" s="26"/>
      <c r="G10897" s="26"/>
    </row>
    <row r="10898" spans="3:7">
      <c r="C10898" s="17"/>
      <c r="D10898" s="26"/>
      <c r="E10898" s="26"/>
      <c r="F10898" s="26"/>
      <c r="G10898" s="26"/>
    </row>
    <row r="10899" spans="3:7">
      <c r="C10899" s="17"/>
      <c r="D10899" s="26"/>
      <c r="E10899" s="26"/>
      <c r="F10899" s="26"/>
      <c r="G10899" s="26"/>
    </row>
    <row r="10900" spans="3:7">
      <c r="C10900" s="17"/>
      <c r="D10900" s="26"/>
      <c r="E10900" s="26"/>
      <c r="F10900" s="26"/>
      <c r="G10900" s="26"/>
    </row>
    <row r="10901" spans="3:7">
      <c r="C10901" s="17"/>
      <c r="D10901" s="26"/>
      <c r="E10901" s="26"/>
      <c r="F10901" s="26"/>
      <c r="G10901" s="26"/>
    </row>
    <row r="10902" spans="3:7">
      <c r="C10902" s="17"/>
      <c r="D10902" s="26"/>
      <c r="E10902" s="26"/>
      <c r="F10902" s="26"/>
      <c r="G10902" s="26"/>
    </row>
    <row r="10903" spans="3:7">
      <c r="C10903" s="17"/>
      <c r="D10903" s="26"/>
      <c r="E10903" s="26"/>
      <c r="F10903" s="26"/>
      <c r="G10903" s="26"/>
    </row>
    <row r="10904" spans="3:7">
      <c r="C10904" s="17"/>
      <c r="D10904" s="26"/>
      <c r="E10904" s="26"/>
      <c r="F10904" s="26"/>
      <c r="G10904" s="26"/>
    </row>
    <row r="10905" spans="3:7">
      <c r="C10905" s="17"/>
      <c r="D10905" s="26"/>
      <c r="E10905" s="26"/>
      <c r="F10905" s="26"/>
      <c r="G10905" s="26"/>
    </row>
    <row r="10906" spans="3:7">
      <c r="C10906" s="17"/>
      <c r="D10906" s="26"/>
      <c r="E10906" s="26"/>
      <c r="F10906" s="26"/>
      <c r="G10906" s="26"/>
    </row>
    <row r="10907" spans="3:7">
      <c r="C10907" s="17"/>
      <c r="D10907" s="26"/>
      <c r="E10907" s="26"/>
      <c r="F10907" s="26"/>
      <c r="G10907" s="26"/>
    </row>
    <row r="10908" spans="3:7">
      <c r="C10908" s="17"/>
      <c r="D10908" s="26"/>
      <c r="E10908" s="26"/>
      <c r="F10908" s="26"/>
      <c r="G10908" s="26"/>
    </row>
    <row r="10909" spans="3:7">
      <c r="C10909" s="17"/>
      <c r="D10909" s="26"/>
      <c r="E10909" s="26"/>
      <c r="F10909" s="26"/>
      <c r="G10909" s="26"/>
    </row>
    <row r="10910" spans="3:7">
      <c r="C10910" s="17"/>
      <c r="D10910" s="26"/>
      <c r="E10910" s="26"/>
      <c r="F10910" s="26"/>
      <c r="G10910" s="26"/>
    </row>
    <row r="10911" spans="3:7">
      <c r="C10911" s="17"/>
      <c r="D10911" s="26"/>
      <c r="E10911" s="26"/>
      <c r="F10911" s="26"/>
      <c r="G10911" s="26"/>
    </row>
    <row r="10912" spans="3:7">
      <c r="C10912" s="17"/>
      <c r="D10912" s="26"/>
      <c r="E10912" s="26"/>
      <c r="F10912" s="26"/>
      <c r="G10912" s="26"/>
    </row>
    <row r="10913" spans="3:7">
      <c r="C10913" s="17"/>
      <c r="D10913" s="26"/>
      <c r="E10913" s="26"/>
      <c r="F10913" s="26"/>
      <c r="G10913" s="26"/>
    </row>
    <row r="10914" spans="3:7">
      <c r="C10914" s="17"/>
      <c r="D10914" s="26"/>
      <c r="E10914" s="26"/>
      <c r="F10914" s="26"/>
      <c r="G10914" s="26"/>
    </row>
    <row r="10915" spans="3:7">
      <c r="C10915" s="17"/>
      <c r="D10915" s="26"/>
      <c r="E10915" s="26"/>
      <c r="F10915" s="26"/>
      <c r="G10915" s="26"/>
    </row>
    <row r="10916" spans="3:7">
      <c r="C10916" s="17"/>
      <c r="D10916" s="26"/>
      <c r="E10916" s="26"/>
      <c r="F10916" s="26"/>
      <c r="G10916" s="26"/>
    </row>
    <row r="10917" spans="3:7">
      <c r="C10917" s="17"/>
      <c r="D10917" s="26"/>
      <c r="E10917" s="26"/>
      <c r="F10917" s="26"/>
      <c r="G10917" s="26"/>
    </row>
    <row r="10918" spans="3:7">
      <c r="C10918" s="17"/>
      <c r="D10918" s="26"/>
      <c r="E10918" s="26"/>
      <c r="F10918" s="26"/>
      <c r="G10918" s="26"/>
    </row>
    <row r="10919" spans="3:7">
      <c r="C10919" s="17"/>
      <c r="D10919" s="26"/>
      <c r="E10919" s="26"/>
      <c r="F10919" s="26"/>
      <c r="G10919" s="26"/>
    </row>
    <row r="10920" spans="3:7">
      <c r="C10920" s="17"/>
      <c r="D10920" s="26"/>
      <c r="E10920" s="26"/>
      <c r="F10920" s="26"/>
      <c r="G10920" s="26"/>
    </row>
    <row r="10921" spans="3:7">
      <c r="C10921" s="17"/>
      <c r="D10921" s="26"/>
      <c r="E10921" s="26"/>
      <c r="F10921" s="26"/>
      <c r="G10921" s="26"/>
    </row>
    <row r="10922" spans="3:7">
      <c r="C10922" s="17"/>
      <c r="D10922" s="26"/>
      <c r="E10922" s="26"/>
      <c r="F10922" s="26"/>
      <c r="G10922" s="26"/>
    </row>
    <row r="10923" spans="3:7">
      <c r="C10923" s="17"/>
      <c r="D10923" s="26"/>
      <c r="E10923" s="26"/>
      <c r="F10923" s="26"/>
      <c r="G10923" s="26"/>
    </row>
    <row r="10924" spans="3:7">
      <c r="C10924" s="17"/>
      <c r="D10924" s="26"/>
      <c r="E10924" s="26"/>
      <c r="F10924" s="26"/>
      <c r="G10924" s="26"/>
    </row>
    <row r="10925" spans="3:7">
      <c r="C10925" s="17"/>
      <c r="D10925" s="26"/>
      <c r="E10925" s="26"/>
      <c r="F10925" s="26"/>
      <c r="G10925" s="26"/>
    </row>
    <row r="10926" spans="3:7">
      <c r="C10926" s="17"/>
      <c r="D10926" s="26"/>
      <c r="E10926" s="26"/>
      <c r="F10926" s="26"/>
      <c r="G10926" s="26"/>
    </row>
    <row r="10927" spans="3:7">
      <c r="C10927" s="17"/>
      <c r="D10927" s="26"/>
      <c r="E10927" s="26"/>
      <c r="F10927" s="26"/>
      <c r="G10927" s="26"/>
    </row>
    <row r="10928" spans="3:7">
      <c r="C10928" s="17"/>
      <c r="D10928" s="26"/>
      <c r="E10928" s="26"/>
      <c r="F10928" s="26"/>
      <c r="G10928" s="26"/>
    </row>
    <row r="10929" spans="3:7">
      <c r="C10929" s="17"/>
      <c r="D10929" s="26"/>
      <c r="E10929" s="26"/>
      <c r="F10929" s="26"/>
      <c r="G10929" s="26"/>
    </row>
    <row r="10930" spans="3:7">
      <c r="C10930" s="17"/>
      <c r="D10930" s="26"/>
      <c r="E10930" s="26"/>
      <c r="F10930" s="26"/>
      <c r="G10930" s="26"/>
    </row>
    <row r="10931" spans="3:7">
      <c r="C10931" s="17"/>
      <c r="D10931" s="26"/>
      <c r="E10931" s="26"/>
      <c r="F10931" s="26"/>
      <c r="G10931" s="26"/>
    </row>
    <row r="10932" spans="3:7">
      <c r="C10932" s="17"/>
      <c r="D10932" s="26"/>
      <c r="E10932" s="26"/>
      <c r="F10932" s="26"/>
      <c r="G10932" s="26"/>
    </row>
    <row r="10933" spans="3:7">
      <c r="C10933" s="17"/>
      <c r="D10933" s="26"/>
      <c r="E10933" s="26"/>
      <c r="F10933" s="26"/>
      <c r="G10933" s="26"/>
    </row>
    <row r="10934" spans="3:7">
      <c r="C10934" s="17"/>
      <c r="D10934" s="26"/>
      <c r="E10934" s="26"/>
      <c r="F10934" s="26"/>
      <c r="G10934" s="26"/>
    </row>
    <row r="10935" spans="3:7">
      <c r="C10935" s="17"/>
      <c r="D10935" s="26"/>
      <c r="E10935" s="26"/>
      <c r="F10935" s="26"/>
      <c r="G10935" s="26"/>
    </row>
    <row r="10936" spans="3:7">
      <c r="C10936" s="17"/>
      <c r="D10936" s="26"/>
      <c r="E10936" s="26"/>
      <c r="F10936" s="26"/>
      <c r="G10936" s="26"/>
    </row>
    <row r="10937" spans="3:7">
      <c r="C10937" s="17"/>
      <c r="D10937" s="26"/>
      <c r="E10937" s="26"/>
      <c r="F10937" s="26"/>
      <c r="G10937" s="26"/>
    </row>
    <row r="10938" spans="3:7">
      <c r="C10938" s="17"/>
      <c r="D10938" s="26"/>
      <c r="E10938" s="26"/>
      <c r="F10938" s="26"/>
      <c r="G10938" s="26"/>
    </row>
    <row r="10939" spans="3:7">
      <c r="C10939" s="17"/>
      <c r="D10939" s="26"/>
      <c r="E10939" s="26"/>
      <c r="F10939" s="26"/>
      <c r="G10939" s="26"/>
    </row>
    <row r="10940" spans="3:7">
      <c r="C10940" s="17"/>
      <c r="D10940" s="26"/>
      <c r="E10940" s="26"/>
      <c r="F10940" s="26"/>
      <c r="G10940" s="26"/>
    </row>
    <row r="10941" spans="3:7">
      <c r="C10941" s="17"/>
      <c r="D10941" s="26"/>
      <c r="E10941" s="26"/>
      <c r="F10941" s="26"/>
      <c r="G10941" s="26"/>
    </row>
    <row r="10942" spans="3:7">
      <c r="C10942" s="17"/>
      <c r="D10942" s="26"/>
      <c r="E10942" s="26"/>
      <c r="F10942" s="26"/>
      <c r="G10942" s="26"/>
    </row>
    <row r="10943" spans="3:7">
      <c r="C10943" s="17"/>
      <c r="D10943" s="26"/>
      <c r="E10943" s="26"/>
      <c r="F10943" s="26"/>
      <c r="G10943" s="26"/>
    </row>
    <row r="10944" spans="3:7">
      <c r="C10944" s="17"/>
      <c r="D10944" s="26"/>
      <c r="E10944" s="26"/>
      <c r="F10944" s="26"/>
      <c r="G10944" s="26"/>
    </row>
    <row r="10945" spans="3:7">
      <c r="C10945" s="17"/>
      <c r="D10945" s="26"/>
      <c r="E10945" s="26"/>
      <c r="F10945" s="26"/>
      <c r="G10945" s="26"/>
    </row>
    <row r="10946" spans="3:7">
      <c r="C10946" s="17"/>
      <c r="D10946" s="26"/>
      <c r="E10946" s="26"/>
      <c r="F10946" s="26"/>
      <c r="G10946" s="26"/>
    </row>
    <row r="10947" spans="3:7">
      <c r="C10947" s="17"/>
      <c r="D10947" s="26"/>
      <c r="E10947" s="26"/>
      <c r="F10947" s="26"/>
      <c r="G10947" s="26"/>
    </row>
    <row r="10948" spans="3:7">
      <c r="C10948" s="17"/>
      <c r="D10948" s="26"/>
      <c r="E10948" s="26"/>
      <c r="F10948" s="26"/>
      <c r="G10948" s="26"/>
    </row>
    <row r="10949" spans="3:7">
      <c r="C10949" s="17"/>
      <c r="D10949" s="26"/>
      <c r="E10949" s="26"/>
      <c r="F10949" s="26"/>
      <c r="G10949" s="26"/>
    </row>
    <row r="10950" spans="3:7">
      <c r="C10950" s="17"/>
      <c r="D10950" s="26"/>
      <c r="E10950" s="26"/>
      <c r="F10950" s="26"/>
      <c r="G10950" s="26"/>
    </row>
    <row r="10951" spans="3:7">
      <c r="C10951" s="17"/>
      <c r="D10951" s="26"/>
      <c r="E10951" s="26"/>
      <c r="F10951" s="26"/>
      <c r="G10951" s="26"/>
    </row>
    <row r="10952" spans="3:7">
      <c r="C10952" s="17"/>
      <c r="D10952" s="26"/>
      <c r="E10952" s="26"/>
      <c r="F10952" s="26"/>
      <c r="G10952" s="26"/>
    </row>
    <row r="10953" spans="3:7">
      <c r="C10953" s="17"/>
      <c r="D10953" s="26"/>
      <c r="E10953" s="26"/>
      <c r="F10953" s="26"/>
      <c r="G10953" s="26"/>
    </row>
    <row r="10954" spans="3:7">
      <c r="C10954" s="17"/>
      <c r="D10954" s="26"/>
      <c r="E10954" s="26"/>
      <c r="F10954" s="26"/>
      <c r="G10954" s="26"/>
    </row>
    <row r="10955" spans="3:7">
      <c r="C10955" s="17"/>
      <c r="D10955" s="26"/>
      <c r="E10955" s="26"/>
      <c r="F10955" s="26"/>
      <c r="G10955" s="26"/>
    </row>
    <row r="10956" spans="3:7">
      <c r="C10956" s="17"/>
      <c r="D10956" s="26"/>
      <c r="E10956" s="26"/>
      <c r="F10956" s="26"/>
      <c r="G10956" s="26"/>
    </row>
    <row r="10957" spans="3:7">
      <c r="C10957" s="17"/>
      <c r="D10957" s="26"/>
      <c r="E10957" s="26"/>
      <c r="F10957" s="26"/>
      <c r="G10957" s="26"/>
    </row>
    <row r="10958" spans="3:7">
      <c r="C10958" s="17"/>
      <c r="D10958" s="26"/>
      <c r="E10958" s="26"/>
      <c r="F10958" s="26"/>
      <c r="G10958" s="26"/>
    </row>
    <row r="10959" spans="3:7">
      <c r="C10959" s="17"/>
      <c r="D10959" s="26"/>
      <c r="E10959" s="26"/>
      <c r="F10959" s="26"/>
      <c r="G10959" s="26"/>
    </row>
    <row r="10960" spans="3:7">
      <c r="C10960" s="17"/>
      <c r="D10960" s="26"/>
      <c r="E10960" s="26"/>
      <c r="F10960" s="26"/>
      <c r="G10960" s="26"/>
    </row>
    <row r="10961" spans="3:7">
      <c r="C10961" s="17"/>
      <c r="D10961" s="26"/>
      <c r="E10961" s="26"/>
      <c r="F10961" s="26"/>
      <c r="G10961" s="26"/>
    </row>
    <row r="10962" spans="3:7">
      <c r="C10962" s="17"/>
      <c r="D10962" s="26"/>
      <c r="E10962" s="26"/>
      <c r="F10962" s="26"/>
      <c r="G10962" s="26"/>
    </row>
    <row r="10963" spans="3:7">
      <c r="C10963" s="17"/>
      <c r="D10963" s="26"/>
      <c r="E10963" s="26"/>
      <c r="F10963" s="26"/>
      <c r="G10963" s="26"/>
    </row>
    <row r="10964" spans="3:7">
      <c r="C10964" s="17"/>
      <c r="D10964" s="26"/>
      <c r="E10964" s="26"/>
      <c r="F10964" s="26"/>
      <c r="G10964" s="26"/>
    </row>
    <row r="10965" spans="3:7">
      <c r="C10965" s="17"/>
      <c r="D10965" s="26"/>
      <c r="E10965" s="26"/>
      <c r="F10965" s="26"/>
      <c r="G10965" s="26"/>
    </row>
    <row r="10966" spans="3:7">
      <c r="C10966" s="17"/>
      <c r="D10966" s="26"/>
      <c r="E10966" s="26"/>
      <c r="F10966" s="26"/>
      <c r="G10966" s="26"/>
    </row>
    <row r="10967" spans="3:7">
      <c r="C10967" s="17"/>
      <c r="D10967" s="26"/>
      <c r="E10967" s="26"/>
      <c r="F10967" s="26"/>
      <c r="G10967" s="26"/>
    </row>
    <row r="10968" spans="3:7">
      <c r="C10968" s="17"/>
      <c r="D10968" s="26"/>
      <c r="E10968" s="26"/>
      <c r="F10968" s="26"/>
      <c r="G10968" s="26"/>
    </row>
    <row r="10969" spans="3:7">
      <c r="C10969" s="17"/>
      <c r="D10969" s="26"/>
      <c r="E10969" s="26"/>
      <c r="F10969" s="26"/>
      <c r="G10969" s="26"/>
    </row>
    <row r="10970" spans="3:7">
      <c r="C10970" s="17"/>
      <c r="D10970" s="26"/>
      <c r="E10970" s="26"/>
      <c r="F10970" s="26"/>
      <c r="G10970" s="26"/>
    </row>
    <row r="10971" spans="3:7">
      <c r="C10971" s="17"/>
      <c r="D10971" s="26"/>
      <c r="E10971" s="26"/>
      <c r="F10971" s="26"/>
      <c r="G10971" s="26"/>
    </row>
    <row r="10972" spans="3:7">
      <c r="C10972" s="17"/>
      <c r="D10972" s="26"/>
      <c r="E10972" s="26"/>
      <c r="F10972" s="26"/>
      <c r="G10972" s="26"/>
    </row>
    <row r="10973" spans="3:7">
      <c r="C10973" s="17"/>
      <c r="D10973" s="26"/>
      <c r="E10973" s="26"/>
      <c r="F10973" s="26"/>
      <c r="G10973" s="26"/>
    </row>
    <row r="10974" spans="3:7">
      <c r="C10974" s="17"/>
      <c r="D10974" s="26"/>
      <c r="E10974" s="26"/>
      <c r="F10974" s="26"/>
      <c r="G10974" s="26"/>
    </row>
    <row r="10975" spans="3:7">
      <c r="C10975" s="17"/>
      <c r="D10975" s="26"/>
      <c r="E10975" s="26"/>
      <c r="F10975" s="26"/>
      <c r="G10975" s="26"/>
    </row>
    <row r="10976" spans="3:7">
      <c r="C10976" s="17"/>
      <c r="D10976" s="26"/>
      <c r="E10976" s="26"/>
      <c r="F10976" s="26"/>
      <c r="G10976" s="26"/>
    </row>
    <row r="10977" spans="3:7">
      <c r="C10977" s="17"/>
      <c r="D10977" s="26"/>
      <c r="E10977" s="26"/>
      <c r="F10977" s="26"/>
      <c r="G10977" s="26"/>
    </row>
    <row r="10978" spans="3:7">
      <c r="C10978" s="17"/>
      <c r="D10978" s="26"/>
      <c r="E10978" s="26"/>
      <c r="F10978" s="26"/>
      <c r="G10978" s="26"/>
    </row>
    <row r="10979" spans="3:7">
      <c r="C10979" s="17"/>
      <c r="D10979" s="26"/>
      <c r="E10979" s="26"/>
      <c r="F10979" s="26"/>
      <c r="G10979" s="26"/>
    </row>
    <row r="10980" spans="3:7">
      <c r="C10980" s="17"/>
      <c r="D10980" s="26"/>
      <c r="E10980" s="26"/>
      <c r="F10980" s="26"/>
      <c r="G10980" s="26"/>
    </row>
    <row r="10981" spans="3:7">
      <c r="C10981" s="17"/>
      <c r="D10981" s="26"/>
      <c r="E10981" s="26"/>
      <c r="F10981" s="26"/>
      <c r="G10981" s="26"/>
    </row>
    <row r="10982" spans="3:7">
      <c r="C10982" s="17"/>
      <c r="D10982" s="26"/>
      <c r="E10982" s="26"/>
      <c r="F10982" s="26"/>
      <c r="G10982" s="26"/>
    </row>
    <row r="10983" spans="3:7">
      <c r="C10983" s="17"/>
      <c r="D10983" s="26"/>
      <c r="E10983" s="26"/>
      <c r="F10983" s="26"/>
      <c r="G10983" s="26"/>
    </row>
    <row r="10984" spans="3:7">
      <c r="C10984" s="17"/>
      <c r="D10984" s="26"/>
      <c r="E10984" s="26"/>
      <c r="F10984" s="26"/>
      <c r="G10984" s="26"/>
    </row>
    <row r="10985" spans="3:7">
      <c r="C10985" s="17"/>
      <c r="D10985" s="26"/>
      <c r="E10985" s="26"/>
      <c r="F10985" s="26"/>
      <c r="G10985" s="26"/>
    </row>
    <row r="10986" spans="3:7">
      <c r="C10986" s="17"/>
      <c r="D10986" s="26"/>
      <c r="E10986" s="26"/>
      <c r="F10986" s="26"/>
      <c r="G10986" s="26"/>
    </row>
    <row r="10987" spans="3:7">
      <c r="C10987" s="17"/>
      <c r="D10987" s="26"/>
      <c r="E10987" s="26"/>
      <c r="F10987" s="26"/>
      <c r="G10987" s="26"/>
    </row>
    <row r="10988" spans="3:7">
      <c r="C10988" s="17"/>
      <c r="D10988" s="26"/>
      <c r="E10988" s="26"/>
      <c r="F10988" s="26"/>
      <c r="G10988" s="26"/>
    </row>
    <row r="10989" spans="3:7">
      <c r="C10989" s="17"/>
      <c r="D10989" s="26"/>
      <c r="E10989" s="26"/>
      <c r="F10989" s="26"/>
      <c r="G10989" s="26"/>
    </row>
    <row r="10990" spans="3:7">
      <c r="C10990" s="17"/>
      <c r="D10990" s="26"/>
      <c r="E10990" s="26"/>
      <c r="F10990" s="26"/>
      <c r="G10990" s="26"/>
    </row>
    <row r="10991" spans="3:7">
      <c r="C10991" s="17"/>
      <c r="D10991" s="26"/>
      <c r="E10991" s="26"/>
      <c r="F10991" s="26"/>
      <c r="G10991" s="26"/>
    </row>
    <row r="10992" spans="3:7">
      <c r="C10992" s="17"/>
      <c r="D10992" s="26"/>
      <c r="E10992" s="26"/>
      <c r="F10992" s="26"/>
      <c r="G10992" s="26"/>
    </row>
    <row r="10993" spans="3:7">
      <c r="C10993" s="17"/>
      <c r="D10993" s="26"/>
      <c r="E10993" s="26"/>
      <c r="F10993" s="26"/>
      <c r="G10993" s="26"/>
    </row>
    <row r="10994" spans="3:7">
      <c r="C10994" s="17"/>
      <c r="D10994" s="26"/>
      <c r="E10994" s="26"/>
      <c r="F10994" s="26"/>
      <c r="G10994" s="26"/>
    </row>
    <row r="10995" spans="3:7">
      <c r="C10995" s="17"/>
      <c r="D10995" s="26"/>
      <c r="E10995" s="26"/>
      <c r="F10995" s="26"/>
      <c r="G10995" s="26"/>
    </row>
    <row r="10996" spans="3:7">
      <c r="C10996" s="17"/>
      <c r="D10996" s="26"/>
      <c r="E10996" s="26"/>
      <c r="F10996" s="26"/>
      <c r="G10996" s="26"/>
    </row>
    <row r="10997" spans="3:7">
      <c r="C10997" s="17"/>
      <c r="D10997" s="26"/>
      <c r="E10997" s="26"/>
      <c r="F10997" s="26"/>
      <c r="G10997" s="26"/>
    </row>
    <row r="10998" spans="3:7">
      <c r="C10998" s="17"/>
      <c r="D10998" s="26"/>
      <c r="E10998" s="26"/>
      <c r="F10998" s="26"/>
      <c r="G10998" s="26"/>
    </row>
    <row r="10999" spans="3:7">
      <c r="C10999" s="17"/>
      <c r="D10999" s="26"/>
      <c r="E10999" s="26"/>
      <c r="F10999" s="26"/>
      <c r="G10999" s="26"/>
    </row>
    <row r="11000" spans="3:7">
      <c r="C11000" s="17"/>
      <c r="D11000" s="26"/>
      <c r="E11000" s="26"/>
      <c r="F11000" s="26"/>
      <c r="G11000" s="26"/>
    </row>
    <row r="11001" spans="3:7">
      <c r="C11001" s="17"/>
      <c r="D11001" s="26"/>
      <c r="E11001" s="26"/>
      <c r="F11001" s="26"/>
      <c r="G11001" s="26"/>
    </row>
    <row r="11002" spans="3:7">
      <c r="C11002" s="17"/>
      <c r="D11002" s="26"/>
      <c r="E11002" s="26"/>
      <c r="F11002" s="26"/>
      <c r="G11002" s="26"/>
    </row>
    <row r="11003" spans="3:7">
      <c r="C11003" s="17"/>
      <c r="D11003" s="26"/>
      <c r="E11003" s="26"/>
      <c r="F11003" s="26"/>
      <c r="G11003" s="26"/>
    </row>
    <row r="11004" spans="3:7">
      <c r="C11004" s="17"/>
      <c r="D11004" s="26"/>
      <c r="E11004" s="26"/>
      <c r="F11004" s="26"/>
      <c r="G11004" s="26"/>
    </row>
    <row r="11005" spans="3:7">
      <c r="C11005" s="17"/>
      <c r="D11005" s="26"/>
      <c r="E11005" s="26"/>
      <c r="F11005" s="26"/>
      <c r="G11005" s="26"/>
    </row>
    <row r="11006" spans="3:7">
      <c r="C11006" s="17"/>
      <c r="D11006" s="26"/>
      <c r="E11006" s="26"/>
      <c r="F11006" s="26"/>
      <c r="G11006" s="26"/>
    </row>
    <row r="11007" spans="3:7">
      <c r="C11007" s="17"/>
      <c r="D11007" s="26"/>
      <c r="E11007" s="26"/>
      <c r="F11007" s="26"/>
      <c r="G11007" s="26"/>
    </row>
    <row r="11008" spans="3:7">
      <c r="C11008" s="17"/>
      <c r="D11008" s="26"/>
      <c r="E11008" s="26"/>
      <c r="F11008" s="26"/>
      <c r="G11008" s="26"/>
    </row>
    <row r="11009" spans="3:7">
      <c r="C11009" s="17"/>
      <c r="D11009" s="26"/>
      <c r="E11009" s="26"/>
      <c r="F11009" s="26"/>
      <c r="G11009" s="26"/>
    </row>
    <row r="11010" spans="3:7">
      <c r="C11010" s="17"/>
      <c r="D11010" s="26"/>
      <c r="E11010" s="26"/>
      <c r="F11010" s="26"/>
      <c r="G11010" s="26"/>
    </row>
    <row r="11011" spans="3:7">
      <c r="C11011" s="17"/>
      <c r="D11011" s="26"/>
      <c r="E11011" s="26"/>
      <c r="F11011" s="26"/>
      <c r="G11011" s="26"/>
    </row>
    <row r="11012" spans="3:7">
      <c r="C11012" s="17"/>
      <c r="D11012" s="26"/>
      <c r="E11012" s="26"/>
      <c r="F11012" s="26"/>
      <c r="G11012" s="26"/>
    </row>
    <row r="11013" spans="3:7">
      <c r="C11013" s="17"/>
      <c r="D11013" s="26"/>
      <c r="E11013" s="26"/>
      <c r="F11013" s="26"/>
      <c r="G11013" s="26"/>
    </row>
    <row r="11014" spans="3:7">
      <c r="C11014" s="17"/>
      <c r="D11014" s="26"/>
      <c r="E11014" s="26"/>
      <c r="F11014" s="26"/>
      <c r="G11014" s="26"/>
    </row>
    <row r="11015" spans="3:7">
      <c r="C11015" s="17"/>
      <c r="D11015" s="26"/>
      <c r="E11015" s="26"/>
      <c r="F11015" s="26"/>
      <c r="G11015" s="26"/>
    </row>
    <row r="11016" spans="3:7">
      <c r="C11016" s="17"/>
      <c r="D11016" s="26"/>
      <c r="E11016" s="26"/>
      <c r="F11016" s="26"/>
      <c r="G11016" s="26"/>
    </row>
    <row r="11017" spans="3:7">
      <c r="C11017" s="17"/>
      <c r="D11017" s="26"/>
      <c r="E11017" s="26"/>
      <c r="F11017" s="26"/>
      <c r="G11017" s="26"/>
    </row>
    <row r="11018" spans="3:7">
      <c r="C11018" s="17"/>
      <c r="D11018" s="26"/>
      <c r="E11018" s="26"/>
      <c r="F11018" s="26"/>
      <c r="G11018" s="26"/>
    </row>
    <row r="11019" spans="3:7">
      <c r="C11019" s="17"/>
      <c r="D11019" s="26"/>
      <c r="E11019" s="26"/>
      <c r="F11019" s="26"/>
      <c r="G11019" s="26"/>
    </row>
    <row r="11020" spans="3:7">
      <c r="C11020" s="17"/>
      <c r="D11020" s="26"/>
      <c r="E11020" s="26"/>
      <c r="F11020" s="26"/>
      <c r="G11020" s="26"/>
    </row>
    <row r="11021" spans="3:7">
      <c r="C11021" s="17"/>
      <c r="D11021" s="26"/>
      <c r="E11021" s="26"/>
      <c r="F11021" s="26"/>
      <c r="G11021" s="26"/>
    </row>
    <row r="11022" spans="3:7">
      <c r="C11022" s="17"/>
      <c r="D11022" s="26"/>
      <c r="E11022" s="26"/>
      <c r="F11022" s="26"/>
      <c r="G11022" s="26"/>
    </row>
    <row r="11023" spans="3:7">
      <c r="C11023" s="17"/>
      <c r="D11023" s="26"/>
      <c r="E11023" s="26"/>
      <c r="F11023" s="26"/>
      <c r="G11023" s="26"/>
    </row>
    <row r="11024" spans="3:7">
      <c r="C11024" s="17"/>
      <c r="D11024" s="26"/>
      <c r="E11024" s="26"/>
      <c r="F11024" s="26"/>
      <c r="G11024" s="26"/>
    </row>
    <row r="11025" spans="3:7">
      <c r="C11025" s="17"/>
      <c r="D11025" s="26"/>
      <c r="E11025" s="26"/>
      <c r="F11025" s="26"/>
      <c r="G11025" s="26"/>
    </row>
    <row r="11026" spans="3:7">
      <c r="C11026" s="17"/>
      <c r="D11026" s="26"/>
      <c r="E11026" s="26"/>
      <c r="F11026" s="26"/>
      <c r="G11026" s="26"/>
    </row>
    <row r="11027" spans="3:7">
      <c r="C11027" s="17"/>
      <c r="D11027" s="26"/>
      <c r="E11027" s="26"/>
      <c r="F11027" s="26"/>
      <c r="G11027" s="26"/>
    </row>
    <row r="11028" spans="3:7">
      <c r="C11028" s="17"/>
      <c r="D11028" s="26"/>
      <c r="E11028" s="26"/>
      <c r="F11028" s="26"/>
      <c r="G11028" s="26"/>
    </row>
    <row r="11029" spans="3:7">
      <c r="C11029" s="17"/>
      <c r="D11029" s="26"/>
      <c r="E11029" s="26"/>
      <c r="F11029" s="26"/>
      <c r="G11029" s="26"/>
    </row>
    <row r="11030" spans="3:7">
      <c r="C11030" s="17"/>
      <c r="D11030" s="26"/>
      <c r="E11030" s="26"/>
      <c r="F11030" s="26"/>
      <c r="G11030" s="26"/>
    </row>
    <row r="11031" spans="3:7">
      <c r="C11031" s="17"/>
      <c r="D11031" s="26"/>
      <c r="E11031" s="26"/>
      <c r="F11031" s="26"/>
      <c r="G11031" s="26"/>
    </row>
    <row r="11032" spans="3:7">
      <c r="C11032" s="17"/>
      <c r="D11032" s="26"/>
      <c r="E11032" s="26"/>
      <c r="F11032" s="26"/>
      <c r="G11032" s="26"/>
    </row>
    <row r="11033" spans="3:7">
      <c r="C11033" s="17"/>
      <c r="D11033" s="26"/>
      <c r="E11033" s="26"/>
      <c r="F11033" s="26"/>
      <c r="G11033" s="26"/>
    </row>
    <row r="11034" spans="3:7">
      <c r="C11034" s="17"/>
      <c r="D11034" s="26"/>
      <c r="E11034" s="26"/>
      <c r="F11034" s="26"/>
      <c r="G11034" s="26"/>
    </row>
    <row r="11035" spans="3:7">
      <c r="C11035" s="17"/>
      <c r="D11035" s="26"/>
      <c r="E11035" s="26"/>
      <c r="F11035" s="26"/>
      <c r="G11035" s="26"/>
    </row>
    <row r="11036" spans="3:7">
      <c r="C11036" s="17"/>
      <c r="D11036" s="26"/>
      <c r="E11036" s="26"/>
      <c r="F11036" s="26"/>
      <c r="G11036" s="26"/>
    </row>
    <row r="11037" spans="3:7">
      <c r="C11037" s="17"/>
      <c r="D11037" s="26"/>
      <c r="E11037" s="26"/>
      <c r="F11037" s="26"/>
      <c r="G11037" s="26"/>
    </row>
    <row r="11038" spans="3:7">
      <c r="C11038" s="17"/>
      <c r="D11038" s="26"/>
      <c r="E11038" s="26"/>
      <c r="F11038" s="26"/>
      <c r="G11038" s="26"/>
    </row>
    <row r="11039" spans="3:7">
      <c r="C11039" s="17"/>
      <c r="D11039" s="26"/>
      <c r="E11039" s="26"/>
      <c r="F11039" s="26"/>
      <c r="G11039" s="26"/>
    </row>
    <row r="11040" spans="3:7">
      <c r="C11040" s="17"/>
      <c r="D11040" s="26"/>
      <c r="E11040" s="26"/>
      <c r="F11040" s="26"/>
      <c r="G11040" s="26"/>
    </row>
    <row r="11041" spans="3:7">
      <c r="C11041" s="17"/>
      <c r="D11041" s="26"/>
      <c r="E11041" s="26"/>
      <c r="F11041" s="26"/>
      <c r="G11041" s="26"/>
    </row>
    <row r="11042" spans="3:7">
      <c r="C11042" s="17"/>
      <c r="D11042" s="26"/>
      <c r="E11042" s="26"/>
      <c r="F11042" s="26"/>
      <c r="G11042" s="26"/>
    </row>
    <row r="11043" spans="3:7">
      <c r="C11043" s="17"/>
      <c r="D11043" s="26"/>
      <c r="E11043" s="26"/>
      <c r="F11043" s="26"/>
      <c r="G11043" s="26"/>
    </row>
    <row r="11044" spans="3:7">
      <c r="C11044" s="17"/>
      <c r="D11044" s="26"/>
      <c r="E11044" s="26"/>
      <c r="F11044" s="26"/>
      <c r="G11044" s="26"/>
    </row>
    <row r="11045" spans="3:7">
      <c r="C11045" s="17"/>
      <c r="D11045" s="26"/>
      <c r="E11045" s="26"/>
      <c r="F11045" s="26"/>
      <c r="G11045" s="26"/>
    </row>
    <row r="11046" spans="3:7">
      <c r="C11046" s="17"/>
      <c r="D11046" s="26"/>
      <c r="E11046" s="26"/>
      <c r="F11046" s="26"/>
      <c r="G11046" s="26"/>
    </row>
    <row r="11047" spans="3:7">
      <c r="C11047" s="17"/>
      <c r="D11047" s="26"/>
      <c r="E11047" s="26"/>
      <c r="F11047" s="26"/>
      <c r="G11047" s="26"/>
    </row>
    <row r="11048" spans="3:7">
      <c r="C11048" s="17"/>
      <c r="D11048" s="26"/>
      <c r="E11048" s="26"/>
      <c r="F11048" s="26"/>
      <c r="G11048" s="26"/>
    </row>
    <row r="11049" spans="3:7">
      <c r="C11049" s="17"/>
      <c r="D11049" s="26"/>
      <c r="E11049" s="26"/>
      <c r="F11049" s="26"/>
      <c r="G11049" s="26"/>
    </row>
    <row r="11050" spans="3:7">
      <c r="C11050" s="17"/>
      <c r="D11050" s="26"/>
      <c r="E11050" s="26"/>
      <c r="F11050" s="26"/>
      <c r="G11050" s="26"/>
    </row>
    <row r="11051" spans="3:7">
      <c r="C11051" s="17"/>
      <c r="D11051" s="26"/>
      <c r="E11051" s="26"/>
      <c r="F11051" s="26"/>
      <c r="G11051" s="26"/>
    </row>
    <row r="11052" spans="3:7">
      <c r="C11052" s="17"/>
      <c r="D11052" s="26"/>
      <c r="E11052" s="26"/>
      <c r="F11052" s="26"/>
      <c r="G11052" s="26"/>
    </row>
    <row r="11053" spans="3:7">
      <c r="C11053" s="17"/>
      <c r="D11053" s="26"/>
      <c r="E11053" s="26"/>
      <c r="F11053" s="26"/>
      <c r="G11053" s="26"/>
    </row>
    <row r="11054" spans="3:7">
      <c r="C11054" s="17"/>
      <c r="D11054" s="26"/>
      <c r="E11054" s="26"/>
      <c r="F11054" s="26"/>
      <c r="G11054" s="26"/>
    </row>
    <row r="11055" spans="3:7">
      <c r="C11055" s="17"/>
      <c r="D11055" s="26"/>
      <c r="E11055" s="26"/>
      <c r="F11055" s="26"/>
      <c r="G11055" s="26"/>
    </row>
    <row r="11056" spans="3:7">
      <c r="C11056" s="17"/>
      <c r="D11056" s="26"/>
      <c r="E11056" s="26"/>
      <c r="F11056" s="26"/>
      <c r="G11056" s="26"/>
    </row>
    <row r="11057" spans="3:7">
      <c r="C11057" s="17"/>
      <c r="D11057" s="26"/>
      <c r="E11057" s="26"/>
      <c r="F11057" s="26"/>
      <c r="G11057" s="26"/>
    </row>
    <row r="11058" spans="3:7">
      <c r="C11058" s="17"/>
      <c r="D11058" s="26"/>
      <c r="E11058" s="26"/>
      <c r="F11058" s="26"/>
      <c r="G11058" s="26"/>
    </row>
    <row r="11059" spans="3:7">
      <c r="C11059" s="17"/>
      <c r="D11059" s="26"/>
      <c r="E11059" s="26"/>
      <c r="F11059" s="26"/>
      <c r="G11059" s="26"/>
    </row>
    <row r="11060" spans="3:7">
      <c r="C11060" s="17"/>
      <c r="D11060" s="26"/>
      <c r="E11060" s="26"/>
      <c r="F11060" s="26"/>
      <c r="G11060" s="26"/>
    </row>
    <row r="11061" spans="3:7">
      <c r="C11061" s="17"/>
      <c r="D11061" s="26"/>
      <c r="E11061" s="26"/>
      <c r="F11061" s="26"/>
      <c r="G11061" s="26"/>
    </row>
    <row r="11062" spans="3:7">
      <c r="C11062" s="17"/>
      <c r="D11062" s="26"/>
      <c r="E11062" s="26"/>
      <c r="F11062" s="26"/>
      <c r="G11062" s="26"/>
    </row>
    <row r="11063" spans="3:7">
      <c r="C11063" s="17"/>
      <c r="D11063" s="26"/>
      <c r="E11063" s="26"/>
      <c r="F11063" s="26"/>
      <c r="G11063" s="26"/>
    </row>
    <row r="11064" spans="3:7">
      <c r="C11064" s="17"/>
      <c r="D11064" s="26"/>
      <c r="E11064" s="26"/>
      <c r="F11064" s="26"/>
      <c r="G11064" s="26"/>
    </row>
    <row r="11065" spans="3:7">
      <c r="C11065" s="17"/>
      <c r="D11065" s="26"/>
      <c r="E11065" s="26"/>
      <c r="F11065" s="26"/>
      <c r="G11065" s="26"/>
    </row>
    <row r="11066" spans="3:7">
      <c r="C11066" s="17"/>
      <c r="D11066" s="26"/>
      <c r="E11066" s="26"/>
      <c r="F11066" s="26"/>
      <c r="G11066" s="26"/>
    </row>
    <row r="11067" spans="3:7">
      <c r="C11067" s="17"/>
      <c r="D11067" s="26"/>
      <c r="E11067" s="26"/>
      <c r="F11067" s="26"/>
      <c r="G11067" s="26"/>
    </row>
    <row r="11068" spans="3:7">
      <c r="C11068" s="17"/>
      <c r="D11068" s="26"/>
      <c r="E11068" s="26"/>
      <c r="F11068" s="26"/>
      <c r="G11068" s="26"/>
    </row>
    <row r="11069" spans="3:7">
      <c r="C11069" s="17"/>
      <c r="D11069" s="26"/>
      <c r="E11069" s="26"/>
      <c r="F11069" s="26"/>
      <c r="G11069" s="26"/>
    </row>
    <row r="11070" spans="3:7">
      <c r="C11070" s="17"/>
      <c r="D11070" s="26"/>
      <c r="E11070" s="26"/>
      <c r="F11070" s="26"/>
      <c r="G11070" s="26"/>
    </row>
    <row r="11071" spans="3:7">
      <c r="C11071" s="17"/>
      <c r="D11071" s="26"/>
      <c r="E11071" s="26"/>
      <c r="F11071" s="26"/>
      <c r="G11071" s="26"/>
    </row>
    <row r="11072" spans="3:7">
      <c r="C11072" s="17"/>
      <c r="D11072" s="26"/>
      <c r="E11072" s="26"/>
      <c r="F11072" s="26"/>
      <c r="G11072" s="26"/>
    </row>
    <row r="11073" spans="3:7">
      <c r="C11073" s="17"/>
      <c r="D11073" s="26"/>
      <c r="E11073" s="26"/>
      <c r="F11073" s="26"/>
      <c r="G11073" s="26"/>
    </row>
    <row r="11074" spans="3:7">
      <c r="C11074" s="17"/>
      <c r="D11074" s="26"/>
      <c r="E11074" s="26"/>
      <c r="F11074" s="26"/>
      <c r="G11074" s="26"/>
    </row>
    <row r="11075" spans="3:7">
      <c r="C11075" s="17"/>
      <c r="D11075" s="26"/>
      <c r="E11075" s="26"/>
      <c r="F11075" s="26"/>
      <c r="G11075" s="26"/>
    </row>
    <row r="11076" spans="3:7">
      <c r="C11076" s="17"/>
      <c r="D11076" s="26"/>
      <c r="E11076" s="26"/>
      <c r="F11076" s="26"/>
      <c r="G11076" s="26"/>
    </row>
    <row r="11077" spans="3:7">
      <c r="C11077" s="17"/>
      <c r="D11077" s="26"/>
      <c r="E11077" s="26"/>
      <c r="F11077" s="26"/>
      <c r="G11077" s="26"/>
    </row>
    <row r="11078" spans="3:7">
      <c r="C11078" s="17"/>
      <c r="D11078" s="26"/>
      <c r="E11078" s="26"/>
      <c r="F11078" s="26"/>
      <c r="G11078" s="26"/>
    </row>
    <row r="11079" spans="3:7">
      <c r="C11079" s="17"/>
      <c r="D11079" s="26"/>
      <c r="E11079" s="26"/>
      <c r="F11079" s="26"/>
      <c r="G11079" s="26"/>
    </row>
    <row r="11080" spans="3:7">
      <c r="C11080" s="17"/>
      <c r="D11080" s="26"/>
      <c r="E11080" s="26"/>
      <c r="F11080" s="26"/>
      <c r="G11080" s="26"/>
    </row>
    <row r="11081" spans="3:7">
      <c r="C11081" s="17"/>
      <c r="D11081" s="26"/>
      <c r="E11081" s="26"/>
      <c r="F11081" s="26"/>
      <c r="G11081" s="26"/>
    </row>
    <row r="11082" spans="3:7">
      <c r="C11082" s="17"/>
      <c r="D11082" s="26"/>
      <c r="E11082" s="26"/>
      <c r="F11082" s="26"/>
      <c r="G11082" s="26"/>
    </row>
    <row r="11083" spans="3:7">
      <c r="C11083" s="17"/>
      <c r="D11083" s="26"/>
      <c r="E11083" s="26"/>
      <c r="F11083" s="26"/>
      <c r="G11083" s="26"/>
    </row>
    <row r="11084" spans="3:7">
      <c r="C11084" s="17"/>
      <c r="D11084" s="26"/>
      <c r="E11084" s="26"/>
      <c r="F11084" s="26"/>
      <c r="G11084" s="26"/>
    </row>
    <row r="11085" spans="3:7">
      <c r="C11085" s="17"/>
      <c r="D11085" s="26"/>
      <c r="E11085" s="26"/>
      <c r="F11085" s="26"/>
      <c r="G11085" s="26"/>
    </row>
    <row r="11086" spans="3:7">
      <c r="C11086" s="17"/>
      <c r="D11086" s="26"/>
      <c r="E11086" s="26"/>
      <c r="F11086" s="26"/>
      <c r="G11086" s="26"/>
    </row>
    <row r="11087" spans="3:7">
      <c r="C11087" s="17"/>
      <c r="D11087" s="26"/>
      <c r="E11087" s="26"/>
      <c r="F11087" s="26"/>
      <c r="G11087" s="26"/>
    </row>
    <row r="11088" spans="3:7">
      <c r="C11088" s="17"/>
      <c r="D11088" s="26"/>
      <c r="E11088" s="26"/>
      <c r="F11088" s="26"/>
      <c r="G11088" s="26"/>
    </row>
    <row r="11089" spans="3:7">
      <c r="C11089" s="17"/>
      <c r="D11089" s="26"/>
      <c r="E11089" s="26"/>
      <c r="F11089" s="26"/>
      <c r="G11089" s="26"/>
    </row>
    <row r="11090" spans="3:7">
      <c r="C11090" s="17"/>
      <c r="D11090" s="26"/>
      <c r="E11090" s="26"/>
      <c r="F11090" s="26"/>
      <c r="G11090" s="26"/>
    </row>
    <row r="11091" spans="3:7">
      <c r="C11091" s="17"/>
      <c r="D11091" s="26"/>
      <c r="E11091" s="26"/>
      <c r="F11091" s="26"/>
      <c r="G11091" s="26"/>
    </row>
    <row r="11092" spans="3:7">
      <c r="C11092" s="17"/>
      <c r="D11092" s="26"/>
      <c r="E11092" s="26"/>
      <c r="F11092" s="26"/>
      <c r="G11092" s="26"/>
    </row>
    <row r="11093" spans="3:7">
      <c r="C11093" s="17"/>
      <c r="D11093" s="26"/>
      <c r="E11093" s="26"/>
      <c r="F11093" s="26"/>
      <c r="G11093" s="26"/>
    </row>
    <row r="11094" spans="3:7">
      <c r="C11094" s="17"/>
      <c r="D11094" s="26"/>
      <c r="E11094" s="26"/>
      <c r="F11094" s="26"/>
      <c r="G11094" s="26"/>
    </row>
    <row r="11095" spans="3:7">
      <c r="C11095" s="17"/>
      <c r="D11095" s="26"/>
      <c r="E11095" s="26"/>
      <c r="F11095" s="26"/>
      <c r="G11095" s="26"/>
    </row>
    <row r="11096" spans="3:7">
      <c r="C11096" s="17"/>
      <c r="D11096" s="26"/>
      <c r="E11096" s="26"/>
      <c r="F11096" s="26"/>
      <c r="G11096" s="26"/>
    </row>
    <row r="11097" spans="3:7">
      <c r="C11097" s="17"/>
      <c r="D11097" s="26"/>
      <c r="E11097" s="26"/>
      <c r="F11097" s="26"/>
      <c r="G11097" s="26"/>
    </row>
    <row r="11098" spans="3:7">
      <c r="C11098" s="17"/>
      <c r="D11098" s="26"/>
      <c r="E11098" s="26"/>
      <c r="F11098" s="26"/>
      <c r="G11098" s="26"/>
    </row>
    <row r="11099" spans="3:7">
      <c r="C11099" s="17"/>
      <c r="D11099" s="26"/>
      <c r="E11099" s="26"/>
      <c r="F11099" s="26"/>
      <c r="G11099" s="26"/>
    </row>
    <row r="11100" spans="3:7">
      <c r="C11100" s="17"/>
      <c r="D11100" s="26"/>
      <c r="E11100" s="26"/>
      <c r="F11100" s="26"/>
      <c r="G11100" s="26"/>
    </row>
    <row r="11101" spans="3:7">
      <c r="C11101" s="17"/>
      <c r="D11101" s="26"/>
      <c r="E11101" s="26"/>
      <c r="F11101" s="26"/>
      <c r="G11101" s="26"/>
    </row>
    <row r="11102" spans="3:7">
      <c r="C11102" s="17"/>
      <c r="D11102" s="26"/>
      <c r="E11102" s="26"/>
      <c r="F11102" s="26"/>
      <c r="G11102" s="26"/>
    </row>
    <row r="11103" spans="3:7">
      <c r="C11103" s="17"/>
      <c r="D11103" s="26"/>
      <c r="E11103" s="26"/>
      <c r="F11103" s="26"/>
      <c r="G11103" s="26"/>
    </row>
    <row r="11104" spans="3:7">
      <c r="C11104" s="17"/>
      <c r="D11104" s="26"/>
      <c r="E11104" s="26"/>
      <c r="F11104" s="26"/>
      <c r="G11104" s="26"/>
    </row>
    <row r="11105" spans="3:7">
      <c r="C11105" s="17"/>
      <c r="D11105" s="26"/>
      <c r="E11105" s="26"/>
      <c r="F11105" s="26"/>
      <c r="G11105" s="26"/>
    </row>
    <row r="11106" spans="3:7">
      <c r="C11106" s="17"/>
      <c r="D11106" s="26"/>
      <c r="E11106" s="26"/>
      <c r="F11106" s="26"/>
      <c r="G11106" s="26"/>
    </row>
    <row r="11107" spans="3:7">
      <c r="C11107" s="17"/>
      <c r="D11107" s="26"/>
      <c r="E11107" s="26"/>
      <c r="F11107" s="26"/>
      <c r="G11107" s="26"/>
    </row>
    <row r="11108" spans="3:7">
      <c r="C11108" s="17"/>
      <c r="D11108" s="26"/>
      <c r="E11108" s="26"/>
      <c r="F11108" s="26"/>
      <c r="G11108" s="26"/>
    </row>
    <row r="11109" spans="3:7">
      <c r="C11109" s="17"/>
      <c r="D11109" s="26"/>
      <c r="E11109" s="26"/>
      <c r="F11109" s="26"/>
      <c r="G11109" s="26"/>
    </row>
    <row r="11110" spans="3:7">
      <c r="C11110" s="17"/>
      <c r="D11110" s="26"/>
      <c r="E11110" s="26"/>
      <c r="F11110" s="26"/>
      <c r="G11110" s="26"/>
    </row>
    <row r="11111" spans="3:7">
      <c r="C11111" s="17"/>
      <c r="D11111" s="26"/>
      <c r="E11111" s="26"/>
      <c r="F11111" s="26"/>
      <c r="G11111" s="26"/>
    </row>
    <row r="11112" spans="3:7">
      <c r="C11112" s="17"/>
      <c r="D11112" s="26"/>
      <c r="E11112" s="26"/>
      <c r="F11112" s="26"/>
      <c r="G11112" s="26"/>
    </row>
    <row r="11113" spans="3:7">
      <c r="C11113" s="17"/>
      <c r="D11113" s="26"/>
      <c r="E11113" s="26"/>
      <c r="F11113" s="26"/>
      <c r="G11113" s="26"/>
    </row>
    <row r="11114" spans="3:7">
      <c r="C11114" s="17"/>
      <c r="D11114" s="26"/>
      <c r="E11114" s="26"/>
      <c r="F11114" s="26"/>
      <c r="G11114" s="26"/>
    </row>
    <row r="11115" spans="3:7">
      <c r="C11115" s="17"/>
      <c r="D11115" s="26"/>
      <c r="E11115" s="26"/>
      <c r="F11115" s="26"/>
      <c r="G11115" s="26"/>
    </row>
    <row r="11116" spans="3:7">
      <c r="C11116" s="17"/>
      <c r="D11116" s="26"/>
      <c r="E11116" s="26"/>
      <c r="F11116" s="26"/>
      <c r="G11116" s="26"/>
    </row>
    <row r="11117" spans="3:7">
      <c r="C11117" s="17"/>
      <c r="D11117" s="26"/>
      <c r="E11117" s="26"/>
      <c r="F11117" s="26"/>
      <c r="G11117" s="26"/>
    </row>
    <row r="11118" spans="3:7">
      <c r="C11118" s="17"/>
      <c r="D11118" s="26"/>
      <c r="E11118" s="26"/>
      <c r="F11118" s="26"/>
      <c r="G11118" s="26"/>
    </row>
    <row r="11119" spans="3:7">
      <c r="C11119" s="17"/>
      <c r="D11119" s="26"/>
      <c r="E11119" s="26"/>
      <c r="F11119" s="26"/>
      <c r="G11119" s="26"/>
    </row>
    <row r="11120" spans="3:7">
      <c r="C11120" s="17"/>
      <c r="D11120" s="26"/>
      <c r="E11120" s="26"/>
      <c r="F11120" s="26"/>
      <c r="G11120" s="26"/>
    </row>
    <row r="11121" spans="3:7">
      <c r="C11121" s="17"/>
      <c r="D11121" s="26"/>
      <c r="E11121" s="26"/>
      <c r="F11121" s="26"/>
      <c r="G11121" s="26"/>
    </row>
    <row r="11122" spans="3:7">
      <c r="C11122" s="17"/>
      <c r="D11122" s="26"/>
      <c r="E11122" s="26"/>
      <c r="F11122" s="26"/>
      <c r="G11122" s="26"/>
    </row>
    <row r="11123" spans="3:7">
      <c r="C11123" s="17"/>
      <c r="D11123" s="26"/>
      <c r="E11123" s="26"/>
      <c r="F11123" s="26"/>
      <c r="G11123" s="26"/>
    </row>
    <row r="11124" spans="3:7">
      <c r="C11124" s="17"/>
      <c r="D11124" s="26"/>
      <c r="E11124" s="26"/>
      <c r="F11124" s="26"/>
      <c r="G11124" s="26"/>
    </row>
    <row r="11125" spans="3:7">
      <c r="C11125" s="17"/>
      <c r="D11125" s="26"/>
      <c r="E11125" s="26"/>
      <c r="F11125" s="26"/>
      <c r="G11125" s="26"/>
    </row>
    <row r="11126" spans="3:7">
      <c r="C11126" s="17"/>
      <c r="D11126" s="26"/>
      <c r="E11126" s="26"/>
      <c r="F11126" s="26"/>
      <c r="G11126" s="26"/>
    </row>
    <row r="11127" spans="3:7">
      <c r="C11127" s="17"/>
      <c r="D11127" s="26"/>
      <c r="E11127" s="26"/>
      <c r="F11127" s="26"/>
      <c r="G11127" s="26"/>
    </row>
    <row r="11128" spans="3:7">
      <c r="C11128" s="17"/>
      <c r="D11128" s="26"/>
      <c r="E11128" s="26"/>
      <c r="F11128" s="26"/>
      <c r="G11128" s="26"/>
    </row>
    <row r="11129" spans="3:7">
      <c r="C11129" s="17"/>
      <c r="D11129" s="26"/>
      <c r="E11129" s="26"/>
      <c r="F11129" s="26"/>
      <c r="G11129" s="26"/>
    </row>
    <row r="11130" spans="3:7">
      <c r="C11130" s="17"/>
      <c r="D11130" s="26"/>
      <c r="E11130" s="26"/>
      <c r="F11130" s="26"/>
      <c r="G11130" s="26"/>
    </row>
    <row r="11131" spans="3:7">
      <c r="C11131" s="17"/>
      <c r="D11131" s="26"/>
      <c r="E11131" s="26"/>
      <c r="F11131" s="26"/>
      <c r="G11131" s="26"/>
    </row>
    <row r="11132" spans="3:7">
      <c r="C11132" s="17"/>
      <c r="D11132" s="26"/>
      <c r="E11132" s="26"/>
      <c r="F11132" s="26"/>
      <c r="G11132" s="26"/>
    </row>
    <row r="11133" spans="3:7">
      <c r="C11133" s="17"/>
      <c r="D11133" s="26"/>
      <c r="E11133" s="26"/>
      <c r="F11133" s="26"/>
      <c r="G11133" s="26"/>
    </row>
    <row r="11134" spans="3:7">
      <c r="C11134" s="17"/>
      <c r="D11134" s="26"/>
      <c r="E11134" s="26"/>
      <c r="F11134" s="26"/>
      <c r="G11134" s="26"/>
    </row>
    <row r="11135" spans="3:7">
      <c r="C11135" s="17"/>
      <c r="D11135" s="26"/>
      <c r="E11135" s="26"/>
      <c r="F11135" s="26"/>
      <c r="G11135" s="26"/>
    </row>
    <row r="11136" spans="3:7">
      <c r="C11136" s="17"/>
      <c r="D11136" s="26"/>
      <c r="E11136" s="26"/>
      <c r="F11136" s="26"/>
      <c r="G11136" s="26"/>
    </row>
    <row r="11137" spans="3:7">
      <c r="C11137" s="17"/>
      <c r="D11137" s="26"/>
      <c r="E11137" s="26"/>
      <c r="F11137" s="26"/>
      <c r="G11137" s="26"/>
    </row>
    <row r="11138" spans="3:7">
      <c r="C11138" s="17"/>
      <c r="D11138" s="26"/>
      <c r="E11138" s="26"/>
      <c r="F11138" s="26"/>
      <c r="G11138" s="26"/>
    </row>
    <row r="11139" spans="3:7">
      <c r="C11139" s="17"/>
      <c r="D11139" s="26"/>
      <c r="E11139" s="26"/>
      <c r="F11139" s="26"/>
      <c r="G11139" s="26"/>
    </row>
    <row r="11140" spans="3:7">
      <c r="C11140" s="17"/>
      <c r="D11140" s="26"/>
      <c r="E11140" s="26"/>
      <c r="F11140" s="26"/>
      <c r="G11140" s="26"/>
    </row>
    <row r="11141" spans="3:7">
      <c r="C11141" s="17"/>
      <c r="D11141" s="26"/>
      <c r="E11141" s="26"/>
      <c r="F11141" s="26"/>
      <c r="G11141" s="26"/>
    </row>
    <row r="11142" spans="3:7">
      <c r="C11142" s="17"/>
      <c r="D11142" s="26"/>
      <c r="E11142" s="26"/>
      <c r="F11142" s="26"/>
      <c r="G11142" s="26"/>
    </row>
    <row r="11143" spans="3:7">
      <c r="C11143" s="17"/>
      <c r="D11143" s="26"/>
      <c r="E11143" s="26"/>
      <c r="F11143" s="26"/>
      <c r="G11143" s="26"/>
    </row>
    <row r="11144" spans="3:7">
      <c r="C11144" s="17"/>
      <c r="D11144" s="26"/>
      <c r="E11144" s="26"/>
      <c r="F11144" s="26"/>
      <c r="G11144" s="26"/>
    </row>
    <row r="11145" spans="3:7">
      <c r="C11145" s="17"/>
      <c r="D11145" s="26"/>
      <c r="E11145" s="26"/>
      <c r="F11145" s="26"/>
      <c r="G11145" s="26"/>
    </row>
    <row r="11146" spans="3:7">
      <c r="C11146" s="17"/>
      <c r="D11146" s="26"/>
      <c r="E11146" s="26"/>
      <c r="F11146" s="26"/>
      <c r="G11146" s="26"/>
    </row>
    <row r="11147" spans="3:7">
      <c r="C11147" s="17"/>
      <c r="D11147" s="26"/>
      <c r="E11147" s="26"/>
      <c r="F11147" s="26"/>
      <c r="G11147" s="26"/>
    </row>
    <row r="11148" spans="3:7">
      <c r="C11148" s="17"/>
      <c r="D11148" s="26"/>
      <c r="E11148" s="26"/>
      <c r="F11148" s="26"/>
      <c r="G11148" s="26"/>
    </row>
    <row r="11149" spans="3:7">
      <c r="C11149" s="17"/>
      <c r="D11149" s="26"/>
      <c r="E11149" s="26"/>
      <c r="F11149" s="26"/>
      <c r="G11149" s="26"/>
    </row>
    <row r="11150" spans="3:7">
      <c r="C11150" s="17"/>
      <c r="D11150" s="26"/>
      <c r="E11150" s="26"/>
      <c r="F11150" s="26"/>
      <c r="G11150" s="26"/>
    </row>
    <row r="11151" spans="3:7">
      <c r="C11151" s="17"/>
      <c r="D11151" s="26"/>
      <c r="E11151" s="26"/>
      <c r="F11151" s="26"/>
      <c r="G11151" s="26"/>
    </row>
    <row r="11152" spans="3:7">
      <c r="C11152" s="17"/>
      <c r="D11152" s="26"/>
      <c r="E11152" s="26"/>
      <c r="F11152" s="26"/>
      <c r="G11152" s="26"/>
    </row>
    <row r="11153" spans="3:7">
      <c r="C11153" s="17"/>
      <c r="D11153" s="26"/>
      <c r="E11153" s="26"/>
      <c r="F11153" s="26"/>
      <c r="G11153" s="26"/>
    </row>
    <row r="11154" spans="3:7">
      <c r="C11154" s="17"/>
      <c r="D11154" s="26"/>
      <c r="E11154" s="26"/>
      <c r="F11154" s="26"/>
      <c r="G11154" s="26"/>
    </row>
    <row r="11155" spans="3:7">
      <c r="C11155" s="17"/>
      <c r="D11155" s="26"/>
      <c r="E11155" s="26"/>
      <c r="F11155" s="26"/>
      <c r="G11155" s="26"/>
    </row>
    <row r="11156" spans="3:7">
      <c r="C11156" s="17"/>
      <c r="D11156" s="26"/>
      <c r="E11156" s="26"/>
      <c r="F11156" s="26"/>
      <c r="G11156" s="26"/>
    </row>
    <row r="11157" spans="3:7">
      <c r="C11157" s="17"/>
      <c r="D11157" s="26"/>
      <c r="E11157" s="26"/>
      <c r="F11157" s="26"/>
      <c r="G11157" s="26"/>
    </row>
    <row r="11158" spans="3:7">
      <c r="C11158" s="17"/>
      <c r="D11158" s="26"/>
      <c r="E11158" s="26"/>
      <c r="F11158" s="26"/>
      <c r="G11158" s="26"/>
    </row>
    <row r="11159" spans="3:7">
      <c r="C11159" s="17"/>
      <c r="D11159" s="26"/>
      <c r="E11159" s="26"/>
      <c r="F11159" s="26"/>
      <c r="G11159" s="26"/>
    </row>
    <row r="11160" spans="3:7">
      <c r="C11160" s="17"/>
      <c r="D11160" s="26"/>
      <c r="E11160" s="26"/>
      <c r="F11160" s="26"/>
      <c r="G11160" s="26"/>
    </row>
    <row r="11161" spans="3:7">
      <c r="C11161" s="17"/>
      <c r="D11161" s="26"/>
      <c r="E11161" s="26"/>
      <c r="F11161" s="26"/>
      <c r="G11161" s="26"/>
    </row>
    <row r="11162" spans="3:7">
      <c r="C11162" s="17"/>
      <c r="D11162" s="26"/>
      <c r="E11162" s="26"/>
      <c r="F11162" s="26"/>
      <c r="G11162" s="26"/>
    </row>
    <row r="11163" spans="3:7">
      <c r="C11163" s="17"/>
      <c r="D11163" s="26"/>
      <c r="E11163" s="26"/>
      <c r="F11163" s="26"/>
      <c r="G11163" s="26"/>
    </row>
    <row r="11164" spans="3:7">
      <c r="C11164" s="17"/>
      <c r="D11164" s="26"/>
      <c r="E11164" s="26"/>
      <c r="F11164" s="26"/>
      <c r="G11164" s="26"/>
    </row>
    <row r="11165" spans="3:7">
      <c r="C11165" s="17"/>
      <c r="D11165" s="26"/>
      <c r="E11165" s="26"/>
      <c r="F11165" s="26"/>
      <c r="G11165" s="26"/>
    </row>
    <row r="11166" spans="3:7">
      <c r="C11166" s="17"/>
      <c r="D11166" s="26"/>
      <c r="E11166" s="26"/>
      <c r="F11166" s="26"/>
      <c r="G11166" s="26"/>
    </row>
    <row r="11167" spans="3:7">
      <c r="C11167" s="17"/>
      <c r="D11167" s="26"/>
      <c r="E11167" s="26"/>
      <c r="F11167" s="26"/>
      <c r="G11167" s="26"/>
    </row>
    <row r="11168" spans="3:7">
      <c r="C11168" s="17"/>
      <c r="D11168" s="26"/>
      <c r="E11168" s="26"/>
      <c r="F11168" s="26"/>
      <c r="G11168" s="26"/>
    </row>
    <row r="11169" spans="3:7">
      <c r="C11169" s="17"/>
      <c r="D11169" s="26"/>
      <c r="E11169" s="26"/>
      <c r="F11169" s="26"/>
      <c r="G11169" s="26"/>
    </row>
    <row r="11170" spans="3:7">
      <c r="C11170" s="17"/>
      <c r="D11170" s="26"/>
      <c r="E11170" s="26"/>
      <c r="F11170" s="26"/>
      <c r="G11170" s="26"/>
    </row>
    <row r="11171" spans="3:7">
      <c r="C11171" s="17"/>
      <c r="D11171" s="26"/>
      <c r="E11171" s="26"/>
      <c r="F11171" s="26"/>
      <c r="G11171" s="26"/>
    </row>
    <row r="11172" spans="3:7">
      <c r="C11172" s="17"/>
      <c r="D11172" s="26"/>
      <c r="E11172" s="26"/>
      <c r="F11172" s="26"/>
      <c r="G11172" s="26"/>
    </row>
    <row r="11173" spans="3:7">
      <c r="C11173" s="17"/>
      <c r="D11173" s="26"/>
      <c r="E11173" s="26"/>
      <c r="F11173" s="26"/>
      <c r="G11173" s="26"/>
    </row>
    <row r="11174" spans="3:7">
      <c r="C11174" s="17"/>
      <c r="D11174" s="26"/>
      <c r="E11174" s="26"/>
      <c r="F11174" s="26"/>
      <c r="G11174" s="26"/>
    </row>
    <row r="11175" spans="3:7">
      <c r="C11175" s="17"/>
      <c r="D11175" s="26"/>
      <c r="E11175" s="26"/>
      <c r="F11175" s="26"/>
      <c r="G11175" s="26"/>
    </row>
    <row r="11176" spans="3:7">
      <c r="C11176" s="17"/>
      <c r="D11176" s="26"/>
      <c r="E11176" s="26"/>
      <c r="F11176" s="26"/>
      <c r="G11176" s="26"/>
    </row>
    <row r="11177" spans="3:7">
      <c r="C11177" s="17"/>
      <c r="D11177" s="26"/>
      <c r="E11177" s="26"/>
      <c r="F11177" s="26"/>
      <c r="G11177" s="26"/>
    </row>
    <row r="11178" spans="3:7">
      <c r="C11178" s="17"/>
      <c r="D11178" s="26"/>
      <c r="E11178" s="26"/>
      <c r="F11178" s="26"/>
      <c r="G11178" s="26"/>
    </row>
    <row r="11179" spans="3:7">
      <c r="C11179" s="17"/>
      <c r="D11179" s="26"/>
      <c r="E11179" s="26"/>
      <c r="F11179" s="26"/>
      <c r="G11179" s="26"/>
    </row>
    <row r="11180" spans="3:7">
      <c r="C11180" s="17"/>
      <c r="D11180" s="26"/>
      <c r="E11180" s="26"/>
      <c r="F11180" s="26"/>
      <c r="G11180" s="26"/>
    </row>
    <row r="11181" spans="3:7">
      <c r="C11181" s="17"/>
      <c r="D11181" s="26"/>
      <c r="E11181" s="26"/>
      <c r="F11181" s="26"/>
      <c r="G11181" s="26"/>
    </row>
    <row r="11182" spans="3:7">
      <c r="C11182" s="17"/>
      <c r="D11182" s="26"/>
      <c r="E11182" s="26"/>
      <c r="F11182" s="26"/>
      <c r="G11182" s="26"/>
    </row>
    <row r="11183" spans="3:7">
      <c r="C11183" s="17"/>
      <c r="D11183" s="26"/>
      <c r="E11183" s="26"/>
      <c r="F11183" s="26"/>
      <c r="G11183" s="26"/>
    </row>
    <row r="11184" spans="3:7">
      <c r="C11184" s="17"/>
      <c r="D11184" s="26"/>
      <c r="E11184" s="26"/>
      <c r="F11184" s="26"/>
      <c r="G11184" s="26"/>
    </row>
    <row r="11185" spans="3:7">
      <c r="C11185" s="17"/>
      <c r="D11185" s="26"/>
      <c r="E11185" s="26"/>
      <c r="F11185" s="26"/>
      <c r="G11185" s="26"/>
    </row>
    <row r="11186" spans="3:7">
      <c r="C11186" s="17"/>
      <c r="D11186" s="26"/>
      <c r="E11186" s="26"/>
      <c r="F11186" s="26"/>
      <c r="G11186" s="26"/>
    </row>
    <row r="11187" spans="3:7">
      <c r="C11187" s="17"/>
      <c r="D11187" s="26"/>
      <c r="E11187" s="26"/>
      <c r="F11187" s="26"/>
      <c r="G11187" s="26"/>
    </row>
    <row r="11188" spans="3:7">
      <c r="C11188" s="17"/>
      <c r="D11188" s="26"/>
      <c r="E11188" s="26"/>
      <c r="F11188" s="26"/>
      <c r="G11188" s="26"/>
    </row>
    <row r="11189" spans="3:7">
      <c r="C11189" s="17"/>
      <c r="D11189" s="26"/>
      <c r="E11189" s="26"/>
      <c r="F11189" s="26"/>
      <c r="G11189" s="26"/>
    </row>
    <row r="11190" spans="3:7">
      <c r="C11190" s="17"/>
      <c r="D11190" s="26"/>
      <c r="E11190" s="26"/>
      <c r="F11190" s="26"/>
      <c r="G11190" s="26"/>
    </row>
    <row r="11191" spans="3:7">
      <c r="C11191" s="17"/>
      <c r="D11191" s="26"/>
      <c r="E11191" s="26"/>
      <c r="F11191" s="26"/>
      <c r="G11191" s="26"/>
    </row>
    <row r="11192" spans="3:7">
      <c r="C11192" s="17"/>
      <c r="D11192" s="26"/>
      <c r="E11192" s="26"/>
      <c r="F11192" s="26"/>
      <c r="G11192" s="26"/>
    </row>
    <row r="11193" spans="3:7">
      <c r="C11193" s="17"/>
      <c r="D11193" s="26"/>
      <c r="E11193" s="26"/>
      <c r="F11193" s="26"/>
      <c r="G11193" s="26"/>
    </row>
    <row r="11194" spans="3:7">
      <c r="C11194" s="17"/>
      <c r="D11194" s="26"/>
      <c r="E11194" s="26"/>
      <c r="F11194" s="26"/>
      <c r="G11194" s="26"/>
    </row>
    <row r="11195" spans="3:7">
      <c r="C11195" s="17"/>
      <c r="D11195" s="26"/>
      <c r="E11195" s="26"/>
      <c r="F11195" s="26"/>
      <c r="G11195" s="26"/>
    </row>
    <row r="11196" spans="3:7">
      <c r="C11196" s="17"/>
      <c r="D11196" s="26"/>
      <c r="E11196" s="26"/>
      <c r="F11196" s="26"/>
      <c r="G11196" s="26"/>
    </row>
    <row r="11197" spans="3:7">
      <c r="C11197" s="17"/>
      <c r="D11197" s="26"/>
      <c r="E11197" s="26"/>
      <c r="F11197" s="26"/>
      <c r="G11197" s="26"/>
    </row>
    <row r="11198" spans="3:7">
      <c r="C11198" s="17"/>
      <c r="D11198" s="26"/>
      <c r="E11198" s="26"/>
      <c r="F11198" s="26"/>
      <c r="G11198" s="26"/>
    </row>
    <row r="11199" spans="3:7">
      <c r="C11199" s="17"/>
      <c r="D11199" s="26"/>
      <c r="E11199" s="26"/>
      <c r="F11199" s="26"/>
      <c r="G11199" s="26"/>
    </row>
    <row r="11200" spans="3:7">
      <c r="C11200" s="17"/>
      <c r="D11200" s="26"/>
      <c r="E11200" s="26"/>
      <c r="F11200" s="26"/>
      <c r="G11200" s="26"/>
    </row>
    <row r="11201" spans="3:7">
      <c r="C11201" s="17"/>
      <c r="D11201" s="26"/>
      <c r="E11201" s="26"/>
      <c r="F11201" s="26"/>
      <c r="G11201" s="26"/>
    </row>
    <row r="11202" spans="3:7">
      <c r="C11202" s="17"/>
      <c r="D11202" s="26"/>
      <c r="E11202" s="26"/>
      <c r="F11202" s="26"/>
      <c r="G11202" s="26"/>
    </row>
    <row r="11203" spans="3:7">
      <c r="C11203" s="17"/>
      <c r="D11203" s="26"/>
      <c r="E11203" s="26"/>
      <c r="F11203" s="26"/>
      <c r="G11203" s="26"/>
    </row>
    <row r="11204" spans="3:7">
      <c r="C11204" s="17"/>
      <c r="D11204" s="26"/>
      <c r="E11204" s="26"/>
      <c r="F11204" s="26"/>
      <c r="G11204" s="26"/>
    </row>
    <row r="11205" spans="3:7">
      <c r="C11205" s="17"/>
      <c r="D11205" s="26"/>
      <c r="E11205" s="26"/>
      <c r="F11205" s="26"/>
      <c r="G11205" s="26"/>
    </row>
    <row r="11206" spans="3:7">
      <c r="C11206" s="17"/>
      <c r="D11206" s="26"/>
      <c r="E11206" s="26"/>
      <c r="F11206" s="26"/>
      <c r="G11206" s="26"/>
    </row>
    <row r="11207" spans="3:7">
      <c r="C11207" s="17"/>
      <c r="D11207" s="26"/>
      <c r="E11207" s="26"/>
      <c r="F11207" s="26"/>
      <c r="G11207" s="26"/>
    </row>
    <row r="11208" spans="3:7">
      <c r="C11208" s="17"/>
      <c r="D11208" s="26"/>
      <c r="E11208" s="26"/>
      <c r="F11208" s="26"/>
      <c r="G11208" s="26"/>
    </row>
    <row r="11209" spans="3:7">
      <c r="C11209" s="17"/>
      <c r="D11209" s="26"/>
      <c r="E11209" s="26"/>
      <c r="F11209" s="26"/>
      <c r="G11209" s="26"/>
    </row>
    <row r="11210" spans="3:7">
      <c r="C11210" s="17"/>
      <c r="D11210" s="26"/>
      <c r="E11210" s="26"/>
      <c r="F11210" s="26"/>
      <c r="G11210" s="26"/>
    </row>
    <row r="11211" spans="3:7">
      <c r="C11211" s="17"/>
      <c r="D11211" s="26"/>
      <c r="E11211" s="26"/>
      <c r="F11211" s="26"/>
      <c r="G11211" s="26"/>
    </row>
    <row r="11212" spans="3:7">
      <c r="C11212" s="17"/>
      <c r="D11212" s="26"/>
      <c r="E11212" s="26"/>
      <c r="F11212" s="26"/>
      <c r="G11212" s="26"/>
    </row>
    <row r="11213" spans="3:7">
      <c r="C11213" s="17"/>
      <c r="D11213" s="26"/>
      <c r="E11213" s="26"/>
      <c r="F11213" s="26"/>
      <c r="G11213" s="26"/>
    </row>
    <row r="11214" spans="3:7">
      <c r="C11214" s="17"/>
      <c r="D11214" s="26"/>
      <c r="E11214" s="26"/>
      <c r="F11214" s="26"/>
      <c r="G11214" s="26"/>
    </row>
    <row r="11215" spans="3:7">
      <c r="C11215" s="17"/>
      <c r="D11215" s="26"/>
      <c r="E11215" s="26"/>
      <c r="F11215" s="26"/>
      <c r="G11215" s="26"/>
    </row>
    <row r="11216" spans="3:7">
      <c r="C11216" s="17"/>
      <c r="D11216" s="26"/>
      <c r="E11216" s="26"/>
      <c r="F11216" s="26"/>
      <c r="G11216" s="26"/>
    </row>
    <row r="11217" spans="3:7">
      <c r="C11217" s="17"/>
      <c r="D11217" s="26"/>
      <c r="E11217" s="26"/>
      <c r="F11217" s="26"/>
      <c r="G11217" s="26"/>
    </row>
    <row r="11218" spans="3:7">
      <c r="C11218" s="17"/>
      <c r="D11218" s="26"/>
      <c r="E11218" s="26"/>
      <c r="F11218" s="26"/>
      <c r="G11218" s="26"/>
    </row>
    <row r="11219" spans="3:7">
      <c r="C11219" s="17"/>
      <c r="D11219" s="26"/>
      <c r="E11219" s="26"/>
      <c r="F11219" s="26"/>
      <c r="G11219" s="26"/>
    </row>
    <row r="11220" spans="3:7">
      <c r="C11220" s="17"/>
      <c r="D11220" s="26"/>
      <c r="E11220" s="26"/>
      <c r="F11220" s="26"/>
      <c r="G11220" s="26"/>
    </row>
    <row r="11221" spans="3:7">
      <c r="C11221" s="17"/>
      <c r="D11221" s="26"/>
      <c r="E11221" s="26"/>
      <c r="F11221" s="26"/>
      <c r="G11221" s="26"/>
    </row>
    <row r="11222" spans="3:7">
      <c r="C11222" s="17"/>
      <c r="D11222" s="26"/>
      <c r="E11222" s="26"/>
      <c r="F11222" s="26"/>
      <c r="G11222" s="26"/>
    </row>
    <row r="11223" spans="3:7">
      <c r="C11223" s="17"/>
      <c r="D11223" s="26"/>
      <c r="E11223" s="26"/>
      <c r="F11223" s="26"/>
      <c r="G11223" s="26"/>
    </row>
    <row r="11224" spans="3:7">
      <c r="C11224" s="17"/>
      <c r="D11224" s="26"/>
      <c r="E11224" s="26"/>
      <c r="F11224" s="26"/>
      <c r="G11224" s="26"/>
    </row>
    <row r="11225" spans="3:7">
      <c r="C11225" s="17"/>
      <c r="D11225" s="26"/>
      <c r="E11225" s="26"/>
      <c r="F11225" s="26"/>
      <c r="G11225" s="26"/>
    </row>
    <row r="11226" spans="3:7">
      <c r="C11226" s="17"/>
      <c r="D11226" s="26"/>
      <c r="E11226" s="26"/>
      <c r="F11226" s="26"/>
      <c r="G11226" s="26"/>
    </row>
    <row r="11227" spans="3:7">
      <c r="C11227" s="17"/>
      <c r="D11227" s="26"/>
      <c r="E11227" s="26"/>
      <c r="F11227" s="26"/>
      <c r="G11227" s="26"/>
    </row>
    <row r="11228" spans="3:7">
      <c r="C11228" s="17"/>
      <c r="D11228" s="26"/>
      <c r="E11228" s="26"/>
      <c r="F11228" s="26"/>
      <c r="G11228" s="26"/>
    </row>
    <row r="11229" spans="3:7">
      <c r="C11229" s="17"/>
      <c r="D11229" s="26"/>
      <c r="E11229" s="26"/>
      <c r="F11229" s="26"/>
      <c r="G11229" s="26"/>
    </row>
    <row r="11230" spans="3:7">
      <c r="C11230" s="17"/>
      <c r="D11230" s="26"/>
      <c r="E11230" s="26"/>
      <c r="F11230" s="26"/>
      <c r="G11230" s="26"/>
    </row>
    <row r="11231" spans="3:7">
      <c r="C11231" s="17"/>
      <c r="D11231" s="26"/>
      <c r="E11231" s="26"/>
      <c r="F11231" s="26"/>
      <c r="G11231" s="26"/>
    </row>
    <row r="11232" spans="3:7">
      <c r="C11232" s="17"/>
      <c r="D11232" s="26"/>
      <c r="E11232" s="26"/>
      <c r="F11232" s="26"/>
      <c r="G11232" s="26"/>
    </row>
    <row r="11233" spans="3:7">
      <c r="C11233" s="17"/>
      <c r="D11233" s="26"/>
      <c r="E11233" s="26"/>
      <c r="F11233" s="26"/>
      <c r="G11233" s="26"/>
    </row>
    <row r="11234" spans="3:7">
      <c r="C11234" s="17"/>
      <c r="D11234" s="26"/>
      <c r="E11234" s="26"/>
      <c r="F11234" s="26"/>
      <c r="G11234" s="26"/>
    </row>
    <row r="11235" spans="3:7">
      <c r="C11235" s="17"/>
      <c r="D11235" s="26"/>
      <c r="E11235" s="26"/>
      <c r="F11235" s="26"/>
      <c r="G11235" s="26"/>
    </row>
    <row r="11236" spans="3:7">
      <c r="C11236" s="17"/>
      <c r="D11236" s="26"/>
      <c r="E11236" s="26"/>
      <c r="F11236" s="26"/>
      <c r="G11236" s="26"/>
    </row>
    <row r="11237" spans="3:7">
      <c r="C11237" s="17"/>
      <c r="D11237" s="26"/>
      <c r="E11237" s="26"/>
      <c r="F11237" s="26"/>
      <c r="G11237" s="26"/>
    </row>
    <row r="11238" spans="3:7">
      <c r="C11238" s="17"/>
      <c r="D11238" s="26"/>
      <c r="E11238" s="26"/>
      <c r="F11238" s="26"/>
      <c r="G11238" s="26"/>
    </row>
    <row r="11239" spans="3:7">
      <c r="C11239" s="17"/>
      <c r="D11239" s="26"/>
      <c r="E11239" s="26"/>
      <c r="F11239" s="26"/>
      <c r="G11239" s="26"/>
    </row>
    <row r="11240" spans="3:7">
      <c r="C11240" s="17"/>
      <c r="D11240" s="26"/>
      <c r="E11240" s="26"/>
      <c r="F11240" s="26"/>
      <c r="G11240" s="26"/>
    </row>
    <row r="11241" spans="3:7">
      <c r="C11241" s="17"/>
      <c r="D11241" s="26"/>
      <c r="E11241" s="26"/>
      <c r="F11241" s="26"/>
      <c r="G11241" s="26"/>
    </row>
    <row r="11242" spans="3:7">
      <c r="C11242" s="17"/>
      <c r="D11242" s="26"/>
      <c r="E11242" s="26"/>
      <c r="F11242" s="26"/>
      <c r="G11242" s="26"/>
    </row>
    <row r="11243" spans="3:7">
      <c r="C11243" s="17"/>
      <c r="D11243" s="26"/>
      <c r="E11243" s="26"/>
      <c r="F11243" s="26"/>
      <c r="G11243" s="26"/>
    </row>
    <row r="11244" spans="3:7">
      <c r="C11244" s="17"/>
      <c r="D11244" s="26"/>
      <c r="E11244" s="26"/>
      <c r="F11244" s="26"/>
      <c r="G11244" s="26"/>
    </row>
    <row r="11245" spans="3:7">
      <c r="C11245" s="17"/>
      <c r="D11245" s="26"/>
      <c r="E11245" s="26"/>
      <c r="F11245" s="26"/>
      <c r="G11245" s="26"/>
    </row>
    <row r="11246" spans="3:7">
      <c r="C11246" s="17"/>
      <c r="D11246" s="26"/>
      <c r="E11246" s="26"/>
      <c r="F11246" s="26"/>
      <c r="G11246" s="26"/>
    </row>
    <row r="11247" spans="3:7">
      <c r="C11247" s="17"/>
      <c r="D11247" s="26"/>
      <c r="E11247" s="26"/>
      <c r="F11247" s="26"/>
      <c r="G11247" s="26"/>
    </row>
    <row r="11248" spans="3:7">
      <c r="C11248" s="17"/>
      <c r="D11248" s="26"/>
      <c r="E11248" s="26"/>
      <c r="F11248" s="26"/>
      <c r="G11248" s="26"/>
    </row>
    <row r="11249" spans="3:7">
      <c r="C11249" s="17"/>
      <c r="D11249" s="26"/>
      <c r="E11249" s="26"/>
      <c r="F11249" s="26"/>
      <c r="G11249" s="26"/>
    </row>
    <row r="11250" spans="3:7">
      <c r="C11250" s="17"/>
      <c r="D11250" s="26"/>
      <c r="E11250" s="26"/>
      <c r="F11250" s="26"/>
      <c r="G11250" s="26"/>
    </row>
    <row r="11251" spans="3:7">
      <c r="C11251" s="17"/>
      <c r="D11251" s="26"/>
      <c r="E11251" s="26"/>
      <c r="F11251" s="26"/>
      <c r="G11251" s="26"/>
    </row>
    <row r="11252" spans="3:7">
      <c r="C11252" s="17"/>
      <c r="D11252" s="26"/>
      <c r="E11252" s="26"/>
      <c r="F11252" s="26"/>
      <c r="G11252" s="26"/>
    </row>
    <row r="11253" spans="3:7">
      <c r="C11253" s="17"/>
      <c r="D11253" s="26"/>
      <c r="E11253" s="26"/>
      <c r="F11253" s="26"/>
      <c r="G11253" s="26"/>
    </row>
    <row r="11254" spans="3:7">
      <c r="C11254" s="17"/>
      <c r="D11254" s="26"/>
      <c r="E11254" s="26"/>
      <c r="F11254" s="26"/>
      <c r="G11254" s="26"/>
    </row>
    <row r="11255" spans="3:7">
      <c r="C11255" s="17"/>
      <c r="D11255" s="26"/>
      <c r="E11255" s="26"/>
      <c r="F11255" s="26"/>
      <c r="G11255" s="26"/>
    </row>
    <row r="11256" spans="3:7">
      <c r="C11256" s="17"/>
      <c r="D11256" s="26"/>
      <c r="E11256" s="26"/>
      <c r="F11256" s="26"/>
      <c r="G11256" s="26"/>
    </row>
    <row r="11257" spans="3:7">
      <c r="C11257" s="17"/>
      <c r="D11257" s="26"/>
      <c r="E11257" s="26"/>
      <c r="F11257" s="26"/>
      <c r="G11257" s="26"/>
    </row>
    <row r="11258" spans="3:7">
      <c r="C11258" s="17"/>
      <c r="D11258" s="26"/>
      <c r="E11258" s="26"/>
      <c r="F11258" s="26"/>
      <c r="G11258" s="26"/>
    </row>
    <row r="11259" spans="3:7">
      <c r="C11259" s="17"/>
      <c r="D11259" s="26"/>
      <c r="E11259" s="26"/>
      <c r="F11259" s="26"/>
      <c r="G11259" s="26"/>
    </row>
    <row r="11260" spans="3:7">
      <c r="C11260" s="17"/>
      <c r="D11260" s="26"/>
      <c r="E11260" s="26"/>
      <c r="F11260" s="26"/>
      <c r="G11260" s="26"/>
    </row>
    <row r="11261" spans="3:7">
      <c r="C11261" s="17"/>
      <c r="D11261" s="26"/>
      <c r="E11261" s="26"/>
      <c r="F11261" s="26"/>
      <c r="G11261" s="26"/>
    </row>
    <row r="11262" spans="3:7">
      <c r="C11262" s="17"/>
      <c r="D11262" s="26"/>
      <c r="E11262" s="26"/>
      <c r="F11262" s="26"/>
      <c r="G11262" s="26"/>
    </row>
    <row r="11263" spans="3:7">
      <c r="C11263" s="17"/>
      <c r="D11263" s="26"/>
      <c r="E11263" s="26"/>
      <c r="F11263" s="26"/>
      <c r="G11263" s="26"/>
    </row>
    <row r="11264" spans="3:7">
      <c r="C11264" s="17"/>
      <c r="D11264" s="26"/>
      <c r="E11264" s="26"/>
      <c r="F11264" s="26"/>
      <c r="G11264" s="26"/>
    </row>
    <row r="11265" spans="3:7">
      <c r="C11265" s="17"/>
      <c r="D11265" s="26"/>
      <c r="E11265" s="26"/>
      <c r="F11265" s="26"/>
      <c r="G11265" s="26"/>
    </row>
    <row r="11266" spans="3:7">
      <c r="C11266" s="17"/>
      <c r="D11266" s="26"/>
      <c r="E11266" s="26"/>
      <c r="F11266" s="26"/>
      <c r="G11266" s="26"/>
    </row>
    <row r="11267" spans="3:7">
      <c r="C11267" s="17"/>
      <c r="D11267" s="26"/>
      <c r="E11267" s="26"/>
      <c r="F11267" s="26"/>
      <c r="G11267" s="26"/>
    </row>
    <row r="11268" spans="3:7">
      <c r="C11268" s="17"/>
      <c r="D11268" s="26"/>
      <c r="E11268" s="26"/>
      <c r="F11268" s="26"/>
      <c r="G11268" s="26"/>
    </row>
    <row r="11269" spans="3:7">
      <c r="C11269" s="17"/>
      <c r="D11269" s="26"/>
      <c r="E11269" s="26"/>
      <c r="F11269" s="26"/>
      <c r="G11269" s="26"/>
    </row>
    <row r="11270" spans="3:7">
      <c r="C11270" s="17"/>
      <c r="D11270" s="26"/>
      <c r="E11270" s="26"/>
      <c r="F11270" s="26"/>
      <c r="G11270" s="26"/>
    </row>
    <row r="11271" spans="3:7">
      <c r="C11271" s="17"/>
      <c r="D11271" s="26"/>
      <c r="E11271" s="26"/>
      <c r="F11271" s="26"/>
      <c r="G11271" s="26"/>
    </row>
    <row r="11272" spans="3:7">
      <c r="C11272" s="17"/>
      <c r="D11272" s="26"/>
      <c r="E11272" s="26"/>
      <c r="F11272" s="26"/>
      <c r="G11272" s="26"/>
    </row>
    <row r="11273" spans="3:7">
      <c r="C11273" s="17"/>
      <c r="D11273" s="26"/>
      <c r="E11273" s="26"/>
      <c r="F11273" s="26"/>
      <c r="G11273" s="26"/>
    </row>
    <row r="11274" spans="3:7">
      <c r="C11274" s="17"/>
      <c r="D11274" s="26"/>
      <c r="E11274" s="26"/>
      <c r="F11274" s="26"/>
      <c r="G11274" s="26"/>
    </row>
    <row r="11275" spans="3:7">
      <c r="C11275" s="17"/>
      <c r="D11275" s="26"/>
      <c r="E11275" s="26"/>
      <c r="F11275" s="26"/>
      <c r="G11275" s="26"/>
    </row>
    <row r="11276" spans="3:7">
      <c r="C11276" s="17"/>
      <c r="D11276" s="26"/>
      <c r="E11276" s="26"/>
      <c r="F11276" s="26"/>
      <c r="G11276" s="26"/>
    </row>
    <row r="11277" spans="3:7">
      <c r="C11277" s="17"/>
      <c r="D11277" s="26"/>
      <c r="E11277" s="26"/>
      <c r="F11277" s="26"/>
      <c r="G11277" s="26"/>
    </row>
    <row r="11278" spans="3:7">
      <c r="C11278" s="17"/>
      <c r="D11278" s="26"/>
      <c r="E11278" s="26"/>
      <c r="F11278" s="26"/>
      <c r="G11278" s="26"/>
    </row>
    <row r="11279" spans="3:7">
      <c r="C11279" s="17"/>
      <c r="D11279" s="26"/>
      <c r="E11279" s="26"/>
      <c r="F11279" s="26"/>
      <c r="G11279" s="26"/>
    </row>
    <row r="11280" spans="3:7">
      <c r="C11280" s="17"/>
      <c r="D11280" s="26"/>
      <c r="E11280" s="26"/>
      <c r="F11280" s="26"/>
      <c r="G11280" s="26"/>
    </row>
    <row r="11281" spans="3:7">
      <c r="C11281" s="17"/>
      <c r="D11281" s="26"/>
      <c r="E11281" s="26"/>
      <c r="F11281" s="26"/>
      <c r="G11281" s="26"/>
    </row>
    <row r="11282" spans="3:7">
      <c r="C11282" s="17"/>
      <c r="D11282" s="26"/>
      <c r="E11282" s="26"/>
      <c r="F11282" s="26"/>
      <c r="G11282" s="26"/>
    </row>
    <row r="11283" spans="3:7">
      <c r="C11283" s="17"/>
      <c r="D11283" s="26"/>
      <c r="E11283" s="26"/>
      <c r="F11283" s="26"/>
      <c r="G11283" s="26"/>
    </row>
    <row r="11284" spans="3:7">
      <c r="C11284" s="17"/>
      <c r="D11284" s="26"/>
      <c r="E11284" s="26"/>
      <c r="F11284" s="26"/>
      <c r="G11284" s="26"/>
    </row>
    <row r="11285" spans="3:7">
      <c r="C11285" s="17"/>
      <c r="D11285" s="26"/>
      <c r="E11285" s="26"/>
      <c r="F11285" s="26"/>
      <c r="G11285" s="26"/>
    </row>
    <row r="11286" spans="3:7">
      <c r="C11286" s="17"/>
      <c r="D11286" s="26"/>
      <c r="E11286" s="26"/>
      <c r="F11286" s="26"/>
      <c r="G11286" s="26"/>
    </row>
    <row r="11287" spans="3:7">
      <c r="C11287" s="17"/>
      <c r="D11287" s="26"/>
      <c r="E11287" s="26"/>
      <c r="F11287" s="26"/>
      <c r="G11287" s="26"/>
    </row>
    <row r="11288" spans="3:7">
      <c r="C11288" s="17"/>
      <c r="D11288" s="26"/>
      <c r="E11288" s="26"/>
      <c r="F11288" s="26"/>
      <c r="G11288" s="26"/>
    </row>
    <row r="11289" spans="3:7">
      <c r="C11289" s="17"/>
      <c r="D11289" s="26"/>
      <c r="E11289" s="26"/>
      <c r="F11289" s="26"/>
      <c r="G11289" s="26"/>
    </row>
    <row r="11290" spans="3:7">
      <c r="C11290" s="17"/>
      <c r="D11290" s="26"/>
      <c r="E11290" s="26"/>
      <c r="F11290" s="26"/>
      <c r="G11290" s="26"/>
    </row>
    <row r="11291" spans="3:7">
      <c r="C11291" s="17"/>
      <c r="D11291" s="26"/>
      <c r="E11291" s="26"/>
      <c r="F11291" s="26"/>
      <c r="G11291" s="26"/>
    </row>
    <row r="11292" spans="3:7">
      <c r="C11292" s="17"/>
      <c r="D11292" s="26"/>
      <c r="E11292" s="26"/>
      <c r="F11292" s="26"/>
      <c r="G11292" s="26"/>
    </row>
    <row r="11293" spans="3:7">
      <c r="C11293" s="17"/>
      <c r="D11293" s="26"/>
      <c r="E11293" s="26"/>
      <c r="F11293" s="26"/>
      <c r="G11293" s="26"/>
    </row>
    <row r="11294" spans="3:7">
      <c r="C11294" s="17"/>
      <c r="D11294" s="26"/>
      <c r="E11294" s="26"/>
      <c r="F11294" s="26"/>
      <c r="G11294" s="26"/>
    </row>
    <row r="11295" spans="3:7">
      <c r="C11295" s="17"/>
      <c r="D11295" s="26"/>
      <c r="E11295" s="26"/>
      <c r="F11295" s="26"/>
      <c r="G11295" s="26"/>
    </row>
    <row r="11296" spans="3:7">
      <c r="C11296" s="17"/>
      <c r="D11296" s="26"/>
      <c r="E11296" s="26"/>
      <c r="F11296" s="26"/>
      <c r="G11296" s="26"/>
    </row>
    <row r="11297" spans="3:7">
      <c r="C11297" s="17"/>
      <c r="D11297" s="26"/>
      <c r="E11297" s="26"/>
      <c r="F11297" s="26"/>
      <c r="G11297" s="26"/>
    </row>
    <row r="11298" spans="3:7">
      <c r="C11298" s="17"/>
      <c r="D11298" s="26"/>
      <c r="E11298" s="26"/>
      <c r="F11298" s="26"/>
      <c r="G11298" s="26"/>
    </row>
    <row r="11299" spans="3:7">
      <c r="C11299" s="17"/>
      <c r="D11299" s="26"/>
      <c r="E11299" s="26"/>
      <c r="F11299" s="26"/>
      <c r="G11299" s="26"/>
    </row>
    <row r="11300" spans="3:7">
      <c r="C11300" s="17"/>
      <c r="D11300" s="26"/>
      <c r="E11300" s="26"/>
      <c r="F11300" s="26"/>
      <c r="G11300" s="26"/>
    </row>
    <row r="11301" spans="3:7">
      <c r="C11301" s="17"/>
      <c r="D11301" s="26"/>
      <c r="E11301" s="26"/>
      <c r="F11301" s="26"/>
      <c r="G11301" s="26"/>
    </row>
    <row r="11302" spans="3:7">
      <c r="C11302" s="17"/>
      <c r="D11302" s="26"/>
      <c r="E11302" s="26"/>
      <c r="F11302" s="26"/>
      <c r="G11302" s="26"/>
    </row>
    <row r="11303" spans="3:7">
      <c r="C11303" s="17"/>
      <c r="D11303" s="26"/>
      <c r="E11303" s="26"/>
      <c r="F11303" s="26"/>
      <c r="G11303" s="26"/>
    </row>
    <row r="11304" spans="3:7">
      <c r="C11304" s="17"/>
      <c r="D11304" s="26"/>
      <c r="E11304" s="26"/>
      <c r="F11304" s="26"/>
      <c r="G11304" s="26"/>
    </row>
    <row r="11305" spans="3:7">
      <c r="C11305" s="17"/>
      <c r="D11305" s="26"/>
      <c r="E11305" s="26"/>
      <c r="F11305" s="26"/>
      <c r="G11305" s="26"/>
    </row>
    <row r="11306" spans="3:7">
      <c r="C11306" s="17"/>
      <c r="D11306" s="26"/>
      <c r="E11306" s="26"/>
      <c r="F11306" s="26"/>
      <c r="G11306" s="26"/>
    </row>
    <row r="11307" spans="3:7">
      <c r="C11307" s="17"/>
      <c r="D11307" s="26"/>
      <c r="E11307" s="26"/>
      <c r="F11307" s="26"/>
      <c r="G11307" s="26"/>
    </row>
    <row r="11308" spans="3:7">
      <c r="C11308" s="17"/>
      <c r="D11308" s="26"/>
      <c r="E11308" s="26"/>
      <c r="F11308" s="26"/>
      <c r="G11308" s="26"/>
    </row>
    <row r="11309" spans="3:7">
      <c r="C11309" s="17"/>
      <c r="D11309" s="26"/>
      <c r="E11309" s="26"/>
      <c r="F11309" s="26"/>
      <c r="G11309" s="26"/>
    </row>
    <row r="11310" spans="3:7">
      <c r="C11310" s="17"/>
      <c r="D11310" s="26"/>
      <c r="E11310" s="26"/>
      <c r="F11310" s="26"/>
      <c r="G11310" s="26"/>
    </row>
    <row r="11311" spans="3:7">
      <c r="C11311" s="17"/>
      <c r="D11311" s="26"/>
      <c r="E11311" s="26"/>
      <c r="F11311" s="26"/>
      <c r="G11311" s="26"/>
    </row>
    <row r="11312" spans="3:7">
      <c r="C11312" s="17"/>
      <c r="D11312" s="26"/>
      <c r="E11312" s="26"/>
      <c r="F11312" s="26"/>
      <c r="G11312" s="26"/>
    </row>
    <row r="11313" spans="3:7">
      <c r="C11313" s="17"/>
      <c r="D11313" s="26"/>
      <c r="E11313" s="26"/>
      <c r="F11313" s="26"/>
      <c r="G11313" s="26"/>
    </row>
    <row r="11314" spans="3:7">
      <c r="C11314" s="17"/>
      <c r="D11314" s="26"/>
      <c r="E11314" s="26"/>
      <c r="F11314" s="26"/>
      <c r="G11314" s="26"/>
    </row>
    <row r="11315" spans="3:7">
      <c r="C11315" s="17"/>
      <c r="D11315" s="26"/>
      <c r="E11315" s="26"/>
      <c r="F11315" s="26"/>
      <c r="G11315" s="26"/>
    </row>
    <row r="11316" spans="3:7">
      <c r="C11316" s="17"/>
      <c r="D11316" s="26"/>
      <c r="E11316" s="26"/>
      <c r="F11316" s="26"/>
      <c r="G11316" s="26"/>
    </row>
    <row r="11317" spans="3:7">
      <c r="C11317" s="17"/>
      <c r="D11317" s="26"/>
      <c r="E11317" s="26"/>
      <c r="F11317" s="26"/>
      <c r="G11317" s="26"/>
    </row>
    <row r="11318" spans="3:7">
      <c r="C11318" s="17"/>
      <c r="D11318" s="26"/>
      <c r="E11318" s="26"/>
      <c r="F11318" s="26"/>
      <c r="G11318" s="26"/>
    </row>
    <row r="11319" spans="3:7">
      <c r="C11319" s="17"/>
      <c r="D11319" s="26"/>
      <c r="E11319" s="26"/>
      <c r="F11319" s="26"/>
      <c r="G11319" s="26"/>
    </row>
    <row r="11320" spans="3:7">
      <c r="C11320" s="17"/>
      <c r="D11320" s="26"/>
      <c r="E11320" s="26"/>
      <c r="F11320" s="26"/>
      <c r="G11320" s="26"/>
    </row>
    <row r="11321" spans="3:7">
      <c r="C11321" s="17"/>
      <c r="D11321" s="26"/>
      <c r="E11321" s="26"/>
      <c r="F11321" s="26"/>
      <c r="G11321" s="26"/>
    </row>
    <row r="11322" spans="3:7">
      <c r="C11322" s="17"/>
      <c r="D11322" s="26"/>
      <c r="E11322" s="26"/>
      <c r="F11322" s="26"/>
      <c r="G11322" s="26"/>
    </row>
    <row r="11323" spans="3:7">
      <c r="C11323" s="17"/>
      <c r="D11323" s="26"/>
      <c r="E11323" s="26"/>
      <c r="F11323" s="26"/>
      <c r="G11323" s="26"/>
    </row>
    <row r="11324" spans="3:7">
      <c r="C11324" s="17"/>
      <c r="D11324" s="26"/>
      <c r="E11324" s="26"/>
      <c r="F11324" s="26"/>
      <c r="G11324" s="26"/>
    </row>
    <row r="11325" spans="3:7">
      <c r="C11325" s="17"/>
      <c r="D11325" s="26"/>
      <c r="E11325" s="26"/>
      <c r="F11325" s="26"/>
      <c r="G11325" s="26"/>
    </row>
    <row r="11326" spans="3:7">
      <c r="C11326" s="17"/>
      <c r="D11326" s="26"/>
      <c r="E11326" s="26"/>
      <c r="F11326" s="26"/>
      <c r="G11326" s="26"/>
    </row>
    <row r="11327" spans="3:7">
      <c r="C11327" s="17"/>
      <c r="D11327" s="26"/>
      <c r="E11327" s="26"/>
      <c r="F11327" s="26"/>
      <c r="G11327" s="26"/>
    </row>
    <row r="11328" spans="3:7">
      <c r="C11328" s="17"/>
      <c r="D11328" s="26"/>
      <c r="E11328" s="26"/>
      <c r="F11328" s="26"/>
      <c r="G11328" s="26"/>
    </row>
    <row r="11329" spans="3:7">
      <c r="C11329" s="17"/>
      <c r="D11329" s="26"/>
      <c r="E11329" s="26"/>
      <c r="F11329" s="26"/>
      <c r="G11329" s="26"/>
    </row>
    <row r="11330" spans="3:7">
      <c r="C11330" s="17"/>
      <c r="D11330" s="26"/>
      <c r="E11330" s="26"/>
      <c r="F11330" s="26"/>
      <c r="G11330" s="26"/>
    </row>
    <row r="11331" spans="3:7">
      <c r="C11331" s="17"/>
      <c r="D11331" s="26"/>
      <c r="E11331" s="26"/>
      <c r="F11331" s="26"/>
      <c r="G11331" s="26"/>
    </row>
    <row r="11332" spans="3:7">
      <c r="C11332" s="17"/>
      <c r="D11332" s="26"/>
      <c r="E11332" s="26"/>
      <c r="F11332" s="26"/>
      <c r="G11332" s="26"/>
    </row>
    <row r="11333" spans="3:7">
      <c r="C11333" s="17"/>
      <c r="D11333" s="26"/>
      <c r="E11333" s="26"/>
      <c r="F11333" s="26"/>
      <c r="G11333" s="26"/>
    </row>
    <row r="11334" spans="3:7">
      <c r="C11334" s="17"/>
      <c r="D11334" s="26"/>
      <c r="E11334" s="26"/>
      <c r="F11334" s="26"/>
      <c r="G11334" s="26"/>
    </row>
    <row r="11335" spans="3:7">
      <c r="C11335" s="17"/>
      <c r="D11335" s="26"/>
      <c r="E11335" s="26"/>
      <c r="F11335" s="26"/>
      <c r="G11335" s="26"/>
    </row>
    <row r="11336" spans="3:7">
      <c r="C11336" s="17"/>
      <c r="D11336" s="26"/>
      <c r="E11336" s="26"/>
      <c r="F11336" s="26"/>
      <c r="G11336" s="26"/>
    </row>
    <row r="11337" spans="3:7">
      <c r="C11337" s="17"/>
      <c r="D11337" s="26"/>
      <c r="E11337" s="26"/>
      <c r="F11337" s="26"/>
      <c r="G11337" s="26"/>
    </row>
    <row r="11338" spans="3:7">
      <c r="C11338" s="17"/>
      <c r="D11338" s="26"/>
      <c r="E11338" s="26"/>
      <c r="F11338" s="26"/>
      <c r="G11338" s="26"/>
    </row>
    <row r="11339" spans="3:7">
      <c r="C11339" s="17"/>
      <c r="D11339" s="26"/>
      <c r="E11339" s="26"/>
      <c r="F11339" s="26"/>
      <c r="G11339" s="26"/>
    </row>
    <row r="11340" spans="3:7">
      <c r="C11340" s="17"/>
      <c r="D11340" s="26"/>
      <c r="E11340" s="26"/>
      <c r="F11340" s="26"/>
      <c r="G11340" s="26"/>
    </row>
    <row r="11341" spans="3:7">
      <c r="C11341" s="17"/>
      <c r="D11341" s="26"/>
      <c r="E11341" s="26"/>
      <c r="F11341" s="26"/>
      <c r="G11341" s="26"/>
    </row>
    <row r="11342" spans="3:7">
      <c r="C11342" s="17"/>
      <c r="D11342" s="26"/>
      <c r="E11342" s="26"/>
      <c r="F11342" s="26"/>
      <c r="G11342" s="26"/>
    </row>
    <row r="11343" spans="3:7">
      <c r="C11343" s="17"/>
      <c r="D11343" s="26"/>
      <c r="E11343" s="26"/>
      <c r="F11343" s="26"/>
      <c r="G11343" s="26"/>
    </row>
    <row r="11344" spans="3:7">
      <c r="C11344" s="17"/>
      <c r="D11344" s="26"/>
      <c r="E11344" s="26"/>
      <c r="F11344" s="26"/>
      <c r="G11344" s="26"/>
    </row>
    <row r="11345" spans="3:7">
      <c r="C11345" s="17"/>
      <c r="D11345" s="26"/>
      <c r="E11345" s="26"/>
      <c r="F11345" s="26"/>
      <c r="G11345" s="26"/>
    </row>
    <row r="11346" spans="3:7">
      <c r="C11346" s="17"/>
      <c r="D11346" s="26"/>
      <c r="E11346" s="26"/>
      <c r="F11346" s="26"/>
      <c r="G11346" s="26"/>
    </row>
    <row r="11347" spans="3:7">
      <c r="C11347" s="17"/>
      <c r="D11347" s="26"/>
      <c r="E11347" s="26"/>
      <c r="F11347" s="26"/>
      <c r="G11347" s="26"/>
    </row>
    <row r="11348" spans="3:7">
      <c r="C11348" s="17"/>
      <c r="D11348" s="26"/>
      <c r="E11348" s="26"/>
      <c r="F11348" s="26"/>
      <c r="G11348" s="26"/>
    </row>
    <row r="11349" spans="3:7">
      <c r="C11349" s="17"/>
      <c r="D11349" s="26"/>
      <c r="E11349" s="26"/>
      <c r="F11349" s="26"/>
      <c r="G11349" s="26"/>
    </row>
    <row r="11350" spans="3:7">
      <c r="C11350" s="17"/>
      <c r="D11350" s="26"/>
      <c r="E11350" s="26"/>
      <c r="F11350" s="26"/>
      <c r="G11350" s="26"/>
    </row>
    <row r="11351" spans="3:7">
      <c r="C11351" s="17"/>
      <c r="D11351" s="26"/>
      <c r="E11351" s="26"/>
      <c r="F11351" s="26"/>
      <c r="G11351" s="26"/>
    </row>
    <row r="11352" spans="3:7">
      <c r="C11352" s="17"/>
      <c r="D11352" s="26"/>
      <c r="E11352" s="26"/>
      <c r="F11352" s="26"/>
      <c r="G11352" s="26"/>
    </row>
    <row r="11353" spans="3:7">
      <c r="C11353" s="17"/>
      <c r="D11353" s="26"/>
      <c r="E11353" s="26"/>
      <c r="F11353" s="26"/>
      <c r="G11353" s="26"/>
    </row>
    <row r="11354" spans="3:7">
      <c r="C11354" s="17"/>
      <c r="D11354" s="26"/>
      <c r="E11354" s="26"/>
      <c r="F11354" s="26"/>
      <c r="G11354" s="26"/>
    </row>
    <row r="11355" spans="3:7">
      <c r="C11355" s="17"/>
      <c r="D11355" s="26"/>
      <c r="E11355" s="26"/>
      <c r="F11355" s="26"/>
      <c r="G11355" s="26"/>
    </row>
    <row r="11356" spans="3:7">
      <c r="C11356" s="17"/>
      <c r="D11356" s="26"/>
      <c r="E11356" s="26"/>
      <c r="F11356" s="26"/>
      <c r="G11356" s="26"/>
    </row>
    <row r="11357" spans="3:7">
      <c r="C11357" s="17"/>
      <c r="D11357" s="26"/>
      <c r="E11357" s="26"/>
      <c r="F11357" s="26"/>
      <c r="G11357" s="26"/>
    </row>
    <row r="11358" spans="3:7">
      <c r="C11358" s="17"/>
      <c r="D11358" s="26"/>
      <c r="E11358" s="26"/>
      <c r="F11358" s="26"/>
      <c r="G11358" s="26"/>
    </row>
    <row r="11359" spans="3:7">
      <c r="C11359" s="17"/>
      <c r="D11359" s="26"/>
      <c r="E11359" s="26"/>
      <c r="F11359" s="26"/>
      <c r="G11359" s="26"/>
    </row>
    <row r="11360" spans="3:7">
      <c r="C11360" s="17"/>
      <c r="D11360" s="26"/>
      <c r="E11360" s="26"/>
      <c r="F11360" s="26"/>
      <c r="G11360" s="26"/>
    </row>
    <row r="11361" spans="3:7">
      <c r="C11361" s="17"/>
      <c r="D11361" s="26"/>
      <c r="E11361" s="26"/>
      <c r="F11361" s="26"/>
      <c r="G11361" s="26"/>
    </row>
    <row r="11362" spans="3:7">
      <c r="C11362" s="17"/>
      <c r="D11362" s="26"/>
      <c r="E11362" s="26"/>
      <c r="F11362" s="26"/>
      <c r="G11362" s="26"/>
    </row>
    <row r="11363" spans="3:7">
      <c r="C11363" s="17"/>
      <c r="D11363" s="26"/>
      <c r="E11363" s="26"/>
      <c r="F11363" s="26"/>
      <c r="G11363" s="26"/>
    </row>
    <row r="11364" spans="3:7">
      <c r="C11364" s="17"/>
      <c r="D11364" s="26"/>
      <c r="E11364" s="26"/>
      <c r="F11364" s="26"/>
      <c r="G11364" s="26"/>
    </row>
    <row r="11365" spans="3:7">
      <c r="C11365" s="17"/>
      <c r="D11365" s="26"/>
      <c r="E11365" s="26"/>
      <c r="F11365" s="26"/>
      <c r="G11365" s="26"/>
    </row>
    <row r="11366" spans="3:7">
      <c r="C11366" s="17"/>
      <c r="D11366" s="26"/>
      <c r="E11366" s="26"/>
      <c r="F11366" s="26"/>
      <c r="G11366" s="26"/>
    </row>
    <row r="11367" spans="3:7">
      <c r="C11367" s="17"/>
      <c r="D11367" s="26"/>
      <c r="E11367" s="26"/>
      <c r="F11367" s="26"/>
      <c r="G11367" s="26"/>
    </row>
    <row r="11368" spans="3:7">
      <c r="C11368" s="17"/>
      <c r="D11368" s="26"/>
      <c r="E11368" s="26"/>
      <c r="F11368" s="26"/>
      <c r="G11368" s="26"/>
    </row>
    <row r="11369" spans="3:7">
      <c r="C11369" s="17"/>
      <c r="D11369" s="26"/>
      <c r="E11369" s="26"/>
      <c r="F11369" s="26"/>
      <c r="G11369" s="26"/>
    </row>
    <row r="11370" spans="3:7">
      <c r="C11370" s="17"/>
      <c r="D11370" s="26"/>
      <c r="E11370" s="26"/>
      <c r="F11370" s="26"/>
      <c r="G11370" s="26"/>
    </row>
    <row r="11371" spans="3:7">
      <c r="C11371" s="17"/>
      <c r="D11371" s="26"/>
      <c r="E11371" s="26"/>
      <c r="F11371" s="26"/>
      <c r="G11371" s="26"/>
    </row>
    <row r="11372" spans="3:7">
      <c r="C11372" s="17"/>
      <c r="D11372" s="26"/>
      <c r="E11372" s="26"/>
      <c r="F11372" s="26"/>
      <c r="G11372" s="26"/>
    </row>
    <row r="11373" spans="3:7">
      <c r="C11373" s="17"/>
      <c r="D11373" s="26"/>
      <c r="E11373" s="26"/>
      <c r="F11373" s="26"/>
      <c r="G11373" s="26"/>
    </row>
    <row r="11374" spans="3:7">
      <c r="C11374" s="17"/>
      <c r="D11374" s="26"/>
      <c r="E11374" s="26"/>
      <c r="F11374" s="26"/>
      <c r="G11374" s="26"/>
    </row>
    <row r="11375" spans="3:7">
      <c r="C11375" s="17"/>
      <c r="D11375" s="26"/>
      <c r="E11375" s="26"/>
      <c r="F11375" s="26"/>
      <c r="G11375" s="26"/>
    </row>
    <row r="11376" spans="3:7">
      <c r="C11376" s="17"/>
      <c r="D11376" s="26"/>
      <c r="E11376" s="26"/>
      <c r="F11376" s="26"/>
      <c r="G11376" s="26"/>
    </row>
    <row r="11377" spans="3:7">
      <c r="C11377" s="17"/>
      <c r="D11377" s="26"/>
      <c r="E11377" s="26"/>
      <c r="F11377" s="26"/>
      <c r="G11377" s="26"/>
    </row>
    <row r="11378" spans="3:7">
      <c r="C11378" s="17"/>
      <c r="D11378" s="26"/>
      <c r="E11378" s="26"/>
      <c r="F11378" s="26"/>
      <c r="G11378" s="26"/>
    </row>
    <row r="11379" spans="3:7">
      <c r="C11379" s="17"/>
      <c r="D11379" s="26"/>
      <c r="E11379" s="26"/>
      <c r="F11379" s="26"/>
      <c r="G11379" s="26"/>
    </row>
    <row r="11380" spans="3:7">
      <c r="C11380" s="17"/>
      <c r="D11380" s="26"/>
      <c r="E11380" s="26"/>
      <c r="F11380" s="26"/>
      <c r="G11380" s="26"/>
    </row>
    <row r="11381" spans="3:7">
      <c r="C11381" s="17"/>
      <c r="D11381" s="26"/>
      <c r="E11381" s="26"/>
      <c r="F11381" s="26"/>
      <c r="G11381" s="26"/>
    </row>
    <row r="11382" spans="3:7">
      <c r="C11382" s="17"/>
      <c r="D11382" s="26"/>
      <c r="E11382" s="26"/>
      <c r="F11382" s="26"/>
      <c r="G11382" s="26"/>
    </row>
    <row r="11383" spans="3:7">
      <c r="C11383" s="17"/>
      <c r="D11383" s="26"/>
      <c r="E11383" s="26"/>
      <c r="F11383" s="26"/>
      <c r="G11383" s="26"/>
    </row>
    <row r="11384" spans="3:7">
      <c r="C11384" s="17"/>
      <c r="D11384" s="26"/>
      <c r="E11384" s="26"/>
      <c r="F11384" s="26"/>
      <c r="G11384" s="26"/>
    </row>
    <row r="11385" spans="3:7">
      <c r="C11385" s="17"/>
      <c r="D11385" s="26"/>
      <c r="E11385" s="26"/>
      <c r="F11385" s="26"/>
      <c r="G11385" s="26"/>
    </row>
    <row r="11386" spans="3:7">
      <c r="C11386" s="17"/>
      <c r="D11386" s="26"/>
      <c r="E11386" s="26"/>
      <c r="F11386" s="26"/>
      <c r="G11386" s="26"/>
    </row>
    <row r="11387" spans="3:7">
      <c r="C11387" s="17"/>
      <c r="D11387" s="26"/>
      <c r="E11387" s="26"/>
      <c r="F11387" s="26"/>
      <c r="G11387" s="26"/>
    </row>
    <row r="11388" spans="3:7">
      <c r="C11388" s="17"/>
      <c r="D11388" s="26"/>
      <c r="E11388" s="26"/>
      <c r="F11388" s="26"/>
      <c r="G11388" s="26"/>
    </row>
    <row r="11389" spans="3:7">
      <c r="C11389" s="17"/>
      <c r="D11389" s="26"/>
      <c r="E11389" s="26"/>
      <c r="F11389" s="26"/>
      <c r="G11389" s="26"/>
    </row>
    <row r="11390" spans="3:7">
      <c r="C11390" s="17"/>
      <c r="D11390" s="26"/>
      <c r="E11390" s="26"/>
      <c r="F11390" s="26"/>
      <c r="G11390" s="26"/>
    </row>
    <row r="11391" spans="3:7">
      <c r="C11391" s="17"/>
      <c r="D11391" s="26"/>
      <c r="E11391" s="26"/>
      <c r="F11391" s="26"/>
      <c r="G11391" s="26"/>
    </row>
    <row r="11392" spans="3:7">
      <c r="C11392" s="17"/>
      <c r="D11392" s="26"/>
      <c r="E11392" s="26"/>
      <c r="F11392" s="26"/>
      <c r="G11392" s="26"/>
    </row>
    <row r="11393" spans="3:7">
      <c r="C11393" s="17"/>
      <c r="D11393" s="26"/>
      <c r="E11393" s="26"/>
      <c r="F11393" s="26"/>
      <c r="G11393" s="26"/>
    </row>
    <row r="11394" spans="3:7">
      <c r="C11394" s="17"/>
      <c r="D11394" s="26"/>
      <c r="E11394" s="26"/>
      <c r="F11394" s="26"/>
      <c r="G11394" s="26"/>
    </row>
    <row r="11395" spans="3:7">
      <c r="C11395" s="17"/>
      <c r="D11395" s="26"/>
      <c r="E11395" s="26"/>
      <c r="F11395" s="26"/>
      <c r="G11395" s="26"/>
    </row>
    <row r="11396" spans="3:7">
      <c r="C11396" s="17"/>
      <c r="D11396" s="26"/>
      <c r="E11396" s="26"/>
      <c r="F11396" s="26"/>
      <c r="G11396" s="26"/>
    </row>
    <row r="11397" spans="3:7">
      <c r="C11397" s="17"/>
      <c r="D11397" s="26"/>
      <c r="E11397" s="26"/>
      <c r="F11397" s="26"/>
      <c r="G11397" s="26"/>
    </row>
    <row r="11398" spans="3:7">
      <c r="C11398" s="17"/>
      <c r="D11398" s="26"/>
      <c r="E11398" s="26"/>
      <c r="F11398" s="26"/>
      <c r="G11398" s="26"/>
    </row>
    <row r="11399" spans="3:7">
      <c r="C11399" s="17"/>
      <c r="D11399" s="26"/>
      <c r="E11399" s="26"/>
      <c r="F11399" s="26"/>
      <c r="G11399" s="26"/>
    </row>
    <row r="11400" spans="3:7">
      <c r="C11400" s="17"/>
      <c r="D11400" s="26"/>
      <c r="E11400" s="26"/>
      <c r="F11400" s="26"/>
      <c r="G11400" s="26"/>
    </row>
    <row r="11401" spans="3:7">
      <c r="C11401" s="17"/>
      <c r="D11401" s="26"/>
      <c r="E11401" s="26"/>
      <c r="F11401" s="26"/>
      <c r="G11401" s="26"/>
    </row>
    <row r="11402" spans="3:7">
      <c r="C11402" s="17"/>
      <c r="D11402" s="26"/>
      <c r="E11402" s="26"/>
      <c r="F11402" s="26"/>
      <c r="G11402" s="26"/>
    </row>
    <row r="11403" spans="3:7">
      <c r="C11403" s="17"/>
      <c r="D11403" s="26"/>
      <c r="E11403" s="26"/>
      <c r="F11403" s="26"/>
      <c r="G11403" s="26"/>
    </row>
    <row r="11404" spans="3:7">
      <c r="C11404" s="17"/>
      <c r="D11404" s="26"/>
      <c r="E11404" s="26"/>
      <c r="F11404" s="26"/>
      <c r="G11404" s="26"/>
    </row>
    <row r="11405" spans="3:7">
      <c r="C11405" s="17"/>
      <c r="D11405" s="26"/>
      <c r="E11405" s="26"/>
      <c r="F11405" s="26"/>
      <c r="G11405" s="26"/>
    </row>
    <row r="11406" spans="3:7">
      <c r="C11406" s="17"/>
      <c r="D11406" s="26"/>
      <c r="E11406" s="26"/>
      <c r="F11406" s="26"/>
      <c r="G11406" s="26"/>
    </row>
    <row r="11407" spans="3:7">
      <c r="C11407" s="17"/>
      <c r="D11407" s="26"/>
      <c r="E11407" s="26"/>
      <c r="F11407" s="26"/>
      <c r="G11407" s="26"/>
    </row>
    <row r="11408" spans="3:7">
      <c r="C11408" s="17"/>
      <c r="D11408" s="26"/>
      <c r="E11408" s="26"/>
      <c r="F11408" s="26"/>
      <c r="G11408" s="26"/>
    </row>
    <row r="11409" spans="3:7">
      <c r="C11409" s="17"/>
      <c r="D11409" s="26"/>
      <c r="E11409" s="26"/>
      <c r="F11409" s="26"/>
      <c r="G11409" s="26"/>
    </row>
    <row r="11410" spans="3:7">
      <c r="C11410" s="17"/>
      <c r="D11410" s="26"/>
      <c r="E11410" s="26"/>
      <c r="F11410" s="26"/>
      <c r="G11410" s="26"/>
    </row>
    <row r="11411" spans="3:7">
      <c r="C11411" s="17"/>
      <c r="D11411" s="26"/>
      <c r="E11411" s="26"/>
      <c r="F11411" s="26"/>
      <c r="G11411" s="26"/>
    </row>
    <row r="11412" spans="3:7">
      <c r="C11412" s="17"/>
      <c r="D11412" s="26"/>
      <c r="E11412" s="26"/>
      <c r="F11412" s="26"/>
      <c r="G11412" s="26"/>
    </row>
    <row r="11413" spans="3:7">
      <c r="C11413" s="17"/>
      <c r="D11413" s="26"/>
      <c r="E11413" s="26"/>
      <c r="F11413" s="26"/>
      <c r="G11413" s="26"/>
    </row>
    <row r="11414" spans="3:7">
      <c r="C11414" s="17"/>
      <c r="D11414" s="26"/>
      <c r="E11414" s="26"/>
      <c r="F11414" s="26"/>
      <c r="G11414" s="26"/>
    </row>
    <row r="11415" spans="3:7">
      <c r="C11415" s="17"/>
      <c r="D11415" s="26"/>
      <c r="E11415" s="26"/>
      <c r="F11415" s="26"/>
      <c r="G11415" s="26"/>
    </row>
    <row r="11416" spans="3:7">
      <c r="C11416" s="17"/>
      <c r="D11416" s="26"/>
      <c r="E11416" s="26"/>
      <c r="F11416" s="26"/>
      <c r="G11416" s="26"/>
    </row>
    <row r="11417" spans="3:7">
      <c r="C11417" s="17"/>
      <c r="D11417" s="26"/>
      <c r="E11417" s="26"/>
      <c r="F11417" s="26"/>
      <c r="G11417" s="26"/>
    </row>
    <row r="11418" spans="3:7">
      <c r="C11418" s="17"/>
      <c r="D11418" s="26"/>
      <c r="E11418" s="26"/>
      <c r="F11418" s="26"/>
      <c r="G11418" s="26"/>
    </row>
    <row r="11419" spans="3:7">
      <c r="C11419" s="17"/>
      <c r="D11419" s="26"/>
      <c r="E11419" s="26"/>
      <c r="F11419" s="26"/>
      <c r="G11419" s="26"/>
    </row>
    <row r="11420" spans="3:7">
      <c r="C11420" s="17"/>
      <c r="D11420" s="26"/>
      <c r="E11420" s="26"/>
      <c r="F11420" s="26"/>
      <c r="G11420" s="26"/>
    </row>
    <row r="11421" spans="3:7">
      <c r="C11421" s="17"/>
      <c r="D11421" s="26"/>
      <c r="E11421" s="26"/>
      <c r="F11421" s="26"/>
      <c r="G11421" s="26"/>
    </row>
    <row r="11422" spans="3:7">
      <c r="C11422" s="17"/>
      <c r="D11422" s="26"/>
      <c r="E11422" s="26"/>
      <c r="F11422" s="26"/>
      <c r="G11422" s="26"/>
    </row>
    <row r="11423" spans="3:7">
      <c r="C11423" s="17"/>
      <c r="D11423" s="26"/>
      <c r="E11423" s="26"/>
      <c r="F11423" s="26"/>
      <c r="G11423" s="26"/>
    </row>
    <row r="11424" spans="3:7">
      <c r="C11424" s="17"/>
      <c r="D11424" s="26"/>
      <c r="E11424" s="26"/>
      <c r="F11424" s="26"/>
      <c r="G11424" s="26"/>
    </row>
    <row r="11425" spans="3:7">
      <c r="C11425" s="17"/>
      <c r="D11425" s="26"/>
      <c r="E11425" s="26"/>
      <c r="F11425" s="26"/>
      <c r="G11425" s="26"/>
    </row>
    <row r="11426" spans="3:7">
      <c r="C11426" s="17"/>
      <c r="D11426" s="26"/>
      <c r="E11426" s="26"/>
      <c r="F11426" s="26"/>
      <c r="G11426" s="26"/>
    </row>
    <row r="11427" spans="3:7">
      <c r="C11427" s="17"/>
      <c r="D11427" s="26"/>
      <c r="E11427" s="26"/>
      <c r="F11427" s="26"/>
      <c r="G11427" s="26"/>
    </row>
    <row r="11428" spans="3:7">
      <c r="C11428" s="17"/>
      <c r="D11428" s="26"/>
      <c r="E11428" s="26"/>
      <c r="F11428" s="26"/>
      <c r="G11428" s="26"/>
    </row>
    <row r="11429" spans="3:7">
      <c r="C11429" s="17"/>
      <c r="D11429" s="26"/>
      <c r="E11429" s="26"/>
      <c r="F11429" s="26"/>
      <c r="G11429" s="26"/>
    </row>
    <row r="11430" spans="3:7">
      <c r="C11430" s="17"/>
      <c r="D11430" s="26"/>
      <c r="E11430" s="26"/>
      <c r="F11430" s="26"/>
      <c r="G11430" s="26"/>
    </row>
    <row r="11431" spans="3:7">
      <c r="C11431" s="17"/>
      <c r="D11431" s="26"/>
      <c r="E11431" s="26"/>
      <c r="F11431" s="26"/>
      <c r="G11431" s="26"/>
    </row>
    <row r="11432" spans="3:7">
      <c r="C11432" s="17"/>
      <c r="D11432" s="26"/>
      <c r="E11432" s="26"/>
      <c r="F11432" s="26"/>
      <c r="G11432" s="26"/>
    </row>
    <row r="11433" spans="3:7">
      <c r="C11433" s="17"/>
      <c r="D11433" s="26"/>
      <c r="E11433" s="26"/>
      <c r="F11433" s="26"/>
      <c r="G11433" s="26"/>
    </row>
    <row r="11434" spans="3:7">
      <c r="C11434" s="17"/>
      <c r="D11434" s="26"/>
      <c r="E11434" s="26"/>
      <c r="F11434" s="26"/>
      <c r="G11434" s="26"/>
    </row>
    <row r="11435" spans="3:7">
      <c r="C11435" s="17"/>
      <c r="D11435" s="26"/>
      <c r="E11435" s="26"/>
      <c r="F11435" s="26"/>
      <c r="G11435" s="26"/>
    </row>
    <row r="11436" spans="3:7">
      <c r="C11436" s="17"/>
      <c r="D11436" s="26"/>
      <c r="E11436" s="26"/>
      <c r="F11436" s="26"/>
      <c r="G11436" s="26"/>
    </row>
    <row r="11437" spans="3:7">
      <c r="C11437" s="17"/>
      <c r="D11437" s="26"/>
      <c r="E11437" s="26"/>
      <c r="F11437" s="26"/>
      <c r="G11437" s="26"/>
    </row>
    <row r="11438" spans="3:7">
      <c r="C11438" s="17"/>
      <c r="D11438" s="26"/>
      <c r="E11438" s="26"/>
      <c r="F11438" s="26"/>
      <c r="G11438" s="26"/>
    </row>
    <row r="11439" spans="3:7">
      <c r="C11439" s="17"/>
      <c r="D11439" s="26"/>
      <c r="E11439" s="26"/>
      <c r="F11439" s="26"/>
      <c r="G11439" s="26"/>
    </row>
    <row r="11440" spans="3:7">
      <c r="C11440" s="17"/>
      <c r="D11440" s="26"/>
      <c r="E11440" s="26"/>
      <c r="F11440" s="26"/>
      <c r="G11440" s="26"/>
    </row>
    <row r="11441" spans="3:7">
      <c r="C11441" s="17"/>
      <c r="D11441" s="26"/>
      <c r="E11441" s="26"/>
      <c r="F11441" s="26"/>
      <c r="G11441" s="26"/>
    </row>
    <row r="11442" spans="3:7">
      <c r="C11442" s="17"/>
      <c r="D11442" s="26"/>
      <c r="E11442" s="26"/>
      <c r="F11442" s="26"/>
      <c r="G11442" s="26"/>
    </row>
    <row r="11443" spans="3:7">
      <c r="C11443" s="17"/>
      <c r="D11443" s="26"/>
      <c r="E11443" s="26"/>
      <c r="F11443" s="26"/>
      <c r="G11443" s="26"/>
    </row>
    <row r="11444" spans="3:7">
      <c r="C11444" s="17"/>
      <c r="D11444" s="26"/>
      <c r="E11444" s="26"/>
      <c r="F11444" s="26"/>
      <c r="G11444" s="26"/>
    </row>
    <row r="11445" spans="3:7">
      <c r="C11445" s="17"/>
      <c r="D11445" s="26"/>
      <c r="E11445" s="26"/>
      <c r="F11445" s="26"/>
      <c r="G11445" s="26"/>
    </row>
    <row r="11446" spans="3:7">
      <c r="C11446" s="17"/>
      <c r="D11446" s="26"/>
      <c r="E11446" s="26"/>
      <c r="F11446" s="26"/>
      <c r="G11446" s="26"/>
    </row>
    <row r="11447" spans="3:7">
      <c r="C11447" s="17"/>
      <c r="D11447" s="26"/>
      <c r="E11447" s="26"/>
      <c r="F11447" s="26"/>
      <c r="G11447" s="26"/>
    </row>
    <row r="11448" spans="3:7">
      <c r="C11448" s="17"/>
      <c r="D11448" s="26"/>
      <c r="E11448" s="26"/>
      <c r="F11448" s="26"/>
      <c r="G11448" s="26"/>
    </row>
    <row r="11449" spans="3:7">
      <c r="C11449" s="17"/>
      <c r="D11449" s="26"/>
      <c r="E11449" s="26"/>
      <c r="F11449" s="26"/>
      <c r="G11449" s="26"/>
    </row>
    <row r="11450" spans="3:7">
      <c r="C11450" s="17"/>
      <c r="D11450" s="26"/>
      <c r="E11450" s="26"/>
      <c r="F11450" s="26"/>
      <c r="G11450" s="26"/>
    </row>
    <row r="11451" spans="3:7">
      <c r="C11451" s="17"/>
      <c r="D11451" s="26"/>
      <c r="E11451" s="26"/>
      <c r="F11451" s="26"/>
      <c r="G11451" s="26"/>
    </row>
    <row r="11452" spans="3:7">
      <c r="C11452" s="17"/>
      <c r="D11452" s="26"/>
      <c r="E11452" s="26"/>
      <c r="F11452" s="26"/>
      <c r="G11452" s="26"/>
    </row>
    <row r="11453" spans="3:7">
      <c r="C11453" s="17"/>
      <c r="D11453" s="26"/>
      <c r="E11453" s="26"/>
      <c r="F11453" s="26"/>
      <c r="G11453" s="26"/>
    </row>
    <row r="11454" spans="3:7">
      <c r="C11454" s="17"/>
      <c r="D11454" s="26"/>
      <c r="E11454" s="26"/>
      <c r="F11454" s="26"/>
      <c r="G11454" s="26"/>
    </row>
    <row r="11455" spans="3:7">
      <c r="C11455" s="17"/>
      <c r="D11455" s="26"/>
      <c r="E11455" s="26"/>
      <c r="F11455" s="26"/>
      <c r="G11455" s="26"/>
    </row>
    <row r="11456" spans="3:7">
      <c r="C11456" s="17"/>
      <c r="D11456" s="26"/>
      <c r="E11456" s="26"/>
      <c r="F11456" s="26"/>
      <c r="G11456" s="26"/>
    </row>
    <row r="11457" spans="3:7">
      <c r="C11457" s="17"/>
      <c r="D11457" s="26"/>
      <c r="E11457" s="26"/>
      <c r="F11457" s="26"/>
      <c r="G11457" s="26"/>
    </row>
    <row r="11458" spans="3:7">
      <c r="C11458" s="17"/>
      <c r="D11458" s="26"/>
      <c r="E11458" s="26"/>
      <c r="F11458" s="26"/>
      <c r="G11458" s="26"/>
    </row>
    <row r="11459" spans="3:7">
      <c r="C11459" s="17"/>
      <c r="D11459" s="26"/>
      <c r="E11459" s="26"/>
      <c r="F11459" s="26"/>
      <c r="G11459" s="26"/>
    </row>
    <row r="11460" spans="3:7">
      <c r="C11460" s="17"/>
      <c r="D11460" s="26"/>
      <c r="E11460" s="26"/>
      <c r="F11460" s="26"/>
      <c r="G11460" s="26"/>
    </row>
    <row r="11461" spans="3:7">
      <c r="C11461" s="17"/>
      <c r="D11461" s="26"/>
      <c r="E11461" s="26"/>
      <c r="F11461" s="26"/>
      <c r="G11461" s="26"/>
    </row>
    <row r="11462" spans="3:7">
      <c r="C11462" s="17"/>
      <c r="D11462" s="26"/>
      <c r="E11462" s="26"/>
      <c r="F11462" s="26"/>
      <c r="G11462" s="26"/>
    </row>
    <row r="11463" spans="3:7">
      <c r="C11463" s="17"/>
      <c r="D11463" s="26"/>
      <c r="E11463" s="26"/>
      <c r="F11463" s="26"/>
      <c r="G11463" s="26"/>
    </row>
    <row r="11464" spans="3:7">
      <c r="C11464" s="17"/>
      <c r="D11464" s="26"/>
      <c r="E11464" s="26"/>
      <c r="F11464" s="26"/>
      <c r="G11464" s="26"/>
    </row>
    <row r="11465" spans="3:7">
      <c r="C11465" s="17"/>
      <c r="D11465" s="26"/>
      <c r="E11465" s="26"/>
      <c r="F11465" s="26"/>
      <c r="G11465" s="26"/>
    </row>
    <row r="11466" spans="3:7">
      <c r="C11466" s="17"/>
      <c r="D11466" s="26"/>
      <c r="E11466" s="26"/>
      <c r="F11466" s="26"/>
      <c r="G11466" s="26"/>
    </row>
    <row r="11467" spans="3:7">
      <c r="C11467" s="17"/>
      <c r="D11467" s="26"/>
      <c r="E11467" s="26"/>
      <c r="F11467" s="26"/>
      <c r="G11467" s="26"/>
    </row>
    <row r="11468" spans="3:7">
      <c r="C11468" s="17"/>
      <c r="D11468" s="26"/>
      <c r="E11468" s="26"/>
      <c r="F11468" s="26"/>
      <c r="G11468" s="26"/>
    </row>
    <row r="11469" spans="3:7">
      <c r="C11469" s="17"/>
      <c r="D11469" s="26"/>
      <c r="E11469" s="26"/>
      <c r="F11469" s="26"/>
      <c r="G11469" s="26"/>
    </row>
    <row r="11470" spans="3:7">
      <c r="C11470" s="17"/>
      <c r="D11470" s="26"/>
      <c r="E11470" s="26"/>
      <c r="F11470" s="26"/>
      <c r="G11470" s="26"/>
    </row>
    <row r="11471" spans="3:7">
      <c r="C11471" s="17"/>
      <c r="D11471" s="26"/>
      <c r="E11471" s="26"/>
      <c r="F11471" s="26"/>
      <c r="G11471" s="26"/>
    </row>
    <row r="11472" spans="3:7">
      <c r="C11472" s="17"/>
      <c r="D11472" s="26"/>
      <c r="E11472" s="26"/>
      <c r="F11472" s="26"/>
      <c r="G11472" s="26"/>
    </row>
    <row r="11473" spans="3:7">
      <c r="C11473" s="17"/>
      <c r="D11473" s="26"/>
      <c r="E11473" s="26"/>
      <c r="F11473" s="26"/>
      <c r="G11473" s="26"/>
    </row>
    <row r="11474" spans="3:7">
      <c r="C11474" s="17"/>
      <c r="D11474" s="26"/>
      <c r="E11474" s="26"/>
      <c r="F11474" s="26"/>
      <c r="G11474" s="26"/>
    </row>
    <row r="11475" spans="3:7">
      <c r="C11475" s="17"/>
      <c r="D11475" s="26"/>
      <c r="E11475" s="26"/>
      <c r="F11475" s="26"/>
      <c r="G11475" s="26"/>
    </row>
    <row r="11476" spans="3:7">
      <c r="C11476" s="17"/>
      <c r="D11476" s="26"/>
      <c r="E11476" s="26"/>
      <c r="F11476" s="26"/>
      <c r="G11476" s="26"/>
    </row>
    <row r="11477" spans="3:7">
      <c r="C11477" s="17"/>
      <c r="D11477" s="26"/>
      <c r="E11477" s="26"/>
      <c r="F11477" s="26"/>
      <c r="G11477" s="26"/>
    </row>
    <row r="11478" spans="3:7">
      <c r="C11478" s="17"/>
      <c r="D11478" s="26"/>
      <c r="E11478" s="26"/>
      <c r="F11478" s="26"/>
      <c r="G11478" s="26"/>
    </row>
    <row r="11479" spans="3:7">
      <c r="C11479" s="17"/>
      <c r="D11479" s="26"/>
      <c r="E11479" s="26"/>
      <c r="F11479" s="26"/>
      <c r="G11479" s="26"/>
    </row>
    <row r="11480" spans="3:7">
      <c r="C11480" s="17"/>
      <c r="D11480" s="26"/>
      <c r="E11480" s="26"/>
      <c r="F11480" s="26"/>
      <c r="G11480" s="26"/>
    </row>
    <row r="11481" spans="3:7">
      <c r="C11481" s="17"/>
      <c r="D11481" s="26"/>
      <c r="E11481" s="26"/>
      <c r="F11481" s="26"/>
      <c r="G11481" s="26"/>
    </row>
    <row r="11482" spans="3:7">
      <c r="C11482" s="17"/>
      <c r="D11482" s="26"/>
      <c r="E11482" s="26"/>
      <c r="F11482" s="26"/>
      <c r="G11482" s="26"/>
    </row>
    <row r="11483" spans="3:7">
      <c r="C11483" s="17"/>
      <c r="D11483" s="26"/>
      <c r="E11483" s="26"/>
      <c r="F11483" s="26"/>
      <c r="G11483" s="26"/>
    </row>
    <row r="11484" spans="3:7">
      <c r="C11484" s="17"/>
      <c r="D11484" s="26"/>
      <c r="E11484" s="26"/>
      <c r="F11484" s="26"/>
      <c r="G11484" s="26"/>
    </row>
    <row r="11485" spans="3:7">
      <c r="C11485" s="17"/>
      <c r="D11485" s="26"/>
      <c r="E11485" s="26"/>
      <c r="F11485" s="26"/>
      <c r="G11485" s="26"/>
    </row>
    <row r="11486" spans="3:7">
      <c r="C11486" s="17"/>
      <c r="D11486" s="26"/>
      <c r="E11486" s="26"/>
      <c r="F11486" s="26"/>
      <c r="G11486" s="26"/>
    </row>
    <row r="11487" spans="3:7">
      <c r="C11487" s="17"/>
      <c r="D11487" s="26"/>
      <c r="E11487" s="26"/>
      <c r="F11487" s="26"/>
      <c r="G11487" s="26"/>
    </row>
    <row r="11488" spans="3:7">
      <c r="C11488" s="17"/>
      <c r="D11488" s="26"/>
      <c r="E11488" s="26"/>
      <c r="F11488" s="26"/>
      <c r="G11488" s="26"/>
    </row>
    <row r="11489" spans="3:7">
      <c r="C11489" s="17"/>
      <c r="D11489" s="26"/>
      <c r="E11489" s="26"/>
      <c r="F11489" s="26"/>
      <c r="G11489" s="26"/>
    </row>
    <row r="11490" spans="3:7">
      <c r="C11490" s="17"/>
      <c r="D11490" s="26"/>
      <c r="E11490" s="26"/>
      <c r="F11490" s="26"/>
      <c r="G11490" s="26"/>
    </row>
    <row r="11491" spans="3:7">
      <c r="C11491" s="17"/>
      <c r="D11491" s="26"/>
      <c r="E11491" s="26"/>
      <c r="F11491" s="26"/>
      <c r="G11491" s="26"/>
    </row>
    <row r="11492" spans="3:7">
      <c r="C11492" s="17"/>
      <c r="D11492" s="26"/>
      <c r="E11492" s="26"/>
      <c r="F11492" s="26"/>
      <c r="G11492" s="26"/>
    </row>
    <row r="11493" spans="3:7">
      <c r="C11493" s="17"/>
      <c r="D11493" s="26"/>
      <c r="E11493" s="26"/>
      <c r="F11493" s="26"/>
      <c r="G11493" s="26"/>
    </row>
    <row r="11494" spans="3:7">
      <c r="C11494" s="17"/>
      <c r="D11494" s="26"/>
      <c r="E11494" s="26"/>
      <c r="F11494" s="26"/>
      <c r="G11494" s="26"/>
    </row>
    <row r="11495" spans="3:7">
      <c r="C11495" s="17"/>
      <c r="D11495" s="26"/>
      <c r="E11495" s="26"/>
      <c r="F11495" s="26"/>
      <c r="G11495" s="26"/>
    </row>
    <row r="11496" spans="3:7">
      <c r="C11496" s="17"/>
      <c r="D11496" s="26"/>
      <c r="E11496" s="26"/>
      <c r="F11496" s="26"/>
      <c r="G11496" s="26"/>
    </row>
    <row r="11497" spans="3:7">
      <c r="C11497" s="17"/>
      <c r="D11497" s="26"/>
      <c r="E11497" s="26"/>
      <c r="F11497" s="26"/>
      <c r="G11497" s="26"/>
    </row>
    <row r="11498" spans="3:7">
      <c r="C11498" s="17"/>
      <c r="D11498" s="26"/>
      <c r="E11498" s="26"/>
      <c r="F11498" s="26"/>
      <c r="G11498" s="26"/>
    </row>
    <row r="11499" spans="3:7">
      <c r="C11499" s="17"/>
      <c r="D11499" s="26"/>
      <c r="E11499" s="26"/>
      <c r="F11499" s="26"/>
      <c r="G11499" s="26"/>
    </row>
    <row r="11500" spans="3:7">
      <c r="C11500" s="17"/>
      <c r="D11500" s="26"/>
      <c r="E11500" s="26"/>
      <c r="F11500" s="26"/>
      <c r="G11500" s="26"/>
    </row>
    <row r="11501" spans="3:7">
      <c r="C11501" s="17"/>
      <c r="D11501" s="26"/>
      <c r="E11501" s="26"/>
      <c r="F11501" s="26"/>
      <c r="G11501" s="26"/>
    </row>
    <row r="11502" spans="3:7">
      <c r="C11502" s="17"/>
      <c r="D11502" s="26"/>
      <c r="E11502" s="26"/>
      <c r="F11502" s="26"/>
      <c r="G11502" s="26"/>
    </row>
    <row r="11503" spans="3:7">
      <c r="C11503" s="17"/>
      <c r="D11503" s="26"/>
      <c r="E11503" s="26"/>
      <c r="F11503" s="26"/>
      <c r="G11503" s="26"/>
    </row>
    <row r="11504" spans="3:7">
      <c r="C11504" s="17"/>
      <c r="D11504" s="26"/>
      <c r="E11504" s="26"/>
      <c r="F11504" s="26"/>
      <c r="G11504" s="26"/>
    </row>
    <row r="11505" spans="3:7">
      <c r="C11505" s="17"/>
      <c r="D11505" s="26"/>
      <c r="E11505" s="26"/>
      <c r="F11505" s="26"/>
      <c r="G11505" s="26"/>
    </row>
    <row r="11506" spans="3:7">
      <c r="C11506" s="17"/>
      <c r="D11506" s="26"/>
      <c r="E11506" s="26"/>
      <c r="F11506" s="26"/>
      <c r="G11506" s="26"/>
    </row>
    <row r="11507" spans="3:7">
      <c r="C11507" s="17"/>
      <c r="D11507" s="26"/>
      <c r="E11507" s="26"/>
      <c r="F11507" s="26"/>
      <c r="G11507" s="26"/>
    </row>
    <row r="11508" spans="3:7">
      <c r="C11508" s="17"/>
      <c r="D11508" s="26"/>
      <c r="E11508" s="26"/>
      <c r="F11508" s="26"/>
      <c r="G11508" s="26"/>
    </row>
    <row r="11509" spans="3:7">
      <c r="C11509" s="17"/>
      <c r="D11509" s="26"/>
      <c r="E11509" s="26"/>
      <c r="F11509" s="26"/>
      <c r="G11509" s="26"/>
    </row>
    <row r="11510" spans="3:7">
      <c r="C11510" s="17"/>
      <c r="D11510" s="26"/>
      <c r="E11510" s="26"/>
      <c r="F11510" s="26"/>
      <c r="G11510" s="26"/>
    </row>
    <row r="11511" spans="3:7">
      <c r="C11511" s="17"/>
      <c r="D11511" s="26"/>
      <c r="E11511" s="26"/>
      <c r="F11511" s="26"/>
      <c r="G11511" s="26"/>
    </row>
    <row r="11512" spans="3:7">
      <c r="C11512" s="17"/>
      <c r="D11512" s="26"/>
      <c r="E11512" s="26"/>
      <c r="F11512" s="26"/>
      <c r="G11512" s="26"/>
    </row>
    <row r="11513" spans="3:7">
      <c r="C11513" s="17"/>
      <c r="D11513" s="26"/>
      <c r="E11513" s="26"/>
      <c r="F11513" s="26"/>
      <c r="G11513" s="26"/>
    </row>
    <row r="11514" spans="3:7">
      <c r="C11514" s="17"/>
      <c r="D11514" s="26"/>
      <c r="E11514" s="26"/>
      <c r="F11514" s="26"/>
      <c r="G11514" s="26"/>
    </row>
    <row r="11515" spans="3:7">
      <c r="C11515" s="17"/>
      <c r="D11515" s="26"/>
      <c r="E11515" s="26"/>
      <c r="F11515" s="26"/>
      <c r="G11515" s="26"/>
    </row>
    <row r="11516" spans="3:7">
      <c r="C11516" s="17"/>
      <c r="D11516" s="26"/>
      <c r="E11516" s="26"/>
      <c r="F11516" s="26"/>
      <c r="G11516" s="26"/>
    </row>
    <row r="11517" spans="3:7">
      <c r="C11517" s="17"/>
      <c r="D11517" s="26"/>
      <c r="E11517" s="26"/>
      <c r="F11517" s="26"/>
      <c r="G11517" s="26"/>
    </row>
    <row r="11518" spans="3:7">
      <c r="C11518" s="17"/>
      <c r="D11518" s="26"/>
      <c r="E11518" s="26"/>
      <c r="F11518" s="26"/>
      <c r="G11518" s="26"/>
    </row>
    <row r="11519" spans="3:7">
      <c r="C11519" s="17"/>
      <c r="D11519" s="26"/>
      <c r="E11519" s="26"/>
      <c r="F11519" s="26"/>
      <c r="G11519" s="26"/>
    </row>
    <row r="11520" spans="3:7">
      <c r="C11520" s="17"/>
      <c r="D11520" s="26"/>
      <c r="E11520" s="26"/>
      <c r="F11520" s="26"/>
      <c r="G11520" s="26"/>
    </row>
    <row r="11521" spans="3:7">
      <c r="C11521" s="17"/>
      <c r="D11521" s="26"/>
      <c r="E11521" s="26"/>
      <c r="F11521" s="26"/>
      <c r="G11521" s="26"/>
    </row>
    <row r="11522" spans="3:7">
      <c r="C11522" s="17"/>
      <c r="D11522" s="26"/>
      <c r="E11522" s="26"/>
      <c r="F11522" s="26"/>
      <c r="G11522" s="26"/>
    </row>
    <row r="11523" spans="3:7">
      <c r="C11523" s="17"/>
      <c r="D11523" s="26"/>
      <c r="E11523" s="26"/>
      <c r="F11523" s="26"/>
      <c r="G11523" s="26"/>
    </row>
    <row r="11524" spans="3:7">
      <c r="C11524" s="17"/>
      <c r="D11524" s="26"/>
      <c r="E11524" s="26"/>
      <c r="F11524" s="26"/>
      <c r="G11524" s="26"/>
    </row>
    <row r="11525" spans="3:7">
      <c r="C11525" s="17"/>
      <c r="D11525" s="26"/>
      <c r="E11525" s="26"/>
      <c r="F11525" s="26"/>
      <c r="G11525" s="26"/>
    </row>
    <row r="11526" spans="3:7">
      <c r="C11526" s="17"/>
      <c r="D11526" s="26"/>
      <c r="E11526" s="26"/>
      <c r="F11526" s="26"/>
      <c r="G11526" s="26"/>
    </row>
    <row r="11527" spans="3:7">
      <c r="C11527" s="17"/>
      <c r="D11527" s="26"/>
      <c r="E11527" s="26"/>
      <c r="F11527" s="26"/>
      <c r="G11527" s="26"/>
    </row>
    <row r="11528" spans="3:7">
      <c r="C11528" s="17"/>
      <c r="D11528" s="26"/>
      <c r="E11528" s="26"/>
      <c r="F11528" s="26"/>
      <c r="G11528" s="26"/>
    </row>
    <row r="11529" spans="3:7">
      <c r="C11529" s="17"/>
      <c r="D11529" s="26"/>
      <c r="E11529" s="26"/>
      <c r="F11529" s="26"/>
      <c r="G11529" s="26"/>
    </row>
    <row r="11530" spans="3:7">
      <c r="C11530" s="17"/>
      <c r="D11530" s="26"/>
      <c r="E11530" s="26"/>
      <c r="F11530" s="26"/>
      <c r="G11530" s="26"/>
    </row>
    <row r="11531" spans="3:7">
      <c r="C11531" s="17"/>
      <c r="D11531" s="26"/>
      <c r="E11531" s="26"/>
      <c r="F11531" s="26"/>
      <c r="G11531" s="26"/>
    </row>
    <row r="11532" spans="3:7">
      <c r="C11532" s="17"/>
      <c r="D11532" s="26"/>
      <c r="E11532" s="26"/>
      <c r="F11532" s="26"/>
      <c r="G11532" s="26"/>
    </row>
    <row r="11533" spans="3:7">
      <c r="C11533" s="17"/>
      <c r="D11533" s="26"/>
      <c r="E11533" s="26"/>
      <c r="F11533" s="26"/>
      <c r="G11533" s="26"/>
    </row>
    <row r="11534" spans="3:7">
      <c r="C11534" s="17"/>
      <c r="D11534" s="26"/>
      <c r="E11534" s="26"/>
      <c r="F11534" s="26"/>
      <c r="G11534" s="26"/>
    </row>
    <row r="11535" spans="3:7">
      <c r="C11535" s="17"/>
      <c r="D11535" s="26"/>
      <c r="E11535" s="26"/>
      <c r="F11535" s="26"/>
      <c r="G11535" s="26"/>
    </row>
    <row r="11536" spans="3:7">
      <c r="C11536" s="17"/>
      <c r="D11536" s="26"/>
      <c r="E11536" s="26"/>
      <c r="F11536" s="26"/>
      <c r="G11536" s="26"/>
    </row>
    <row r="11537" spans="3:7">
      <c r="C11537" s="17"/>
      <c r="D11537" s="26"/>
      <c r="E11537" s="26"/>
      <c r="F11537" s="26"/>
      <c r="G11537" s="26"/>
    </row>
    <row r="11538" spans="3:7">
      <c r="C11538" s="17"/>
      <c r="D11538" s="26"/>
      <c r="E11538" s="26"/>
      <c r="F11538" s="26"/>
      <c r="G11538" s="26"/>
    </row>
    <row r="11539" spans="3:7">
      <c r="C11539" s="17"/>
      <c r="D11539" s="26"/>
      <c r="E11539" s="26"/>
      <c r="F11539" s="26"/>
      <c r="G11539" s="26"/>
    </row>
    <row r="11540" spans="3:7">
      <c r="C11540" s="17"/>
      <c r="D11540" s="26"/>
      <c r="E11540" s="26"/>
      <c r="F11540" s="26"/>
      <c r="G11540" s="26"/>
    </row>
    <row r="11541" spans="3:7">
      <c r="C11541" s="17"/>
      <c r="D11541" s="26"/>
      <c r="E11541" s="26"/>
      <c r="F11541" s="26"/>
      <c r="G11541" s="26"/>
    </row>
    <row r="11542" spans="3:7">
      <c r="C11542" s="17"/>
      <c r="D11542" s="26"/>
      <c r="E11542" s="26"/>
      <c r="F11542" s="26"/>
      <c r="G11542" s="26"/>
    </row>
    <row r="11543" spans="3:7">
      <c r="C11543" s="17"/>
      <c r="D11543" s="26"/>
      <c r="E11543" s="26"/>
      <c r="F11543" s="26"/>
      <c r="G11543" s="26"/>
    </row>
    <row r="11544" spans="3:7">
      <c r="C11544" s="17"/>
      <c r="D11544" s="26"/>
      <c r="E11544" s="26"/>
      <c r="F11544" s="26"/>
      <c r="G11544" s="26"/>
    </row>
    <row r="11545" spans="3:7">
      <c r="C11545" s="17"/>
      <c r="D11545" s="26"/>
      <c r="E11545" s="26"/>
      <c r="F11545" s="26"/>
      <c r="G11545" s="26"/>
    </row>
    <row r="11546" spans="3:7">
      <c r="C11546" s="17"/>
      <c r="D11546" s="26"/>
      <c r="E11546" s="26"/>
      <c r="F11546" s="26"/>
      <c r="G11546" s="26"/>
    </row>
    <row r="11547" spans="3:7">
      <c r="C11547" s="17"/>
      <c r="D11547" s="26"/>
      <c r="E11547" s="26"/>
      <c r="F11547" s="26"/>
      <c r="G11547" s="26"/>
    </row>
    <row r="11548" spans="3:7">
      <c r="C11548" s="17"/>
      <c r="D11548" s="26"/>
      <c r="E11548" s="26"/>
      <c r="F11548" s="26"/>
      <c r="G11548" s="26"/>
    </row>
    <row r="11549" spans="3:7">
      <c r="C11549" s="17"/>
      <c r="D11549" s="26"/>
      <c r="E11549" s="26"/>
      <c r="F11549" s="26"/>
      <c r="G11549" s="26"/>
    </row>
    <row r="11550" spans="3:7">
      <c r="C11550" s="17"/>
      <c r="D11550" s="26"/>
      <c r="E11550" s="26"/>
      <c r="F11550" s="26"/>
      <c r="G11550" s="26"/>
    </row>
    <row r="11551" spans="3:7">
      <c r="C11551" s="17"/>
      <c r="D11551" s="26"/>
      <c r="E11551" s="26"/>
      <c r="F11551" s="26"/>
      <c r="G11551" s="26"/>
    </row>
    <row r="11552" spans="3:7">
      <c r="C11552" s="17"/>
      <c r="D11552" s="26"/>
      <c r="E11552" s="26"/>
      <c r="F11552" s="26"/>
      <c r="G11552" s="26"/>
    </row>
    <row r="11553" spans="3:7">
      <c r="C11553" s="17"/>
      <c r="D11553" s="26"/>
      <c r="E11553" s="26"/>
      <c r="F11553" s="26"/>
      <c r="G11553" s="26"/>
    </row>
    <row r="11554" spans="3:7">
      <c r="C11554" s="17"/>
      <c r="D11554" s="26"/>
      <c r="E11554" s="26"/>
      <c r="F11554" s="26"/>
      <c r="G11554" s="26"/>
    </row>
    <row r="11555" spans="3:7">
      <c r="C11555" s="17"/>
      <c r="D11555" s="26"/>
      <c r="E11555" s="26"/>
      <c r="F11555" s="26"/>
      <c r="G11555" s="26"/>
    </row>
    <row r="11556" spans="3:7">
      <c r="C11556" s="17"/>
      <c r="D11556" s="26"/>
      <c r="E11556" s="26"/>
      <c r="F11556" s="26"/>
      <c r="G11556" s="26"/>
    </row>
    <row r="11557" spans="3:7">
      <c r="C11557" s="17"/>
      <c r="D11557" s="26"/>
      <c r="E11557" s="26"/>
      <c r="F11557" s="26"/>
      <c r="G11557" s="26"/>
    </row>
    <row r="11558" spans="3:7">
      <c r="C11558" s="17"/>
      <c r="D11558" s="26"/>
      <c r="E11558" s="26"/>
      <c r="F11558" s="26"/>
      <c r="G11558" s="26"/>
    </row>
    <row r="11559" spans="3:7">
      <c r="C11559" s="17"/>
      <c r="D11559" s="26"/>
      <c r="E11559" s="26"/>
      <c r="F11559" s="26"/>
      <c r="G11559" s="26"/>
    </row>
    <row r="11560" spans="3:7">
      <c r="C11560" s="17"/>
      <c r="D11560" s="26"/>
      <c r="E11560" s="26"/>
      <c r="F11560" s="26"/>
      <c r="G11560" s="26"/>
    </row>
    <row r="11561" spans="3:7">
      <c r="C11561" s="17"/>
      <c r="D11561" s="26"/>
      <c r="E11561" s="26"/>
      <c r="F11561" s="26"/>
      <c r="G11561" s="26"/>
    </row>
    <row r="11562" spans="3:7">
      <c r="C11562" s="17"/>
      <c r="D11562" s="26"/>
      <c r="E11562" s="26"/>
      <c r="F11562" s="26"/>
      <c r="G11562" s="26"/>
    </row>
    <row r="11563" spans="3:7">
      <c r="C11563" s="17"/>
      <c r="D11563" s="26"/>
      <c r="E11563" s="26"/>
      <c r="F11563" s="26"/>
      <c r="G11563" s="26"/>
    </row>
    <row r="11564" spans="3:7">
      <c r="C11564" s="17"/>
      <c r="D11564" s="26"/>
      <c r="E11564" s="26"/>
      <c r="F11564" s="26"/>
      <c r="G11564" s="26"/>
    </row>
    <row r="11565" spans="3:7">
      <c r="C11565" s="17"/>
      <c r="D11565" s="26"/>
      <c r="E11565" s="26"/>
      <c r="F11565" s="26"/>
      <c r="G11565" s="26"/>
    </row>
    <row r="11566" spans="3:7">
      <c r="C11566" s="17"/>
      <c r="D11566" s="26"/>
      <c r="E11566" s="26"/>
      <c r="F11566" s="26"/>
      <c r="G11566" s="26"/>
    </row>
    <row r="11567" spans="3:7">
      <c r="C11567" s="17"/>
      <c r="D11567" s="26"/>
      <c r="E11567" s="26"/>
      <c r="F11567" s="26"/>
      <c r="G11567" s="26"/>
    </row>
    <row r="11568" spans="3:7">
      <c r="C11568" s="17"/>
      <c r="D11568" s="26"/>
      <c r="E11568" s="26"/>
      <c r="F11568" s="26"/>
      <c r="G11568" s="26"/>
    </row>
    <row r="11569" spans="3:7">
      <c r="C11569" s="17"/>
      <c r="D11569" s="26"/>
      <c r="E11569" s="26"/>
      <c r="F11569" s="26"/>
      <c r="G11569" s="26"/>
    </row>
    <row r="11570" spans="3:7">
      <c r="C11570" s="17"/>
      <c r="D11570" s="26"/>
      <c r="E11570" s="26"/>
      <c r="F11570" s="26"/>
      <c r="G11570" s="26"/>
    </row>
    <row r="11571" spans="3:7">
      <c r="C11571" s="17"/>
      <c r="D11571" s="26"/>
      <c r="E11571" s="26"/>
      <c r="F11571" s="26"/>
      <c r="G11571" s="26"/>
    </row>
    <row r="11572" spans="3:7">
      <c r="C11572" s="17"/>
      <c r="D11572" s="26"/>
      <c r="E11572" s="26"/>
      <c r="F11572" s="26"/>
      <c r="G11572" s="26"/>
    </row>
    <row r="11573" spans="3:7">
      <c r="C11573" s="17"/>
      <c r="D11573" s="26"/>
      <c r="E11573" s="26"/>
      <c r="F11573" s="26"/>
      <c r="G11573" s="26"/>
    </row>
    <row r="11574" spans="3:7">
      <c r="C11574" s="17"/>
      <c r="D11574" s="26"/>
      <c r="E11574" s="26"/>
      <c r="F11574" s="26"/>
      <c r="G11574" s="26"/>
    </row>
    <row r="11575" spans="3:7">
      <c r="C11575" s="17"/>
      <c r="D11575" s="26"/>
      <c r="E11575" s="26"/>
      <c r="F11575" s="26"/>
      <c r="G11575" s="26"/>
    </row>
    <row r="11576" spans="3:7">
      <c r="C11576" s="17"/>
      <c r="D11576" s="26"/>
      <c r="E11576" s="26"/>
      <c r="F11576" s="26"/>
      <c r="G11576" s="26"/>
    </row>
    <row r="11577" spans="3:7">
      <c r="C11577" s="17"/>
      <c r="D11577" s="26"/>
      <c r="E11577" s="26"/>
      <c r="F11577" s="26"/>
      <c r="G11577" s="26"/>
    </row>
    <row r="11578" spans="3:7">
      <c r="C11578" s="17"/>
      <c r="D11578" s="26"/>
      <c r="E11578" s="26"/>
      <c r="F11578" s="26"/>
      <c r="G11578" s="26"/>
    </row>
    <row r="11579" spans="3:7">
      <c r="C11579" s="17"/>
      <c r="D11579" s="26"/>
      <c r="E11579" s="26"/>
      <c r="F11579" s="26"/>
      <c r="G11579" s="26"/>
    </row>
    <row r="11580" spans="3:7">
      <c r="C11580" s="17"/>
      <c r="D11580" s="26"/>
      <c r="E11580" s="26"/>
      <c r="F11580" s="26"/>
      <c r="G11580" s="26"/>
    </row>
    <row r="11581" spans="3:7">
      <c r="C11581" s="17"/>
      <c r="D11581" s="26"/>
      <c r="E11581" s="26"/>
      <c r="F11581" s="26"/>
      <c r="G11581" s="26"/>
    </row>
    <row r="11582" spans="3:7">
      <c r="C11582" s="17"/>
      <c r="D11582" s="26"/>
      <c r="E11582" s="26"/>
      <c r="F11582" s="26"/>
      <c r="G11582" s="26"/>
    </row>
    <row r="11583" spans="3:7">
      <c r="C11583" s="17"/>
      <c r="D11583" s="26"/>
      <c r="E11583" s="26"/>
      <c r="F11583" s="26"/>
      <c r="G11583" s="26"/>
    </row>
    <row r="11584" spans="3:7">
      <c r="C11584" s="17"/>
      <c r="D11584" s="26"/>
      <c r="E11584" s="26"/>
      <c r="F11584" s="26"/>
      <c r="G11584" s="26"/>
    </row>
    <row r="11585" spans="3:7">
      <c r="C11585" s="17"/>
      <c r="D11585" s="26"/>
      <c r="E11585" s="26"/>
      <c r="F11585" s="26"/>
      <c r="G11585" s="26"/>
    </row>
    <row r="11586" spans="3:7">
      <c r="C11586" s="17"/>
      <c r="D11586" s="26"/>
      <c r="E11586" s="26"/>
      <c r="F11586" s="26"/>
      <c r="G11586" s="26"/>
    </row>
    <row r="11587" spans="3:7">
      <c r="C11587" s="17"/>
      <c r="D11587" s="26"/>
      <c r="E11587" s="26"/>
      <c r="F11587" s="26"/>
      <c r="G11587" s="26"/>
    </row>
    <row r="11588" spans="3:7">
      <c r="C11588" s="17"/>
      <c r="D11588" s="26"/>
      <c r="E11588" s="26"/>
      <c r="F11588" s="26"/>
      <c r="G11588" s="26"/>
    </row>
    <row r="11589" spans="3:7">
      <c r="C11589" s="17"/>
      <c r="D11589" s="26"/>
      <c r="E11589" s="26"/>
      <c r="F11589" s="26"/>
      <c r="G11589" s="26"/>
    </row>
    <row r="11590" spans="3:7">
      <c r="C11590" s="17"/>
      <c r="D11590" s="26"/>
      <c r="E11590" s="26"/>
      <c r="F11590" s="26"/>
      <c r="G11590" s="26"/>
    </row>
    <row r="11591" spans="3:7">
      <c r="C11591" s="17"/>
      <c r="D11591" s="26"/>
      <c r="E11591" s="26"/>
      <c r="F11591" s="26"/>
      <c r="G11591" s="26"/>
    </row>
    <row r="11592" spans="3:7">
      <c r="C11592" s="17"/>
      <c r="D11592" s="26"/>
      <c r="E11592" s="26"/>
      <c r="F11592" s="26"/>
      <c r="G11592" s="26"/>
    </row>
    <row r="11593" spans="3:7">
      <c r="C11593" s="17"/>
      <c r="D11593" s="26"/>
      <c r="E11593" s="26"/>
      <c r="F11593" s="26"/>
      <c r="G11593" s="26"/>
    </row>
    <row r="11594" spans="3:7">
      <c r="C11594" s="17"/>
      <c r="D11594" s="26"/>
      <c r="E11594" s="26"/>
      <c r="F11594" s="26"/>
      <c r="G11594" s="26"/>
    </row>
    <row r="11595" spans="3:7">
      <c r="C11595" s="17"/>
      <c r="D11595" s="26"/>
      <c r="E11595" s="26"/>
      <c r="F11595" s="26"/>
      <c r="G11595" s="26"/>
    </row>
    <row r="11596" spans="3:7">
      <c r="C11596" s="17"/>
      <c r="D11596" s="26"/>
      <c r="E11596" s="26"/>
      <c r="F11596" s="26"/>
      <c r="G11596" s="26"/>
    </row>
    <row r="11597" spans="3:7">
      <c r="C11597" s="17"/>
      <c r="D11597" s="26"/>
      <c r="E11597" s="26"/>
      <c r="F11597" s="26"/>
      <c r="G11597" s="26"/>
    </row>
    <row r="11598" spans="3:7">
      <c r="C11598" s="17"/>
      <c r="D11598" s="26"/>
      <c r="E11598" s="26"/>
      <c r="F11598" s="26"/>
      <c r="G11598" s="26"/>
    </row>
    <row r="11599" spans="3:7">
      <c r="C11599" s="17"/>
      <c r="D11599" s="26"/>
      <c r="E11599" s="26"/>
      <c r="F11599" s="26"/>
      <c r="G11599" s="26"/>
    </row>
    <row r="11600" spans="3:7">
      <c r="C11600" s="17"/>
      <c r="D11600" s="26"/>
      <c r="E11600" s="26"/>
      <c r="F11600" s="26"/>
      <c r="G11600" s="26"/>
    </row>
    <row r="11601" spans="3:7">
      <c r="C11601" s="17"/>
      <c r="D11601" s="26"/>
      <c r="E11601" s="26"/>
      <c r="F11601" s="26"/>
      <c r="G11601" s="26"/>
    </row>
    <row r="11602" spans="3:7">
      <c r="C11602" s="17"/>
      <c r="D11602" s="26"/>
      <c r="E11602" s="26"/>
      <c r="F11602" s="26"/>
      <c r="G11602" s="26"/>
    </row>
    <row r="11603" spans="3:7">
      <c r="C11603" s="17"/>
      <c r="D11603" s="26"/>
      <c r="E11603" s="26"/>
      <c r="F11603" s="26"/>
      <c r="G11603" s="26"/>
    </row>
    <row r="11604" spans="3:7">
      <c r="C11604" s="17"/>
      <c r="D11604" s="26"/>
      <c r="E11604" s="26"/>
      <c r="F11604" s="26"/>
      <c r="G11604" s="26"/>
    </row>
    <row r="11605" spans="3:7">
      <c r="C11605" s="17"/>
      <c r="D11605" s="26"/>
      <c r="E11605" s="26"/>
      <c r="F11605" s="26"/>
      <c r="G11605" s="26"/>
    </row>
    <row r="11606" spans="3:7">
      <c r="C11606" s="17"/>
      <c r="D11606" s="26"/>
      <c r="E11606" s="26"/>
      <c r="F11606" s="26"/>
      <c r="G11606" s="26"/>
    </row>
    <row r="11607" spans="3:7">
      <c r="C11607" s="17"/>
      <c r="D11607" s="26"/>
      <c r="E11607" s="26"/>
      <c r="F11607" s="26"/>
      <c r="G11607" s="26"/>
    </row>
    <row r="11608" spans="3:7">
      <c r="C11608" s="17"/>
      <c r="D11608" s="26"/>
      <c r="E11608" s="26"/>
      <c r="F11608" s="26"/>
      <c r="G11608" s="26"/>
    </row>
    <row r="11609" spans="3:7">
      <c r="C11609" s="17"/>
      <c r="D11609" s="26"/>
      <c r="E11609" s="26"/>
      <c r="F11609" s="26"/>
      <c r="G11609" s="26"/>
    </row>
    <row r="11610" spans="3:7">
      <c r="C11610" s="17"/>
      <c r="D11610" s="26"/>
      <c r="E11610" s="26"/>
      <c r="F11610" s="26"/>
      <c r="G11610" s="26"/>
    </row>
    <row r="11611" spans="3:7">
      <c r="C11611" s="17"/>
      <c r="D11611" s="26"/>
      <c r="E11611" s="26"/>
      <c r="F11611" s="26"/>
      <c r="G11611" s="26"/>
    </row>
    <row r="11612" spans="3:7">
      <c r="C11612" s="17"/>
      <c r="D11612" s="26"/>
      <c r="E11612" s="26"/>
      <c r="F11612" s="26"/>
      <c r="G11612" s="26"/>
    </row>
    <row r="11613" spans="3:7">
      <c r="C11613" s="17"/>
      <c r="D11613" s="26"/>
      <c r="E11613" s="26"/>
      <c r="F11613" s="26"/>
      <c r="G11613" s="26"/>
    </row>
    <row r="11614" spans="3:7">
      <c r="C11614" s="17"/>
      <c r="D11614" s="26"/>
      <c r="E11614" s="26"/>
      <c r="F11614" s="26"/>
      <c r="G11614" s="26"/>
    </row>
    <row r="11615" spans="3:7">
      <c r="C11615" s="17"/>
      <c r="D11615" s="26"/>
      <c r="E11615" s="26"/>
      <c r="F11615" s="26"/>
      <c r="G11615" s="26"/>
    </row>
    <row r="11616" spans="3:7">
      <c r="C11616" s="17"/>
      <c r="D11616" s="26"/>
      <c r="E11616" s="26"/>
      <c r="F11616" s="26"/>
      <c r="G11616" s="26"/>
    </row>
    <row r="11617" spans="3:7">
      <c r="C11617" s="17"/>
      <c r="D11617" s="26"/>
      <c r="E11617" s="26"/>
      <c r="F11617" s="26"/>
      <c r="G11617" s="26"/>
    </row>
    <row r="11618" spans="3:7">
      <c r="C11618" s="17"/>
      <c r="D11618" s="26"/>
      <c r="E11618" s="26"/>
      <c r="F11618" s="26"/>
      <c r="G11618" s="26"/>
    </row>
    <row r="11619" spans="3:7">
      <c r="C11619" s="17"/>
      <c r="D11619" s="26"/>
      <c r="E11619" s="26"/>
      <c r="F11619" s="26"/>
      <c r="G11619" s="26"/>
    </row>
    <row r="11620" spans="3:7">
      <c r="C11620" s="17"/>
      <c r="D11620" s="26"/>
      <c r="E11620" s="26"/>
      <c r="F11620" s="26"/>
      <c r="G11620" s="26"/>
    </row>
    <row r="11621" spans="3:7">
      <c r="C11621" s="17"/>
      <c r="D11621" s="26"/>
      <c r="E11621" s="26"/>
      <c r="F11621" s="26"/>
      <c r="G11621" s="26"/>
    </row>
    <row r="11622" spans="3:7">
      <c r="C11622" s="17"/>
      <c r="D11622" s="26"/>
      <c r="E11622" s="26"/>
      <c r="F11622" s="26"/>
      <c r="G11622" s="26"/>
    </row>
    <row r="11623" spans="3:7">
      <c r="C11623" s="17"/>
      <c r="D11623" s="26"/>
      <c r="E11623" s="26"/>
      <c r="F11623" s="26"/>
      <c r="G11623" s="26"/>
    </row>
    <row r="11624" spans="3:7">
      <c r="C11624" s="17"/>
      <c r="D11624" s="26"/>
      <c r="E11624" s="26"/>
      <c r="F11624" s="26"/>
      <c r="G11624" s="26"/>
    </row>
    <row r="11625" spans="3:7">
      <c r="C11625" s="17"/>
      <c r="D11625" s="26"/>
      <c r="E11625" s="26"/>
      <c r="F11625" s="26"/>
      <c r="G11625" s="26"/>
    </row>
    <row r="11626" spans="3:7">
      <c r="C11626" s="17"/>
      <c r="D11626" s="26"/>
      <c r="E11626" s="26"/>
      <c r="F11626" s="26"/>
      <c r="G11626" s="26"/>
    </row>
    <row r="11627" spans="3:7">
      <c r="C11627" s="17"/>
      <c r="D11627" s="26"/>
      <c r="E11627" s="26"/>
      <c r="F11627" s="26"/>
      <c r="G11627" s="26"/>
    </row>
    <row r="11628" spans="3:7">
      <c r="C11628" s="17"/>
      <c r="D11628" s="26"/>
      <c r="E11628" s="26"/>
      <c r="F11628" s="26"/>
      <c r="G11628" s="26"/>
    </row>
    <row r="11629" spans="3:7">
      <c r="C11629" s="17"/>
      <c r="D11629" s="26"/>
      <c r="E11629" s="26"/>
      <c r="F11629" s="26"/>
      <c r="G11629" s="26"/>
    </row>
    <row r="11630" spans="3:7">
      <c r="C11630" s="17"/>
      <c r="D11630" s="26"/>
      <c r="E11630" s="26"/>
      <c r="F11630" s="26"/>
      <c r="G11630" s="26"/>
    </row>
    <row r="11631" spans="3:7">
      <c r="C11631" s="17"/>
      <c r="D11631" s="26"/>
      <c r="E11631" s="26"/>
      <c r="F11631" s="26"/>
      <c r="G11631" s="26"/>
    </row>
    <row r="11632" spans="3:7">
      <c r="C11632" s="17"/>
      <c r="D11632" s="26"/>
      <c r="E11632" s="26"/>
      <c r="F11632" s="26"/>
      <c r="G11632" s="26"/>
    </row>
    <row r="11633" spans="3:7">
      <c r="C11633" s="17"/>
      <c r="D11633" s="26"/>
      <c r="E11633" s="26"/>
      <c r="F11633" s="26"/>
      <c r="G11633" s="26"/>
    </row>
    <row r="11634" spans="3:7">
      <c r="C11634" s="17"/>
      <c r="D11634" s="26"/>
      <c r="E11634" s="26"/>
      <c r="F11634" s="26"/>
      <c r="G11634" s="26"/>
    </row>
    <row r="11635" spans="3:7">
      <c r="C11635" s="17"/>
      <c r="D11635" s="26"/>
      <c r="E11635" s="26"/>
      <c r="F11635" s="26"/>
      <c r="G11635" s="26"/>
    </row>
    <row r="11636" spans="3:7">
      <c r="C11636" s="17"/>
      <c r="D11636" s="26"/>
      <c r="E11636" s="26"/>
      <c r="F11636" s="26"/>
      <c r="G11636" s="26"/>
    </row>
    <row r="11637" spans="3:7">
      <c r="C11637" s="17"/>
      <c r="D11637" s="26"/>
      <c r="E11637" s="26"/>
      <c r="F11637" s="26"/>
      <c r="G11637" s="26"/>
    </row>
    <row r="11638" spans="3:7">
      <c r="C11638" s="17"/>
      <c r="D11638" s="26"/>
      <c r="E11638" s="26"/>
      <c r="F11638" s="26"/>
      <c r="G11638" s="26"/>
    </row>
    <row r="11639" spans="3:7">
      <c r="C11639" s="17"/>
      <c r="D11639" s="26"/>
      <c r="E11639" s="26"/>
      <c r="F11639" s="26"/>
      <c r="G11639" s="26"/>
    </row>
    <row r="11640" spans="3:7">
      <c r="C11640" s="17"/>
      <c r="D11640" s="26"/>
      <c r="E11640" s="26"/>
      <c r="F11640" s="26"/>
      <c r="G11640" s="26"/>
    </row>
    <row r="11641" spans="3:7">
      <c r="C11641" s="17"/>
      <c r="D11641" s="26"/>
      <c r="E11641" s="26"/>
      <c r="F11641" s="26"/>
      <c r="G11641" s="26"/>
    </row>
    <row r="11642" spans="3:7">
      <c r="C11642" s="17"/>
      <c r="D11642" s="26"/>
      <c r="E11642" s="26"/>
      <c r="F11642" s="26"/>
      <c r="G11642" s="26"/>
    </row>
    <row r="11643" spans="3:7">
      <c r="C11643" s="17"/>
      <c r="D11643" s="26"/>
      <c r="E11643" s="26"/>
      <c r="F11643" s="26"/>
      <c r="G11643" s="26"/>
    </row>
    <row r="11644" spans="3:7">
      <c r="C11644" s="17"/>
      <c r="D11644" s="26"/>
      <c r="E11644" s="26"/>
      <c r="F11644" s="26"/>
      <c r="G11644" s="26"/>
    </row>
    <row r="11645" spans="3:7">
      <c r="C11645" s="17"/>
      <c r="D11645" s="26"/>
      <c r="E11645" s="26"/>
      <c r="F11645" s="26"/>
      <c r="G11645" s="26"/>
    </row>
    <row r="11646" spans="3:7">
      <c r="C11646" s="17"/>
      <c r="D11646" s="26"/>
      <c r="E11646" s="26"/>
      <c r="F11646" s="26"/>
      <c r="G11646" s="26"/>
    </row>
    <row r="11647" spans="3:7">
      <c r="C11647" s="17"/>
      <c r="D11647" s="26"/>
      <c r="E11647" s="26"/>
      <c r="F11647" s="26"/>
      <c r="G11647" s="26"/>
    </row>
    <row r="11648" spans="3:7">
      <c r="C11648" s="17"/>
      <c r="D11648" s="26"/>
      <c r="E11648" s="26"/>
      <c r="F11648" s="26"/>
      <c r="G11648" s="26"/>
    </row>
    <row r="11649" spans="3:7">
      <c r="C11649" s="17"/>
      <c r="D11649" s="26"/>
      <c r="E11649" s="26"/>
      <c r="F11649" s="26"/>
      <c r="G11649" s="26"/>
    </row>
    <row r="11650" spans="3:7">
      <c r="C11650" s="17"/>
      <c r="D11650" s="26"/>
      <c r="E11650" s="26"/>
      <c r="F11650" s="26"/>
      <c r="G11650" s="26"/>
    </row>
    <row r="11651" spans="3:7">
      <c r="C11651" s="17"/>
      <c r="D11651" s="26"/>
      <c r="E11651" s="26"/>
      <c r="F11651" s="26"/>
      <c r="G11651" s="26"/>
    </row>
    <row r="11652" spans="3:7">
      <c r="C11652" s="17"/>
      <c r="D11652" s="26"/>
      <c r="E11652" s="26"/>
      <c r="F11652" s="26"/>
      <c r="G11652" s="26"/>
    </row>
    <row r="11653" spans="3:7">
      <c r="C11653" s="17"/>
      <c r="D11653" s="26"/>
      <c r="E11653" s="26"/>
      <c r="F11653" s="26"/>
      <c r="G11653" s="26"/>
    </row>
    <row r="11654" spans="3:7">
      <c r="C11654" s="17"/>
      <c r="D11654" s="26"/>
      <c r="E11654" s="26"/>
      <c r="F11654" s="26"/>
      <c r="G11654" s="26"/>
    </row>
    <row r="11655" spans="3:7">
      <c r="C11655" s="17"/>
      <c r="D11655" s="26"/>
      <c r="E11655" s="26"/>
      <c r="F11655" s="26"/>
      <c r="G11655" s="26"/>
    </row>
    <row r="11656" spans="3:7">
      <c r="C11656" s="17"/>
      <c r="D11656" s="26"/>
      <c r="E11656" s="26"/>
      <c r="F11656" s="26"/>
      <c r="G11656" s="26"/>
    </row>
    <row r="11657" spans="3:7">
      <c r="C11657" s="17"/>
      <c r="D11657" s="26"/>
      <c r="E11657" s="26"/>
      <c r="F11657" s="26"/>
      <c r="G11657" s="26"/>
    </row>
    <row r="11658" spans="3:7">
      <c r="C11658" s="17"/>
      <c r="D11658" s="26"/>
      <c r="E11658" s="26"/>
      <c r="F11658" s="26"/>
      <c r="G11658" s="26"/>
    </row>
    <row r="11659" spans="3:7">
      <c r="C11659" s="17"/>
      <c r="D11659" s="26"/>
      <c r="E11659" s="26"/>
      <c r="F11659" s="26"/>
      <c r="G11659" s="26"/>
    </row>
    <row r="11660" spans="3:7">
      <c r="C11660" s="17"/>
      <c r="D11660" s="26"/>
      <c r="E11660" s="26"/>
      <c r="F11660" s="26"/>
      <c r="G11660" s="26"/>
    </row>
    <row r="11661" spans="3:7">
      <c r="C11661" s="17"/>
      <c r="D11661" s="26"/>
      <c r="E11661" s="26"/>
      <c r="F11661" s="26"/>
      <c r="G11661" s="26"/>
    </row>
    <row r="11662" spans="3:7">
      <c r="C11662" s="17"/>
      <c r="D11662" s="26"/>
      <c r="E11662" s="26"/>
      <c r="F11662" s="26"/>
      <c r="G11662" s="26"/>
    </row>
    <row r="11663" spans="3:7">
      <c r="C11663" s="17"/>
      <c r="D11663" s="26"/>
      <c r="E11663" s="26"/>
      <c r="F11663" s="26"/>
      <c r="G11663" s="26"/>
    </row>
    <row r="11664" spans="3:7">
      <c r="C11664" s="17"/>
      <c r="D11664" s="26"/>
      <c r="E11664" s="26"/>
      <c r="F11664" s="26"/>
      <c r="G11664" s="26"/>
    </row>
    <row r="11665" spans="3:7">
      <c r="C11665" s="17"/>
      <c r="D11665" s="26"/>
      <c r="E11665" s="26"/>
      <c r="F11665" s="26"/>
      <c r="G11665" s="26"/>
    </row>
    <row r="11666" spans="3:7">
      <c r="C11666" s="17"/>
      <c r="D11666" s="26"/>
      <c r="E11666" s="26"/>
      <c r="F11666" s="26"/>
      <c r="G11666" s="26"/>
    </row>
    <row r="11667" spans="3:7">
      <c r="C11667" s="17"/>
      <c r="D11667" s="26"/>
      <c r="E11667" s="26"/>
      <c r="F11667" s="26"/>
      <c r="G11667" s="26"/>
    </row>
    <row r="11668" spans="3:7">
      <c r="C11668" s="17"/>
      <c r="D11668" s="26"/>
      <c r="E11668" s="26"/>
      <c r="F11668" s="26"/>
      <c r="G11668" s="26"/>
    </row>
    <row r="11669" spans="3:7">
      <c r="C11669" s="17"/>
      <c r="D11669" s="26"/>
      <c r="E11669" s="26"/>
      <c r="F11669" s="26"/>
      <c r="G11669" s="26"/>
    </row>
    <row r="11670" spans="3:7">
      <c r="C11670" s="17"/>
      <c r="D11670" s="26"/>
      <c r="E11670" s="26"/>
      <c r="F11670" s="26"/>
      <c r="G11670" s="26"/>
    </row>
    <row r="11671" spans="3:7">
      <c r="C11671" s="17"/>
      <c r="D11671" s="26"/>
      <c r="E11671" s="26"/>
      <c r="F11671" s="26"/>
      <c r="G11671" s="26"/>
    </row>
    <row r="11672" spans="3:7">
      <c r="C11672" s="17"/>
      <c r="D11672" s="26"/>
      <c r="E11672" s="26"/>
      <c r="F11672" s="26"/>
      <c r="G11672" s="26"/>
    </row>
    <row r="11673" spans="3:7">
      <c r="C11673" s="17"/>
      <c r="D11673" s="26"/>
      <c r="E11673" s="26"/>
      <c r="F11673" s="26"/>
      <c r="G11673" s="26"/>
    </row>
    <row r="11674" spans="3:7">
      <c r="C11674" s="17"/>
      <c r="D11674" s="26"/>
      <c r="E11674" s="26"/>
      <c r="F11674" s="26"/>
      <c r="G11674" s="26"/>
    </row>
    <row r="11675" spans="3:7">
      <c r="C11675" s="17"/>
      <c r="D11675" s="26"/>
      <c r="E11675" s="26"/>
      <c r="F11675" s="26"/>
      <c r="G11675" s="26"/>
    </row>
    <row r="11676" spans="3:7">
      <c r="C11676" s="17"/>
      <c r="D11676" s="26"/>
      <c r="E11676" s="26"/>
      <c r="F11676" s="26"/>
      <c r="G11676" s="26"/>
    </row>
    <row r="11677" spans="3:7">
      <c r="C11677" s="17"/>
      <c r="D11677" s="26"/>
      <c r="E11677" s="26"/>
      <c r="F11677" s="26"/>
      <c r="G11677" s="26"/>
    </row>
    <row r="11678" spans="3:7">
      <c r="C11678" s="17"/>
      <c r="D11678" s="26"/>
      <c r="E11678" s="26"/>
      <c r="F11678" s="26"/>
      <c r="G11678" s="26"/>
    </row>
    <row r="11679" spans="3:7">
      <c r="C11679" s="17"/>
      <c r="D11679" s="26"/>
      <c r="E11679" s="26"/>
      <c r="F11679" s="26"/>
      <c r="G11679" s="26"/>
    </row>
    <row r="11680" spans="3:7">
      <c r="C11680" s="17"/>
      <c r="D11680" s="26"/>
      <c r="E11680" s="26"/>
      <c r="F11680" s="26"/>
      <c r="G11680" s="26"/>
    </row>
    <row r="11681" spans="3:7">
      <c r="C11681" s="17"/>
      <c r="D11681" s="26"/>
      <c r="E11681" s="26"/>
      <c r="F11681" s="26"/>
      <c r="G11681" s="26"/>
    </row>
    <row r="11682" spans="3:7">
      <c r="C11682" s="17"/>
      <c r="D11682" s="26"/>
      <c r="E11682" s="26"/>
      <c r="F11682" s="26"/>
      <c r="G11682" s="26"/>
    </row>
    <row r="11683" spans="3:7">
      <c r="C11683" s="17"/>
      <c r="D11683" s="26"/>
      <c r="E11683" s="26"/>
      <c r="F11683" s="26"/>
      <c r="G11683" s="26"/>
    </row>
    <row r="11684" spans="3:7">
      <c r="C11684" s="17"/>
      <c r="D11684" s="26"/>
      <c r="E11684" s="26"/>
      <c r="F11684" s="26"/>
      <c r="G11684" s="26"/>
    </row>
    <row r="11685" spans="3:7">
      <c r="C11685" s="17"/>
      <c r="D11685" s="26"/>
      <c r="E11685" s="26"/>
      <c r="F11685" s="26"/>
      <c r="G11685" s="26"/>
    </row>
    <row r="11686" spans="3:7">
      <c r="C11686" s="17"/>
      <c r="D11686" s="26"/>
      <c r="E11686" s="26"/>
      <c r="F11686" s="26"/>
      <c r="G11686" s="26"/>
    </row>
    <row r="11687" spans="3:7">
      <c r="C11687" s="17"/>
      <c r="D11687" s="26"/>
      <c r="E11687" s="26"/>
      <c r="F11687" s="26"/>
      <c r="G11687" s="26"/>
    </row>
    <row r="11688" spans="3:7">
      <c r="C11688" s="17"/>
      <c r="D11688" s="26"/>
      <c r="E11688" s="26"/>
      <c r="F11688" s="26"/>
      <c r="G11688" s="26"/>
    </row>
    <row r="11689" spans="3:7">
      <c r="C11689" s="17"/>
      <c r="D11689" s="26"/>
      <c r="E11689" s="26"/>
      <c r="F11689" s="26"/>
      <c r="G11689" s="26"/>
    </row>
    <row r="11690" spans="3:7">
      <c r="C11690" s="17"/>
      <c r="D11690" s="26"/>
      <c r="E11690" s="26"/>
      <c r="F11690" s="26"/>
      <c r="G11690" s="26"/>
    </row>
    <row r="11691" spans="3:7">
      <c r="C11691" s="17"/>
      <c r="D11691" s="26"/>
      <c r="E11691" s="26"/>
      <c r="F11691" s="26"/>
      <c r="G11691" s="26"/>
    </row>
    <row r="11692" spans="3:7">
      <c r="C11692" s="17"/>
      <c r="D11692" s="26"/>
      <c r="E11692" s="26"/>
      <c r="F11692" s="26"/>
      <c r="G11692" s="26"/>
    </row>
    <row r="11693" spans="3:7">
      <c r="C11693" s="17"/>
      <c r="D11693" s="26"/>
      <c r="E11693" s="26"/>
      <c r="F11693" s="26"/>
      <c r="G11693" s="26"/>
    </row>
    <row r="11694" spans="3:7">
      <c r="C11694" s="17"/>
      <c r="D11694" s="26"/>
      <c r="E11694" s="26"/>
      <c r="F11694" s="26"/>
      <c r="G11694" s="26"/>
    </row>
    <row r="11695" spans="3:7">
      <c r="C11695" s="17"/>
      <c r="D11695" s="26"/>
      <c r="E11695" s="26"/>
      <c r="F11695" s="26"/>
      <c r="G11695" s="26"/>
    </row>
    <row r="11696" spans="3:7">
      <c r="C11696" s="17"/>
      <c r="D11696" s="26"/>
      <c r="E11696" s="26"/>
      <c r="F11696" s="26"/>
      <c r="G11696" s="26"/>
    </row>
    <row r="11697" spans="3:7">
      <c r="C11697" s="17"/>
      <c r="D11697" s="26"/>
      <c r="E11697" s="26"/>
      <c r="F11697" s="26"/>
      <c r="G11697" s="26"/>
    </row>
    <row r="11698" spans="3:7">
      <c r="C11698" s="17"/>
      <c r="D11698" s="26"/>
      <c r="E11698" s="26"/>
      <c r="F11698" s="26"/>
      <c r="G11698" s="26"/>
    </row>
    <row r="11699" spans="3:7">
      <c r="C11699" s="17"/>
      <c r="D11699" s="26"/>
      <c r="E11699" s="26"/>
      <c r="F11699" s="26"/>
      <c r="G11699" s="26"/>
    </row>
    <row r="11700" spans="3:7">
      <c r="C11700" s="17"/>
      <c r="D11700" s="26"/>
      <c r="E11700" s="26"/>
      <c r="F11700" s="26"/>
      <c r="G11700" s="26"/>
    </row>
    <row r="11701" spans="3:7">
      <c r="C11701" s="17"/>
      <c r="D11701" s="26"/>
      <c r="E11701" s="26"/>
      <c r="F11701" s="26"/>
      <c r="G11701" s="26"/>
    </row>
    <row r="11702" spans="3:7">
      <c r="C11702" s="17"/>
      <c r="D11702" s="26"/>
      <c r="E11702" s="26"/>
      <c r="F11702" s="26"/>
      <c r="G11702" s="26"/>
    </row>
    <row r="11703" spans="3:7">
      <c r="C11703" s="17"/>
      <c r="D11703" s="26"/>
      <c r="E11703" s="26"/>
      <c r="F11703" s="26"/>
      <c r="G11703" s="26"/>
    </row>
    <row r="11704" spans="3:7">
      <c r="C11704" s="17"/>
      <c r="D11704" s="26"/>
      <c r="E11704" s="26"/>
      <c r="F11704" s="26"/>
      <c r="G11704" s="26"/>
    </row>
    <row r="11705" spans="3:7">
      <c r="C11705" s="17"/>
      <c r="D11705" s="26"/>
      <c r="E11705" s="26"/>
      <c r="F11705" s="26"/>
      <c r="G11705" s="26"/>
    </row>
    <row r="11706" spans="3:7">
      <c r="C11706" s="17"/>
      <c r="D11706" s="26"/>
      <c r="E11706" s="26"/>
      <c r="F11706" s="26"/>
      <c r="G11706" s="26"/>
    </row>
    <row r="11707" spans="3:7">
      <c r="C11707" s="17"/>
      <c r="D11707" s="26"/>
      <c r="E11707" s="26"/>
      <c r="F11707" s="26"/>
      <c r="G11707" s="26"/>
    </row>
    <row r="11708" spans="3:7">
      <c r="C11708" s="17"/>
      <c r="D11708" s="26"/>
      <c r="E11708" s="26"/>
      <c r="F11708" s="26"/>
      <c r="G11708" s="26"/>
    </row>
    <row r="11709" spans="3:7">
      <c r="C11709" s="17"/>
      <c r="D11709" s="26"/>
      <c r="E11709" s="26"/>
      <c r="F11709" s="26"/>
      <c r="G11709" s="26"/>
    </row>
    <row r="11710" spans="3:7">
      <c r="C11710" s="17"/>
      <c r="D11710" s="26"/>
      <c r="E11710" s="26"/>
      <c r="F11710" s="26"/>
      <c r="G11710" s="26"/>
    </row>
    <row r="11711" spans="3:7">
      <c r="C11711" s="17"/>
      <c r="D11711" s="26"/>
      <c r="E11711" s="26"/>
      <c r="F11711" s="26"/>
      <c r="G11711" s="26"/>
    </row>
    <row r="11712" spans="3:7">
      <c r="C11712" s="17"/>
      <c r="D11712" s="26"/>
      <c r="E11712" s="26"/>
      <c r="F11712" s="26"/>
      <c r="G11712" s="26"/>
    </row>
    <row r="11713" spans="3:7">
      <c r="C11713" s="17"/>
      <c r="D11713" s="26"/>
      <c r="E11713" s="26"/>
      <c r="F11713" s="26"/>
      <c r="G11713" s="26"/>
    </row>
    <row r="11714" spans="3:7">
      <c r="C11714" s="17"/>
      <c r="D11714" s="26"/>
      <c r="E11714" s="26"/>
      <c r="F11714" s="26"/>
      <c r="G11714" s="26"/>
    </row>
    <row r="11715" spans="3:7">
      <c r="C11715" s="17"/>
      <c r="D11715" s="26"/>
      <c r="E11715" s="26"/>
      <c r="F11715" s="26"/>
      <c r="G11715" s="26"/>
    </row>
    <row r="11716" spans="3:7">
      <c r="C11716" s="17"/>
      <c r="D11716" s="26"/>
      <c r="E11716" s="26"/>
      <c r="F11716" s="26"/>
      <c r="G11716" s="26"/>
    </row>
    <row r="11717" spans="3:7">
      <c r="C11717" s="17"/>
      <c r="D11717" s="26"/>
      <c r="E11717" s="26"/>
      <c r="F11717" s="26"/>
      <c r="G11717" s="26"/>
    </row>
    <row r="11718" spans="3:7">
      <c r="C11718" s="17"/>
      <c r="D11718" s="26"/>
      <c r="E11718" s="26"/>
      <c r="F11718" s="26"/>
      <c r="G11718" s="26"/>
    </row>
    <row r="11719" spans="3:7">
      <c r="C11719" s="17"/>
      <c r="D11719" s="26"/>
      <c r="E11719" s="26"/>
      <c r="F11719" s="26"/>
      <c r="G11719" s="26"/>
    </row>
    <row r="11720" spans="3:7">
      <c r="C11720" s="17"/>
      <c r="D11720" s="26"/>
      <c r="E11720" s="26"/>
      <c r="F11720" s="26"/>
      <c r="G11720" s="26"/>
    </row>
    <row r="11721" spans="3:7">
      <c r="C11721" s="17"/>
      <c r="D11721" s="26"/>
      <c r="E11721" s="26"/>
      <c r="F11721" s="26"/>
      <c r="G11721" s="26"/>
    </row>
    <row r="11722" spans="3:7">
      <c r="C11722" s="17"/>
      <c r="D11722" s="26"/>
      <c r="E11722" s="26"/>
      <c r="F11722" s="26"/>
      <c r="G11722" s="26"/>
    </row>
    <row r="11723" spans="3:7">
      <c r="C11723" s="17"/>
      <c r="D11723" s="26"/>
      <c r="E11723" s="26"/>
      <c r="F11723" s="26"/>
      <c r="G11723" s="26"/>
    </row>
    <row r="11724" spans="3:7">
      <c r="C11724" s="17"/>
      <c r="D11724" s="26"/>
      <c r="E11724" s="26"/>
      <c r="F11724" s="26"/>
      <c r="G11724" s="26"/>
    </row>
    <row r="11725" spans="3:7">
      <c r="C11725" s="17"/>
      <c r="D11725" s="26"/>
      <c r="E11725" s="26"/>
      <c r="F11725" s="26"/>
      <c r="G11725" s="26"/>
    </row>
    <row r="11726" spans="3:7">
      <c r="C11726" s="17"/>
      <c r="D11726" s="26"/>
      <c r="E11726" s="26"/>
      <c r="F11726" s="26"/>
      <c r="G11726" s="26"/>
    </row>
    <row r="11727" spans="3:7">
      <c r="C11727" s="17"/>
      <c r="D11727" s="26"/>
      <c r="E11727" s="26"/>
      <c r="F11727" s="26"/>
      <c r="G11727" s="26"/>
    </row>
    <row r="11728" spans="3:7">
      <c r="C11728" s="17"/>
      <c r="D11728" s="26"/>
      <c r="E11728" s="26"/>
      <c r="F11728" s="26"/>
      <c r="G11728" s="26"/>
    </row>
    <row r="11729" spans="3:7">
      <c r="C11729" s="17"/>
      <c r="D11729" s="26"/>
      <c r="E11729" s="26"/>
      <c r="F11729" s="26"/>
      <c r="G11729" s="26"/>
    </row>
    <row r="11730" spans="3:7">
      <c r="C11730" s="17"/>
      <c r="D11730" s="26"/>
      <c r="E11730" s="26"/>
      <c r="F11730" s="26"/>
      <c r="G11730" s="26"/>
    </row>
    <row r="11731" spans="3:7">
      <c r="C11731" s="17"/>
      <c r="D11731" s="26"/>
      <c r="E11731" s="26"/>
      <c r="F11731" s="26"/>
      <c r="G11731" s="26"/>
    </row>
    <row r="11732" spans="3:7">
      <c r="C11732" s="17"/>
      <c r="D11732" s="26"/>
      <c r="E11732" s="26"/>
      <c r="F11732" s="26"/>
      <c r="G11732" s="26"/>
    </row>
    <row r="11733" spans="3:7">
      <c r="C11733" s="17"/>
      <c r="D11733" s="26"/>
      <c r="E11733" s="26"/>
      <c r="F11733" s="26"/>
      <c r="G11733" s="26"/>
    </row>
    <row r="11734" spans="3:7">
      <c r="C11734" s="17"/>
      <c r="D11734" s="26"/>
      <c r="E11734" s="26"/>
      <c r="F11734" s="26"/>
      <c r="G11734" s="26"/>
    </row>
    <row r="11735" spans="3:7">
      <c r="C11735" s="17"/>
      <c r="D11735" s="26"/>
      <c r="E11735" s="26"/>
      <c r="F11735" s="26"/>
      <c r="G11735" s="26"/>
    </row>
    <row r="11736" spans="3:7">
      <c r="C11736" s="17"/>
      <c r="D11736" s="26"/>
      <c r="E11736" s="26"/>
      <c r="F11736" s="26"/>
      <c r="G11736" s="26"/>
    </row>
    <row r="11737" spans="3:7">
      <c r="C11737" s="17"/>
      <c r="D11737" s="26"/>
      <c r="E11737" s="26"/>
      <c r="F11737" s="26"/>
      <c r="G11737" s="26"/>
    </row>
    <row r="11738" spans="3:7">
      <c r="C11738" s="17"/>
      <c r="D11738" s="26"/>
      <c r="E11738" s="26"/>
      <c r="F11738" s="26"/>
      <c r="G11738" s="26"/>
    </row>
    <row r="11739" spans="3:7">
      <c r="C11739" s="17"/>
      <c r="D11739" s="26"/>
      <c r="E11739" s="26"/>
      <c r="F11739" s="26"/>
      <c r="G11739" s="26"/>
    </row>
    <row r="11740" spans="3:7">
      <c r="C11740" s="17"/>
      <c r="D11740" s="26"/>
      <c r="E11740" s="26"/>
      <c r="F11740" s="26"/>
      <c r="G11740" s="26"/>
    </row>
    <row r="11741" spans="3:7">
      <c r="C11741" s="17"/>
      <c r="D11741" s="26"/>
      <c r="E11741" s="26"/>
      <c r="F11741" s="26"/>
      <c r="G11741" s="26"/>
    </row>
    <row r="11742" spans="3:7">
      <c r="C11742" s="17"/>
      <c r="D11742" s="26"/>
      <c r="E11742" s="26"/>
      <c r="F11742" s="26"/>
      <c r="G11742" s="26"/>
    </row>
    <row r="11743" spans="3:7">
      <c r="C11743" s="17"/>
      <c r="D11743" s="26"/>
      <c r="E11743" s="26"/>
      <c r="F11743" s="26"/>
      <c r="G11743" s="26"/>
    </row>
    <row r="11744" spans="3:7">
      <c r="C11744" s="17"/>
      <c r="D11744" s="26"/>
      <c r="E11744" s="26"/>
      <c r="F11744" s="26"/>
      <c r="G11744" s="26"/>
    </row>
    <row r="11745" spans="3:7">
      <c r="C11745" s="17"/>
      <c r="D11745" s="26"/>
      <c r="E11745" s="26"/>
      <c r="F11745" s="26"/>
      <c r="G11745" s="26"/>
    </row>
    <row r="11746" spans="3:7">
      <c r="C11746" s="17"/>
      <c r="D11746" s="26"/>
      <c r="E11746" s="26"/>
      <c r="F11746" s="26"/>
      <c r="G11746" s="26"/>
    </row>
    <row r="11747" spans="3:7">
      <c r="C11747" s="17"/>
      <c r="D11747" s="26"/>
      <c r="E11747" s="26"/>
      <c r="F11747" s="26"/>
      <c r="G11747" s="26"/>
    </row>
    <row r="11748" spans="3:7">
      <c r="C11748" s="17"/>
      <c r="D11748" s="26"/>
      <c r="E11748" s="26"/>
      <c r="F11748" s="26"/>
      <c r="G11748" s="26"/>
    </row>
    <row r="11749" spans="3:7">
      <c r="C11749" s="17"/>
      <c r="D11749" s="26"/>
      <c r="E11749" s="26"/>
      <c r="F11749" s="26"/>
      <c r="G11749" s="26"/>
    </row>
    <row r="11750" spans="3:7">
      <c r="C11750" s="17"/>
      <c r="D11750" s="26"/>
      <c r="E11750" s="26"/>
      <c r="F11750" s="26"/>
      <c r="G11750" s="26"/>
    </row>
    <row r="11751" spans="3:7">
      <c r="C11751" s="17"/>
      <c r="D11751" s="26"/>
      <c r="E11751" s="26"/>
      <c r="F11751" s="26"/>
      <c r="G11751" s="26"/>
    </row>
    <row r="11752" spans="3:7">
      <c r="C11752" s="17"/>
      <c r="D11752" s="26"/>
      <c r="E11752" s="26"/>
      <c r="F11752" s="26"/>
      <c r="G11752" s="26"/>
    </row>
    <row r="11753" spans="3:7">
      <c r="C11753" s="17"/>
      <c r="D11753" s="26"/>
      <c r="E11753" s="26"/>
      <c r="F11753" s="26"/>
      <c r="G11753" s="26"/>
    </row>
    <row r="11754" spans="3:7">
      <c r="C11754" s="17"/>
      <c r="D11754" s="26"/>
      <c r="E11754" s="26"/>
      <c r="F11754" s="26"/>
      <c r="G11754" s="26"/>
    </row>
    <row r="11755" spans="3:7">
      <c r="C11755" s="17"/>
      <c r="D11755" s="26"/>
      <c r="E11755" s="26"/>
      <c r="F11755" s="26"/>
      <c r="G11755" s="26"/>
    </row>
    <row r="11756" spans="3:7">
      <c r="C11756" s="17"/>
      <c r="D11756" s="26"/>
      <c r="E11756" s="26"/>
      <c r="F11756" s="26"/>
      <c r="G11756" s="26"/>
    </row>
    <row r="11757" spans="3:7">
      <c r="C11757" s="17"/>
      <c r="D11757" s="26"/>
      <c r="E11757" s="26"/>
      <c r="F11757" s="26"/>
      <c r="G11757" s="26"/>
    </row>
    <row r="11758" spans="3:7">
      <c r="C11758" s="17"/>
      <c r="D11758" s="26"/>
      <c r="E11758" s="26"/>
      <c r="F11758" s="26"/>
      <c r="G11758" s="26"/>
    </row>
    <row r="11759" spans="3:7">
      <c r="C11759" s="17"/>
      <c r="D11759" s="26"/>
      <c r="E11759" s="26"/>
      <c r="F11759" s="26"/>
      <c r="G11759" s="26"/>
    </row>
    <row r="11760" spans="3:7">
      <c r="C11760" s="17"/>
      <c r="D11760" s="26"/>
      <c r="E11760" s="26"/>
      <c r="F11760" s="26"/>
      <c r="G11760" s="26"/>
    </row>
    <row r="11761" spans="3:7">
      <c r="C11761" s="17"/>
      <c r="D11761" s="26"/>
      <c r="E11761" s="26"/>
      <c r="F11761" s="26"/>
      <c r="G11761" s="26"/>
    </row>
    <row r="11762" spans="3:7">
      <c r="C11762" s="17"/>
      <c r="D11762" s="26"/>
      <c r="E11762" s="26"/>
      <c r="F11762" s="26"/>
      <c r="G11762" s="26"/>
    </row>
    <row r="11763" spans="3:7">
      <c r="C11763" s="17"/>
      <c r="D11763" s="26"/>
      <c r="E11763" s="26"/>
      <c r="F11763" s="26"/>
      <c r="G11763" s="26"/>
    </row>
    <row r="11764" spans="3:7">
      <c r="C11764" s="17"/>
      <c r="D11764" s="26"/>
      <c r="E11764" s="26"/>
      <c r="F11764" s="26"/>
      <c r="G11764" s="26"/>
    </row>
    <row r="11765" spans="3:7">
      <c r="C11765" s="17"/>
      <c r="D11765" s="26"/>
      <c r="E11765" s="26"/>
      <c r="F11765" s="26"/>
      <c r="G11765" s="26"/>
    </row>
    <row r="11766" spans="3:7">
      <c r="C11766" s="17"/>
      <c r="D11766" s="26"/>
      <c r="E11766" s="26"/>
      <c r="F11766" s="26"/>
      <c r="G11766" s="26"/>
    </row>
    <row r="11767" spans="3:7">
      <c r="C11767" s="17"/>
      <c r="D11767" s="26"/>
      <c r="E11767" s="26"/>
      <c r="F11767" s="26"/>
      <c r="G11767" s="26"/>
    </row>
    <row r="11768" spans="3:7">
      <c r="C11768" s="17"/>
      <c r="D11768" s="26"/>
      <c r="E11768" s="26"/>
      <c r="F11768" s="26"/>
      <c r="G11768" s="26"/>
    </row>
    <row r="11769" spans="3:7">
      <c r="C11769" s="17"/>
      <c r="D11769" s="26"/>
      <c r="E11769" s="26"/>
      <c r="F11769" s="26"/>
      <c r="G11769" s="26"/>
    </row>
    <row r="11770" spans="3:7">
      <c r="C11770" s="17"/>
      <c r="D11770" s="26"/>
      <c r="E11770" s="26"/>
      <c r="F11770" s="26"/>
      <c r="G11770" s="26"/>
    </row>
    <row r="11771" spans="3:7">
      <c r="C11771" s="17"/>
      <c r="D11771" s="26"/>
      <c r="E11771" s="26"/>
      <c r="F11771" s="26"/>
      <c r="G11771" s="26"/>
    </row>
    <row r="11772" spans="3:7">
      <c r="C11772" s="17"/>
      <c r="D11772" s="26"/>
      <c r="E11772" s="26"/>
      <c r="F11772" s="26"/>
      <c r="G11772" s="26"/>
    </row>
    <row r="11773" spans="3:7">
      <c r="C11773" s="17"/>
      <c r="D11773" s="26"/>
      <c r="E11773" s="26"/>
      <c r="F11773" s="26"/>
      <c r="G11773" s="26"/>
    </row>
    <row r="11774" spans="3:7">
      <c r="C11774" s="17"/>
      <c r="D11774" s="26"/>
      <c r="E11774" s="26"/>
      <c r="F11774" s="26"/>
      <c r="G11774" s="26"/>
    </row>
    <row r="11775" spans="3:7">
      <c r="C11775" s="17"/>
      <c r="D11775" s="26"/>
      <c r="E11775" s="26"/>
      <c r="F11775" s="26"/>
      <c r="G11775" s="26"/>
    </row>
    <row r="11776" spans="3:7">
      <c r="C11776" s="17"/>
      <c r="D11776" s="26"/>
      <c r="E11776" s="26"/>
      <c r="F11776" s="26"/>
      <c r="G11776" s="26"/>
    </row>
    <row r="11777" spans="3:7">
      <c r="C11777" s="17"/>
      <c r="D11777" s="26"/>
      <c r="E11777" s="26"/>
      <c r="F11777" s="26"/>
      <c r="G11777" s="26"/>
    </row>
    <row r="11778" spans="3:7">
      <c r="C11778" s="17"/>
      <c r="D11778" s="26"/>
      <c r="E11778" s="26"/>
      <c r="F11778" s="26"/>
      <c r="G11778" s="26"/>
    </row>
    <row r="11779" spans="3:7">
      <c r="C11779" s="17"/>
      <c r="D11779" s="26"/>
      <c r="E11779" s="26"/>
      <c r="F11779" s="26"/>
      <c r="G11779" s="26"/>
    </row>
    <row r="11780" spans="3:7">
      <c r="C11780" s="17"/>
      <c r="D11780" s="26"/>
      <c r="E11780" s="26"/>
      <c r="F11780" s="26"/>
      <c r="G11780" s="26"/>
    </row>
    <row r="11781" spans="3:7">
      <c r="C11781" s="17"/>
      <c r="D11781" s="26"/>
      <c r="E11781" s="26"/>
      <c r="F11781" s="26"/>
      <c r="G11781" s="26"/>
    </row>
    <row r="11782" spans="3:7">
      <c r="C11782" s="17"/>
      <c r="D11782" s="26"/>
      <c r="E11782" s="26"/>
      <c r="F11782" s="26"/>
      <c r="G11782" s="26"/>
    </row>
    <row r="11783" spans="3:7">
      <c r="C11783" s="17"/>
      <c r="D11783" s="26"/>
      <c r="E11783" s="26"/>
      <c r="F11783" s="26"/>
      <c r="G11783" s="26"/>
    </row>
    <row r="11784" spans="3:7">
      <c r="C11784" s="17"/>
      <c r="D11784" s="26"/>
      <c r="E11784" s="26"/>
      <c r="F11784" s="26"/>
      <c r="G11784" s="26"/>
    </row>
    <row r="11785" spans="3:7">
      <c r="C11785" s="17"/>
      <c r="D11785" s="26"/>
      <c r="E11785" s="26"/>
      <c r="F11785" s="26"/>
      <c r="G11785" s="26"/>
    </row>
    <row r="11786" spans="3:7">
      <c r="C11786" s="17"/>
      <c r="D11786" s="26"/>
      <c r="E11786" s="26"/>
      <c r="F11786" s="26"/>
      <c r="G11786" s="26"/>
    </row>
    <row r="11787" spans="3:7">
      <c r="C11787" s="17"/>
      <c r="D11787" s="26"/>
      <c r="E11787" s="26"/>
      <c r="F11787" s="26"/>
      <c r="G11787" s="26"/>
    </row>
    <row r="11788" spans="3:7">
      <c r="C11788" s="17"/>
      <c r="D11788" s="26"/>
      <c r="E11788" s="26"/>
      <c r="F11788" s="26"/>
      <c r="G11788" s="26"/>
    </row>
    <row r="11789" spans="3:7">
      <c r="C11789" s="17"/>
      <c r="D11789" s="26"/>
      <c r="E11789" s="26"/>
      <c r="F11789" s="26"/>
      <c r="G11789" s="26"/>
    </row>
    <row r="11790" spans="3:7">
      <c r="C11790" s="17"/>
      <c r="D11790" s="26"/>
      <c r="E11790" s="26"/>
      <c r="F11790" s="26"/>
      <c r="G11790" s="26"/>
    </row>
    <row r="11791" spans="3:7">
      <c r="C11791" s="17"/>
      <c r="D11791" s="26"/>
      <c r="E11791" s="26"/>
      <c r="F11791" s="26"/>
      <c r="G11791" s="26"/>
    </row>
    <row r="11792" spans="3:7">
      <c r="C11792" s="17"/>
      <c r="D11792" s="26"/>
      <c r="E11792" s="26"/>
      <c r="F11792" s="26"/>
      <c r="G11792" s="26"/>
    </row>
    <row r="11793" spans="3:7">
      <c r="C11793" s="17"/>
      <c r="D11793" s="26"/>
      <c r="E11793" s="26"/>
      <c r="F11793" s="26"/>
      <c r="G11793" s="26"/>
    </row>
    <row r="11794" spans="3:7">
      <c r="C11794" s="17"/>
      <c r="D11794" s="26"/>
      <c r="E11794" s="26"/>
      <c r="F11794" s="26"/>
      <c r="G11794" s="26"/>
    </row>
    <row r="11795" spans="3:7">
      <c r="C11795" s="17"/>
      <c r="D11795" s="26"/>
      <c r="E11795" s="26"/>
      <c r="F11795" s="26"/>
      <c r="G11795" s="26"/>
    </row>
    <row r="11796" spans="3:7">
      <c r="C11796" s="17"/>
      <c r="D11796" s="26"/>
      <c r="E11796" s="26"/>
      <c r="F11796" s="26"/>
      <c r="G11796" s="26"/>
    </row>
    <row r="11797" spans="3:7">
      <c r="C11797" s="17"/>
      <c r="D11797" s="26"/>
      <c r="E11797" s="26"/>
      <c r="F11797" s="26"/>
      <c r="G11797" s="26"/>
    </row>
    <row r="11798" spans="3:7">
      <c r="C11798" s="17"/>
      <c r="D11798" s="26"/>
      <c r="E11798" s="26"/>
      <c r="F11798" s="26"/>
      <c r="G11798" s="26"/>
    </row>
    <row r="11799" spans="3:7">
      <c r="C11799" s="17"/>
      <c r="D11799" s="26"/>
      <c r="E11799" s="26"/>
      <c r="F11799" s="26"/>
      <c r="G11799" s="26"/>
    </row>
    <row r="11800" spans="3:7">
      <c r="C11800" s="17"/>
      <c r="D11800" s="26"/>
      <c r="E11800" s="26"/>
      <c r="F11800" s="26"/>
      <c r="G11800" s="26"/>
    </row>
    <row r="11801" spans="3:7">
      <c r="C11801" s="17"/>
      <c r="D11801" s="26"/>
      <c r="E11801" s="26"/>
      <c r="F11801" s="26"/>
      <c r="G11801" s="26"/>
    </row>
    <row r="11802" spans="3:7">
      <c r="C11802" s="17"/>
      <c r="D11802" s="26"/>
      <c r="E11802" s="26"/>
      <c r="F11802" s="26"/>
      <c r="G11802" s="26"/>
    </row>
    <row r="11803" spans="3:7">
      <c r="C11803" s="17"/>
      <c r="D11803" s="26"/>
      <c r="E11803" s="26"/>
      <c r="F11803" s="26"/>
      <c r="G11803" s="26"/>
    </row>
    <row r="11804" spans="3:7">
      <c r="C11804" s="17"/>
      <c r="D11804" s="26"/>
      <c r="E11804" s="26"/>
      <c r="F11804" s="26"/>
      <c r="G11804" s="26"/>
    </row>
    <row r="11805" spans="3:7">
      <c r="C11805" s="17"/>
      <c r="D11805" s="26"/>
      <c r="E11805" s="26"/>
      <c r="F11805" s="26"/>
      <c r="G11805" s="26"/>
    </row>
    <row r="11806" spans="3:7">
      <c r="C11806" s="17"/>
      <c r="D11806" s="26"/>
      <c r="E11806" s="26"/>
      <c r="F11806" s="26"/>
      <c r="G11806" s="26"/>
    </row>
    <row r="11807" spans="3:7">
      <c r="C11807" s="17"/>
      <c r="D11807" s="26"/>
      <c r="E11807" s="26"/>
      <c r="F11807" s="26"/>
      <c r="G11807" s="26"/>
    </row>
    <row r="11808" spans="3:7">
      <c r="C11808" s="17"/>
      <c r="D11808" s="26"/>
      <c r="E11808" s="26"/>
      <c r="F11808" s="26"/>
      <c r="G11808" s="26"/>
    </row>
    <row r="11809" spans="3:7">
      <c r="C11809" s="17"/>
      <c r="D11809" s="26"/>
      <c r="E11809" s="26"/>
      <c r="F11809" s="26"/>
      <c r="G11809" s="26"/>
    </row>
    <row r="11810" spans="3:7">
      <c r="C11810" s="17"/>
      <c r="D11810" s="26"/>
      <c r="E11810" s="26"/>
      <c r="F11810" s="26"/>
      <c r="G11810" s="26"/>
    </row>
    <row r="11811" spans="3:7">
      <c r="C11811" s="17"/>
      <c r="D11811" s="26"/>
      <c r="E11811" s="26"/>
      <c r="F11811" s="26"/>
      <c r="G11811" s="26"/>
    </row>
    <row r="11812" spans="3:7">
      <c r="C11812" s="17"/>
      <c r="D11812" s="26"/>
      <c r="E11812" s="26"/>
      <c r="F11812" s="26"/>
      <c r="G11812" s="26"/>
    </row>
    <row r="11813" spans="3:7">
      <c r="C11813" s="17"/>
      <c r="D11813" s="26"/>
      <c r="E11813" s="26"/>
      <c r="F11813" s="26"/>
      <c r="G11813" s="26"/>
    </row>
    <row r="11814" spans="3:7">
      <c r="C11814" s="17"/>
      <c r="D11814" s="26"/>
      <c r="E11814" s="26"/>
      <c r="F11814" s="26"/>
      <c r="G11814" s="26"/>
    </row>
    <row r="11815" spans="3:7">
      <c r="C11815" s="17"/>
      <c r="D11815" s="26"/>
      <c r="E11815" s="26"/>
      <c r="F11815" s="26"/>
      <c r="G11815" s="26"/>
    </row>
    <row r="11816" spans="3:7">
      <c r="C11816" s="17"/>
      <c r="D11816" s="26"/>
      <c r="E11816" s="26"/>
      <c r="F11816" s="26"/>
      <c r="G11816" s="26"/>
    </row>
    <row r="11817" spans="3:7">
      <c r="C11817" s="17"/>
      <c r="D11817" s="26"/>
      <c r="E11817" s="26"/>
      <c r="F11817" s="26"/>
      <c r="G11817" s="26"/>
    </row>
    <row r="11818" spans="3:7">
      <c r="C11818" s="17"/>
      <c r="D11818" s="26"/>
      <c r="E11818" s="26"/>
      <c r="F11818" s="26"/>
      <c r="G11818" s="26"/>
    </row>
    <row r="11819" spans="3:7">
      <c r="C11819" s="17"/>
      <c r="D11819" s="26"/>
      <c r="E11819" s="26"/>
      <c r="F11819" s="26"/>
      <c r="G11819" s="26"/>
    </row>
    <row r="11820" spans="3:7">
      <c r="C11820" s="17"/>
      <c r="D11820" s="26"/>
      <c r="E11820" s="26"/>
      <c r="F11820" s="26"/>
      <c r="G11820" s="26"/>
    </row>
    <row r="11821" spans="3:7">
      <c r="C11821" s="17"/>
      <c r="D11821" s="26"/>
      <c r="E11821" s="26"/>
      <c r="F11821" s="26"/>
      <c r="G11821" s="26"/>
    </row>
    <row r="11822" spans="3:7">
      <c r="C11822" s="17"/>
      <c r="D11822" s="26"/>
      <c r="E11822" s="26"/>
      <c r="F11822" s="26"/>
      <c r="G11822" s="26"/>
    </row>
    <row r="11823" spans="3:7">
      <c r="C11823" s="17"/>
      <c r="D11823" s="26"/>
      <c r="E11823" s="26"/>
      <c r="F11823" s="26"/>
      <c r="G11823" s="26"/>
    </row>
    <row r="11824" spans="3:7">
      <c r="C11824" s="17"/>
      <c r="D11824" s="26"/>
      <c r="E11824" s="26"/>
      <c r="F11824" s="26"/>
      <c r="G11824" s="26"/>
    </row>
    <row r="11825" spans="3:7">
      <c r="C11825" s="17"/>
      <c r="D11825" s="26"/>
      <c r="E11825" s="26"/>
      <c r="F11825" s="26"/>
      <c r="G11825" s="26"/>
    </row>
    <row r="11826" spans="3:7">
      <c r="C11826" s="17"/>
      <c r="D11826" s="26"/>
      <c r="E11826" s="26"/>
      <c r="F11826" s="26"/>
      <c r="G11826" s="26"/>
    </row>
    <row r="11827" spans="3:7">
      <c r="C11827" s="17"/>
      <c r="D11827" s="26"/>
      <c r="E11827" s="26"/>
      <c r="F11827" s="26"/>
      <c r="G11827" s="26"/>
    </row>
    <row r="11828" spans="3:7">
      <c r="C11828" s="17"/>
      <c r="D11828" s="26"/>
      <c r="E11828" s="26"/>
      <c r="F11828" s="26"/>
      <c r="G11828" s="26"/>
    </row>
    <row r="11829" spans="3:7">
      <c r="C11829" s="17"/>
      <c r="D11829" s="26"/>
      <c r="E11829" s="26"/>
      <c r="F11829" s="26"/>
      <c r="G11829" s="26"/>
    </row>
    <row r="11830" spans="3:7">
      <c r="C11830" s="17"/>
      <c r="D11830" s="26"/>
      <c r="E11830" s="26"/>
      <c r="F11830" s="26"/>
      <c r="G11830" s="26"/>
    </row>
    <row r="11831" spans="3:7">
      <c r="C11831" s="17"/>
      <c r="D11831" s="26"/>
      <c r="E11831" s="26"/>
      <c r="F11831" s="26"/>
      <c r="G11831" s="26"/>
    </row>
    <row r="11832" spans="3:7">
      <c r="C11832" s="17"/>
      <c r="D11832" s="26"/>
      <c r="E11832" s="26"/>
      <c r="F11832" s="26"/>
      <c r="G11832" s="26"/>
    </row>
    <row r="11833" spans="3:7">
      <c r="C11833" s="17"/>
      <c r="D11833" s="26"/>
      <c r="E11833" s="26"/>
      <c r="F11833" s="26"/>
      <c r="G11833" s="26"/>
    </row>
    <row r="11834" spans="3:7">
      <c r="C11834" s="17"/>
      <c r="D11834" s="26"/>
      <c r="E11834" s="26"/>
      <c r="F11834" s="26"/>
      <c r="G11834" s="26"/>
    </row>
    <row r="11835" spans="3:7">
      <c r="C11835" s="17"/>
      <c r="D11835" s="26"/>
      <c r="E11835" s="26"/>
      <c r="F11835" s="26"/>
      <c r="G11835" s="26"/>
    </row>
    <row r="11836" spans="3:7">
      <c r="C11836" s="17"/>
      <c r="D11836" s="26"/>
      <c r="E11836" s="26"/>
      <c r="F11836" s="26"/>
      <c r="G11836" s="26"/>
    </row>
    <row r="11837" spans="3:7">
      <c r="C11837" s="17"/>
      <c r="D11837" s="26"/>
      <c r="E11837" s="26"/>
      <c r="F11837" s="26"/>
      <c r="G11837" s="26"/>
    </row>
    <row r="11838" spans="3:7">
      <c r="C11838" s="17"/>
      <c r="D11838" s="26"/>
      <c r="E11838" s="26"/>
      <c r="F11838" s="26"/>
      <c r="G11838" s="26"/>
    </row>
    <row r="11839" spans="3:7">
      <c r="C11839" s="17"/>
      <c r="D11839" s="26"/>
      <c r="E11839" s="26"/>
      <c r="F11839" s="26"/>
      <c r="G11839" s="26"/>
    </row>
    <row r="11840" spans="3:7">
      <c r="C11840" s="17"/>
      <c r="D11840" s="26"/>
      <c r="E11840" s="26"/>
      <c r="F11840" s="26"/>
      <c r="G11840" s="26"/>
    </row>
    <row r="11841" spans="3:7">
      <c r="C11841" s="17"/>
      <c r="D11841" s="26"/>
      <c r="E11841" s="26"/>
      <c r="F11841" s="26"/>
      <c r="G11841" s="26"/>
    </row>
    <row r="11842" spans="3:7">
      <c r="C11842" s="17"/>
      <c r="D11842" s="26"/>
      <c r="E11842" s="26"/>
      <c r="F11842" s="26"/>
      <c r="G11842" s="26"/>
    </row>
    <row r="11843" spans="3:7">
      <c r="C11843" s="17"/>
      <c r="D11843" s="26"/>
      <c r="E11843" s="26"/>
      <c r="F11843" s="26"/>
      <c r="G11843" s="26"/>
    </row>
    <row r="11844" spans="3:7">
      <c r="C11844" s="17"/>
      <c r="D11844" s="26"/>
      <c r="E11844" s="26"/>
      <c r="F11844" s="26"/>
      <c r="G11844" s="26"/>
    </row>
    <row r="11845" spans="3:7">
      <c r="C11845" s="17"/>
      <c r="D11845" s="26"/>
      <c r="E11845" s="26"/>
      <c r="F11845" s="26"/>
      <c r="G11845" s="26"/>
    </row>
    <row r="11846" spans="3:7">
      <c r="C11846" s="17"/>
      <c r="D11846" s="26"/>
      <c r="E11846" s="26"/>
      <c r="F11846" s="26"/>
      <c r="G11846" s="26"/>
    </row>
    <row r="11847" spans="3:7">
      <c r="C11847" s="17"/>
      <c r="D11847" s="26"/>
      <c r="E11847" s="26"/>
      <c r="F11847" s="26"/>
      <c r="G11847" s="26"/>
    </row>
    <row r="11848" spans="3:7">
      <c r="C11848" s="17"/>
      <c r="D11848" s="26"/>
      <c r="E11848" s="26"/>
      <c r="F11848" s="26"/>
      <c r="G11848" s="26"/>
    </row>
    <row r="11849" spans="3:7">
      <c r="C11849" s="17"/>
      <c r="D11849" s="26"/>
      <c r="E11849" s="26"/>
      <c r="F11849" s="26"/>
      <c r="G11849" s="26"/>
    </row>
    <row r="11850" spans="3:7">
      <c r="C11850" s="17"/>
      <c r="D11850" s="26"/>
      <c r="E11850" s="26"/>
      <c r="F11850" s="26"/>
      <c r="G11850" s="26"/>
    </row>
    <row r="11851" spans="3:7">
      <c r="C11851" s="17"/>
      <c r="D11851" s="26"/>
      <c r="E11851" s="26"/>
      <c r="F11851" s="26"/>
      <c r="G11851" s="26"/>
    </row>
    <row r="11852" spans="3:7">
      <c r="C11852" s="17"/>
      <c r="D11852" s="26"/>
      <c r="E11852" s="26"/>
      <c r="F11852" s="26"/>
      <c r="G11852" s="26"/>
    </row>
    <row r="11853" spans="3:7">
      <c r="C11853" s="17"/>
      <c r="D11853" s="26"/>
      <c r="E11853" s="26"/>
      <c r="F11853" s="26"/>
      <c r="G11853" s="26"/>
    </row>
    <row r="11854" spans="3:7">
      <c r="C11854" s="17"/>
      <c r="D11854" s="26"/>
      <c r="E11854" s="26"/>
      <c r="F11854" s="26"/>
      <c r="G11854" s="26"/>
    </row>
    <row r="11855" spans="3:7">
      <c r="C11855" s="17"/>
      <c r="D11855" s="26"/>
      <c r="E11855" s="26"/>
      <c r="F11855" s="26"/>
      <c r="G11855" s="26"/>
    </row>
    <row r="11856" spans="3:7">
      <c r="C11856" s="17"/>
      <c r="D11856" s="26"/>
      <c r="E11856" s="26"/>
      <c r="F11856" s="26"/>
      <c r="G11856" s="26"/>
    </row>
    <row r="11857" spans="3:7">
      <c r="C11857" s="17"/>
      <c r="D11857" s="26"/>
      <c r="E11857" s="26"/>
      <c r="F11857" s="26"/>
      <c r="G11857" s="26"/>
    </row>
    <row r="11858" spans="3:7">
      <c r="C11858" s="17"/>
      <c r="D11858" s="26"/>
      <c r="E11858" s="26"/>
      <c r="F11858" s="26"/>
      <c r="G11858" s="26"/>
    </row>
    <row r="11859" spans="3:7">
      <c r="C11859" s="17"/>
      <c r="D11859" s="26"/>
      <c r="E11859" s="26"/>
      <c r="F11859" s="26"/>
      <c r="G11859" s="26"/>
    </row>
    <row r="11860" spans="3:7">
      <c r="C11860" s="17"/>
      <c r="D11860" s="26"/>
      <c r="E11860" s="26"/>
      <c r="F11860" s="26"/>
      <c r="G11860" s="26"/>
    </row>
    <row r="11861" spans="3:7">
      <c r="C11861" s="17"/>
      <c r="D11861" s="26"/>
      <c r="E11861" s="26"/>
      <c r="F11861" s="26"/>
      <c r="G11861" s="26"/>
    </row>
    <row r="11862" spans="3:7">
      <c r="C11862" s="17"/>
      <c r="D11862" s="26"/>
      <c r="E11862" s="26"/>
      <c r="F11862" s="26"/>
      <c r="G11862" s="26"/>
    </row>
    <row r="11863" spans="3:7">
      <c r="C11863" s="17"/>
      <c r="D11863" s="26"/>
      <c r="E11863" s="26"/>
      <c r="F11863" s="26"/>
      <c r="G11863" s="26"/>
    </row>
    <row r="11864" spans="3:7">
      <c r="C11864" s="17"/>
      <c r="D11864" s="26"/>
      <c r="E11864" s="26"/>
      <c r="F11864" s="26"/>
      <c r="G11864" s="26"/>
    </row>
    <row r="11865" spans="3:7">
      <c r="C11865" s="17"/>
      <c r="D11865" s="26"/>
      <c r="E11865" s="26"/>
      <c r="F11865" s="26"/>
      <c r="G11865" s="26"/>
    </row>
    <row r="11866" spans="3:7">
      <c r="C11866" s="17"/>
      <c r="D11866" s="26"/>
      <c r="E11866" s="26"/>
      <c r="F11866" s="26"/>
      <c r="G11866" s="26"/>
    </row>
    <row r="11867" spans="3:7">
      <c r="C11867" s="17"/>
      <c r="D11867" s="26"/>
      <c r="E11867" s="26"/>
      <c r="F11867" s="26"/>
      <c r="G11867" s="26"/>
    </row>
    <row r="11868" spans="3:7">
      <c r="C11868" s="17"/>
      <c r="D11868" s="26"/>
      <c r="E11868" s="26"/>
      <c r="F11868" s="26"/>
      <c r="G11868" s="26"/>
    </row>
    <row r="11869" spans="3:7">
      <c r="C11869" s="17"/>
      <c r="D11869" s="26"/>
      <c r="E11869" s="26"/>
      <c r="F11869" s="26"/>
      <c r="G11869" s="26"/>
    </row>
    <row r="11870" spans="3:7">
      <c r="C11870" s="17"/>
      <c r="D11870" s="26"/>
      <c r="E11870" s="26"/>
      <c r="F11870" s="26"/>
      <c r="G11870" s="26"/>
    </row>
    <row r="11871" spans="3:7">
      <c r="C11871" s="17"/>
      <c r="D11871" s="26"/>
      <c r="E11871" s="26"/>
      <c r="F11871" s="26"/>
      <c r="G11871" s="26"/>
    </row>
    <row r="11872" spans="3:7">
      <c r="C11872" s="17"/>
      <c r="D11872" s="26"/>
      <c r="E11872" s="26"/>
      <c r="F11872" s="26"/>
      <c r="G11872" s="26"/>
    </row>
    <row r="11873" spans="3:7">
      <c r="C11873" s="17"/>
      <c r="D11873" s="26"/>
      <c r="E11873" s="26"/>
      <c r="F11873" s="26"/>
      <c r="G11873" s="26"/>
    </row>
    <row r="11874" spans="3:7">
      <c r="C11874" s="17"/>
      <c r="D11874" s="26"/>
      <c r="E11874" s="26"/>
      <c r="F11874" s="26"/>
      <c r="G11874" s="26"/>
    </row>
    <row r="11875" spans="3:7">
      <c r="C11875" s="17"/>
      <c r="D11875" s="26"/>
      <c r="E11875" s="26"/>
      <c r="F11875" s="26"/>
      <c r="G11875" s="26"/>
    </row>
    <row r="11876" spans="3:7">
      <c r="C11876" s="17"/>
      <c r="D11876" s="26"/>
      <c r="E11876" s="26"/>
      <c r="F11876" s="26"/>
      <c r="G11876" s="26"/>
    </row>
    <row r="11877" spans="3:7">
      <c r="C11877" s="17"/>
      <c r="D11877" s="26"/>
      <c r="E11877" s="26"/>
      <c r="F11877" s="26"/>
      <c r="G11877" s="26"/>
    </row>
    <row r="11878" spans="3:7">
      <c r="C11878" s="17"/>
      <c r="D11878" s="26"/>
      <c r="E11878" s="26"/>
      <c r="F11878" s="26"/>
      <c r="G11878" s="26"/>
    </row>
    <row r="11879" spans="3:7">
      <c r="C11879" s="17"/>
      <c r="D11879" s="26"/>
      <c r="E11879" s="26"/>
      <c r="F11879" s="26"/>
      <c r="G11879" s="26"/>
    </row>
    <row r="11880" spans="3:7">
      <c r="C11880" s="17"/>
      <c r="D11880" s="26"/>
      <c r="E11880" s="26"/>
      <c r="F11880" s="26"/>
      <c r="G11880" s="26"/>
    </row>
    <row r="11881" spans="3:7">
      <c r="C11881" s="17"/>
      <c r="D11881" s="26"/>
      <c r="E11881" s="26"/>
      <c r="F11881" s="26"/>
      <c r="G11881" s="26"/>
    </row>
    <row r="11882" spans="3:7">
      <c r="C11882" s="17"/>
      <c r="D11882" s="26"/>
      <c r="E11882" s="26"/>
      <c r="F11882" s="26"/>
      <c r="G11882" s="26"/>
    </row>
    <row r="11883" spans="3:7">
      <c r="C11883" s="17"/>
      <c r="D11883" s="26"/>
      <c r="E11883" s="26"/>
      <c r="F11883" s="26"/>
      <c r="G11883" s="26"/>
    </row>
    <row r="11884" spans="3:7">
      <c r="C11884" s="17"/>
      <c r="D11884" s="26"/>
      <c r="E11884" s="26"/>
      <c r="F11884" s="26"/>
      <c r="G11884" s="26"/>
    </row>
    <row r="11885" spans="3:7">
      <c r="C11885" s="17"/>
      <c r="D11885" s="26"/>
      <c r="E11885" s="26"/>
      <c r="F11885" s="26"/>
      <c r="G11885" s="26"/>
    </row>
    <row r="11886" spans="3:7">
      <c r="C11886" s="17"/>
      <c r="D11886" s="26"/>
      <c r="E11886" s="26"/>
      <c r="F11886" s="26"/>
      <c r="G11886" s="26"/>
    </row>
    <row r="11887" spans="3:7">
      <c r="C11887" s="17"/>
      <c r="D11887" s="26"/>
      <c r="E11887" s="26"/>
      <c r="F11887" s="26"/>
      <c r="G11887" s="26"/>
    </row>
    <row r="11888" spans="3:7">
      <c r="C11888" s="17"/>
      <c r="D11888" s="26"/>
      <c r="E11888" s="26"/>
      <c r="F11888" s="26"/>
      <c r="G11888" s="26"/>
    </row>
    <row r="11889" spans="3:7">
      <c r="C11889" s="17"/>
      <c r="D11889" s="26"/>
      <c r="E11889" s="26"/>
      <c r="F11889" s="26"/>
      <c r="G11889" s="26"/>
    </row>
    <row r="11890" spans="3:7">
      <c r="C11890" s="17"/>
      <c r="D11890" s="26"/>
      <c r="E11890" s="26"/>
      <c r="F11890" s="26"/>
      <c r="G11890" s="26"/>
    </row>
    <row r="11891" spans="3:7">
      <c r="C11891" s="17"/>
      <c r="D11891" s="26"/>
      <c r="E11891" s="26"/>
      <c r="F11891" s="26"/>
      <c r="G11891" s="26"/>
    </row>
    <row r="11892" spans="3:7">
      <c r="C11892" s="17"/>
      <c r="D11892" s="26"/>
      <c r="E11892" s="26"/>
      <c r="F11892" s="26"/>
      <c r="G11892" s="26"/>
    </row>
    <row r="11893" spans="3:7">
      <c r="C11893" s="17"/>
      <c r="D11893" s="26"/>
      <c r="E11893" s="26"/>
      <c r="F11893" s="26"/>
      <c r="G11893" s="26"/>
    </row>
    <row r="11894" spans="3:7">
      <c r="C11894" s="17"/>
      <c r="D11894" s="26"/>
      <c r="E11894" s="26"/>
      <c r="F11894" s="26"/>
      <c r="G11894" s="26"/>
    </row>
    <row r="11895" spans="3:7">
      <c r="C11895" s="17"/>
      <c r="D11895" s="26"/>
      <c r="E11895" s="26"/>
      <c r="F11895" s="26"/>
      <c r="G11895" s="26"/>
    </row>
    <row r="11896" spans="3:7">
      <c r="C11896" s="17"/>
      <c r="D11896" s="26"/>
      <c r="E11896" s="26"/>
      <c r="F11896" s="26"/>
      <c r="G11896" s="26"/>
    </row>
    <row r="11897" spans="3:7">
      <c r="C11897" s="17"/>
      <c r="D11897" s="26"/>
      <c r="E11897" s="26"/>
      <c r="F11897" s="26"/>
      <c r="G11897" s="26"/>
    </row>
    <row r="11898" spans="3:7">
      <c r="C11898" s="17"/>
      <c r="D11898" s="26"/>
      <c r="E11898" s="26"/>
      <c r="F11898" s="26"/>
      <c r="G11898" s="26"/>
    </row>
    <row r="11899" spans="3:7">
      <c r="C11899" s="17"/>
      <c r="D11899" s="26"/>
      <c r="E11899" s="26"/>
      <c r="F11899" s="26"/>
      <c r="G11899" s="26"/>
    </row>
    <row r="11900" spans="3:7">
      <c r="C11900" s="17"/>
      <c r="D11900" s="26"/>
      <c r="E11900" s="26"/>
      <c r="F11900" s="26"/>
      <c r="G11900" s="26"/>
    </row>
    <row r="11901" spans="3:7">
      <c r="C11901" s="17"/>
      <c r="D11901" s="26"/>
      <c r="E11901" s="26"/>
      <c r="F11901" s="26"/>
      <c r="G11901" s="26"/>
    </row>
    <row r="11902" spans="3:7">
      <c r="C11902" s="17"/>
      <c r="D11902" s="26"/>
      <c r="E11902" s="26"/>
      <c r="F11902" s="26"/>
      <c r="G11902" s="26"/>
    </row>
    <row r="11903" spans="3:7">
      <c r="C11903" s="17"/>
      <c r="D11903" s="26"/>
      <c r="E11903" s="26"/>
      <c r="F11903" s="26"/>
      <c r="G11903" s="26"/>
    </row>
    <row r="11904" spans="3:7">
      <c r="C11904" s="17"/>
      <c r="D11904" s="26"/>
      <c r="E11904" s="26"/>
      <c r="F11904" s="26"/>
      <c r="G11904" s="26"/>
    </row>
    <row r="11905" spans="3:7">
      <c r="C11905" s="17"/>
      <c r="D11905" s="26"/>
      <c r="E11905" s="26"/>
      <c r="F11905" s="26"/>
      <c r="G11905" s="26"/>
    </row>
    <row r="11906" spans="3:7">
      <c r="C11906" s="17"/>
      <c r="D11906" s="26"/>
      <c r="E11906" s="26"/>
      <c r="F11906" s="26"/>
      <c r="G11906" s="26"/>
    </row>
    <row r="11907" spans="3:7">
      <c r="C11907" s="17"/>
      <c r="D11907" s="26"/>
      <c r="E11907" s="26"/>
      <c r="F11907" s="26"/>
      <c r="G11907" s="26"/>
    </row>
    <row r="11908" spans="3:7">
      <c r="C11908" s="17"/>
      <c r="D11908" s="26"/>
      <c r="E11908" s="26"/>
      <c r="F11908" s="26"/>
      <c r="G11908" s="26"/>
    </row>
    <row r="11909" spans="3:7">
      <c r="C11909" s="17"/>
      <c r="D11909" s="26"/>
      <c r="E11909" s="26"/>
      <c r="F11909" s="26"/>
      <c r="G11909" s="26"/>
    </row>
    <row r="11910" spans="3:7">
      <c r="C11910" s="17"/>
      <c r="D11910" s="26"/>
      <c r="E11910" s="26"/>
      <c r="F11910" s="26"/>
      <c r="G11910" s="26"/>
    </row>
    <row r="11911" spans="3:7">
      <c r="C11911" s="17"/>
      <c r="D11911" s="26"/>
      <c r="E11911" s="26"/>
      <c r="F11911" s="26"/>
      <c r="G11911" s="26"/>
    </row>
    <row r="11912" spans="3:7">
      <c r="C11912" s="17"/>
      <c r="D11912" s="26"/>
      <c r="E11912" s="26"/>
      <c r="F11912" s="26"/>
      <c r="G11912" s="26"/>
    </row>
    <row r="11913" spans="3:7">
      <c r="C11913" s="17"/>
      <c r="D11913" s="26"/>
      <c r="E11913" s="26"/>
      <c r="F11913" s="26"/>
      <c r="G11913" s="26"/>
    </row>
    <row r="11914" spans="3:7">
      <c r="C11914" s="17"/>
      <c r="D11914" s="26"/>
      <c r="E11914" s="26"/>
      <c r="F11914" s="26"/>
      <c r="G11914" s="26"/>
    </row>
    <row r="11915" spans="3:7">
      <c r="C11915" s="17"/>
      <c r="D11915" s="26"/>
      <c r="E11915" s="26"/>
      <c r="F11915" s="26"/>
      <c r="G11915" s="26"/>
    </row>
    <row r="11916" spans="3:7">
      <c r="C11916" s="17"/>
      <c r="D11916" s="26"/>
      <c r="E11916" s="26"/>
      <c r="F11916" s="26"/>
      <c r="G11916" s="26"/>
    </row>
    <row r="11917" spans="3:7">
      <c r="C11917" s="17"/>
      <c r="D11917" s="26"/>
      <c r="E11917" s="26"/>
      <c r="F11917" s="26"/>
      <c r="G11917" s="26"/>
    </row>
    <row r="11918" spans="3:7">
      <c r="C11918" s="17"/>
      <c r="D11918" s="26"/>
      <c r="E11918" s="26"/>
      <c r="F11918" s="26"/>
      <c r="G11918" s="26"/>
    </row>
    <row r="11919" spans="3:7">
      <c r="C11919" s="17"/>
      <c r="D11919" s="26"/>
      <c r="E11919" s="26"/>
      <c r="F11919" s="26"/>
      <c r="G11919" s="26"/>
    </row>
    <row r="11920" spans="3:7">
      <c r="C11920" s="17"/>
      <c r="D11920" s="26"/>
      <c r="E11920" s="26"/>
      <c r="F11920" s="26"/>
      <c r="G11920" s="26"/>
    </row>
    <row r="11921" spans="3:7">
      <c r="C11921" s="17"/>
      <c r="D11921" s="26"/>
      <c r="E11921" s="26"/>
      <c r="F11921" s="26"/>
      <c r="G11921" s="26"/>
    </row>
    <row r="11922" spans="3:7">
      <c r="C11922" s="17"/>
      <c r="D11922" s="26"/>
      <c r="E11922" s="26"/>
      <c r="F11922" s="26"/>
      <c r="G11922" s="26"/>
    </row>
    <row r="11923" spans="3:7">
      <c r="C11923" s="17"/>
      <c r="D11923" s="26"/>
      <c r="E11923" s="26"/>
      <c r="F11923" s="26"/>
      <c r="G11923" s="26"/>
    </row>
    <row r="11924" spans="3:7">
      <c r="C11924" s="17"/>
      <c r="D11924" s="26"/>
      <c r="E11924" s="26"/>
      <c r="F11924" s="26"/>
      <c r="G11924" s="26"/>
    </row>
    <row r="11925" spans="3:7">
      <c r="C11925" s="17"/>
      <c r="D11925" s="26"/>
      <c r="E11925" s="26"/>
      <c r="F11925" s="26"/>
      <c r="G11925" s="26"/>
    </row>
    <row r="11926" spans="3:7">
      <c r="C11926" s="17"/>
      <c r="D11926" s="26"/>
      <c r="E11926" s="26"/>
      <c r="F11926" s="26"/>
      <c r="G11926" s="26"/>
    </row>
    <row r="11927" spans="3:7">
      <c r="C11927" s="17"/>
      <c r="D11927" s="26"/>
      <c r="E11927" s="26"/>
      <c r="F11927" s="26"/>
      <c r="G11927" s="26"/>
    </row>
    <row r="11928" spans="3:7">
      <c r="C11928" s="17"/>
      <c r="D11928" s="26"/>
      <c r="E11928" s="26"/>
      <c r="F11928" s="26"/>
      <c r="G11928" s="26"/>
    </row>
    <row r="11929" spans="3:7">
      <c r="C11929" s="17"/>
      <c r="D11929" s="26"/>
      <c r="E11929" s="26"/>
      <c r="F11929" s="26"/>
      <c r="G11929" s="26"/>
    </row>
    <row r="11930" spans="3:7">
      <c r="C11930" s="17"/>
      <c r="D11930" s="26"/>
      <c r="E11930" s="26"/>
      <c r="F11930" s="26"/>
      <c r="G11930" s="26"/>
    </row>
    <row r="11931" spans="3:7">
      <c r="C11931" s="17"/>
      <c r="D11931" s="26"/>
      <c r="E11931" s="26"/>
      <c r="F11931" s="26"/>
      <c r="G11931" s="26"/>
    </row>
    <row r="11932" spans="3:7">
      <c r="C11932" s="17"/>
      <c r="D11932" s="26"/>
      <c r="E11932" s="26"/>
      <c r="F11932" s="26"/>
      <c r="G11932" s="26"/>
    </row>
    <row r="11933" spans="3:7">
      <c r="C11933" s="17"/>
      <c r="D11933" s="26"/>
      <c r="E11933" s="26"/>
      <c r="F11933" s="26"/>
      <c r="G11933" s="26"/>
    </row>
    <row r="11934" spans="3:7">
      <c r="C11934" s="17"/>
      <c r="D11934" s="26"/>
      <c r="E11934" s="26"/>
      <c r="F11934" s="26"/>
      <c r="G11934" s="26"/>
    </row>
    <row r="11935" spans="3:7">
      <c r="C11935" s="17"/>
      <c r="D11935" s="26"/>
      <c r="E11935" s="26"/>
      <c r="F11935" s="26"/>
      <c r="G11935" s="26"/>
    </row>
    <row r="11936" spans="3:7">
      <c r="C11936" s="17"/>
      <c r="D11936" s="26"/>
      <c r="E11936" s="26"/>
      <c r="F11936" s="26"/>
      <c r="G11936" s="26"/>
    </row>
    <row r="11937" spans="3:7">
      <c r="C11937" s="17"/>
      <c r="D11937" s="26"/>
      <c r="E11937" s="26"/>
      <c r="F11937" s="26"/>
      <c r="G11937" s="26"/>
    </row>
    <row r="11938" spans="3:7">
      <c r="C11938" s="17"/>
      <c r="D11938" s="26"/>
      <c r="E11938" s="26"/>
      <c r="F11938" s="26"/>
      <c r="G11938" s="26"/>
    </row>
    <row r="11939" spans="3:7">
      <c r="C11939" s="17"/>
      <c r="D11939" s="26"/>
      <c r="E11939" s="26"/>
      <c r="F11939" s="26"/>
      <c r="G11939" s="26"/>
    </row>
    <row r="11940" spans="3:7">
      <c r="C11940" s="17"/>
      <c r="D11940" s="26"/>
      <c r="E11940" s="26"/>
      <c r="F11940" s="26"/>
      <c r="G11940" s="26"/>
    </row>
    <row r="11941" spans="3:7">
      <c r="C11941" s="17"/>
      <c r="D11941" s="26"/>
      <c r="E11941" s="26"/>
      <c r="F11941" s="26"/>
      <c r="G11941" s="26"/>
    </row>
    <row r="11942" spans="3:7">
      <c r="C11942" s="17"/>
      <c r="D11942" s="26"/>
      <c r="E11942" s="26"/>
      <c r="F11942" s="26"/>
      <c r="G11942" s="26"/>
    </row>
    <row r="11943" spans="3:7">
      <c r="C11943" s="17"/>
      <c r="D11943" s="26"/>
      <c r="E11943" s="26"/>
      <c r="F11943" s="26"/>
      <c r="G11943" s="26"/>
    </row>
    <row r="11944" spans="3:7">
      <c r="C11944" s="17"/>
      <c r="D11944" s="26"/>
      <c r="E11944" s="26"/>
      <c r="F11944" s="26"/>
      <c r="G11944" s="26"/>
    </row>
    <row r="11945" spans="3:7">
      <c r="C11945" s="17"/>
      <c r="D11945" s="26"/>
      <c r="E11945" s="26"/>
      <c r="F11945" s="26"/>
      <c r="G11945" s="26"/>
    </row>
    <row r="11946" spans="3:7">
      <c r="C11946" s="17"/>
      <c r="D11946" s="26"/>
      <c r="E11946" s="26"/>
      <c r="F11946" s="26"/>
      <c r="G11946" s="26"/>
    </row>
    <row r="11947" spans="3:7">
      <c r="C11947" s="17"/>
      <c r="D11947" s="26"/>
      <c r="E11947" s="26"/>
      <c r="F11947" s="26"/>
      <c r="G11947" s="26"/>
    </row>
    <row r="11948" spans="3:7">
      <c r="C11948" s="17"/>
      <c r="D11948" s="26"/>
      <c r="E11948" s="26"/>
      <c r="F11948" s="26"/>
      <c r="G11948" s="26"/>
    </row>
    <row r="11949" spans="3:7">
      <c r="C11949" s="17"/>
      <c r="D11949" s="26"/>
      <c r="E11949" s="26"/>
      <c r="F11949" s="26"/>
      <c r="G11949" s="26"/>
    </row>
    <row r="11950" spans="3:7">
      <c r="C11950" s="17"/>
      <c r="D11950" s="26"/>
      <c r="E11950" s="26"/>
      <c r="F11950" s="26"/>
      <c r="G11950" s="26"/>
    </row>
    <row r="11951" spans="3:7">
      <c r="C11951" s="17"/>
      <c r="D11951" s="26"/>
      <c r="E11951" s="26"/>
      <c r="F11951" s="26"/>
      <c r="G11951" s="26"/>
    </row>
    <row r="11952" spans="3:7">
      <c r="C11952" s="17"/>
      <c r="D11952" s="26"/>
      <c r="E11952" s="26"/>
      <c r="F11952" s="26"/>
      <c r="G11952" s="26"/>
    </row>
    <row r="11953" spans="3:7">
      <c r="C11953" s="17"/>
      <c r="D11953" s="26"/>
      <c r="E11953" s="26"/>
      <c r="F11953" s="26"/>
      <c r="G11953" s="26"/>
    </row>
    <row r="11954" spans="3:7">
      <c r="C11954" s="17"/>
      <c r="D11954" s="26"/>
      <c r="E11954" s="26"/>
      <c r="F11954" s="26"/>
      <c r="G11954" s="26"/>
    </row>
    <row r="11955" spans="3:7">
      <c r="C11955" s="17"/>
      <c r="D11955" s="26"/>
      <c r="E11955" s="26"/>
      <c r="F11955" s="26"/>
      <c r="G11955" s="26"/>
    </row>
    <row r="11956" spans="3:7">
      <c r="C11956" s="17"/>
      <c r="D11956" s="26"/>
      <c r="E11956" s="26"/>
      <c r="F11956" s="26"/>
      <c r="G11956" s="26"/>
    </row>
    <row r="11957" spans="3:7">
      <c r="C11957" s="17"/>
      <c r="D11957" s="26"/>
      <c r="E11957" s="26"/>
      <c r="F11957" s="26"/>
      <c r="G11957" s="26"/>
    </row>
    <row r="11958" spans="3:7">
      <c r="C11958" s="17"/>
      <c r="D11958" s="26"/>
      <c r="E11958" s="26"/>
      <c r="F11958" s="26"/>
      <c r="G11958" s="26"/>
    </row>
    <row r="11959" spans="3:7">
      <c r="C11959" s="17"/>
      <c r="D11959" s="26"/>
      <c r="E11959" s="26"/>
      <c r="F11959" s="26"/>
      <c r="G11959" s="26"/>
    </row>
    <row r="11960" spans="3:7">
      <c r="C11960" s="17"/>
      <c r="D11960" s="26"/>
      <c r="E11960" s="26"/>
      <c r="F11960" s="26"/>
      <c r="G11960" s="26"/>
    </row>
    <row r="11961" spans="3:7">
      <c r="C11961" s="17"/>
      <c r="D11961" s="26"/>
      <c r="E11961" s="26"/>
      <c r="F11961" s="26"/>
      <c r="G11961" s="26"/>
    </row>
    <row r="11962" spans="3:7">
      <c r="C11962" s="17"/>
      <c r="D11962" s="26"/>
      <c r="E11962" s="26"/>
      <c r="F11962" s="26"/>
      <c r="G11962" s="26"/>
    </row>
    <row r="11963" spans="3:7">
      <c r="C11963" s="17"/>
      <c r="D11963" s="26"/>
      <c r="E11963" s="26"/>
      <c r="F11963" s="26"/>
      <c r="G11963" s="26"/>
    </row>
    <row r="11964" spans="3:7">
      <c r="C11964" s="17"/>
      <c r="D11964" s="26"/>
      <c r="E11964" s="26"/>
      <c r="F11964" s="26"/>
      <c r="G11964" s="26"/>
    </row>
    <row r="11965" spans="3:7">
      <c r="C11965" s="17"/>
      <c r="D11965" s="26"/>
      <c r="E11965" s="26"/>
      <c r="F11965" s="26"/>
      <c r="G11965" s="26"/>
    </row>
    <row r="11966" spans="3:7">
      <c r="C11966" s="17"/>
      <c r="D11966" s="26"/>
      <c r="E11966" s="26"/>
      <c r="F11966" s="26"/>
      <c r="G11966" s="26"/>
    </row>
    <row r="11967" spans="3:7">
      <c r="C11967" s="17"/>
      <c r="D11967" s="26"/>
      <c r="E11967" s="26"/>
      <c r="F11967" s="26"/>
      <c r="G11967" s="26"/>
    </row>
    <row r="11968" spans="3:7">
      <c r="C11968" s="17"/>
      <c r="D11968" s="26"/>
      <c r="E11968" s="26"/>
      <c r="F11968" s="26"/>
      <c r="G11968" s="26"/>
    </row>
    <row r="11969" spans="3:7">
      <c r="C11969" s="17"/>
      <c r="D11969" s="26"/>
      <c r="E11969" s="26"/>
      <c r="F11969" s="26"/>
      <c r="G11969" s="26"/>
    </row>
    <row r="11970" spans="3:7">
      <c r="C11970" s="17"/>
      <c r="D11970" s="26"/>
      <c r="E11970" s="26"/>
      <c r="F11970" s="26"/>
      <c r="G11970" s="26"/>
    </row>
    <row r="11971" spans="3:7">
      <c r="C11971" s="17"/>
      <c r="D11971" s="26"/>
      <c r="E11971" s="26"/>
      <c r="F11971" s="26"/>
      <c r="G11971" s="26"/>
    </row>
    <row r="11972" spans="3:7">
      <c r="C11972" s="17"/>
      <c r="D11972" s="26"/>
      <c r="E11972" s="26"/>
      <c r="F11972" s="26"/>
      <c r="G11972" s="26"/>
    </row>
    <row r="11973" spans="3:7">
      <c r="C11973" s="17"/>
      <c r="D11973" s="26"/>
      <c r="E11973" s="26"/>
      <c r="F11973" s="26"/>
      <c r="G11973" s="26"/>
    </row>
    <row r="11974" spans="3:7">
      <c r="C11974" s="17"/>
      <c r="D11974" s="26"/>
      <c r="E11974" s="26"/>
      <c r="F11974" s="26"/>
      <c r="G11974" s="26"/>
    </row>
    <row r="11975" spans="3:7">
      <c r="C11975" s="17"/>
      <c r="D11975" s="26"/>
      <c r="E11975" s="26"/>
      <c r="F11975" s="26"/>
      <c r="G11975" s="26"/>
    </row>
    <row r="11976" spans="3:7">
      <c r="C11976" s="17"/>
      <c r="D11976" s="26"/>
      <c r="E11976" s="26"/>
      <c r="F11976" s="26"/>
      <c r="G11976" s="26"/>
    </row>
    <row r="11977" spans="3:7">
      <c r="C11977" s="17"/>
      <c r="D11977" s="26"/>
      <c r="E11977" s="26"/>
      <c r="F11977" s="26"/>
      <c r="G11977" s="26"/>
    </row>
    <row r="11978" spans="3:7">
      <c r="C11978" s="17"/>
      <c r="D11978" s="26"/>
      <c r="E11978" s="26"/>
      <c r="F11978" s="26"/>
      <c r="G11978" s="26"/>
    </row>
    <row r="11979" spans="3:7">
      <c r="C11979" s="17"/>
      <c r="D11979" s="26"/>
      <c r="E11979" s="26"/>
      <c r="F11979" s="26"/>
      <c r="G11979" s="26"/>
    </row>
    <row r="11980" spans="3:7">
      <c r="C11980" s="17"/>
      <c r="D11980" s="26"/>
      <c r="E11980" s="26"/>
      <c r="F11980" s="26"/>
      <c r="G11980" s="26"/>
    </row>
    <row r="11981" spans="3:7">
      <c r="C11981" s="17"/>
      <c r="D11981" s="26"/>
      <c r="E11981" s="26"/>
      <c r="F11981" s="26"/>
      <c r="G11981" s="26"/>
    </row>
    <row r="11982" spans="3:7">
      <c r="C11982" s="17"/>
      <c r="D11982" s="26"/>
      <c r="E11982" s="26"/>
      <c r="F11982" s="26"/>
      <c r="G11982" s="26"/>
    </row>
    <row r="11983" spans="3:7">
      <c r="C11983" s="17"/>
      <c r="D11983" s="26"/>
      <c r="E11983" s="26"/>
      <c r="F11983" s="26"/>
      <c r="G11983" s="26"/>
    </row>
    <row r="11984" spans="3:7">
      <c r="C11984" s="17"/>
      <c r="D11984" s="26"/>
      <c r="E11984" s="26"/>
      <c r="F11984" s="26"/>
      <c r="G11984" s="26"/>
    </row>
    <row r="11985" spans="3:7">
      <c r="C11985" s="17"/>
      <c r="D11985" s="26"/>
      <c r="E11985" s="26"/>
      <c r="F11985" s="26"/>
      <c r="G11985" s="26"/>
    </row>
    <row r="11986" spans="3:7">
      <c r="C11986" s="17"/>
      <c r="D11986" s="26"/>
      <c r="E11986" s="26"/>
      <c r="F11986" s="26"/>
      <c r="G11986" s="26"/>
    </row>
    <row r="11987" spans="3:7">
      <c r="C11987" s="17"/>
      <c r="D11987" s="26"/>
      <c r="E11987" s="26"/>
      <c r="F11987" s="26"/>
      <c r="G11987" s="26"/>
    </row>
    <row r="11988" spans="3:7">
      <c r="C11988" s="17"/>
      <c r="D11988" s="26"/>
      <c r="E11988" s="26"/>
      <c r="F11988" s="26"/>
      <c r="G11988" s="26"/>
    </row>
    <row r="11989" spans="3:7">
      <c r="C11989" s="17"/>
      <c r="D11989" s="26"/>
      <c r="E11989" s="26"/>
      <c r="F11989" s="26"/>
      <c r="G11989" s="26"/>
    </row>
    <row r="11990" spans="3:7">
      <c r="C11990" s="17"/>
      <c r="D11990" s="26"/>
      <c r="E11990" s="26"/>
      <c r="F11990" s="26"/>
      <c r="G11990" s="26"/>
    </row>
    <row r="11991" spans="3:7">
      <c r="C11991" s="17"/>
      <c r="D11991" s="26"/>
      <c r="E11991" s="26"/>
      <c r="F11991" s="26"/>
      <c r="G11991" s="26"/>
    </row>
    <row r="11992" spans="3:7">
      <c r="C11992" s="17"/>
      <c r="D11992" s="26"/>
      <c r="E11992" s="26"/>
      <c r="F11992" s="26"/>
      <c r="G11992" s="26"/>
    </row>
    <row r="11993" spans="3:7">
      <c r="C11993" s="17"/>
      <c r="D11993" s="26"/>
      <c r="E11993" s="26"/>
      <c r="F11993" s="26"/>
      <c r="G11993" s="26"/>
    </row>
    <row r="11994" spans="3:7">
      <c r="C11994" s="17"/>
      <c r="D11994" s="26"/>
      <c r="E11994" s="26"/>
      <c r="F11994" s="26"/>
      <c r="G11994" s="26"/>
    </row>
    <row r="11995" spans="3:7">
      <c r="C11995" s="17"/>
      <c r="D11995" s="26"/>
      <c r="E11995" s="26"/>
      <c r="F11995" s="26"/>
      <c r="G11995" s="26"/>
    </row>
    <row r="11996" spans="3:7">
      <c r="C11996" s="17"/>
      <c r="D11996" s="26"/>
      <c r="E11996" s="26"/>
      <c r="F11996" s="26"/>
      <c r="G11996" s="26"/>
    </row>
    <row r="11997" spans="3:7">
      <c r="C11997" s="17"/>
      <c r="D11997" s="26"/>
      <c r="E11997" s="26"/>
      <c r="F11997" s="26"/>
      <c r="G11997" s="26"/>
    </row>
    <row r="11998" spans="3:7">
      <c r="C11998" s="17"/>
      <c r="D11998" s="26"/>
      <c r="E11998" s="26"/>
      <c r="F11998" s="26"/>
      <c r="G11998" s="26"/>
    </row>
    <row r="11999" spans="3:7">
      <c r="C11999" s="17"/>
      <c r="D11999" s="26"/>
      <c r="E11999" s="26"/>
      <c r="F11999" s="26"/>
      <c r="G11999" s="26"/>
    </row>
    <row r="12000" spans="3:7">
      <c r="C12000" s="17"/>
      <c r="D12000" s="26"/>
      <c r="E12000" s="26"/>
      <c r="F12000" s="26"/>
      <c r="G12000" s="26"/>
    </row>
    <row r="12001" spans="3:7">
      <c r="C12001" s="17"/>
      <c r="D12001" s="26"/>
      <c r="E12001" s="26"/>
      <c r="F12001" s="26"/>
      <c r="G12001" s="26"/>
    </row>
    <row r="12002" spans="3:7">
      <c r="C12002" s="17"/>
      <c r="D12002" s="26"/>
      <c r="E12002" s="26"/>
      <c r="F12002" s="26"/>
      <c r="G12002" s="26"/>
    </row>
    <row r="12003" spans="3:7">
      <c r="C12003" s="17"/>
      <c r="D12003" s="26"/>
      <c r="E12003" s="26"/>
      <c r="F12003" s="26"/>
      <c r="G12003" s="26"/>
    </row>
    <row r="12004" spans="3:7">
      <c r="C12004" s="17"/>
      <c r="D12004" s="26"/>
      <c r="E12004" s="26"/>
      <c r="F12004" s="26"/>
      <c r="G12004" s="26"/>
    </row>
    <row r="12005" spans="3:7">
      <c r="C12005" s="17"/>
      <c r="D12005" s="26"/>
      <c r="E12005" s="26"/>
      <c r="F12005" s="26"/>
      <c r="G12005" s="26"/>
    </row>
    <row r="12006" spans="3:7">
      <c r="C12006" s="17"/>
      <c r="D12006" s="26"/>
      <c r="E12006" s="26"/>
      <c r="F12006" s="26"/>
      <c r="G12006" s="26"/>
    </row>
    <row r="12007" spans="3:7">
      <c r="C12007" s="17"/>
      <c r="D12007" s="26"/>
      <c r="E12007" s="26"/>
      <c r="F12007" s="26"/>
      <c r="G12007" s="26"/>
    </row>
    <row r="12008" spans="3:7">
      <c r="C12008" s="17"/>
      <c r="D12008" s="26"/>
      <c r="E12008" s="26"/>
      <c r="F12008" s="26"/>
      <c r="G12008" s="26"/>
    </row>
    <row r="12009" spans="3:7">
      <c r="C12009" s="17"/>
      <c r="D12009" s="26"/>
      <c r="E12009" s="26"/>
      <c r="F12009" s="26"/>
      <c r="G12009" s="26"/>
    </row>
    <row r="12010" spans="3:7">
      <c r="C12010" s="17"/>
      <c r="D12010" s="26"/>
      <c r="E12010" s="26"/>
      <c r="F12010" s="26"/>
      <c r="G12010" s="26"/>
    </row>
    <row r="12011" spans="3:7">
      <c r="C12011" s="17"/>
      <c r="D12011" s="26"/>
      <c r="E12011" s="26"/>
      <c r="F12011" s="26"/>
      <c r="G12011" s="26"/>
    </row>
    <row r="12012" spans="3:7">
      <c r="C12012" s="17"/>
      <c r="D12012" s="26"/>
      <c r="E12012" s="26"/>
      <c r="F12012" s="26"/>
      <c r="G12012" s="26"/>
    </row>
    <row r="12013" spans="3:7">
      <c r="C12013" s="17"/>
      <c r="D12013" s="26"/>
      <c r="E12013" s="26"/>
      <c r="F12013" s="26"/>
      <c r="G12013" s="26"/>
    </row>
    <row r="12014" spans="3:7">
      <c r="C12014" s="17"/>
      <c r="D12014" s="26"/>
      <c r="E12014" s="26"/>
      <c r="F12014" s="26"/>
      <c r="G12014" s="26"/>
    </row>
    <row r="12015" spans="3:7">
      <c r="C12015" s="17"/>
      <c r="D12015" s="26"/>
      <c r="E12015" s="26"/>
      <c r="F12015" s="26"/>
      <c r="G12015" s="26"/>
    </row>
    <row r="12016" spans="3:7">
      <c r="C12016" s="17"/>
      <c r="D12016" s="26"/>
      <c r="E12016" s="26"/>
      <c r="F12016" s="26"/>
      <c r="G12016" s="26"/>
    </row>
    <row r="12017" spans="3:7">
      <c r="C12017" s="17"/>
      <c r="D12017" s="26"/>
      <c r="E12017" s="26"/>
      <c r="F12017" s="26"/>
      <c r="G12017" s="26"/>
    </row>
    <row r="12018" spans="3:7">
      <c r="C12018" s="17"/>
      <c r="D12018" s="26"/>
      <c r="E12018" s="26"/>
      <c r="F12018" s="26"/>
      <c r="G12018" s="26"/>
    </row>
    <row r="12019" spans="3:7">
      <c r="C12019" s="17"/>
      <c r="D12019" s="26"/>
      <c r="E12019" s="26"/>
      <c r="F12019" s="26"/>
      <c r="G12019" s="26"/>
    </row>
    <row r="12020" spans="3:7">
      <c r="C12020" s="17"/>
      <c r="D12020" s="26"/>
      <c r="E12020" s="26"/>
      <c r="F12020" s="26"/>
      <c r="G12020" s="26"/>
    </row>
    <row r="12021" spans="3:7">
      <c r="C12021" s="17"/>
      <c r="D12021" s="26"/>
      <c r="E12021" s="26"/>
      <c r="F12021" s="26"/>
      <c r="G12021" s="26"/>
    </row>
    <row r="12022" spans="3:7">
      <c r="C12022" s="17"/>
      <c r="D12022" s="26"/>
      <c r="E12022" s="26"/>
      <c r="F12022" s="26"/>
      <c r="G12022" s="26"/>
    </row>
    <row r="12023" spans="3:7">
      <c r="C12023" s="17"/>
      <c r="D12023" s="26"/>
      <c r="E12023" s="26"/>
      <c r="F12023" s="26"/>
      <c r="G12023" s="26"/>
    </row>
    <row r="12024" spans="3:7">
      <c r="C12024" s="17"/>
      <c r="D12024" s="26"/>
      <c r="E12024" s="26"/>
      <c r="F12024" s="26"/>
      <c r="G12024" s="26"/>
    </row>
    <row r="12025" spans="3:7">
      <c r="C12025" s="17"/>
      <c r="D12025" s="26"/>
      <c r="E12025" s="26"/>
      <c r="F12025" s="26"/>
      <c r="G12025" s="26"/>
    </row>
    <row r="12026" spans="3:7">
      <c r="C12026" s="17"/>
      <c r="D12026" s="26"/>
      <c r="E12026" s="26"/>
      <c r="F12026" s="26"/>
      <c r="G12026" s="26"/>
    </row>
    <row r="12027" spans="3:7">
      <c r="C12027" s="17"/>
      <c r="D12027" s="26"/>
      <c r="E12027" s="26"/>
      <c r="F12027" s="26"/>
      <c r="G12027" s="26"/>
    </row>
    <row r="12028" spans="3:7">
      <c r="C12028" s="17"/>
      <c r="D12028" s="26"/>
      <c r="E12028" s="26"/>
      <c r="F12028" s="26"/>
      <c r="G12028" s="26"/>
    </row>
    <row r="12029" spans="3:7">
      <c r="C12029" s="17"/>
      <c r="D12029" s="26"/>
      <c r="E12029" s="26"/>
      <c r="F12029" s="26"/>
      <c r="G12029" s="26"/>
    </row>
    <row r="12030" spans="3:7">
      <c r="C12030" s="17"/>
      <c r="D12030" s="26"/>
      <c r="E12030" s="26"/>
      <c r="F12030" s="26"/>
      <c r="G12030" s="26"/>
    </row>
    <row r="12031" spans="3:7">
      <c r="C12031" s="17"/>
      <c r="D12031" s="26"/>
      <c r="E12031" s="26"/>
      <c r="F12031" s="26"/>
      <c r="G12031" s="26"/>
    </row>
    <row r="12032" spans="3:7">
      <c r="C12032" s="17"/>
      <c r="D12032" s="26"/>
      <c r="E12032" s="26"/>
      <c r="F12032" s="26"/>
      <c r="G12032" s="26"/>
    </row>
    <row r="12033" spans="3:7">
      <c r="C12033" s="17"/>
      <c r="D12033" s="26"/>
      <c r="E12033" s="26"/>
      <c r="F12033" s="26"/>
      <c r="G12033" s="26"/>
    </row>
    <row r="12034" spans="3:7">
      <c r="C12034" s="17"/>
      <c r="D12034" s="26"/>
      <c r="E12034" s="26"/>
      <c r="F12034" s="26"/>
      <c r="G12034" s="26"/>
    </row>
    <row r="12035" spans="3:7">
      <c r="C12035" s="17"/>
      <c r="D12035" s="26"/>
      <c r="E12035" s="26"/>
      <c r="F12035" s="26"/>
      <c r="G12035" s="26"/>
    </row>
    <row r="12036" spans="3:7">
      <c r="C12036" s="17"/>
      <c r="D12036" s="26"/>
      <c r="E12036" s="26"/>
      <c r="F12036" s="26"/>
      <c r="G12036" s="26"/>
    </row>
    <row r="12037" spans="3:7">
      <c r="C12037" s="17"/>
      <c r="D12037" s="26"/>
      <c r="E12037" s="26"/>
      <c r="F12037" s="26"/>
      <c r="G12037" s="26"/>
    </row>
    <row r="12038" spans="3:7">
      <c r="C12038" s="17"/>
      <c r="D12038" s="26"/>
      <c r="E12038" s="26"/>
      <c r="F12038" s="26"/>
      <c r="G12038" s="26"/>
    </row>
    <row r="12039" spans="3:7">
      <c r="C12039" s="17"/>
      <c r="D12039" s="26"/>
      <c r="E12039" s="26"/>
      <c r="F12039" s="26"/>
      <c r="G12039" s="26"/>
    </row>
    <row r="12040" spans="3:7">
      <c r="C12040" s="17"/>
      <c r="D12040" s="26"/>
      <c r="E12040" s="26"/>
      <c r="F12040" s="26"/>
      <c r="G12040" s="26"/>
    </row>
    <row r="12041" spans="3:7">
      <c r="C12041" s="17"/>
      <c r="D12041" s="26"/>
      <c r="E12041" s="26"/>
      <c r="F12041" s="26"/>
      <c r="G12041" s="26"/>
    </row>
    <row r="12042" spans="3:7">
      <c r="C12042" s="17"/>
      <c r="D12042" s="26"/>
      <c r="E12042" s="26"/>
      <c r="F12042" s="26"/>
      <c r="G12042" s="26"/>
    </row>
    <row r="12043" spans="3:7">
      <c r="C12043" s="17"/>
      <c r="D12043" s="26"/>
      <c r="E12043" s="26"/>
      <c r="F12043" s="26"/>
      <c r="G12043" s="26"/>
    </row>
    <row r="12044" spans="3:7">
      <c r="C12044" s="17"/>
      <c r="D12044" s="26"/>
      <c r="E12044" s="26"/>
      <c r="F12044" s="26"/>
      <c r="G12044" s="26"/>
    </row>
    <row r="12045" spans="3:7">
      <c r="C12045" s="17"/>
      <c r="D12045" s="26"/>
      <c r="E12045" s="26"/>
      <c r="F12045" s="26"/>
      <c r="G12045" s="26"/>
    </row>
    <row r="12046" spans="3:7">
      <c r="C12046" s="17"/>
      <c r="D12046" s="26"/>
      <c r="E12046" s="26"/>
      <c r="F12046" s="26"/>
      <c r="G12046" s="26"/>
    </row>
    <row r="12047" spans="3:7">
      <c r="C12047" s="17"/>
      <c r="D12047" s="26"/>
      <c r="E12047" s="26"/>
      <c r="F12047" s="26"/>
      <c r="G12047" s="26"/>
    </row>
    <row r="12048" spans="3:7">
      <c r="C12048" s="17"/>
      <c r="D12048" s="26"/>
      <c r="E12048" s="26"/>
      <c r="F12048" s="26"/>
      <c r="G12048" s="26"/>
    </row>
    <row r="12049" spans="3:7">
      <c r="C12049" s="17"/>
      <c r="D12049" s="26"/>
      <c r="E12049" s="26"/>
      <c r="F12049" s="26"/>
      <c r="G12049" s="26"/>
    </row>
    <row r="12050" spans="3:7">
      <c r="C12050" s="17"/>
      <c r="D12050" s="26"/>
      <c r="E12050" s="26"/>
      <c r="F12050" s="26"/>
      <c r="G12050" s="26"/>
    </row>
    <row r="12051" spans="3:7">
      <c r="C12051" s="17"/>
      <c r="D12051" s="26"/>
      <c r="E12051" s="26"/>
      <c r="F12051" s="26"/>
      <c r="G12051" s="26"/>
    </row>
    <row r="12052" spans="3:7">
      <c r="C12052" s="17"/>
      <c r="D12052" s="26"/>
      <c r="E12052" s="26"/>
      <c r="F12052" s="26"/>
      <c r="G12052" s="26"/>
    </row>
    <row r="12053" spans="3:7">
      <c r="C12053" s="17"/>
      <c r="D12053" s="26"/>
      <c r="E12053" s="26"/>
      <c r="F12053" s="26"/>
      <c r="G12053" s="26"/>
    </row>
    <row r="12054" spans="3:7">
      <c r="C12054" s="17"/>
      <c r="D12054" s="26"/>
      <c r="E12054" s="26"/>
      <c r="F12054" s="26"/>
      <c r="G12054" s="26"/>
    </row>
    <row r="12055" spans="3:7">
      <c r="C12055" s="17"/>
      <c r="D12055" s="26"/>
      <c r="E12055" s="26"/>
      <c r="F12055" s="26"/>
      <c r="G12055" s="26"/>
    </row>
    <row r="12056" spans="3:7">
      <c r="C12056" s="17"/>
      <c r="D12056" s="26"/>
      <c r="E12056" s="26"/>
      <c r="F12056" s="26"/>
      <c r="G12056" s="26"/>
    </row>
    <row r="12057" spans="3:7">
      <c r="C12057" s="17"/>
      <c r="D12057" s="26"/>
      <c r="E12057" s="26"/>
      <c r="F12057" s="26"/>
      <c r="G12057" s="26"/>
    </row>
    <row r="12058" spans="3:7">
      <c r="C12058" s="17"/>
      <c r="D12058" s="26"/>
      <c r="E12058" s="26"/>
      <c r="F12058" s="26"/>
      <c r="G12058" s="26"/>
    </row>
    <row r="12059" spans="3:7">
      <c r="C12059" s="17"/>
      <c r="D12059" s="26"/>
      <c r="E12059" s="26"/>
      <c r="F12059" s="26"/>
      <c r="G12059" s="26"/>
    </row>
    <row r="12060" spans="3:7">
      <c r="C12060" s="17"/>
      <c r="D12060" s="26"/>
      <c r="E12060" s="26"/>
      <c r="F12060" s="26"/>
      <c r="G12060" s="26"/>
    </row>
    <row r="12061" spans="3:7">
      <c r="C12061" s="17"/>
      <c r="D12061" s="26"/>
      <c r="E12061" s="26"/>
      <c r="F12061" s="26"/>
      <c r="G12061" s="26"/>
    </row>
    <row r="12062" spans="3:7">
      <c r="C12062" s="17"/>
      <c r="D12062" s="26"/>
      <c r="E12062" s="26"/>
      <c r="F12062" s="26"/>
      <c r="G12062" s="26"/>
    </row>
    <row r="12063" spans="3:7">
      <c r="C12063" s="17"/>
      <c r="D12063" s="26"/>
      <c r="E12063" s="26"/>
      <c r="F12063" s="26"/>
      <c r="G12063" s="26"/>
    </row>
    <row r="12064" spans="3:7">
      <c r="C12064" s="17"/>
      <c r="D12064" s="26"/>
      <c r="E12064" s="26"/>
      <c r="F12064" s="26"/>
      <c r="G12064" s="26"/>
    </row>
    <row r="12065" spans="3:7">
      <c r="C12065" s="17"/>
      <c r="D12065" s="26"/>
      <c r="E12065" s="26"/>
      <c r="F12065" s="26"/>
      <c r="G12065" s="26"/>
    </row>
    <row r="12066" spans="3:7">
      <c r="C12066" s="17"/>
      <c r="D12066" s="26"/>
      <c r="E12066" s="26"/>
      <c r="F12066" s="26"/>
      <c r="G12066" s="26"/>
    </row>
    <row r="12067" spans="3:7">
      <c r="C12067" s="17"/>
      <c r="D12067" s="26"/>
      <c r="E12067" s="26"/>
      <c r="F12067" s="26"/>
      <c r="G12067" s="26"/>
    </row>
    <row r="12068" spans="3:7">
      <c r="C12068" s="17"/>
      <c r="D12068" s="26"/>
      <c r="E12068" s="26"/>
      <c r="F12068" s="26"/>
      <c r="G12068" s="26"/>
    </row>
    <row r="12069" spans="3:7">
      <c r="C12069" s="17"/>
      <c r="D12069" s="26"/>
      <c r="E12069" s="26"/>
      <c r="F12069" s="26"/>
      <c r="G12069" s="26"/>
    </row>
    <row r="12070" spans="3:7">
      <c r="C12070" s="17"/>
      <c r="D12070" s="26"/>
      <c r="E12070" s="26"/>
      <c r="F12070" s="26"/>
      <c r="G12070" s="26"/>
    </row>
    <row r="12071" spans="3:7">
      <c r="C12071" s="17"/>
      <c r="D12071" s="26"/>
      <c r="E12071" s="26"/>
      <c r="F12071" s="26"/>
      <c r="G12071" s="26"/>
    </row>
    <row r="12072" spans="3:7">
      <c r="C12072" s="17"/>
      <c r="D12072" s="26"/>
      <c r="E12072" s="26"/>
      <c r="F12072" s="26"/>
      <c r="G12072" s="26"/>
    </row>
    <row r="12073" spans="3:7">
      <c r="C12073" s="17"/>
      <c r="D12073" s="26"/>
      <c r="E12073" s="26"/>
      <c r="F12073" s="26"/>
      <c r="G12073" s="26"/>
    </row>
    <row r="12074" spans="3:7">
      <c r="C12074" s="17"/>
      <c r="D12074" s="26"/>
      <c r="E12074" s="26"/>
      <c r="F12074" s="26"/>
      <c r="G12074" s="26"/>
    </row>
    <row r="12075" spans="3:7">
      <c r="C12075" s="17"/>
      <c r="D12075" s="26"/>
      <c r="E12075" s="26"/>
      <c r="F12075" s="26"/>
      <c r="G12075" s="26"/>
    </row>
    <row r="12076" spans="3:7">
      <c r="C12076" s="17"/>
      <c r="D12076" s="26"/>
      <c r="E12076" s="26"/>
      <c r="F12076" s="26"/>
      <c r="G12076" s="26"/>
    </row>
    <row r="12077" spans="3:7">
      <c r="C12077" s="17"/>
      <c r="D12077" s="26"/>
      <c r="E12077" s="26"/>
      <c r="F12077" s="26"/>
      <c r="G12077" s="26"/>
    </row>
    <row r="12078" spans="3:7">
      <c r="C12078" s="17"/>
      <c r="D12078" s="26"/>
      <c r="E12078" s="26"/>
      <c r="F12078" s="26"/>
      <c r="G12078" s="26"/>
    </row>
    <row r="12079" spans="3:7">
      <c r="C12079" s="17"/>
      <c r="D12079" s="26"/>
      <c r="E12079" s="26"/>
      <c r="F12079" s="26"/>
      <c r="G12079" s="26"/>
    </row>
    <row r="12080" spans="3:7">
      <c r="C12080" s="17"/>
      <c r="D12080" s="26"/>
      <c r="E12080" s="26"/>
      <c r="F12080" s="26"/>
      <c r="G12080" s="26"/>
    </row>
    <row r="12081" spans="3:7">
      <c r="C12081" s="17"/>
      <c r="D12081" s="26"/>
      <c r="E12081" s="26"/>
      <c r="F12081" s="26"/>
      <c r="G12081" s="26"/>
    </row>
    <row r="12082" spans="3:7">
      <c r="C12082" s="17"/>
      <c r="D12082" s="26"/>
      <c r="E12082" s="26"/>
      <c r="F12082" s="26"/>
      <c r="G12082" s="26"/>
    </row>
    <row r="12083" spans="3:7">
      <c r="C12083" s="17"/>
      <c r="D12083" s="26"/>
      <c r="E12083" s="26"/>
      <c r="F12083" s="26"/>
      <c r="G12083" s="26"/>
    </row>
    <row r="12084" spans="3:7">
      <c r="C12084" s="17"/>
      <c r="D12084" s="26"/>
      <c r="E12084" s="26"/>
      <c r="F12084" s="26"/>
      <c r="G12084" s="26"/>
    </row>
    <row r="12085" spans="3:7">
      <c r="C12085" s="17"/>
      <c r="D12085" s="26"/>
      <c r="E12085" s="26"/>
      <c r="F12085" s="26"/>
      <c r="G12085" s="26"/>
    </row>
    <row r="12086" spans="3:7">
      <c r="C12086" s="17"/>
      <c r="D12086" s="26"/>
      <c r="E12086" s="26"/>
      <c r="F12086" s="26"/>
      <c r="G12086" s="26"/>
    </row>
    <row r="12087" spans="3:7">
      <c r="C12087" s="17"/>
      <c r="D12087" s="26"/>
      <c r="E12087" s="26"/>
      <c r="F12087" s="26"/>
      <c r="G12087" s="26"/>
    </row>
    <row r="12088" spans="3:7">
      <c r="C12088" s="17"/>
      <c r="D12088" s="26"/>
      <c r="E12088" s="26"/>
      <c r="F12088" s="26"/>
      <c r="G12088" s="26"/>
    </row>
    <row r="12089" spans="3:7">
      <c r="C12089" s="17"/>
      <c r="D12089" s="26"/>
      <c r="E12089" s="26"/>
      <c r="F12089" s="26"/>
      <c r="G12089" s="26"/>
    </row>
    <row r="12090" spans="3:7">
      <c r="C12090" s="17"/>
      <c r="D12090" s="26"/>
      <c r="E12090" s="26"/>
      <c r="F12090" s="26"/>
      <c r="G12090" s="26"/>
    </row>
    <row r="12091" spans="3:7">
      <c r="C12091" s="17"/>
      <c r="D12091" s="26"/>
      <c r="E12091" s="26"/>
      <c r="F12091" s="26"/>
      <c r="G12091" s="26"/>
    </row>
    <row r="12092" spans="3:7">
      <c r="C12092" s="17"/>
      <c r="D12092" s="26"/>
      <c r="E12092" s="26"/>
      <c r="F12092" s="26"/>
      <c r="G12092" s="26"/>
    </row>
    <row r="12093" spans="3:7">
      <c r="C12093" s="17"/>
      <c r="D12093" s="26"/>
      <c r="E12093" s="26"/>
      <c r="F12093" s="26"/>
      <c r="G12093" s="26"/>
    </row>
    <row r="12094" spans="3:7">
      <c r="C12094" s="17"/>
      <c r="D12094" s="26"/>
      <c r="E12094" s="26"/>
      <c r="F12094" s="26"/>
      <c r="G12094" s="26"/>
    </row>
    <row r="12095" spans="3:7">
      <c r="C12095" s="17"/>
      <c r="D12095" s="26"/>
      <c r="E12095" s="26"/>
      <c r="F12095" s="26"/>
      <c r="G12095" s="26"/>
    </row>
    <row r="12096" spans="3:7">
      <c r="C12096" s="17"/>
      <c r="D12096" s="26"/>
      <c r="E12096" s="26"/>
      <c r="F12096" s="26"/>
      <c r="G12096" s="26"/>
    </row>
    <row r="12097" spans="3:7">
      <c r="C12097" s="17"/>
      <c r="D12097" s="26"/>
      <c r="E12097" s="26"/>
      <c r="F12097" s="26"/>
      <c r="G12097" s="26"/>
    </row>
    <row r="12098" spans="3:7">
      <c r="C12098" s="17"/>
      <c r="D12098" s="26"/>
      <c r="E12098" s="26"/>
      <c r="F12098" s="26"/>
      <c r="G12098" s="26"/>
    </row>
    <row r="12099" spans="3:7">
      <c r="C12099" s="17"/>
      <c r="D12099" s="26"/>
      <c r="E12099" s="26"/>
      <c r="F12099" s="26"/>
      <c r="G12099" s="26"/>
    </row>
    <row r="12100" spans="3:7">
      <c r="C12100" s="17"/>
      <c r="D12100" s="26"/>
      <c r="E12100" s="26"/>
      <c r="F12100" s="26"/>
      <c r="G12100" s="26"/>
    </row>
    <row r="12101" spans="3:7">
      <c r="C12101" s="17"/>
      <c r="D12101" s="26"/>
      <c r="E12101" s="26"/>
      <c r="F12101" s="26"/>
      <c r="G12101" s="26"/>
    </row>
    <row r="12102" spans="3:7">
      <c r="C12102" s="17"/>
      <c r="D12102" s="26"/>
      <c r="E12102" s="26"/>
      <c r="F12102" s="26"/>
      <c r="G12102" s="26"/>
    </row>
    <row r="12103" spans="3:7">
      <c r="C12103" s="17"/>
      <c r="D12103" s="26"/>
      <c r="E12103" s="26"/>
      <c r="F12103" s="26"/>
      <c r="G12103" s="26"/>
    </row>
    <row r="12104" spans="3:7">
      <c r="C12104" s="17"/>
      <c r="D12104" s="26"/>
      <c r="E12104" s="26"/>
      <c r="F12104" s="26"/>
      <c r="G12104" s="26"/>
    </row>
    <row r="12105" spans="3:7">
      <c r="C12105" s="17"/>
      <c r="D12105" s="26"/>
      <c r="E12105" s="26"/>
      <c r="F12105" s="26"/>
      <c r="G12105" s="26"/>
    </row>
    <row r="12106" spans="3:7">
      <c r="C12106" s="17"/>
      <c r="D12106" s="26"/>
      <c r="E12106" s="26"/>
      <c r="F12106" s="26"/>
      <c r="G12106" s="26"/>
    </row>
    <row r="12107" spans="3:7">
      <c r="C12107" s="17"/>
      <c r="D12107" s="26"/>
      <c r="E12107" s="26"/>
      <c r="F12107" s="26"/>
      <c r="G12107" s="26"/>
    </row>
    <row r="12108" spans="3:7">
      <c r="C12108" s="17"/>
      <c r="D12108" s="26"/>
      <c r="E12108" s="26"/>
      <c r="F12108" s="26"/>
      <c r="G12108" s="26"/>
    </row>
    <row r="12109" spans="3:7">
      <c r="C12109" s="17"/>
      <c r="D12109" s="26"/>
      <c r="E12109" s="26"/>
      <c r="F12109" s="26"/>
      <c r="G12109" s="26"/>
    </row>
    <row r="12110" spans="3:7">
      <c r="C12110" s="17"/>
      <c r="D12110" s="26"/>
      <c r="E12110" s="26"/>
      <c r="F12110" s="26"/>
      <c r="G12110" s="26"/>
    </row>
    <row r="12111" spans="3:7">
      <c r="C12111" s="17"/>
      <c r="D12111" s="26"/>
      <c r="E12111" s="26"/>
      <c r="F12111" s="26"/>
      <c r="G12111" s="26"/>
    </row>
    <row r="12112" spans="3:7">
      <c r="C12112" s="17"/>
      <c r="D12112" s="26"/>
      <c r="E12112" s="26"/>
      <c r="F12112" s="26"/>
      <c r="G12112" s="26"/>
    </row>
    <row r="12113" spans="3:7">
      <c r="C12113" s="17"/>
      <c r="D12113" s="26"/>
      <c r="E12113" s="26"/>
      <c r="F12113" s="26"/>
      <c r="G12113" s="26"/>
    </row>
    <row r="12114" spans="3:7">
      <c r="C12114" s="17"/>
      <c r="D12114" s="26"/>
      <c r="E12114" s="26"/>
      <c r="F12114" s="26"/>
      <c r="G12114" s="26"/>
    </row>
    <row r="12115" spans="3:7">
      <c r="C12115" s="17"/>
      <c r="D12115" s="26"/>
      <c r="E12115" s="26"/>
      <c r="F12115" s="26"/>
      <c r="G12115" s="26"/>
    </row>
    <row r="12116" spans="3:7">
      <c r="C12116" s="17"/>
      <c r="D12116" s="26"/>
      <c r="E12116" s="26"/>
      <c r="F12116" s="26"/>
      <c r="G12116" s="26"/>
    </row>
    <row r="12117" spans="3:7">
      <c r="C12117" s="17"/>
      <c r="D12117" s="26"/>
      <c r="E12117" s="26"/>
      <c r="F12117" s="26"/>
      <c r="G12117" s="26"/>
    </row>
    <row r="12118" spans="3:7">
      <c r="C12118" s="17"/>
      <c r="D12118" s="26"/>
      <c r="E12118" s="26"/>
      <c r="F12118" s="26"/>
      <c r="G12118" s="26"/>
    </row>
    <row r="12119" spans="3:7">
      <c r="C12119" s="17"/>
      <c r="D12119" s="26"/>
      <c r="E12119" s="26"/>
      <c r="F12119" s="26"/>
      <c r="G12119" s="26"/>
    </row>
    <row r="12120" spans="3:7">
      <c r="C12120" s="17"/>
      <c r="D12120" s="26"/>
      <c r="E12120" s="26"/>
      <c r="F12120" s="26"/>
      <c r="G12120" s="26"/>
    </row>
    <row r="12121" spans="3:7">
      <c r="C12121" s="17"/>
      <c r="D12121" s="26"/>
      <c r="E12121" s="26"/>
      <c r="F12121" s="26"/>
      <c r="G12121" s="26"/>
    </row>
    <row r="12122" spans="3:7">
      <c r="C12122" s="17"/>
      <c r="D12122" s="26"/>
      <c r="E12122" s="26"/>
      <c r="F12122" s="26"/>
      <c r="G12122" s="26"/>
    </row>
    <row r="12123" spans="3:7">
      <c r="C12123" s="17"/>
      <c r="D12123" s="26"/>
      <c r="E12123" s="26"/>
      <c r="F12123" s="26"/>
      <c r="G12123" s="26"/>
    </row>
    <row r="12124" spans="3:7">
      <c r="C12124" s="17"/>
      <c r="D12124" s="26"/>
      <c r="E12124" s="26"/>
      <c r="F12124" s="26"/>
      <c r="G12124" s="26"/>
    </row>
    <row r="12125" spans="3:7">
      <c r="C12125" s="17"/>
      <c r="D12125" s="26"/>
      <c r="E12125" s="26"/>
      <c r="F12125" s="26"/>
      <c r="G12125" s="26"/>
    </row>
    <row r="12126" spans="3:7">
      <c r="C12126" s="17"/>
      <c r="D12126" s="26"/>
      <c r="E12126" s="26"/>
      <c r="F12126" s="26"/>
      <c r="G12126" s="26"/>
    </row>
    <row r="12127" spans="3:7">
      <c r="C12127" s="17"/>
      <c r="D12127" s="26"/>
      <c r="E12127" s="26"/>
      <c r="F12127" s="26"/>
      <c r="G12127" s="26"/>
    </row>
    <row r="12128" spans="3:7">
      <c r="C12128" s="17"/>
      <c r="D12128" s="26"/>
      <c r="E12128" s="26"/>
      <c r="F12128" s="26"/>
      <c r="G12128" s="26"/>
    </row>
    <row r="12129" spans="3:7">
      <c r="C12129" s="17"/>
      <c r="D12129" s="26"/>
      <c r="E12129" s="26"/>
      <c r="F12129" s="26"/>
      <c r="G12129" s="26"/>
    </row>
    <row r="12130" spans="3:7">
      <c r="C12130" s="17"/>
      <c r="D12130" s="26"/>
      <c r="E12130" s="26"/>
      <c r="F12130" s="26"/>
      <c r="G12130" s="26"/>
    </row>
    <row r="12131" spans="3:7">
      <c r="C12131" s="17"/>
      <c r="D12131" s="26"/>
      <c r="E12131" s="26"/>
      <c r="F12131" s="26"/>
      <c r="G12131" s="26"/>
    </row>
    <row r="12132" spans="3:7">
      <c r="C12132" s="17"/>
      <c r="D12132" s="26"/>
      <c r="E12132" s="26"/>
      <c r="F12132" s="26"/>
      <c r="G12132" s="26"/>
    </row>
    <row r="12133" spans="3:7">
      <c r="C12133" s="17"/>
      <c r="D12133" s="26"/>
      <c r="E12133" s="26"/>
      <c r="F12133" s="26"/>
      <c r="G12133" s="26"/>
    </row>
    <row r="12134" spans="3:7">
      <c r="C12134" s="17"/>
      <c r="D12134" s="26"/>
      <c r="E12134" s="26"/>
      <c r="F12134" s="26"/>
      <c r="G12134" s="26"/>
    </row>
    <row r="12135" spans="3:7">
      <c r="C12135" s="17"/>
      <c r="D12135" s="26"/>
      <c r="E12135" s="26"/>
      <c r="F12135" s="26"/>
      <c r="G12135" s="26"/>
    </row>
    <row r="12136" spans="3:7">
      <c r="C12136" s="17"/>
      <c r="D12136" s="26"/>
      <c r="E12136" s="26"/>
      <c r="F12136" s="26"/>
      <c r="G12136" s="26"/>
    </row>
    <row r="12137" spans="3:7">
      <c r="C12137" s="17"/>
      <c r="D12137" s="26"/>
      <c r="E12137" s="26"/>
      <c r="F12137" s="26"/>
      <c r="G12137" s="26"/>
    </row>
    <row r="12138" spans="3:7">
      <c r="C12138" s="17"/>
      <c r="D12138" s="26"/>
      <c r="E12138" s="26"/>
      <c r="F12138" s="26"/>
      <c r="G12138" s="26"/>
    </row>
    <row r="12139" spans="3:7">
      <c r="C12139" s="17"/>
      <c r="D12139" s="26"/>
      <c r="E12139" s="26"/>
      <c r="F12139" s="26"/>
      <c r="G12139" s="26"/>
    </row>
    <row r="12140" spans="3:7">
      <c r="C12140" s="17"/>
      <c r="D12140" s="26"/>
      <c r="E12140" s="26"/>
      <c r="F12140" s="26"/>
      <c r="G12140" s="26"/>
    </row>
    <row r="12141" spans="3:7">
      <c r="C12141" s="17"/>
      <c r="D12141" s="26"/>
      <c r="E12141" s="26"/>
      <c r="F12141" s="26"/>
      <c r="G12141" s="26"/>
    </row>
    <row r="12142" spans="3:7">
      <c r="C12142" s="17"/>
      <c r="D12142" s="26"/>
      <c r="E12142" s="26"/>
      <c r="F12142" s="26"/>
      <c r="G12142" s="26"/>
    </row>
    <row r="12143" spans="3:7">
      <c r="C12143" s="17"/>
      <c r="D12143" s="26"/>
      <c r="E12143" s="26"/>
      <c r="F12143" s="26"/>
      <c r="G12143" s="26"/>
    </row>
    <row r="12144" spans="3:7">
      <c r="C12144" s="17"/>
      <c r="D12144" s="26"/>
      <c r="E12144" s="26"/>
      <c r="F12144" s="26"/>
      <c r="G12144" s="26"/>
    </row>
    <row r="12145" spans="3:7">
      <c r="C12145" s="17"/>
      <c r="D12145" s="26"/>
      <c r="E12145" s="26"/>
      <c r="F12145" s="26"/>
      <c r="G12145" s="26"/>
    </row>
    <row r="12146" spans="3:7">
      <c r="C12146" s="17"/>
      <c r="D12146" s="26"/>
      <c r="E12146" s="26"/>
      <c r="F12146" s="26"/>
      <c r="G12146" s="26"/>
    </row>
    <row r="12147" spans="3:7">
      <c r="C12147" s="17"/>
      <c r="D12147" s="26"/>
      <c r="E12147" s="26"/>
      <c r="F12147" s="26"/>
      <c r="G12147" s="26"/>
    </row>
    <row r="12148" spans="3:7">
      <c r="C12148" s="17"/>
      <c r="D12148" s="26"/>
      <c r="E12148" s="26"/>
      <c r="F12148" s="26"/>
      <c r="G12148" s="26"/>
    </row>
    <row r="12149" spans="3:7">
      <c r="C12149" s="17"/>
      <c r="D12149" s="26"/>
      <c r="E12149" s="26"/>
      <c r="F12149" s="26"/>
      <c r="G12149" s="26"/>
    </row>
    <row r="12150" spans="3:7">
      <c r="C12150" s="17"/>
      <c r="D12150" s="26"/>
      <c r="E12150" s="26"/>
      <c r="F12150" s="26"/>
      <c r="G12150" s="26"/>
    </row>
    <row r="12151" spans="3:7">
      <c r="C12151" s="17"/>
      <c r="D12151" s="26"/>
      <c r="E12151" s="26"/>
      <c r="F12151" s="26"/>
      <c r="G12151" s="26"/>
    </row>
    <row r="12152" spans="3:7">
      <c r="C12152" s="17"/>
      <c r="D12152" s="26"/>
      <c r="E12152" s="26"/>
      <c r="F12152" s="26"/>
      <c r="G12152" s="26"/>
    </row>
    <row r="12153" spans="3:7">
      <c r="C12153" s="17"/>
      <c r="D12153" s="26"/>
      <c r="E12153" s="26"/>
      <c r="F12153" s="26"/>
      <c r="G12153" s="26"/>
    </row>
    <row r="12154" spans="3:7">
      <c r="C12154" s="17"/>
      <c r="D12154" s="26"/>
      <c r="E12154" s="26"/>
      <c r="F12154" s="26"/>
      <c r="G12154" s="26"/>
    </row>
    <row r="12155" spans="3:7">
      <c r="C12155" s="17"/>
      <c r="D12155" s="26"/>
      <c r="E12155" s="26"/>
      <c r="F12155" s="26"/>
      <c r="G12155" s="26"/>
    </row>
    <row r="12156" spans="3:7">
      <c r="C12156" s="17"/>
      <c r="D12156" s="26"/>
      <c r="E12156" s="26"/>
      <c r="F12156" s="26"/>
      <c r="G12156" s="26"/>
    </row>
    <row r="12157" spans="3:7">
      <c r="C12157" s="17"/>
      <c r="D12157" s="26"/>
      <c r="E12157" s="26"/>
      <c r="F12157" s="26"/>
      <c r="G12157" s="26"/>
    </row>
    <row r="12158" spans="3:7">
      <c r="C12158" s="17"/>
      <c r="D12158" s="26"/>
      <c r="E12158" s="26"/>
      <c r="F12158" s="26"/>
      <c r="G12158" s="26"/>
    </row>
    <row r="12159" spans="3:7">
      <c r="C12159" s="17"/>
      <c r="D12159" s="26"/>
      <c r="E12159" s="26"/>
      <c r="F12159" s="26"/>
      <c r="G12159" s="26"/>
    </row>
    <row r="12160" spans="3:7">
      <c r="C12160" s="17"/>
      <c r="D12160" s="26"/>
      <c r="E12160" s="26"/>
      <c r="F12160" s="26"/>
      <c r="G12160" s="26"/>
    </row>
    <row r="12161" spans="3:7">
      <c r="C12161" s="17"/>
      <c r="D12161" s="26"/>
      <c r="E12161" s="26"/>
      <c r="F12161" s="26"/>
      <c r="G12161" s="26"/>
    </row>
    <row r="12162" spans="3:7">
      <c r="C12162" s="17"/>
      <c r="D12162" s="26"/>
      <c r="E12162" s="26"/>
      <c r="F12162" s="26"/>
      <c r="G12162" s="26"/>
    </row>
    <row r="12163" spans="3:7">
      <c r="C12163" s="17"/>
      <c r="D12163" s="26"/>
      <c r="E12163" s="26"/>
      <c r="F12163" s="26"/>
      <c r="G12163" s="26"/>
    </row>
    <row r="12164" spans="3:7">
      <c r="C12164" s="17"/>
      <c r="D12164" s="26"/>
      <c r="E12164" s="26"/>
      <c r="F12164" s="26"/>
      <c r="G12164" s="26"/>
    </row>
    <row r="12165" spans="3:7">
      <c r="C12165" s="17"/>
      <c r="D12165" s="26"/>
      <c r="E12165" s="26"/>
      <c r="F12165" s="26"/>
      <c r="G12165" s="26"/>
    </row>
    <row r="12166" spans="3:7">
      <c r="C12166" s="17"/>
      <c r="D12166" s="26"/>
      <c r="E12166" s="26"/>
      <c r="F12166" s="26"/>
      <c r="G12166" s="26"/>
    </row>
    <row r="12167" spans="3:7">
      <c r="C12167" s="17"/>
      <c r="D12167" s="26"/>
      <c r="E12167" s="26"/>
      <c r="F12167" s="26"/>
      <c r="G12167" s="26"/>
    </row>
    <row r="12168" spans="3:7">
      <c r="C12168" s="17"/>
      <c r="D12168" s="26"/>
      <c r="E12168" s="26"/>
      <c r="F12168" s="26"/>
      <c r="G12168" s="26"/>
    </row>
    <row r="12169" spans="3:7">
      <c r="C12169" s="17"/>
      <c r="D12169" s="26"/>
      <c r="E12169" s="26"/>
      <c r="F12169" s="26"/>
      <c r="G12169" s="26"/>
    </row>
    <row r="12170" spans="3:7">
      <c r="C12170" s="17"/>
      <c r="D12170" s="26"/>
      <c r="E12170" s="26"/>
      <c r="F12170" s="26"/>
      <c r="G12170" s="26"/>
    </row>
    <row r="12171" spans="3:7">
      <c r="C12171" s="17"/>
      <c r="D12171" s="26"/>
      <c r="E12171" s="26"/>
      <c r="F12171" s="26"/>
      <c r="G12171" s="26"/>
    </row>
    <row r="12172" spans="3:7">
      <c r="C12172" s="17"/>
      <c r="D12172" s="26"/>
      <c r="E12172" s="26"/>
      <c r="F12172" s="26"/>
      <c r="G12172" s="26"/>
    </row>
    <row r="12173" spans="3:7">
      <c r="C12173" s="17"/>
      <c r="D12173" s="26"/>
      <c r="E12173" s="26"/>
      <c r="F12173" s="26"/>
      <c r="G12173" s="26"/>
    </row>
    <row r="12174" spans="3:7">
      <c r="C12174" s="17"/>
      <c r="D12174" s="26"/>
      <c r="E12174" s="26"/>
      <c r="F12174" s="26"/>
      <c r="G12174" s="26"/>
    </row>
    <row r="12175" spans="3:7">
      <c r="C12175" s="17"/>
      <c r="D12175" s="26"/>
      <c r="E12175" s="26"/>
      <c r="F12175" s="26"/>
      <c r="G12175" s="26"/>
    </row>
    <row r="12176" spans="3:7">
      <c r="C12176" s="17"/>
      <c r="D12176" s="26"/>
      <c r="E12176" s="26"/>
      <c r="F12176" s="26"/>
      <c r="G12176" s="26"/>
    </row>
    <row r="12177" spans="3:7">
      <c r="C12177" s="17"/>
      <c r="D12177" s="26"/>
      <c r="E12177" s="26"/>
      <c r="F12177" s="26"/>
      <c r="G12177" s="26"/>
    </row>
    <row r="12178" spans="3:7">
      <c r="C12178" s="17"/>
      <c r="D12178" s="26"/>
      <c r="E12178" s="26"/>
      <c r="F12178" s="26"/>
      <c r="G12178" s="26"/>
    </row>
    <row r="12179" spans="3:7">
      <c r="C12179" s="17"/>
      <c r="D12179" s="26"/>
      <c r="E12179" s="26"/>
      <c r="F12179" s="26"/>
      <c r="G12179" s="26"/>
    </row>
    <row r="12180" spans="3:7">
      <c r="C12180" s="17"/>
      <c r="D12180" s="26"/>
      <c r="E12180" s="26"/>
      <c r="F12180" s="26"/>
      <c r="G12180" s="26"/>
    </row>
    <row r="12181" spans="3:7">
      <c r="C12181" s="17"/>
      <c r="D12181" s="26"/>
      <c r="E12181" s="26"/>
      <c r="F12181" s="26"/>
      <c r="G12181" s="26"/>
    </row>
    <row r="12182" spans="3:7">
      <c r="C12182" s="17"/>
      <c r="D12182" s="26"/>
      <c r="E12182" s="26"/>
      <c r="F12182" s="26"/>
      <c r="G12182" s="26"/>
    </row>
    <row r="12183" spans="3:7">
      <c r="C12183" s="17"/>
      <c r="D12183" s="26"/>
      <c r="E12183" s="26"/>
      <c r="F12183" s="26"/>
      <c r="G12183" s="26"/>
    </row>
    <row r="12184" spans="3:7">
      <c r="C12184" s="17"/>
      <c r="D12184" s="26"/>
      <c r="E12184" s="26"/>
      <c r="F12184" s="26"/>
      <c r="G12184" s="26"/>
    </row>
    <row r="12185" spans="3:7">
      <c r="C12185" s="17"/>
      <c r="D12185" s="26"/>
      <c r="E12185" s="26"/>
      <c r="F12185" s="26"/>
      <c r="G12185" s="26"/>
    </row>
    <row r="12186" spans="3:7">
      <c r="C12186" s="17"/>
      <c r="D12186" s="26"/>
      <c r="E12186" s="26"/>
      <c r="F12186" s="26"/>
      <c r="G12186" s="26"/>
    </row>
    <row r="12187" spans="3:7">
      <c r="C12187" s="17"/>
      <c r="D12187" s="26"/>
      <c r="E12187" s="26"/>
      <c r="F12187" s="26"/>
      <c r="G12187" s="26"/>
    </row>
    <row r="12188" spans="3:7">
      <c r="C12188" s="17"/>
      <c r="D12188" s="26"/>
      <c r="E12188" s="26"/>
      <c r="F12188" s="26"/>
      <c r="G12188" s="26"/>
    </row>
    <row r="12189" spans="3:7">
      <c r="C12189" s="17"/>
      <c r="D12189" s="26"/>
      <c r="E12189" s="26"/>
      <c r="F12189" s="26"/>
      <c r="G12189" s="26"/>
    </row>
    <row r="12190" spans="3:7">
      <c r="C12190" s="17"/>
      <c r="D12190" s="26"/>
      <c r="E12190" s="26"/>
      <c r="F12190" s="26"/>
      <c r="G12190" s="26"/>
    </row>
    <row r="12191" spans="3:7">
      <c r="C12191" s="17"/>
      <c r="D12191" s="26"/>
      <c r="E12191" s="26"/>
      <c r="F12191" s="26"/>
      <c r="G12191" s="26"/>
    </row>
    <row r="12192" spans="3:7">
      <c r="C12192" s="17"/>
      <c r="D12192" s="26"/>
      <c r="E12192" s="26"/>
      <c r="F12192" s="26"/>
      <c r="G12192" s="26"/>
    </row>
    <row r="12193" spans="3:7">
      <c r="C12193" s="17"/>
      <c r="D12193" s="26"/>
      <c r="E12193" s="26"/>
      <c r="F12193" s="26"/>
      <c r="G12193" s="26"/>
    </row>
    <row r="12194" spans="3:7">
      <c r="C12194" s="17"/>
      <c r="D12194" s="26"/>
      <c r="E12194" s="26"/>
      <c r="F12194" s="26"/>
      <c r="G12194" s="26"/>
    </row>
    <row r="12195" spans="3:7">
      <c r="C12195" s="17"/>
      <c r="D12195" s="26"/>
      <c r="E12195" s="26"/>
      <c r="F12195" s="26"/>
      <c r="G12195" s="26"/>
    </row>
    <row r="12196" spans="3:7">
      <c r="C12196" s="17"/>
      <c r="D12196" s="26"/>
      <c r="E12196" s="26"/>
      <c r="F12196" s="26"/>
      <c r="G12196" s="26"/>
    </row>
    <row r="12197" spans="3:7">
      <c r="C12197" s="17"/>
      <c r="D12197" s="26"/>
      <c r="E12197" s="26"/>
      <c r="F12197" s="26"/>
      <c r="G12197" s="26"/>
    </row>
    <row r="12198" spans="3:7">
      <c r="C12198" s="17"/>
      <c r="D12198" s="26"/>
      <c r="E12198" s="26"/>
      <c r="F12198" s="26"/>
      <c r="G12198" s="26"/>
    </row>
    <row r="12199" spans="3:7">
      <c r="C12199" s="17"/>
      <c r="D12199" s="26"/>
      <c r="E12199" s="26"/>
      <c r="F12199" s="26"/>
      <c r="G12199" s="26"/>
    </row>
    <row r="12200" spans="3:7">
      <c r="C12200" s="17"/>
      <c r="D12200" s="26"/>
      <c r="E12200" s="26"/>
      <c r="F12200" s="26"/>
      <c r="G12200" s="26"/>
    </row>
    <row r="12201" spans="3:7">
      <c r="C12201" s="17"/>
      <c r="D12201" s="26"/>
      <c r="E12201" s="26"/>
      <c r="F12201" s="26"/>
      <c r="G12201" s="26"/>
    </row>
    <row r="12202" spans="3:7">
      <c r="C12202" s="17"/>
      <c r="D12202" s="26"/>
      <c r="E12202" s="26"/>
      <c r="F12202" s="26"/>
      <c r="G12202" s="26"/>
    </row>
    <row r="12203" spans="3:7">
      <c r="C12203" s="17"/>
      <c r="D12203" s="26"/>
      <c r="E12203" s="26"/>
      <c r="F12203" s="26"/>
      <c r="G12203" s="26"/>
    </row>
    <row r="12204" spans="3:7">
      <c r="C12204" s="17"/>
      <c r="D12204" s="26"/>
      <c r="E12204" s="26"/>
      <c r="F12204" s="26"/>
      <c r="G12204" s="26"/>
    </row>
    <row r="12205" spans="3:7">
      <c r="C12205" s="17"/>
      <c r="D12205" s="26"/>
      <c r="E12205" s="26"/>
      <c r="F12205" s="26"/>
      <c r="G12205" s="26"/>
    </row>
    <row r="12206" spans="3:7">
      <c r="C12206" s="17"/>
      <c r="D12206" s="26"/>
      <c r="E12206" s="26"/>
      <c r="F12206" s="26"/>
      <c r="G12206" s="26"/>
    </row>
    <row r="12207" spans="3:7">
      <c r="C12207" s="17"/>
      <c r="D12207" s="26"/>
      <c r="E12207" s="26"/>
      <c r="F12207" s="26"/>
      <c r="G12207" s="26"/>
    </row>
    <row r="12208" spans="3:7">
      <c r="C12208" s="17"/>
      <c r="D12208" s="26"/>
      <c r="E12208" s="26"/>
      <c r="F12208" s="26"/>
      <c r="G12208" s="26"/>
    </row>
    <row r="12209" spans="3:7">
      <c r="C12209" s="17"/>
      <c r="D12209" s="26"/>
      <c r="E12209" s="26"/>
      <c r="F12209" s="26"/>
      <c r="G12209" s="26"/>
    </row>
    <row r="12210" spans="3:7">
      <c r="C12210" s="17"/>
      <c r="D12210" s="26"/>
      <c r="E12210" s="26"/>
      <c r="F12210" s="26"/>
      <c r="G12210" s="26"/>
    </row>
    <row r="12211" spans="3:7">
      <c r="C12211" s="17"/>
      <c r="D12211" s="26"/>
      <c r="E12211" s="26"/>
      <c r="F12211" s="26"/>
      <c r="G12211" s="26"/>
    </row>
    <row r="12212" spans="3:7">
      <c r="C12212" s="17"/>
      <c r="D12212" s="26"/>
      <c r="E12212" s="26"/>
      <c r="F12212" s="26"/>
      <c r="G12212" s="26"/>
    </row>
    <row r="12213" spans="3:7">
      <c r="C12213" s="17"/>
      <c r="D12213" s="26"/>
      <c r="E12213" s="26"/>
      <c r="F12213" s="26"/>
      <c r="G12213" s="26"/>
    </row>
    <row r="12214" spans="3:7">
      <c r="C12214" s="17"/>
      <c r="D12214" s="26"/>
      <c r="E12214" s="26"/>
      <c r="F12214" s="26"/>
      <c r="G12214" s="26"/>
    </row>
    <row r="12215" spans="3:7">
      <c r="C12215" s="17"/>
      <c r="D12215" s="26"/>
      <c r="E12215" s="26"/>
      <c r="F12215" s="26"/>
      <c r="G12215" s="26"/>
    </row>
    <row r="12216" spans="3:7">
      <c r="C12216" s="17"/>
      <c r="D12216" s="26"/>
      <c r="E12216" s="26"/>
      <c r="F12216" s="26"/>
      <c r="G12216" s="26"/>
    </row>
    <row r="12217" spans="3:7">
      <c r="C12217" s="17"/>
      <c r="D12217" s="26"/>
      <c r="E12217" s="26"/>
      <c r="F12217" s="26"/>
      <c r="G12217" s="26"/>
    </row>
    <row r="12218" spans="3:7">
      <c r="C12218" s="17"/>
      <c r="D12218" s="26"/>
      <c r="E12218" s="26"/>
      <c r="F12218" s="26"/>
      <c r="G12218" s="26"/>
    </row>
    <row r="12219" spans="3:7">
      <c r="C12219" s="17"/>
      <c r="D12219" s="26"/>
      <c r="E12219" s="26"/>
      <c r="F12219" s="26"/>
      <c r="G12219" s="26"/>
    </row>
    <row r="12220" spans="3:7">
      <c r="C12220" s="17"/>
      <c r="D12220" s="26"/>
      <c r="E12220" s="26"/>
      <c r="F12220" s="26"/>
      <c r="G12220" s="26"/>
    </row>
    <row r="12221" spans="3:7">
      <c r="C12221" s="17"/>
      <c r="D12221" s="26"/>
      <c r="E12221" s="26"/>
      <c r="F12221" s="26"/>
      <c r="G12221" s="26"/>
    </row>
    <row r="12222" spans="3:7">
      <c r="C12222" s="17"/>
      <c r="D12222" s="26"/>
      <c r="E12222" s="26"/>
      <c r="F12222" s="26"/>
      <c r="G12222" s="26"/>
    </row>
    <row r="12223" spans="3:7">
      <c r="C12223" s="17"/>
      <c r="D12223" s="26"/>
      <c r="E12223" s="26"/>
      <c r="F12223" s="26"/>
      <c r="G12223" s="26"/>
    </row>
    <row r="12224" spans="3:7">
      <c r="C12224" s="17"/>
      <c r="D12224" s="26"/>
      <c r="E12224" s="26"/>
      <c r="F12224" s="26"/>
      <c r="G12224" s="26"/>
    </row>
    <row r="12225" spans="3:7">
      <c r="C12225" s="17"/>
      <c r="D12225" s="26"/>
      <c r="E12225" s="26"/>
      <c r="F12225" s="26"/>
      <c r="G12225" s="26"/>
    </row>
    <row r="12226" spans="3:7">
      <c r="C12226" s="17"/>
      <c r="D12226" s="26"/>
      <c r="E12226" s="26"/>
      <c r="F12226" s="26"/>
      <c r="G12226" s="26"/>
    </row>
    <row r="12227" spans="3:7">
      <c r="C12227" s="17"/>
      <c r="D12227" s="26"/>
      <c r="E12227" s="26"/>
      <c r="F12227" s="26"/>
      <c r="G12227" s="26"/>
    </row>
    <row r="12228" spans="3:7">
      <c r="C12228" s="17"/>
      <c r="D12228" s="26"/>
      <c r="E12228" s="26"/>
      <c r="F12228" s="26"/>
      <c r="G12228" s="26"/>
    </row>
    <row r="12229" spans="3:7">
      <c r="C12229" s="17"/>
      <c r="D12229" s="26"/>
      <c r="E12229" s="26"/>
      <c r="F12229" s="26"/>
      <c r="G12229" s="26"/>
    </row>
    <row r="12230" spans="3:7">
      <c r="C12230" s="17"/>
      <c r="D12230" s="26"/>
      <c r="E12230" s="26"/>
      <c r="F12230" s="26"/>
      <c r="G12230" s="26"/>
    </row>
    <row r="12231" spans="3:7">
      <c r="C12231" s="17"/>
      <c r="D12231" s="26"/>
      <c r="E12231" s="26"/>
      <c r="F12231" s="26"/>
      <c r="G12231" s="26"/>
    </row>
    <row r="12232" spans="3:7">
      <c r="C12232" s="17"/>
      <c r="D12232" s="26"/>
      <c r="E12232" s="26"/>
      <c r="F12232" s="26"/>
      <c r="G12232" s="26"/>
    </row>
    <row r="12233" spans="3:7">
      <c r="C12233" s="17"/>
      <c r="D12233" s="26"/>
      <c r="E12233" s="26"/>
      <c r="F12233" s="26"/>
      <c r="G12233" s="26"/>
    </row>
    <row r="12234" spans="3:7">
      <c r="C12234" s="17"/>
      <c r="D12234" s="26"/>
      <c r="E12234" s="26"/>
      <c r="F12234" s="26"/>
      <c r="G12234" s="26"/>
    </row>
    <row r="12235" spans="3:7">
      <c r="C12235" s="17"/>
      <c r="D12235" s="26"/>
      <c r="E12235" s="26"/>
      <c r="F12235" s="26"/>
      <c r="G12235" s="26"/>
    </row>
    <row r="12236" spans="3:7">
      <c r="C12236" s="17"/>
      <c r="D12236" s="26"/>
      <c r="E12236" s="26"/>
      <c r="F12236" s="26"/>
      <c r="G12236" s="26"/>
    </row>
    <row r="12237" spans="3:7">
      <c r="C12237" s="17"/>
      <c r="D12237" s="26"/>
      <c r="E12237" s="26"/>
      <c r="F12237" s="26"/>
      <c r="G12237" s="26"/>
    </row>
    <row r="12238" spans="3:7">
      <c r="C12238" s="17"/>
      <c r="D12238" s="26"/>
      <c r="E12238" s="26"/>
      <c r="F12238" s="26"/>
      <c r="G12238" s="26"/>
    </row>
    <row r="12239" spans="3:7">
      <c r="C12239" s="17"/>
      <c r="D12239" s="26"/>
      <c r="E12239" s="26"/>
      <c r="F12239" s="26"/>
      <c r="G12239" s="26"/>
    </row>
    <row r="12240" spans="3:7">
      <c r="C12240" s="17"/>
      <c r="D12240" s="26"/>
      <c r="E12240" s="26"/>
      <c r="F12240" s="26"/>
      <c r="G12240" s="26"/>
    </row>
    <row r="12241" spans="3:7">
      <c r="C12241" s="17"/>
      <c r="D12241" s="26"/>
      <c r="E12241" s="26"/>
      <c r="F12241" s="26"/>
      <c r="G12241" s="26"/>
    </row>
    <row r="12242" spans="3:7">
      <c r="C12242" s="17"/>
      <c r="D12242" s="26"/>
      <c r="E12242" s="26"/>
      <c r="F12242" s="26"/>
      <c r="G12242" s="26"/>
    </row>
    <row r="12243" spans="3:7">
      <c r="C12243" s="17"/>
      <c r="D12243" s="26"/>
      <c r="E12243" s="26"/>
      <c r="F12243" s="26"/>
      <c r="G12243" s="26"/>
    </row>
    <row r="12244" spans="3:7">
      <c r="C12244" s="17"/>
      <c r="D12244" s="26"/>
      <c r="E12244" s="26"/>
      <c r="F12244" s="26"/>
      <c r="G12244" s="26"/>
    </row>
    <row r="12245" spans="3:7">
      <c r="C12245" s="17"/>
      <c r="D12245" s="26"/>
      <c r="E12245" s="26"/>
      <c r="F12245" s="26"/>
      <c r="G12245" s="26"/>
    </row>
    <row r="12246" spans="3:7">
      <c r="C12246" s="17"/>
      <c r="D12246" s="26"/>
      <c r="E12246" s="26"/>
      <c r="F12246" s="26"/>
      <c r="G12246" s="26"/>
    </row>
    <row r="12247" spans="3:7">
      <c r="C12247" s="17"/>
      <c r="D12247" s="26"/>
      <c r="E12247" s="26"/>
      <c r="F12247" s="26"/>
      <c r="G12247" s="26"/>
    </row>
    <row r="12248" spans="3:7">
      <c r="C12248" s="17"/>
      <c r="D12248" s="26"/>
      <c r="E12248" s="26"/>
      <c r="F12248" s="26"/>
      <c r="G12248" s="26"/>
    </row>
    <row r="12249" spans="3:7">
      <c r="C12249" s="17"/>
      <c r="D12249" s="26"/>
      <c r="E12249" s="26"/>
      <c r="F12249" s="26"/>
      <c r="G12249" s="26"/>
    </row>
    <row r="12250" spans="3:7">
      <c r="C12250" s="17"/>
      <c r="D12250" s="26"/>
      <c r="E12250" s="26"/>
      <c r="F12250" s="26"/>
      <c r="G12250" s="26"/>
    </row>
    <row r="12251" spans="3:7">
      <c r="C12251" s="17"/>
      <c r="D12251" s="26"/>
      <c r="E12251" s="26"/>
      <c r="F12251" s="26"/>
      <c r="G12251" s="26"/>
    </row>
    <row r="12252" spans="3:7">
      <c r="C12252" s="17"/>
      <c r="D12252" s="26"/>
      <c r="E12252" s="26"/>
      <c r="F12252" s="26"/>
      <c r="G12252" s="26"/>
    </row>
    <row r="12253" spans="3:7">
      <c r="C12253" s="17"/>
      <c r="D12253" s="26"/>
      <c r="E12253" s="26"/>
      <c r="F12253" s="26"/>
      <c r="G12253" s="26"/>
    </row>
    <row r="12254" spans="3:7">
      <c r="C12254" s="17"/>
      <c r="D12254" s="26"/>
      <c r="E12254" s="26"/>
      <c r="F12254" s="26"/>
      <c r="G12254" s="26"/>
    </row>
    <row r="12255" spans="3:7">
      <c r="C12255" s="17"/>
      <c r="D12255" s="26"/>
      <c r="E12255" s="26"/>
      <c r="F12255" s="26"/>
      <c r="G12255" s="26"/>
    </row>
    <row r="12256" spans="3:7">
      <c r="C12256" s="17"/>
      <c r="D12256" s="26"/>
      <c r="E12256" s="26"/>
      <c r="F12256" s="26"/>
      <c r="G12256" s="26"/>
    </row>
    <row r="12257" spans="3:7">
      <c r="C12257" s="17"/>
      <c r="D12257" s="26"/>
      <c r="E12257" s="26"/>
      <c r="F12257" s="26"/>
      <c r="G12257" s="26"/>
    </row>
    <row r="12258" spans="3:7">
      <c r="C12258" s="17"/>
      <c r="D12258" s="26"/>
      <c r="E12258" s="26"/>
      <c r="F12258" s="26"/>
      <c r="G12258" s="26"/>
    </row>
    <row r="12259" spans="3:7">
      <c r="C12259" s="17"/>
      <c r="D12259" s="26"/>
      <c r="E12259" s="26"/>
      <c r="F12259" s="26"/>
      <c r="G12259" s="26"/>
    </row>
    <row r="12260" spans="3:7">
      <c r="C12260" s="17"/>
      <c r="D12260" s="26"/>
      <c r="E12260" s="26"/>
      <c r="F12260" s="26"/>
      <c r="G12260" s="26"/>
    </row>
    <row r="12261" spans="3:7">
      <c r="C12261" s="17"/>
      <c r="D12261" s="26"/>
      <c r="E12261" s="26"/>
      <c r="F12261" s="26"/>
      <c r="G12261" s="26"/>
    </row>
    <row r="12262" spans="3:7">
      <c r="C12262" s="17"/>
      <c r="D12262" s="26"/>
      <c r="E12262" s="26"/>
      <c r="F12262" s="26"/>
      <c r="G12262" s="26"/>
    </row>
    <row r="12263" spans="3:7">
      <c r="C12263" s="17"/>
      <c r="D12263" s="26"/>
      <c r="E12263" s="26"/>
      <c r="F12263" s="26"/>
      <c r="G12263" s="26"/>
    </row>
    <row r="12264" spans="3:7">
      <c r="C12264" s="17"/>
      <c r="D12264" s="26"/>
      <c r="E12264" s="26"/>
      <c r="F12264" s="26"/>
      <c r="G12264" s="26"/>
    </row>
    <row r="12265" spans="3:7">
      <c r="C12265" s="17"/>
      <c r="D12265" s="26"/>
      <c r="E12265" s="26"/>
      <c r="F12265" s="26"/>
      <c r="G12265" s="26"/>
    </row>
    <row r="12266" spans="3:7">
      <c r="C12266" s="17"/>
      <c r="D12266" s="26"/>
      <c r="E12266" s="26"/>
      <c r="F12266" s="26"/>
      <c r="G12266" s="26"/>
    </row>
    <row r="12267" spans="3:7">
      <c r="C12267" s="17"/>
      <c r="D12267" s="26"/>
      <c r="E12267" s="26"/>
      <c r="F12267" s="26"/>
      <c r="G12267" s="26"/>
    </row>
    <row r="12268" spans="3:7">
      <c r="C12268" s="17"/>
      <c r="D12268" s="26"/>
      <c r="E12268" s="26"/>
      <c r="F12268" s="26"/>
      <c r="G12268" s="26"/>
    </row>
    <row r="12269" spans="3:7">
      <c r="C12269" s="17"/>
      <c r="D12269" s="26"/>
      <c r="E12269" s="26"/>
      <c r="F12269" s="26"/>
      <c r="G12269" s="26"/>
    </row>
    <row r="12270" spans="3:7">
      <c r="C12270" s="17"/>
      <c r="D12270" s="26"/>
      <c r="E12270" s="26"/>
      <c r="F12270" s="26"/>
      <c r="G12270" s="26"/>
    </row>
    <row r="12271" spans="3:7">
      <c r="C12271" s="17"/>
      <c r="D12271" s="26"/>
      <c r="E12271" s="26"/>
      <c r="F12271" s="26"/>
      <c r="G12271" s="26"/>
    </row>
    <row r="12272" spans="3:7">
      <c r="C12272" s="17"/>
      <c r="D12272" s="26"/>
      <c r="E12272" s="26"/>
      <c r="F12272" s="26"/>
      <c r="G12272" s="26"/>
    </row>
    <row r="12273" spans="3:7">
      <c r="C12273" s="17"/>
      <c r="D12273" s="26"/>
      <c r="E12273" s="26"/>
      <c r="F12273" s="26"/>
      <c r="G12273" s="26"/>
    </row>
    <row r="12274" spans="3:7">
      <c r="C12274" s="17"/>
      <c r="D12274" s="26"/>
      <c r="E12274" s="26"/>
      <c r="F12274" s="26"/>
      <c r="G12274" s="26"/>
    </row>
    <row r="12275" spans="3:7">
      <c r="C12275" s="17"/>
      <c r="D12275" s="26"/>
      <c r="E12275" s="26"/>
      <c r="F12275" s="26"/>
      <c r="G12275" s="26"/>
    </row>
    <row r="12276" spans="3:7">
      <c r="C12276" s="17"/>
      <c r="D12276" s="26"/>
      <c r="E12276" s="26"/>
      <c r="F12276" s="26"/>
      <c r="G12276" s="26"/>
    </row>
    <row r="12277" spans="3:7">
      <c r="C12277" s="17"/>
      <c r="D12277" s="26"/>
      <c r="E12277" s="26"/>
      <c r="F12277" s="26"/>
      <c r="G12277" s="26"/>
    </row>
    <row r="12278" spans="3:7">
      <c r="C12278" s="17"/>
      <c r="D12278" s="26"/>
      <c r="E12278" s="26"/>
      <c r="F12278" s="26"/>
      <c r="G12278" s="26"/>
    </row>
    <row r="12279" spans="3:7">
      <c r="C12279" s="17"/>
      <c r="D12279" s="26"/>
      <c r="E12279" s="26"/>
      <c r="F12279" s="26"/>
      <c r="G12279" s="26"/>
    </row>
    <row r="12280" spans="3:7">
      <c r="C12280" s="17"/>
      <c r="D12280" s="26"/>
      <c r="E12280" s="26"/>
      <c r="F12280" s="26"/>
      <c r="G12280" s="26"/>
    </row>
    <row r="12281" spans="3:7">
      <c r="C12281" s="17"/>
      <c r="D12281" s="26"/>
      <c r="E12281" s="26"/>
      <c r="F12281" s="26"/>
      <c r="G12281" s="26"/>
    </row>
    <row r="12282" spans="3:7">
      <c r="C12282" s="17"/>
      <c r="D12282" s="26"/>
      <c r="E12282" s="26"/>
      <c r="F12282" s="26"/>
      <c r="G12282" s="26"/>
    </row>
    <row r="12283" spans="3:7">
      <c r="C12283" s="17"/>
      <c r="D12283" s="26"/>
      <c r="E12283" s="26"/>
      <c r="F12283" s="26"/>
      <c r="G12283" s="26"/>
    </row>
    <row r="12284" spans="3:7">
      <c r="C12284" s="17"/>
      <c r="D12284" s="26"/>
      <c r="E12284" s="26"/>
      <c r="F12284" s="26"/>
      <c r="G12284" s="26"/>
    </row>
    <row r="12285" spans="3:7">
      <c r="C12285" s="17"/>
      <c r="D12285" s="26"/>
      <c r="E12285" s="26"/>
      <c r="F12285" s="26"/>
      <c r="G12285" s="26"/>
    </row>
    <row r="12286" spans="3:7">
      <c r="C12286" s="17"/>
      <c r="D12286" s="26"/>
      <c r="E12286" s="26"/>
      <c r="F12286" s="26"/>
      <c r="G12286" s="26"/>
    </row>
    <row r="12287" spans="3:7">
      <c r="C12287" s="17"/>
      <c r="D12287" s="26"/>
      <c r="E12287" s="26"/>
      <c r="F12287" s="26"/>
      <c r="G12287" s="26"/>
    </row>
    <row r="12288" spans="3:7">
      <c r="C12288" s="17"/>
      <c r="D12288" s="26"/>
      <c r="E12288" s="26"/>
      <c r="F12288" s="26"/>
      <c r="G12288" s="26"/>
    </row>
    <row r="12289" spans="3:7">
      <c r="C12289" s="17"/>
      <c r="D12289" s="26"/>
      <c r="E12289" s="26"/>
      <c r="F12289" s="26"/>
      <c r="G12289" s="26"/>
    </row>
    <row r="12290" spans="3:7">
      <c r="C12290" s="17"/>
      <c r="D12290" s="26"/>
      <c r="E12290" s="26"/>
      <c r="F12290" s="26"/>
      <c r="G12290" s="26"/>
    </row>
    <row r="12291" spans="3:7">
      <c r="C12291" s="17"/>
      <c r="D12291" s="26"/>
      <c r="E12291" s="26"/>
      <c r="F12291" s="26"/>
      <c r="G12291" s="26"/>
    </row>
    <row r="12292" spans="3:7">
      <c r="C12292" s="17"/>
      <c r="D12292" s="26"/>
      <c r="E12292" s="26"/>
      <c r="F12292" s="26"/>
      <c r="G12292" s="26"/>
    </row>
    <row r="12293" spans="3:7">
      <c r="C12293" s="17"/>
      <c r="D12293" s="26"/>
      <c r="E12293" s="26"/>
      <c r="F12293" s="26"/>
      <c r="G12293" s="26"/>
    </row>
    <row r="12294" spans="3:7">
      <c r="C12294" s="17"/>
      <c r="D12294" s="26"/>
      <c r="E12294" s="26"/>
      <c r="F12294" s="26"/>
      <c r="G12294" s="26"/>
    </row>
    <row r="12295" spans="3:7">
      <c r="C12295" s="17"/>
      <c r="D12295" s="26"/>
      <c r="E12295" s="26"/>
      <c r="F12295" s="26"/>
      <c r="G12295" s="26"/>
    </row>
    <row r="12296" spans="3:7">
      <c r="C12296" s="17"/>
      <c r="D12296" s="26"/>
      <c r="E12296" s="26"/>
      <c r="F12296" s="26"/>
      <c r="G12296" s="26"/>
    </row>
    <row r="12297" spans="3:7">
      <c r="C12297" s="17"/>
      <c r="D12297" s="26"/>
      <c r="E12297" s="26"/>
      <c r="F12297" s="26"/>
      <c r="G12297" s="26"/>
    </row>
    <row r="12298" spans="3:7">
      <c r="C12298" s="17"/>
      <c r="D12298" s="26"/>
      <c r="E12298" s="26"/>
      <c r="F12298" s="26"/>
      <c r="G12298" s="26"/>
    </row>
    <row r="12299" spans="3:7">
      <c r="C12299" s="17"/>
      <c r="D12299" s="26"/>
      <c r="E12299" s="26"/>
      <c r="F12299" s="26"/>
      <c r="G12299" s="26"/>
    </row>
    <row r="12300" spans="3:7">
      <c r="C12300" s="17"/>
      <c r="D12300" s="26"/>
      <c r="E12300" s="26"/>
      <c r="F12300" s="26"/>
      <c r="G12300" s="26"/>
    </row>
    <row r="12301" spans="3:7">
      <c r="C12301" s="17"/>
      <c r="D12301" s="26"/>
      <c r="E12301" s="26"/>
      <c r="F12301" s="26"/>
      <c r="G12301" s="26"/>
    </row>
    <row r="12302" spans="3:7">
      <c r="C12302" s="17"/>
      <c r="D12302" s="26"/>
      <c r="E12302" s="26"/>
      <c r="F12302" s="26"/>
      <c r="G12302" s="26"/>
    </row>
    <row r="12303" spans="3:7">
      <c r="C12303" s="17"/>
      <c r="D12303" s="26"/>
      <c r="E12303" s="26"/>
      <c r="F12303" s="26"/>
      <c r="G12303" s="26"/>
    </row>
    <row r="12304" spans="3:7">
      <c r="C12304" s="17"/>
      <c r="D12304" s="26"/>
      <c r="E12304" s="26"/>
      <c r="F12304" s="26"/>
      <c r="G12304" s="26"/>
    </row>
    <row r="12305" spans="3:7">
      <c r="C12305" s="17"/>
      <c r="D12305" s="26"/>
      <c r="E12305" s="26"/>
      <c r="F12305" s="26"/>
      <c r="G12305" s="26"/>
    </row>
    <row r="12306" spans="3:7">
      <c r="C12306" s="17"/>
      <c r="D12306" s="26"/>
      <c r="E12306" s="26"/>
      <c r="F12306" s="26"/>
      <c r="G12306" s="26"/>
    </row>
    <row r="12307" spans="3:7">
      <c r="C12307" s="17"/>
      <c r="D12307" s="26"/>
      <c r="E12307" s="26"/>
      <c r="F12307" s="26"/>
      <c r="G12307" s="26"/>
    </row>
    <row r="12308" spans="3:7">
      <c r="C12308" s="17"/>
      <c r="D12308" s="26"/>
      <c r="E12308" s="26"/>
      <c r="F12308" s="26"/>
      <c r="G12308" s="26"/>
    </row>
    <row r="12309" spans="3:7">
      <c r="C12309" s="17"/>
      <c r="D12309" s="26"/>
      <c r="E12309" s="26"/>
      <c r="F12309" s="26"/>
      <c r="G12309" s="26"/>
    </row>
    <row r="12310" spans="3:7">
      <c r="C12310" s="17"/>
      <c r="D12310" s="26"/>
      <c r="E12310" s="26"/>
      <c r="F12310" s="26"/>
      <c r="G12310" s="26"/>
    </row>
    <row r="12311" spans="3:7">
      <c r="C12311" s="17"/>
      <c r="D12311" s="26"/>
      <c r="E12311" s="26"/>
      <c r="F12311" s="26"/>
      <c r="G12311" s="26"/>
    </row>
    <row r="12312" spans="3:7">
      <c r="C12312" s="17"/>
      <c r="D12312" s="26"/>
      <c r="E12312" s="26"/>
      <c r="F12312" s="26"/>
      <c r="G12312" s="26"/>
    </row>
    <row r="12313" spans="3:7">
      <c r="C12313" s="17"/>
      <c r="D12313" s="26"/>
      <c r="E12313" s="26"/>
      <c r="F12313" s="26"/>
      <c r="G12313" s="26"/>
    </row>
    <row r="12314" spans="3:7">
      <c r="C12314" s="17"/>
      <c r="D12314" s="26"/>
      <c r="E12314" s="26"/>
      <c r="F12314" s="26"/>
      <c r="G12314" s="26"/>
    </row>
    <row r="12315" spans="3:7">
      <c r="C12315" s="17"/>
      <c r="D12315" s="26"/>
      <c r="E12315" s="26"/>
      <c r="F12315" s="26"/>
      <c r="G12315" s="26"/>
    </row>
    <row r="12316" spans="3:7">
      <c r="C12316" s="17"/>
      <c r="D12316" s="26"/>
      <c r="E12316" s="26"/>
      <c r="F12316" s="26"/>
      <c r="G12316" s="26"/>
    </row>
    <row r="12317" spans="3:7">
      <c r="C12317" s="17"/>
      <c r="D12317" s="26"/>
      <c r="E12317" s="26"/>
      <c r="F12317" s="26"/>
      <c r="G12317" s="26"/>
    </row>
    <row r="12318" spans="3:7">
      <c r="C12318" s="17"/>
      <c r="D12318" s="26"/>
      <c r="E12318" s="26"/>
      <c r="F12318" s="26"/>
      <c r="G12318" s="26"/>
    </row>
    <row r="12319" spans="3:7">
      <c r="C12319" s="17"/>
      <c r="D12319" s="26"/>
      <c r="E12319" s="26"/>
      <c r="F12319" s="26"/>
      <c r="G12319" s="26"/>
    </row>
    <row r="12320" spans="3:7">
      <c r="C12320" s="17"/>
      <c r="D12320" s="26"/>
      <c r="E12320" s="26"/>
      <c r="F12320" s="26"/>
      <c r="G12320" s="26"/>
    </row>
    <row r="12321" spans="3:7">
      <c r="C12321" s="17"/>
      <c r="D12321" s="26"/>
      <c r="E12321" s="26"/>
      <c r="F12321" s="26"/>
      <c r="G12321" s="26"/>
    </row>
    <row r="12322" spans="3:7">
      <c r="C12322" s="17"/>
      <c r="D12322" s="26"/>
      <c r="E12322" s="26"/>
      <c r="F12322" s="26"/>
      <c r="G12322" s="26"/>
    </row>
    <row r="12323" spans="3:7">
      <c r="C12323" s="17"/>
      <c r="D12323" s="26"/>
      <c r="E12323" s="26"/>
      <c r="F12323" s="26"/>
      <c r="G12323" s="26"/>
    </row>
    <row r="12324" spans="3:7">
      <c r="C12324" s="17"/>
      <c r="D12324" s="26"/>
      <c r="E12324" s="26"/>
      <c r="F12324" s="26"/>
      <c r="G12324" s="26"/>
    </row>
    <row r="12325" spans="3:7">
      <c r="C12325" s="17"/>
      <c r="D12325" s="26"/>
      <c r="E12325" s="26"/>
      <c r="F12325" s="26"/>
      <c r="G12325" s="26"/>
    </row>
    <row r="12326" spans="3:7">
      <c r="C12326" s="17"/>
      <c r="D12326" s="26"/>
      <c r="E12326" s="26"/>
      <c r="F12326" s="26"/>
      <c r="G12326" s="26"/>
    </row>
    <row r="12327" spans="3:7">
      <c r="C12327" s="17"/>
      <c r="D12327" s="26"/>
      <c r="E12327" s="26"/>
      <c r="F12327" s="26"/>
      <c r="G12327" s="26"/>
    </row>
    <row r="12328" spans="3:7">
      <c r="C12328" s="17"/>
      <c r="D12328" s="26"/>
      <c r="E12328" s="26"/>
      <c r="F12328" s="26"/>
      <c r="G12328" s="26"/>
    </row>
    <row r="12329" spans="3:7">
      <c r="C12329" s="17"/>
      <c r="D12329" s="26"/>
      <c r="E12329" s="26"/>
      <c r="F12329" s="26"/>
      <c r="G12329" s="26"/>
    </row>
    <row r="12330" spans="3:7">
      <c r="C12330" s="17"/>
      <c r="D12330" s="26"/>
      <c r="E12330" s="26"/>
      <c r="F12330" s="26"/>
      <c r="G12330" s="26"/>
    </row>
    <row r="12331" spans="3:7">
      <c r="C12331" s="17"/>
      <c r="D12331" s="26"/>
      <c r="E12331" s="26"/>
      <c r="F12331" s="26"/>
      <c r="G12331" s="26"/>
    </row>
    <row r="12332" spans="3:7">
      <c r="C12332" s="17"/>
      <c r="D12332" s="26"/>
      <c r="E12332" s="26"/>
      <c r="F12332" s="26"/>
      <c r="G12332" s="26"/>
    </row>
    <row r="12333" spans="3:7">
      <c r="C12333" s="17"/>
      <c r="D12333" s="26"/>
      <c r="E12333" s="26"/>
      <c r="F12333" s="26"/>
      <c r="G12333" s="26"/>
    </row>
    <row r="12334" spans="3:7">
      <c r="C12334" s="17"/>
      <c r="D12334" s="26"/>
      <c r="E12334" s="26"/>
      <c r="F12334" s="26"/>
      <c r="G12334" s="26"/>
    </row>
    <row r="12335" spans="3:7">
      <c r="C12335" s="17"/>
      <c r="D12335" s="26"/>
      <c r="E12335" s="26"/>
      <c r="F12335" s="26"/>
      <c r="G12335" s="26"/>
    </row>
    <row r="12336" spans="3:7">
      <c r="C12336" s="17"/>
      <c r="D12336" s="26"/>
      <c r="E12336" s="26"/>
      <c r="F12336" s="26"/>
      <c r="G12336" s="26"/>
    </row>
    <row r="12337" spans="3:7">
      <c r="C12337" s="17"/>
      <c r="D12337" s="26"/>
      <c r="E12337" s="26"/>
      <c r="F12337" s="26"/>
      <c r="G12337" s="26"/>
    </row>
    <row r="12338" spans="3:7">
      <c r="C12338" s="17"/>
      <c r="D12338" s="26"/>
      <c r="E12338" s="26"/>
      <c r="F12338" s="26"/>
      <c r="G12338" s="26"/>
    </row>
    <row r="12339" spans="3:7">
      <c r="C12339" s="17"/>
      <c r="D12339" s="26"/>
      <c r="E12339" s="26"/>
      <c r="F12339" s="26"/>
      <c r="G12339" s="26"/>
    </row>
    <row r="12340" spans="3:7">
      <c r="C12340" s="17"/>
      <c r="D12340" s="26"/>
      <c r="E12340" s="26"/>
      <c r="F12340" s="26"/>
      <c r="G12340" s="26"/>
    </row>
    <row r="12341" spans="3:7">
      <c r="C12341" s="17"/>
      <c r="D12341" s="26"/>
      <c r="E12341" s="26"/>
      <c r="F12341" s="26"/>
      <c r="G12341" s="26"/>
    </row>
    <row r="12342" spans="3:7">
      <c r="C12342" s="17"/>
      <c r="D12342" s="26"/>
      <c r="E12342" s="26"/>
      <c r="F12342" s="26"/>
      <c r="G12342" s="26"/>
    </row>
    <row r="12343" spans="3:7">
      <c r="C12343" s="17"/>
      <c r="D12343" s="26"/>
      <c r="E12343" s="26"/>
      <c r="F12343" s="26"/>
      <c r="G12343" s="26"/>
    </row>
    <row r="12344" spans="3:7">
      <c r="C12344" s="17"/>
      <c r="D12344" s="26"/>
      <c r="E12344" s="26"/>
      <c r="F12344" s="26"/>
      <c r="G12344" s="26"/>
    </row>
    <row r="12345" spans="3:7">
      <c r="C12345" s="17"/>
      <c r="D12345" s="26"/>
      <c r="E12345" s="26"/>
      <c r="F12345" s="26"/>
      <c r="G12345" s="26"/>
    </row>
    <row r="12346" spans="3:7">
      <c r="C12346" s="17"/>
      <c r="D12346" s="26"/>
      <c r="E12346" s="26"/>
      <c r="F12346" s="26"/>
      <c r="G12346" s="26"/>
    </row>
    <row r="12347" spans="3:7">
      <c r="C12347" s="17"/>
      <c r="D12347" s="26"/>
      <c r="E12347" s="26"/>
      <c r="F12347" s="26"/>
      <c r="G12347" s="26"/>
    </row>
    <row r="12348" spans="3:7">
      <c r="C12348" s="17"/>
      <c r="D12348" s="26"/>
      <c r="E12348" s="26"/>
      <c r="F12348" s="26"/>
      <c r="G12348" s="26"/>
    </row>
    <row r="12349" spans="3:7">
      <c r="C12349" s="17"/>
      <c r="D12349" s="26"/>
      <c r="E12349" s="26"/>
      <c r="F12349" s="26"/>
      <c r="G12349" s="26"/>
    </row>
    <row r="12350" spans="3:7">
      <c r="C12350" s="17"/>
      <c r="D12350" s="26"/>
      <c r="E12350" s="26"/>
      <c r="F12350" s="26"/>
      <c r="G12350" s="26"/>
    </row>
    <row r="12351" spans="3:7">
      <c r="C12351" s="17"/>
      <c r="D12351" s="26"/>
      <c r="E12351" s="26"/>
      <c r="F12351" s="26"/>
      <c r="G12351" s="26"/>
    </row>
    <row r="12352" spans="3:7">
      <c r="C12352" s="17"/>
      <c r="D12352" s="26"/>
      <c r="E12352" s="26"/>
      <c r="F12352" s="26"/>
      <c r="G12352" s="26"/>
    </row>
    <row r="12353" spans="3:7">
      <c r="C12353" s="17"/>
      <c r="D12353" s="26"/>
      <c r="E12353" s="26"/>
      <c r="F12353" s="26"/>
      <c r="G12353" s="26"/>
    </row>
    <row r="12354" spans="3:7">
      <c r="C12354" s="17"/>
      <c r="D12354" s="26"/>
      <c r="E12354" s="26"/>
      <c r="F12354" s="26"/>
      <c r="G12354" s="26"/>
    </row>
    <row r="12355" spans="3:7">
      <c r="C12355" s="17"/>
      <c r="D12355" s="26"/>
      <c r="E12355" s="26"/>
      <c r="F12355" s="26"/>
      <c r="G12355" s="26"/>
    </row>
    <row r="12356" spans="3:7">
      <c r="C12356" s="17"/>
      <c r="D12356" s="26"/>
      <c r="E12356" s="26"/>
      <c r="F12356" s="26"/>
      <c r="G12356" s="26"/>
    </row>
    <row r="12357" spans="3:7">
      <c r="C12357" s="17"/>
      <c r="D12357" s="26"/>
      <c r="E12357" s="26"/>
      <c r="F12357" s="26"/>
      <c r="G12357" s="26"/>
    </row>
    <row r="12358" spans="3:7">
      <c r="C12358" s="17"/>
      <c r="D12358" s="26"/>
      <c r="E12358" s="26"/>
      <c r="F12358" s="26"/>
      <c r="G12358" s="26"/>
    </row>
    <row r="12359" spans="3:7">
      <c r="C12359" s="17"/>
      <c r="D12359" s="26"/>
      <c r="E12359" s="26"/>
      <c r="F12359" s="26"/>
      <c r="G12359" s="26"/>
    </row>
    <row r="12360" spans="3:7">
      <c r="C12360" s="17"/>
      <c r="D12360" s="26"/>
      <c r="E12360" s="26"/>
      <c r="F12360" s="26"/>
      <c r="G12360" s="26"/>
    </row>
    <row r="12361" spans="3:7">
      <c r="C12361" s="17"/>
      <c r="D12361" s="26"/>
      <c r="E12361" s="26"/>
      <c r="F12361" s="26"/>
      <c r="G12361" s="26"/>
    </row>
    <row r="12362" spans="3:7">
      <c r="C12362" s="17"/>
      <c r="D12362" s="26"/>
      <c r="E12362" s="26"/>
      <c r="F12362" s="26"/>
      <c r="G12362" s="26"/>
    </row>
    <row r="12363" spans="3:7">
      <c r="C12363" s="17"/>
      <c r="D12363" s="26"/>
      <c r="E12363" s="26"/>
      <c r="F12363" s="26"/>
      <c r="G12363" s="26"/>
    </row>
    <row r="12364" spans="3:7">
      <c r="C12364" s="17"/>
      <c r="D12364" s="26"/>
      <c r="E12364" s="26"/>
      <c r="F12364" s="26"/>
      <c r="G12364" s="26"/>
    </row>
    <row r="12365" spans="3:7">
      <c r="C12365" s="17"/>
      <c r="D12365" s="26"/>
      <c r="E12365" s="26"/>
      <c r="F12365" s="26"/>
      <c r="G12365" s="26"/>
    </row>
    <row r="12366" spans="3:7">
      <c r="C12366" s="17"/>
      <c r="D12366" s="26"/>
      <c r="E12366" s="26"/>
      <c r="F12366" s="26"/>
      <c r="G12366" s="26"/>
    </row>
    <row r="12367" spans="3:7">
      <c r="C12367" s="17"/>
      <c r="D12367" s="26"/>
      <c r="E12367" s="26"/>
      <c r="F12367" s="26"/>
      <c r="G12367" s="26"/>
    </row>
    <row r="12368" spans="3:7">
      <c r="C12368" s="17"/>
      <c r="D12368" s="26"/>
      <c r="E12368" s="26"/>
      <c r="F12368" s="26"/>
      <c r="G12368" s="26"/>
    </row>
    <row r="12369" spans="3:7">
      <c r="C12369" s="17"/>
      <c r="D12369" s="26"/>
      <c r="E12369" s="26"/>
      <c r="F12369" s="26"/>
      <c r="G12369" s="26"/>
    </row>
    <row r="12370" spans="3:7">
      <c r="C12370" s="17"/>
      <c r="D12370" s="26"/>
      <c r="E12370" s="26"/>
      <c r="F12370" s="26"/>
      <c r="G12370" s="26"/>
    </row>
    <row r="12371" spans="3:7">
      <c r="C12371" s="17"/>
      <c r="D12371" s="26"/>
      <c r="E12371" s="26"/>
      <c r="F12371" s="26"/>
      <c r="G12371" s="26"/>
    </row>
    <row r="12372" spans="3:7">
      <c r="C12372" s="17"/>
      <c r="D12372" s="26"/>
      <c r="E12372" s="26"/>
      <c r="F12372" s="26"/>
      <c r="G12372" s="26"/>
    </row>
    <row r="12373" spans="3:7">
      <c r="C12373" s="17"/>
      <c r="D12373" s="26"/>
      <c r="E12373" s="26"/>
      <c r="F12373" s="26"/>
      <c r="G12373" s="26"/>
    </row>
    <row r="12374" spans="3:7">
      <c r="C12374" s="17"/>
      <c r="D12374" s="26"/>
      <c r="E12374" s="26"/>
      <c r="F12374" s="26"/>
      <c r="G12374" s="26"/>
    </row>
    <row r="12375" spans="3:7">
      <c r="C12375" s="17"/>
      <c r="D12375" s="26"/>
      <c r="E12375" s="26"/>
      <c r="F12375" s="26"/>
      <c r="G12375" s="26"/>
    </row>
    <row r="12376" spans="3:7">
      <c r="C12376" s="17"/>
      <c r="D12376" s="26"/>
      <c r="E12376" s="26"/>
      <c r="F12376" s="26"/>
      <c r="G12376" s="26"/>
    </row>
    <row r="12377" spans="3:7">
      <c r="C12377" s="17"/>
      <c r="D12377" s="26"/>
      <c r="E12377" s="26"/>
      <c r="F12377" s="26"/>
      <c r="G12377" s="26"/>
    </row>
    <row r="12378" spans="3:7">
      <c r="C12378" s="17"/>
      <c r="D12378" s="26"/>
      <c r="E12378" s="26"/>
      <c r="F12378" s="26"/>
      <c r="G12378" s="26"/>
    </row>
    <row r="12379" spans="3:7">
      <c r="C12379" s="17"/>
      <c r="D12379" s="26"/>
      <c r="E12379" s="26"/>
      <c r="F12379" s="26"/>
      <c r="G12379" s="26"/>
    </row>
    <row r="12380" spans="3:7">
      <c r="C12380" s="17"/>
      <c r="D12380" s="26"/>
      <c r="E12380" s="26"/>
      <c r="F12380" s="26"/>
      <c r="G12380" s="26"/>
    </row>
    <row r="12381" spans="3:7">
      <c r="C12381" s="17"/>
      <c r="D12381" s="26"/>
      <c r="E12381" s="26"/>
      <c r="F12381" s="26"/>
      <c r="G12381" s="26"/>
    </row>
    <row r="12382" spans="3:7">
      <c r="C12382" s="17"/>
      <c r="D12382" s="26"/>
      <c r="E12382" s="26"/>
      <c r="F12382" s="26"/>
      <c r="G12382" s="26"/>
    </row>
    <row r="12383" spans="3:7">
      <c r="C12383" s="17"/>
      <c r="D12383" s="26"/>
      <c r="E12383" s="26"/>
      <c r="F12383" s="26"/>
      <c r="G12383" s="26"/>
    </row>
    <row r="12384" spans="3:7">
      <c r="C12384" s="17"/>
      <c r="D12384" s="26"/>
      <c r="E12384" s="26"/>
      <c r="F12384" s="26"/>
      <c r="G12384" s="26"/>
    </row>
    <row r="12385" spans="3:7">
      <c r="C12385" s="17"/>
      <c r="D12385" s="26"/>
      <c r="E12385" s="26"/>
      <c r="F12385" s="26"/>
      <c r="G12385" s="26"/>
    </row>
    <row r="12386" spans="3:7">
      <c r="C12386" s="17"/>
      <c r="D12386" s="26"/>
      <c r="E12386" s="26"/>
      <c r="F12386" s="26"/>
      <c r="G12386" s="26"/>
    </row>
    <row r="12387" spans="3:7">
      <c r="C12387" s="17"/>
      <c r="D12387" s="26"/>
      <c r="E12387" s="26"/>
      <c r="F12387" s="26"/>
      <c r="G12387" s="26"/>
    </row>
    <row r="12388" spans="3:7">
      <c r="C12388" s="17"/>
      <c r="D12388" s="26"/>
      <c r="E12388" s="26"/>
      <c r="F12388" s="26"/>
      <c r="G12388" s="26"/>
    </row>
    <row r="12389" spans="3:7">
      <c r="C12389" s="17"/>
      <c r="D12389" s="26"/>
      <c r="E12389" s="26"/>
      <c r="F12389" s="26"/>
      <c r="G12389" s="26"/>
    </row>
    <row r="12390" spans="3:7">
      <c r="C12390" s="17"/>
      <c r="D12390" s="26"/>
      <c r="E12390" s="26"/>
      <c r="F12390" s="26"/>
      <c r="G12390" s="26"/>
    </row>
    <row r="12391" spans="3:7">
      <c r="C12391" s="17"/>
      <c r="D12391" s="26"/>
      <c r="E12391" s="26"/>
      <c r="F12391" s="26"/>
      <c r="G12391" s="26"/>
    </row>
    <row r="12392" spans="3:7">
      <c r="C12392" s="17"/>
      <c r="D12392" s="26"/>
      <c r="E12392" s="26"/>
      <c r="F12392" s="26"/>
      <c r="G12392" s="26"/>
    </row>
    <row r="12393" spans="3:7">
      <c r="C12393" s="17"/>
      <c r="D12393" s="26"/>
      <c r="E12393" s="26"/>
      <c r="F12393" s="26"/>
      <c r="G12393" s="26"/>
    </row>
    <row r="12394" spans="3:7">
      <c r="C12394" s="17"/>
      <c r="D12394" s="26"/>
      <c r="E12394" s="26"/>
      <c r="F12394" s="26"/>
      <c r="G12394" s="26"/>
    </row>
    <row r="12395" spans="3:7">
      <c r="C12395" s="17"/>
      <c r="D12395" s="26"/>
      <c r="E12395" s="26"/>
      <c r="F12395" s="26"/>
      <c r="G12395" s="26"/>
    </row>
    <row r="12396" spans="3:7">
      <c r="C12396" s="17"/>
      <c r="D12396" s="26"/>
      <c r="E12396" s="26"/>
      <c r="F12396" s="26"/>
      <c r="G12396" s="26"/>
    </row>
    <row r="12397" spans="3:7">
      <c r="C12397" s="17"/>
      <c r="D12397" s="26"/>
      <c r="E12397" s="26"/>
      <c r="F12397" s="26"/>
      <c r="G12397" s="26"/>
    </row>
    <row r="12398" spans="3:7">
      <c r="C12398" s="17"/>
      <c r="D12398" s="26"/>
      <c r="E12398" s="26"/>
      <c r="F12398" s="26"/>
      <c r="G12398" s="26"/>
    </row>
    <row r="12399" spans="3:7">
      <c r="C12399" s="17"/>
      <c r="D12399" s="26"/>
      <c r="E12399" s="26"/>
      <c r="F12399" s="26"/>
      <c r="G12399" s="26"/>
    </row>
    <row r="12400" spans="3:7">
      <c r="C12400" s="17"/>
      <c r="D12400" s="26"/>
      <c r="E12400" s="26"/>
      <c r="F12400" s="26"/>
      <c r="G12400" s="26"/>
    </row>
    <row r="12401" spans="3:7">
      <c r="C12401" s="17"/>
      <c r="D12401" s="26"/>
      <c r="E12401" s="26"/>
      <c r="F12401" s="26"/>
      <c r="G12401" s="26"/>
    </row>
    <row r="12402" spans="3:7">
      <c r="C12402" s="17"/>
      <c r="D12402" s="26"/>
      <c r="E12402" s="26"/>
      <c r="F12402" s="26"/>
      <c r="G12402" s="26"/>
    </row>
    <row r="12403" spans="3:7">
      <c r="C12403" s="17"/>
      <c r="D12403" s="26"/>
      <c r="E12403" s="26"/>
      <c r="F12403" s="26"/>
      <c r="G12403" s="26"/>
    </row>
    <row r="12404" spans="3:7">
      <c r="C12404" s="17"/>
      <c r="D12404" s="26"/>
      <c r="E12404" s="26"/>
      <c r="F12404" s="26"/>
      <c r="G12404" s="26"/>
    </row>
    <row r="12405" spans="3:7">
      <c r="C12405" s="17"/>
      <c r="D12405" s="26"/>
      <c r="E12405" s="26"/>
      <c r="F12405" s="26"/>
      <c r="G12405" s="26"/>
    </row>
    <row r="12406" spans="3:7">
      <c r="C12406" s="17"/>
      <c r="D12406" s="26"/>
      <c r="E12406" s="26"/>
      <c r="F12406" s="26"/>
      <c r="G12406" s="26"/>
    </row>
    <row r="12407" spans="3:7">
      <c r="C12407" s="17"/>
      <c r="D12407" s="26"/>
      <c r="E12407" s="26"/>
      <c r="F12407" s="26"/>
      <c r="G12407" s="26"/>
    </row>
    <row r="12408" spans="3:7">
      <c r="C12408" s="17"/>
      <c r="D12408" s="26"/>
      <c r="E12408" s="26"/>
      <c r="F12408" s="26"/>
      <c r="G12408" s="26"/>
    </row>
    <row r="12409" spans="3:7">
      <c r="C12409" s="17"/>
      <c r="D12409" s="26"/>
      <c r="E12409" s="26"/>
      <c r="F12409" s="26"/>
      <c r="G12409" s="26"/>
    </row>
    <row r="12410" spans="3:7">
      <c r="C12410" s="17"/>
      <c r="D12410" s="26"/>
      <c r="E12410" s="26"/>
      <c r="F12410" s="26"/>
      <c r="G12410" s="26"/>
    </row>
    <row r="12411" spans="3:7">
      <c r="C12411" s="17"/>
      <c r="D12411" s="26"/>
      <c r="E12411" s="26"/>
      <c r="F12411" s="26"/>
      <c r="G12411" s="26"/>
    </row>
    <row r="12412" spans="3:7">
      <c r="C12412" s="17"/>
      <c r="D12412" s="26"/>
      <c r="E12412" s="26"/>
      <c r="F12412" s="26"/>
      <c r="G12412" s="26"/>
    </row>
    <row r="12413" spans="3:7">
      <c r="C12413" s="17"/>
      <c r="D12413" s="26"/>
      <c r="E12413" s="26"/>
      <c r="F12413" s="26"/>
      <c r="G12413" s="26"/>
    </row>
    <row r="12414" spans="3:7">
      <c r="C12414" s="17"/>
      <c r="D12414" s="26"/>
      <c r="E12414" s="26"/>
      <c r="F12414" s="26"/>
      <c r="G12414" s="26"/>
    </row>
    <row r="12415" spans="3:7">
      <c r="C12415" s="17"/>
      <c r="D12415" s="26"/>
      <c r="E12415" s="26"/>
      <c r="F12415" s="26"/>
      <c r="G12415" s="26"/>
    </row>
    <row r="12416" spans="3:7">
      <c r="C12416" s="17"/>
      <c r="D12416" s="26"/>
      <c r="E12416" s="26"/>
      <c r="F12416" s="26"/>
      <c r="G12416" s="26"/>
    </row>
    <row r="12417" spans="3:7">
      <c r="C12417" s="17"/>
      <c r="D12417" s="26"/>
      <c r="E12417" s="26"/>
      <c r="F12417" s="26"/>
      <c r="G12417" s="26"/>
    </row>
    <row r="12418" spans="3:7">
      <c r="C12418" s="17"/>
      <c r="D12418" s="26"/>
      <c r="E12418" s="26"/>
      <c r="F12418" s="26"/>
      <c r="G12418" s="26"/>
    </row>
    <row r="12419" spans="3:7">
      <c r="C12419" s="17"/>
      <c r="D12419" s="26"/>
      <c r="E12419" s="26"/>
      <c r="F12419" s="26"/>
      <c r="G12419" s="26"/>
    </row>
    <row r="12420" spans="3:7">
      <c r="C12420" s="17"/>
      <c r="D12420" s="26"/>
      <c r="E12420" s="26"/>
      <c r="F12420" s="26"/>
      <c r="G12420" s="26"/>
    </row>
    <row r="12421" spans="3:7">
      <c r="C12421" s="17"/>
      <c r="D12421" s="26"/>
      <c r="E12421" s="26"/>
      <c r="F12421" s="26"/>
      <c r="G12421" s="26"/>
    </row>
    <row r="12422" spans="3:7">
      <c r="C12422" s="17"/>
      <c r="D12422" s="26"/>
      <c r="E12422" s="26"/>
      <c r="F12422" s="26"/>
      <c r="G12422" s="26"/>
    </row>
    <row r="12423" spans="3:7">
      <c r="C12423" s="17"/>
      <c r="D12423" s="26"/>
      <c r="E12423" s="26"/>
      <c r="F12423" s="26"/>
      <c r="G12423" s="26"/>
    </row>
    <row r="12424" spans="3:7">
      <c r="C12424" s="17"/>
      <c r="D12424" s="26"/>
      <c r="E12424" s="26"/>
      <c r="F12424" s="26"/>
      <c r="G12424" s="26"/>
    </row>
    <row r="12425" spans="3:7">
      <c r="C12425" s="17"/>
      <c r="D12425" s="26"/>
      <c r="E12425" s="26"/>
      <c r="F12425" s="26"/>
      <c r="G12425" s="26"/>
    </row>
    <row r="12426" spans="3:7">
      <c r="C12426" s="17"/>
      <c r="D12426" s="26"/>
      <c r="E12426" s="26"/>
      <c r="F12426" s="26"/>
      <c r="G12426" s="26"/>
    </row>
    <row r="12427" spans="3:7">
      <c r="C12427" s="17"/>
      <c r="D12427" s="26"/>
      <c r="E12427" s="26"/>
      <c r="F12427" s="26"/>
      <c r="G12427" s="26"/>
    </row>
    <row r="12428" spans="3:7">
      <c r="C12428" s="17"/>
      <c r="D12428" s="26"/>
      <c r="E12428" s="26"/>
      <c r="F12428" s="26"/>
      <c r="G12428" s="26"/>
    </row>
    <row r="12429" spans="3:7">
      <c r="C12429" s="17"/>
      <c r="D12429" s="26"/>
      <c r="E12429" s="26"/>
      <c r="F12429" s="26"/>
      <c r="G12429" s="26"/>
    </row>
    <row r="12430" spans="3:7">
      <c r="C12430" s="17"/>
      <c r="D12430" s="26"/>
      <c r="E12430" s="26"/>
      <c r="F12430" s="26"/>
      <c r="G12430" s="26"/>
    </row>
    <row r="12431" spans="3:7">
      <c r="C12431" s="17"/>
      <c r="D12431" s="26"/>
      <c r="E12431" s="26"/>
      <c r="F12431" s="26"/>
      <c r="G12431" s="26"/>
    </row>
    <row r="12432" spans="3:7">
      <c r="C12432" s="17"/>
      <c r="D12432" s="26"/>
      <c r="E12432" s="26"/>
      <c r="F12432" s="26"/>
      <c r="G12432" s="26"/>
    </row>
    <row r="12433" spans="3:7">
      <c r="C12433" s="17"/>
      <c r="D12433" s="26"/>
      <c r="E12433" s="26"/>
      <c r="F12433" s="26"/>
      <c r="G12433" s="26"/>
    </row>
    <row r="12434" spans="3:7">
      <c r="C12434" s="17"/>
      <c r="D12434" s="26"/>
      <c r="E12434" s="26"/>
      <c r="F12434" s="26"/>
      <c r="G12434" s="26"/>
    </row>
    <row r="12435" spans="3:7">
      <c r="C12435" s="17"/>
      <c r="D12435" s="26"/>
      <c r="E12435" s="26"/>
      <c r="F12435" s="26"/>
      <c r="G12435" s="26"/>
    </row>
    <row r="12436" spans="3:7">
      <c r="C12436" s="17"/>
      <c r="D12436" s="26"/>
      <c r="E12436" s="26"/>
      <c r="F12436" s="26"/>
      <c r="G12436" s="26"/>
    </row>
    <row r="12437" spans="3:7">
      <c r="C12437" s="17"/>
      <c r="D12437" s="26"/>
      <c r="E12437" s="26"/>
      <c r="F12437" s="26"/>
      <c r="G12437" s="26"/>
    </row>
    <row r="12438" spans="3:7">
      <c r="C12438" s="17"/>
      <c r="D12438" s="26"/>
      <c r="E12438" s="26"/>
      <c r="F12438" s="26"/>
      <c r="G12438" s="26"/>
    </row>
    <row r="12439" spans="3:7">
      <c r="C12439" s="17"/>
      <c r="D12439" s="26"/>
      <c r="E12439" s="26"/>
      <c r="F12439" s="26"/>
      <c r="G12439" s="26"/>
    </row>
    <row r="12440" spans="3:7">
      <c r="C12440" s="17"/>
      <c r="D12440" s="26"/>
      <c r="E12440" s="26"/>
      <c r="F12440" s="26"/>
      <c r="G12440" s="26"/>
    </row>
    <row r="12441" spans="3:7">
      <c r="C12441" s="17"/>
      <c r="D12441" s="26"/>
      <c r="E12441" s="26"/>
      <c r="F12441" s="26"/>
      <c r="G12441" s="26"/>
    </row>
    <row r="12442" spans="3:7">
      <c r="C12442" s="17"/>
      <c r="D12442" s="26"/>
      <c r="E12442" s="26"/>
      <c r="F12442" s="26"/>
      <c r="G12442" s="26"/>
    </row>
    <row r="12443" spans="3:7">
      <c r="C12443" s="17"/>
      <c r="D12443" s="26"/>
      <c r="E12443" s="26"/>
      <c r="F12443" s="26"/>
      <c r="G12443" s="26"/>
    </row>
    <row r="12444" spans="3:7">
      <c r="C12444" s="17"/>
      <c r="D12444" s="26"/>
      <c r="E12444" s="26"/>
      <c r="F12444" s="26"/>
      <c r="G12444" s="26"/>
    </row>
    <row r="12445" spans="3:7">
      <c r="C12445" s="17"/>
      <c r="D12445" s="26"/>
      <c r="E12445" s="26"/>
      <c r="F12445" s="26"/>
      <c r="G12445" s="26"/>
    </row>
    <row r="12446" spans="3:7">
      <c r="C12446" s="17"/>
      <c r="D12446" s="26"/>
      <c r="E12446" s="26"/>
      <c r="F12446" s="26"/>
      <c r="G12446" s="26"/>
    </row>
    <row r="12447" spans="3:7">
      <c r="C12447" s="17"/>
      <c r="D12447" s="26"/>
      <c r="E12447" s="26"/>
      <c r="F12447" s="26"/>
      <c r="G12447" s="26"/>
    </row>
    <row r="12448" spans="3:7">
      <c r="C12448" s="17"/>
      <c r="D12448" s="26"/>
      <c r="E12448" s="26"/>
      <c r="F12448" s="26"/>
      <c r="G12448" s="26"/>
    </row>
    <row r="12449" spans="3:7">
      <c r="C12449" s="17"/>
      <c r="D12449" s="26"/>
      <c r="E12449" s="26"/>
      <c r="F12449" s="26"/>
      <c r="G12449" s="26"/>
    </row>
    <row r="12450" spans="3:7">
      <c r="C12450" s="17"/>
      <c r="D12450" s="26"/>
      <c r="E12450" s="26"/>
      <c r="F12450" s="26"/>
      <c r="G12450" s="26"/>
    </row>
    <row r="12451" spans="3:7">
      <c r="C12451" s="17"/>
      <c r="D12451" s="26"/>
      <c r="E12451" s="26"/>
      <c r="F12451" s="26"/>
      <c r="G12451" s="26"/>
    </row>
    <row r="12452" spans="3:7">
      <c r="C12452" s="17"/>
      <c r="D12452" s="26"/>
      <c r="E12452" s="26"/>
      <c r="F12452" s="26"/>
      <c r="G12452" s="26"/>
    </row>
    <row r="12453" spans="3:7">
      <c r="C12453" s="17"/>
      <c r="D12453" s="26"/>
      <c r="E12453" s="26"/>
      <c r="F12453" s="26"/>
      <c r="G12453" s="26"/>
    </row>
    <row r="12454" spans="3:7">
      <c r="C12454" s="17"/>
      <c r="D12454" s="26"/>
      <c r="E12454" s="26"/>
      <c r="F12454" s="26"/>
      <c r="G12454" s="26"/>
    </row>
    <row r="12455" spans="3:7">
      <c r="C12455" s="17"/>
      <c r="D12455" s="26"/>
      <c r="E12455" s="26"/>
      <c r="F12455" s="26"/>
      <c r="G12455" s="26"/>
    </row>
    <row r="12456" spans="3:7">
      <c r="C12456" s="17"/>
      <c r="D12456" s="26"/>
      <c r="E12456" s="26"/>
      <c r="F12456" s="26"/>
      <c r="G12456" s="26"/>
    </row>
    <row r="12457" spans="3:7">
      <c r="C12457" s="17"/>
      <c r="D12457" s="26"/>
      <c r="E12457" s="26"/>
      <c r="F12457" s="26"/>
      <c r="G12457" s="26"/>
    </row>
    <row r="12458" spans="3:7">
      <c r="C12458" s="17"/>
      <c r="D12458" s="26"/>
      <c r="E12458" s="26"/>
      <c r="F12458" s="26"/>
      <c r="G12458" s="26"/>
    </row>
    <row r="12459" spans="3:7">
      <c r="C12459" s="17"/>
      <c r="D12459" s="26"/>
      <c r="E12459" s="26"/>
      <c r="F12459" s="26"/>
      <c r="G12459" s="26"/>
    </row>
    <row r="12460" spans="3:7">
      <c r="C12460" s="17"/>
      <c r="D12460" s="26"/>
      <c r="E12460" s="26"/>
      <c r="F12460" s="26"/>
      <c r="G12460" s="26"/>
    </row>
    <row r="12461" spans="3:7">
      <c r="C12461" s="17"/>
      <c r="D12461" s="26"/>
      <c r="E12461" s="26"/>
      <c r="F12461" s="26"/>
      <c r="G12461" s="26"/>
    </row>
    <row r="12462" spans="3:7">
      <c r="C12462" s="17"/>
      <c r="D12462" s="26"/>
      <c r="E12462" s="26"/>
      <c r="F12462" s="26"/>
      <c r="G12462" s="26"/>
    </row>
    <row r="12463" spans="3:7">
      <c r="C12463" s="17"/>
      <c r="D12463" s="26"/>
      <c r="E12463" s="26"/>
      <c r="F12463" s="26"/>
      <c r="G12463" s="26"/>
    </row>
    <row r="12464" spans="3:7">
      <c r="C12464" s="17"/>
      <c r="D12464" s="26"/>
      <c r="E12464" s="26"/>
      <c r="F12464" s="26"/>
      <c r="G12464" s="26"/>
    </row>
    <row r="12465" spans="3:7">
      <c r="C12465" s="17"/>
      <c r="D12465" s="26"/>
      <c r="E12465" s="26"/>
      <c r="F12465" s="26"/>
      <c r="G12465" s="26"/>
    </row>
    <row r="12466" spans="3:7">
      <c r="C12466" s="17"/>
      <c r="D12466" s="26"/>
      <c r="E12466" s="26"/>
      <c r="F12466" s="26"/>
      <c r="G12466" s="26"/>
    </row>
    <row r="12467" spans="3:7">
      <c r="C12467" s="17"/>
      <c r="D12467" s="26"/>
      <c r="E12467" s="26"/>
      <c r="F12467" s="26"/>
      <c r="G12467" s="26"/>
    </row>
    <row r="12468" spans="3:7">
      <c r="C12468" s="17"/>
      <c r="D12468" s="26"/>
      <c r="E12468" s="26"/>
      <c r="F12468" s="26"/>
      <c r="G12468" s="26"/>
    </row>
    <row r="12469" spans="3:7">
      <c r="C12469" s="17"/>
      <c r="D12469" s="26"/>
      <c r="E12469" s="26"/>
      <c r="F12469" s="26"/>
      <c r="G12469" s="26"/>
    </row>
    <row r="12470" spans="3:7">
      <c r="C12470" s="17"/>
      <c r="D12470" s="26"/>
      <c r="E12470" s="26"/>
      <c r="F12470" s="26"/>
      <c r="G12470" s="26"/>
    </row>
    <row r="12471" spans="3:7">
      <c r="C12471" s="17"/>
      <c r="D12471" s="26"/>
      <c r="E12471" s="26"/>
      <c r="F12471" s="26"/>
      <c r="G12471" s="26"/>
    </row>
    <row r="12472" spans="3:7">
      <c r="C12472" s="17"/>
      <c r="D12472" s="26"/>
      <c r="E12472" s="26"/>
      <c r="F12472" s="26"/>
      <c r="G12472" s="26"/>
    </row>
    <row r="12473" spans="3:7">
      <c r="C12473" s="17"/>
      <c r="D12473" s="26"/>
      <c r="E12473" s="26"/>
      <c r="F12473" s="26"/>
      <c r="G12473" s="26"/>
    </row>
    <row r="12474" spans="3:7">
      <c r="C12474" s="17"/>
      <c r="D12474" s="26"/>
      <c r="E12474" s="26"/>
      <c r="F12474" s="26"/>
      <c r="G12474" s="26"/>
    </row>
    <row r="12475" spans="3:7">
      <c r="C12475" s="17"/>
      <c r="D12475" s="26"/>
      <c r="E12475" s="26"/>
      <c r="F12475" s="26"/>
      <c r="G12475" s="26"/>
    </row>
    <row r="12476" spans="3:7">
      <c r="C12476" s="17"/>
      <c r="D12476" s="26"/>
      <c r="E12476" s="26"/>
      <c r="F12476" s="26"/>
      <c r="G12476" s="26"/>
    </row>
    <row r="12477" spans="3:7">
      <c r="C12477" s="17"/>
      <c r="D12477" s="26"/>
      <c r="E12477" s="26"/>
      <c r="F12477" s="26"/>
      <c r="G12477" s="26"/>
    </row>
    <row r="12478" spans="3:7">
      <c r="C12478" s="17"/>
      <c r="D12478" s="26"/>
      <c r="E12478" s="26"/>
      <c r="F12478" s="26"/>
      <c r="G12478" s="26"/>
    </row>
    <row r="12479" spans="3:7">
      <c r="C12479" s="17"/>
      <c r="D12479" s="26"/>
      <c r="E12479" s="26"/>
      <c r="F12479" s="26"/>
      <c r="G12479" s="26"/>
    </row>
    <row r="12480" spans="3:7">
      <c r="C12480" s="17"/>
      <c r="D12480" s="26"/>
      <c r="E12480" s="26"/>
      <c r="F12480" s="26"/>
      <c r="G12480" s="26"/>
    </row>
    <row r="12481" spans="3:7">
      <c r="C12481" s="17"/>
      <c r="D12481" s="26"/>
      <c r="E12481" s="26"/>
      <c r="F12481" s="26"/>
      <c r="G12481" s="26"/>
    </row>
    <row r="12482" spans="3:7">
      <c r="C12482" s="17"/>
      <c r="D12482" s="26"/>
      <c r="E12482" s="26"/>
      <c r="F12482" s="26"/>
      <c r="G12482" s="26"/>
    </row>
    <row r="12483" spans="3:7">
      <c r="C12483" s="17"/>
      <c r="D12483" s="26"/>
      <c r="E12483" s="26"/>
      <c r="F12483" s="26"/>
      <c r="G12483" s="26"/>
    </row>
    <row r="12484" spans="3:7">
      <c r="C12484" s="17"/>
      <c r="D12484" s="26"/>
      <c r="E12484" s="26"/>
      <c r="F12484" s="26"/>
      <c r="G12484" s="26"/>
    </row>
    <row r="12485" spans="3:7">
      <c r="C12485" s="17"/>
      <c r="D12485" s="26"/>
      <c r="E12485" s="26"/>
      <c r="F12485" s="26"/>
      <c r="G12485" s="26"/>
    </row>
    <row r="12486" spans="3:7">
      <c r="C12486" s="17"/>
      <c r="D12486" s="26"/>
      <c r="E12486" s="26"/>
      <c r="F12486" s="26"/>
      <c r="G12486" s="26"/>
    </row>
    <row r="12487" spans="3:7">
      <c r="C12487" s="17"/>
      <c r="D12487" s="26"/>
      <c r="E12487" s="26"/>
      <c r="F12487" s="26"/>
      <c r="G12487" s="26"/>
    </row>
    <row r="12488" spans="3:7">
      <c r="C12488" s="17"/>
      <c r="D12488" s="26"/>
      <c r="E12488" s="26"/>
      <c r="F12488" s="26"/>
      <c r="G12488" s="26"/>
    </row>
    <row r="12489" spans="3:7">
      <c r="C12489" s="17"/>
      <c r="D12489" s="26"/>
      <c r="E12489" s="26"/>
      <c r="F12489" s="26"/>
      <c r="G12489" s="26"/>
    </row>
    <row r="12490" spans="3:7">
      <c r="C12490" s="17"/>
      <c r="D12490" s="26"/>
      <c r="E12490" s="26"/>
      <c r="F12490" s="26"/>
      <c r="G12490" s="26"/>
    </row>
    <row r="12491" spans="3:7">
      <c r="C12491" s="17"/>
      <c r="D12491" s="26"/>
      <c r="E12491" s="26"/>
      <c r="F12491" s="26"/>
      <c r="G12491" s="26"/>
    </row>
    <row r="12492" spans="3:7">
      <c r="C12492" s="17"/>
      <c r="D12492" s="26"/>
      <c r="E12492" s="26"/>
      <c r="F12492" s="26"/>
      <c r="G12492" s="26"/>
    </row>
    <row r="12493" spans="3:7">
      <c r="C12493" s="17"/>
      <c r="D12493" s="26"/>
      <c r="E12493" s="26"/>
      <c r="F12493" s="26"/>
      <c r="G12493" s="26"/>
    </row>
    <row r="12494" spans="3:7">
      <c r="C12494" s="17"/>
      <c r="D12494" s="26"/>
      <c r="E12494" s="26"/>
      <c r="F12494" s="26"/>
      <c r="G12494" s="26"/>
    </row>
    <row r="12495" spans="3:7">
      <c r="C12495" s="17"/>
      <c r="D12495" s="26"/>
      <c r="E12495" s="26"/>
      <c r="F12495" s="26"/>
      <c r="G12495" s="26"/>
    </row>
    <row r="12496" spans="3:7">
      <c r="C12496" s="17"/>
      <c r="D12496" s="26"/>
      <c r="E12496" s="26"/>
      <c r="F12496" s="26"/>
      <c r="G12496" s="26"/>
    </row>
    <row r="12497" spans="3:7">
      <c r="C12497" s="17"/>
      <c r="D12497" s="26"/>
      <c r="E12497" s="26"/>
      <c r="F12497" s="26"/>
      <c r="G12497" s="26"/>
    </row>
    <row r="12498" spans="3:7">
      <c r="C12498" s="17"/>
      <c r="D12498" s="26"/>
      <c r="E12498" s="26"/>
      <c r="F12498" s="26"/>
      <c r="G12498" s="26"/>
    </row>
    <row r="12499" spans="3:7">
      <c r="C12499" s="17"/>
      <c r="D12499" s="26"/>
      <c r="E12499" s="26"/>
      <c r="F12499" s="26"/>
      <c r="G12499" s="26"/>
    </row>
    <row r="12500" spans="3:7">
      <c r="C12500" s="17"/>
      <c r="D12500" s="26"/>
      <c r="E12500" s="26"/>
      <c r="F12500" s="26"/>
      <c r="G12500" s="26"/>
    </row>
    <row r="12501" spans="3:7">
      <c r="C12501" s="17"/>
      <c r="D12501" s="26"/>
      <c r="E12501" s="26"/>
      <c r="F12501" s="26"/>
      <c r="G12501" s="26"/>
    </row>
    <row r="12502" spans="3:7">
      <c r="C12502" s="17"/>
      <c r="D12502" s="26"/>
      <c r="E12502" s="26"/>
      <c r="F12502" s="26"/>
      <c r="G12502" s="26"/>
    </row>
    <row r="12503" spans="3:7">
      <c r="C12503" s="17"/>
      <c r="D12503" s="26"/>
      <c r="E12503" s="26"/>
      <c r="F12503" s="26"/>
      <c r="G12503" s="26"/>
    </row>
    <row r="12504" spans="3:7">
      <c r="C12504" s="17"/>
      <c r="D12504" s="26"/>
      <c r="E12504" s="26"/>
      <c r="F12504" s="26"/>
      <c r="G12504" s="26"/>
    </row>
    <row r="12505" spans="3:7">
      <c r="C12505" s="17"/>
      <c r="D12505" s="26"/>
      <c r="E12505" s="26"/>
      <c r="F12505" s="26"/>
      <c r="G12505" s="26"/>
    </row>
    <row r="12506" spans="3:7">
      <c r="C12506" s="17"/>
      <c r="D12506" s="26"/>
      <c r="E12506" s="26"/>
      <c r="F12506" s="26"/>
      <c r="G12506" s="26"/>
    </row>
    <row r="12507" spans="3:7">
      <c r="C12507" s="17"/>
      <c r="D12507" s="26"/>
      <c r="E12507" s="26"/>
      <c r="F12507" s="26"/>
      <c r="G12507" s="26"/>
    </row>
    <row r="12508" spans="3:7">
      <c r="C12508" s="17"/>
      <c r="D12508" s="26"/>
      <c r="E12508" s="26"/>
      <c r="F12508" s="26"/>
      <c r="G12508" s="26"/>
    </row>
    <row r="12509" spans="3:7">
      <c r="C12509" s="17"/>
      <c r="D12509" s="26"/>
      <c r="E12509" s="26"/>
      <c r="F12509" s="26"/>
      <c r="G12509" s="26"/>
    </row>
    <row r="12510" spans="3:7">
      <c r="C12510" s="17"/>
      <c r="D12510" s="26"/>
      <c r="E12510" s="26"/>
      <c r="F12510" s="26"/>
      <c r="G12510" s="26"/>
    </row>
    <row r="12511" spans="3:7">
      <c r="C12511" s="17"/>
      <c r="D12511" s="26"/>
      <c r="E12511" s="26"/>
      <c r="F12511" s="26"/>
      <c r="G12511" s="26"/>
    </row>
    <row r="12512" spans="3:7">
      <c r="C12512" s="17"/>
      <c r="D12512" s="26"/>
      <c r="E12512" s="26"/>
      <c r="F12512" s="26"/>
      <c r="G12512" s="26"/>
    </row>
    <row r="12513" spans="3:7">
      <c r="C12513" s="17"/>
      <c r="D12513" s="26"/>
      <c r="E12513" s="26"/>
      <c r="F12513" s="26"/>
      <c r="G12513" s="26"/>
    </row>
    <row r="12514" spans="3:7">
      <c r="C12514" s="17"/>
      <c r="D12514" s="26"/>
      <c r="E12514" s="26"/>
      <c r="F12514" s="26"/>
      <c r="G12514" s="26"/>
    </row>
    <row r="12515" spans="3:7">
      <c r="C12515" s="17"/>
      <c r="D12515" s="26"/>
      <c r="E12515" s="26"/>
      <c r="F12515" s="26"/>
      <c r="G12515" s="26"/>
    </row>
    <row r="12516" spans="3:7">
      <c r="C12516" s="17"/>
      <c r="D12516" s="26"/>
      <c r="E12516" s="26"/>
      <c r="F12516" s="26"/>
      <c r="G12516" s="26"/>
    </row>
    <row r="12517" spans="3:7">
      <c r="C12517" s="17"/>
      <c r="D12517" s="26"/>
      <c r="E12517" s="26"/>
      <c r="F12517" s="26"/>
      <c r="G12517" s="26"/>
    </row>
    <row r="12518" spans="3:7">
      <c r="C12518" s="17"/>
      <c r="D12518" s="26"/>
      <c r="E12518" s="26"/>
      <c r="F12518" s="26"/>
      <c r="G12518" s="26"/>
    </row>
    <row r="12519" spans="3:7">
      <c r="C12519" s="17"/>
      <c r="D12519" s="26"/>
      <c r="E12519" s="26"/>
      <c r="F12519" s="26"/>
      <c r="G12519" s="26"/>
    </row>
    <row r="12520" spans="3:7">
      <c r="C12520" s="17"/>
      <c r="D12520" s="26"/>
      <c r="E12520" s="26"/>
      <c r="F12520" s="26"/>
      <c r="G12520" s="26"/>
    </row>
    <row r="12521" spans="3:7">
      <c r="C12521" s="17"/>
      <c r="D12521" s="26"/>
      <c r="E12521" s="26"/>
      <c r="F12521" s="26"/>
      <c r="G12521" s="26"/>
    </row>
    <row r="12522" spans="3:7">
      <c r="C12522" s="17"/>
      <c r="D12522" s="26"/>
      <c r="E12522" s="26"/>
      <c r="F12522" s="26"/>
      <c r="G12522" s="26"/>
    </row>
    <row r="12523" spans="3:7">
      <c r="C12523" s="17"/>
      <c r="D12523" s="26"/>
      <c r="E12523" s="26"/>
      <c r="F12523" s="26"/>
      <c r="G12523" s="26"/>
    </row>
    <row r="12524" spans="3:7">
      <c r="C12524" s="17"/>
      <c r="D12524" s="26"/>
      <c r="E12524" s="26"/>
      <c r="F12524" s="26"/>
      <c r="G12524" s="26"/>
    </row>
    <row r="12525" spans="3:7">
      <c r="C12525" s="17"/>
      <c r="D12525" s="26"/>
      <c r="E12525" s="26"/>
      <c r="F12525" s="26"/>
      <c r="G12525" s="26"/>
    </row>
    <row r="12526" spans="3:7">
      <c r="C12526" s="17"/>
      <c r="D12526" s="26"/>
      <c r="E12526" s="26"/>
      <c r="F12526" s="26"/>
      <c r="G12526" s="26"/>
    </row>
    <row r="12527" spans="3:7">
      <c r="C12527" s="17"/>
      <c r="D12527" s="26"/>
      <c r="E12527" s="26"/>
      <c r="F12527" s="26"/>
      <c r="G12527" s="26"/>
    </row>
    <row r="12528" spans="3:7">
      <c r="C12528" s="17"/>
      <c r="D12528" s="26"/>
      <c r="E12528" s="26"/>
      <c r="F12528" s="26"/>
      <c r="G12528" s="26"/>
    </row>
    <row r="12529" spans="3:7">
      <c r="C12529" s="17"/>
      <c r="D12529" s="26"/>
      <c r="E12529" s="26"/>
      <c r="F12529" s="26"/>
      <c r="G12529" s="26"/>
    </row>
    <row r="12530" spans="3:7">
      <c r="C12530" s="17"/>
      <c r="D12530" s="26"/>
      <c r="E12530" s="26"/>
      <c r="F12530" s="26"/>
      <c r="G12530" s="26"/>
    </row>
    <row r="12531" spans="3:7">
      <c r="C12531" s="17"/>
      <c r="D12531" s="26"/>
      <c r="E12531" s="26"/>
      <c r="F12531" s="26"/>
      <c r="G12531" s="26"/>
    </row>
    <row r="12532" spans="3:7">
      <c r="C12532" s="17"/>
      <c r="D12532" s="26"/>
      <c r="E12532" s="26"/>
      <c r="F12532" s="26"/>
      <c r="G12532" s="26"/>
    </row>
    <row r="12533" spans="3:7">
      <c r="C12533" s="17"/>
      <c r="D12533" s="26"/>
      <c r="E12533" s="26"/>
      <c r="F12533" s="26"/>
      <c r="G12533" s="26"/>
    </row>
    <row r="12534" spans="3:7">
      <c r="C12534" s="17"/>
      <c r="D12534" s="26"/>
      <c r="E12534" s="26"/>
      <c r="F12534" s="26"/>
      <c r="G12534" s="26"/>
    </row>
    <row r="12535" spans="3:7">
      <c r="C12535" s="17"/>
      <c r="D12535" s="26"/>
      <c r="E12535" s="26"/>
      <c r="F12535" s="26"/>
      <c r="G12535" s="26"/>
    </row>
    <row r="12536" spans="3:7">
      <c r="C12536" s="17"/>
      <c r="D12536" s="26"/>
      <c r="E12536" s="26"/>
      <c r="F12536" s="26"/>
      <c r="G12536" s="26"/>
    </row>
    <row r="12537" spans="3:7">
      <c r="C12537" s="17"/>
      <c r="D12537" s="26"/>
      <c r="E12537" s="26"/>
      <c r="F12537" s="26"/>
      <c r="G12537" s="26"/>
    </row>
    <row r="12538" spans="3:7">
      <c r="C12538" s="17"/>
      <c r="D12538" s="26"/>
      <c r="E12538" s="26"/>
      <c r="F12538" s="26"/>
      <c r="G12538" s="26"/>
    </row>
    <row r="12539" spans="3:7">
      <c r="C12539" s="17"/>
      <c r="D12539" s="26"/>
      <c r="E12539" s="26"/>
      <c r="F12539" s="26"/>
      <c r="G12539" s="26"/>
    </row>
    <row r="12540" spans="3:7">
      <c r="C12540" s="17"/>
      <c r="D12540" s="26"/>
      <c r="E12540" s="26"/>
      <c r="F12540" s="26"/>
      <c r="G12540" s="26"/>
    </row>
    <row r="12541" spans="3:7">
      <c r="C12541" s="17"/>
      <c r="D12541" s="26"/>
      <c r="E12541" s="26"/>
      <c r="F12541" s="26"/>
      <c r="G12541" s="26"/>
    </row>
    <row r="12542" spans="3:7">
      <c r="C12542" s="17"/>
      <c r="D12542" s="26"/>
      <c r="E12542" s="26"/>
      <c r="F12542" s="26"/>
      <c r="G12542" s="26"/>
    </row>
    <row r="12543" spans="3:7">
      <c r="C12543" s="17"/>
      <c r="D12543" s="26"/>
      <c r="E12543" s="26"/>
      <c r="F12543" s="26"/>
      <c r="G12543" s="26"/>
    </row>
    <row r="12544" spans="3:7">
      <c r="C12544" s="17"/>
      <c r="D12544" s="26"/>
      <c r="E12544" s="26"/>
      <c r="F12544" s="26"/>
      <c r="G12544" s="26"/>
    </row>
    <row r="12545" spans="3:7">
      <c r="C12545" s="17"/>
      <c r="D12545" s="26"/>
      <c r="E12545" s="26"/>
      <c r="F12545" s="26"/>
      <c r="G12545" s="26"/>
    </row>
    <row r="12546" spans="3:7">
      <c r="C12546" s="17"/>
      <c r="D12546" s="26"/>
      <c r="E12546" s="26"/>
      <c r="F12546" s="26"/>
      <c r="G12546" s="26"/>
    </row>
    <row r="12547" spans="3:7">
      <c r="C12547" s="17"/>
      <c r="D12547" s="26"/>
      <c r="E12547" s="26"/>
      <c r="F12547" s="26"/>
      <c r="G12547" s="26"/>
    </row>
    <row r="12548" spans="3:7">
      <c r="C12548" s="17"/>
      <c r="D12548" s="26"/>
      <c r="E12548" s="26"/>
      <c r="F12548" s="26"/>
      <c r="G12548" s="26"/>
    </row>
    <row r="12549" spans="3:7">
      <c r="C12549" s="17"/>
      <c r="D12549" s="26"/>
      <c r="E12549" s="26"/>
      <c r="F12549" s="26"/>
      <c r="G12549" s="26"/>
    </row>
    <row r="12550" spans="3:7">
      <c r="C12550" s="17"/>
      <c r="D12550" s="26"/>
      <c r="E12550" s="26"/>
      <c r="F12550" s="26"/>
      <c r="G12550" s="26"/>
    </row>
    <row r="12551" spans="3:7">
      <c r="C12551" s="17"/>
      <c r="D12551" s="26"/>
      <c r="E12551" s="26"/>
      <c r="F12551" s="26"/>
      <c r="G12551" s="26"/>
    </row>
    <row r="12552" spans="3:7">
      <c r="C12552" s="17"/>
      <c r="D12552" s="26"/>
      <c r="E12552" s="26"/>
      <c r="F12552" s="26"/>
      <c r="G12552" s="26"/>
    </row>
    <row r="12553" spans="3:7">
      <c r="C12553" s="17"/>
      <c r="D12553" s="26"/>
      <c r="E12553" s="26"/>
      <c r="F12553" s="26"/>
      <c r="G12553" s="26"/>
    </row>
    <row r="12554" spans="3:7">
      <c r="C12554" s="17"/>
      <c r="D12554" s="26"/>
      <c r="E12554" s="26"/>
      <c r="F12554" s="26"/>
      <c r="G12554" s="26"/>
    </row>
    <row r="12555" spans="3:7">
      <c r="C12555" s="17"/>
      <c r="D12555" s="26"/>
      <c r="E12555" s="26"/>
      <c r="F12555" s="26"/>
      <c r="G12555" s="26"/>
    </row>
    <row r="12556" spans="3:7">
      <c r="C12556" s="17"/>
      <c r="D12556" s="26"/>
      <c r="E12556" s="26"/>
      <c r="F12556" s="26"/>
      <c r="G12556" s="26"/>
    </row>
    <row r="12557" spans="3:7">
      <c r="C12557" s="17"/>
      <c r="D12557" s="26"/>
      <c r="E12557" s="26"/>
      <c r="F12557" s="26"/>
      <c r="G12557" s="26"/>
    </row>
    <row r="12558" spans="3:7">
      <c r="C12558" s="17"/>
      <c r="D12558" s="26"/>
      <c r="E12558" s="26"/>
      <c r="F12558" s="26"/>
      <c r="G12558" s="26"/>
    </row>
    <row r="12559" spans="3:7">
      <c r="C12559" s="17"/>
      <c r="D12559" s="26"/>
      <c r="E12559" s="26"/>
      <c r="F12559" s="26"/>
      <c r="G12559" s="26"/>
    </row>
    <row r="12560" spans="3:7">
      <c r="C12560" s="17"/>
      <c r="D12560" s="26"/>
      <c r="E12560" s="26"/>
      <c r="F12560" s="26"/>
      <c r="G12560" s="26"/>
    </row>
    <row r="12561" spans="3:7">
      <c r="C12561" s="17"/>
      <c r="D12561" s="26"/>
      <c r="E12561" s="26"/>
      <c r="F12561" s="26"/>
      <c r="G12561" s="26"/>
    </row>
    <row r="12562" spans="3:7">
      <c r="C12562" s="17"/>
      <c r="D12562" s="26"/>
      <c r="E12562" s="26"/>
      <c r="F12562" s="26"/>
      <c r="G12562" s="26"/>
    </row>
    <row r="12563" spans="3:7">
      <c r="C12563" s="17"/>
      <c r="D12563" s="26"/>
      <c r="E12563" s="26"/>
      <c r="F12563" s="26"/>
      <c r="G12563" s="26"/>
    </row>
    <row r="12564" spans="3:7">
      <c r="C12564" s="17"/>
      <c r="D12564" s="26"/>
      <c r="E12564" s="26"/>
      <c r="F12564" s="26"/>
      <c r="G12564" s="26"/>
    </row>
    <row r="12565" spans="3:7">
      <c r="C12565" s="17"/>
      <c r="D12565" s="26"/>
      <c r="E12565" s="26"/>
      <c r="F12565" s="26"/>
      <c r="G12565" s="26"/>
    </row>
    <row r="12566" spans="3:7">
      <c r="C12566" s="17"/>
      <c r="D12566" s="26"/>
      <c r="E12566" s="26"/>
      <c r="F12566" s="26"/>
      <c r="G12566" s="26"/>
    </row>
    <row r="12567" spans="3:7">
      <c r="C12567" s="17"/>
      <c r="D12567" s="26"/>
      <c r="E12567" s="26"/>
      <c r="F12567" s="26"/>
      <c r="G12567" s="26"/>
    </row>
    <row r="12568" spans="3:7">
      <c r="C12568" s="17"/>
      <c r="D12568" s="26"/>
      <c r="E12568" s="26"/>
      <c r="F12568" s="26"/>
      <c r="G12568" s="26"/>
    </row>
    <row r="12569" spans="3:7">
      <c r="C12569" s="17"/>
      <c r="D12569" s="26"/>
      <c r="E12569" s="26"/>
      <c r="F12569" s="26"/>
      <c r="G12569" s="26"/>
    </row>
    <row r="12570" spans="3:7">
      <c r="C12570" s="17"/>
      <c r="D12570" s="26"/>
      <c r="E12570" s="26"/>
      <c r="F12570" s="26"/>
      <c r="G12570" s="26"/>
    </row>
    <row r="12571" spans="3:7">
      <c r="C12571" s="17"/>
      <c r="D12571" s="26"/>
      <c r="E12571" s="26"/>
      <c r="F12571" s="26"/>
      <c r="G12571" s="26"/>
    </row>
    <row r="12572" spans="3:7">
      <c r="C12572" s="17"/>
      <c r="D12572" s="26"/>
      <c r="E12572" s="26"/>
      <c r="F12572" s="26"/>
      <c r="G12572" s="26"/>
    </row>
    <row r="12573" spans="3:7">
      <c r="C12573" s="17"/>
      <c r="D12573" s="26"/>
      <c r="E12573" s="26"/>
      <c r="F12573" s="26"/>
      <c r="G12573" s="26"/>
    </row>
    <row r="12574" spans="3:7">
      <c r="C12574" s="17"/>
      <c r="D12574" s="26"/>
      <c r="E12574" s="26"/>
      <c r="F12574" s="26"/>
      <c r="G12574" s="26"/>
    </row>
    <row r="12575" spans="3:7">
      <c r="C12575" s="17"/>
      <c r="D12575" s="26"/>
      <c r="E12575" s="26"/>
      <c r="F12575" s="26"/>
      <c r="G12575" s="26"/>
    </row>
    <row r="12576" spans="3:7">
      <c r="C12576" s="17"/>
      <c r="D12576" s="26"/>
      <c r="E12576" s="26"/>
      <c r="F12576" s="26"/>
      <c r="G12576" s="26"/>
    </row>
    <row r="12577" spans="3:7">
      <c r="C12577" s="17"/>
      <c r="D12577" s="26"/>
      <c r="E12577" s="26"/>
      <c r="F12577" s="26"/>
      <c r="G12577" s="26"/>
    </row>
    <row r="12578" spans="3:7">
      <c r="C12578" s="17"/>
      <c r="D12578" s="26"/>
      <c r="E12578" s="26"/>
      <c r="F12578" s="26"/>
      <c r="G12578" s="26"/>
    </row>
    <row r="12579" spans="3:7">
      <c r="C12579" s="17"/>
      <c r="D12579" s="26"/>
      <c r="E12579" s="26"/>
      <c r="F12579" s="26"/>
      <c r="G12579" s="26"/>
    </row>
    <row r="12580" spans="3:7">
      <c r="C12580" s="17"/>
      <c r="D12580" s="26"/>
      <c r="E12580" s="26"/>
      <c r="F12580" s="26"/>
      <c r="G12580" s="26"/>
    </row>
    <row r="12581" spans="3:7">
      <c r="C12581" s="17"/>
      <c r="D12581" s="26"/>
      <c r="E12581" s="26"/>
      <c r="F12581" s="26"/>
      <c r="G12581" s="26"/>
    </row>
    <row r="12582" spans="3:7">
      <c r="C12582" s="17"/>
      <c r="D12582" s="26"/>
      <c r="E12582" s="26"/>
      <c r="F12582" s="26"/>
      <c r="G12582" s="26"/>
    </row>
    <row r="12583" spans="3:7">
      <c r="C12583" s="17"/>
      <c r="D12583" s="26"/>
      <c r="E12583" s="26"/>
      <c r="F12583" s="26"/>
      <c r="G12583" s="26"/>
    </row>
    <row r="12584" spans="3:7">
      <c r="C12584" s="17"/>
      <c r="D12584" s="26"/>
      <c r="E12584" s="26"/>
      <c r="F12584" s="26"/>
      <c r="G12584" s="26"/>
    </row>
    <row r="12585" spans="3:7">
      <c r="C12585" s="17"/>
      <c r="D12585" s="26"/>
      <c r="E12585" s="26"/>
      <c r="F12585" s="26"/>
      <c r="G12585" s="26"/>
    </row>
    <row r="12586" spans="3:7">
      <c r="C12586" s="17"/>
      <c r="D12586" s="26"/>
      <c r="E12586" s="26"/>
      <c r="F12586" s="26"/>
      <c r="G12586" s="26"/>
    </row>
    <row r="12587" spans="3:7">
      <c r="C12587" s="17"/>
      <c r="D12587" s="26"/>
      <c r="E12587" s="26"/>
      <c r="F12587" s="26"/>
      <c r="G12587" s="26"/>
    </row>
    <row r="12588" spans="3:7">
      <c r="C12588" s="17"/>
      <c r="D12588" s="26"/>
      <c r="E12588" s="26"/>
      <c r="F12588" s="26"/>
      <c r="G12588" s="26"/>
    </row>
    <row r="12589" spans="3:7">
      <c r="C12589" s="17"/>
      <c r="D12589" s="26"/>
      <c r="E12589" s="26"/>
      <c r="F12589" s="26"/>
      <c r="G12589" s="26"/>
    </row>
    <row r="12590" spans="3:7">
      <c r="C12590" s="17"/>
      <c r="D12590" s="26"/>
      <c r="E12590" s="26"/>
      <c r="F12590" s="26"/>
      <c r="G12590" s="26"/>
    </row>
    <row r="12591" spans="3:7">
      <c r="C12591" s="17"/>
      <c r="D12591" s="26"/>
      <c r="E12591" s="26"/>
      <c r="F12591" s="26"/>
      <c r="G12591" s="26"/>
    </row>
    <row r="12592" spans="3:7">
      <c r="C12592" s="17"/>
      <c r="D12592" s="26"/>
      <c r="E12592" s="26"/>
      <c r="F12592" s="26"/>
      <c r="G12592" s="26"/>
    </row>
    <row r="12593" spans="3:7">
      <c r="C12593" s="17"/>
      <c r="D12593" s="26"/>
      <c r="E12593" s="26"/>
      <c r="F12593" s="26"/>
      <c r="G12593" s="26"/>
    </row>
    <row r="12594" spans="3:7">
      <c r="C12594" s="17"/>
      <c r="D12594" s="26"/>
      <c r="E12594" s="26"/>
      <c r="F12594" s="26"/>
      <c r="G12594" s="26"/>
    </row>
    <row r="12595" spans="3:7">
      <c r="C12595" s="17"/>
      <c r="D12595" s="26"/>
      <c r="E12595" s="26"/>
      <c r="F12595" s="26"/>
      <c r="G12595" s="26"/>
    </row>
    <row r="12596" spans="3:7">
      <c r="C12596" s="17"/>
      <c r="D12596" s="26"/>
      <c r="E12596" s="26"/>
      <c r="F12596" s="26"/>
      <c r="G12596" s="26"/>
    </row>
    <row r="12597" spans="3:7">
      <c r="C12597" s="17"/>
      <c r="D12597" s="26"/>
      <c r="E12597" s="26"/>
      <c r="F12597" s="26"/>
      <c r="G12597" s="26"/>
    </row>
    <row r="12598" spans="3:7">
      <c r="C12598" s="17"/>
      <c r="D12598" s="26"/>
      <c r="E12598" s="26"/>
      <c r="F12598" s="26"/>
      <c r="G12598" s="26"/>
    </row>
    <row r="12599" spans="3:7">
      <c r="C12599" s="17"/>
      <c r="D12599" s="26"/>
      <c r="E12599" s="26"/>
      <c r="F12599" s="26"/>
      <c r="G12599" s="26"/>
    </row>
    <row r="12600" spans="3:7">
      <c r="C12600" s="17"/>
      <c r="D12600" s="26"/>
      <c r="E12600" s="26"/>
      <c r="F12600" s="26"/>
      <c r="G12600" s="26"/>
    </row>
    <row r="12601" spans="3:7">
      <c r="C12601" s="17"/>
      <c r="D12601" s="26"/>
      <c r="E12601" s="26"/>
      <c r="F12601" s="26"/>
      <c r="G12601" s="26"/>
    </row>
    <row r="12602" spans="3:7">
      <c r="C12602" s="17"/>
      <c r="D12602" s="26"/>
      <c r="E12602" s="26"/>
      <c r="F12602" s="26"/>
      <c r="G12602" s="26"/>
    </row>
    <row r="12603" spans="3:7">
      <c r="C12603" s="17"/>
      <c r="D12603" s="26"/>
      <c r="E12603" s="26"/>
      <c r="F12603" s="26"/>
      <c r="G12603" s="26"/>
    </row>
    <row r="12604" spans="3:7">
      <c r="C12604" s="17"/>
      <c r="D12604" s="26"/>
      <c r="E12604" s="26"/>
      <c r="F12604" s="26"/>
      <c r="G12604" s="26"/>
    </row>
    <row r="12605" spans="3:7">
      <c r="C12605" s="17"/>
      <c r="D12605" s="26"/>
      <c r="E12605" s="26"/>
      <c r="F12605" s="26"/>
      <c r="G12605" s="26"/>
    </row>
    <row r="12606" spans="3:7">
      <c r="C12606" s="17"/>
      <c r="D12606" s="26"/>
      <c r="E12606" s="26"/>
      <c r="F12606" s="26"/>
      <c r="G12606" s="26"/>
    </row>
    <row r="12607" spans="3:7">
      <c r="C12607" s="17"/>
      <c r="D12607" s="26"/>
      <c r="E12607" s="26"/>
      <c r="F12607" s="26"/>
      <c r="G12607" s="26"/>
    </row>
    <row r="12608" spans="3:7">
      <c r="C12608" s="17"/>
      <c r="D12608" s="26"/>
      <c r="E12608" s="26"/>
      <c r="F12608" s="26"/>
      <c r="G12608" s="26"/>
    </row>
    <row r="12609" spans="3:7">
      <c r="C12609" s="17"/>
      <c r="D12609" s="26"/>
      <c r="E12609" s="26"/>
      <c r="F12609" s="26"/>
      <c r="G12609" s="26"/>
    </row>
    <row r="12610" spans="3:7">
      <c r="C12610" s="17"/>
      <c r="D12610" s="26"/>
      <c r="E12610" s="26"/>
      <c r="F12610" s="26"/>
      <c r="G12610" s="26"/>
    </row>
    <row r="12611" spans="3:7">
      <c r="C12611" s="17"/>
      <c r="D12611" s="26"/>
      <c r="E12611" s="26"/>
      <c r="F12611" s="26"/>
      <c r="G12611" s="26"/>
    </row>
    <row r="12612" spans="3:7">
      <c r="C12612" s="17"/>
      <c r="D12612" s="26"/>
      <c r="E12612" s="26"/>
      <c r="F12612" s="26"/>
      <c r="G12612" s="26"/>
    </row>
    <row r="12613" spans="3:7">
      <c r="C12613" s="17"/>
      <c r="D12613" s="26"/>
      <c r="E12613" s="26"/>
      <c r="F12613" s="26"/>
      <c r="G12613" s="26"/>
    </row>
    <row r="12614" spans="3:7">
      <c r="C12614" s="17"/>
      <c r="D12614" s="26"/>
      <c r="E12614" s="26"/>
      <c r="F12614" s="26"/>
      <c r="G12614" s="26"/>
    </row>
    <row r="12615" spans="3:7">
      <c r="C12615" s="17"/>
      <c r="D12615" s="26"/>
      <c r="E12615" s="26"/>
      <c r="F12615" s="26"/>
      <c r="G12615" s="26"/>
    </row>
    <row r="12616" spans="3:7">
      <c r="C12616" s="17"/>
      <c r="D12616" s="26"/>
      <c r="E12616" s="26"/>
      <c r="F12616" s="26"/>
      <c r="G12616" s="26"/>
    </row>
    <row r="12617" spans="3:7">
      <c r="C12617" s="17"/>
      <c r="D12617" s="26"/>
      <c r="E12617" s="26"/>
      <c r="F12617" s="26"/>
      <c r="G12617" s="26"/>
    </row>
    <row r="12618" spans="3:7">
      <c r="C12618" s="17"/>
      <c r="D12618" s="26"/>
      <c r="E12618" s="26"/>
      <c r="F12618" s="26"/>
      <c r="G12618" s="26"/>
    </row>
    <row r="12619" spans="3:7">
      <c r="C12619" s="17"/>
      <c r="D12619" s="26"/>
      <c r="E12619" s="26"/>
      <c r="F12619" s="26"/>
      <c r="G12619" s="26"/>
    </row>
    <row r="12620" spans="3:7">
      <c r="C12620" s="17"/>
      <c r="D12620" s="26"/>
      <c r="E12620" s="26"/>
      <c r="F12620" s="26"/>
      <c r="G12620" s="26"/>
    </row>
    <row r="12621" spans="3:7">
      <c r="C12621" s="17"/>
      <c r="D12621" s="26"/>
      <c r="E12621" s="26"/>
      <c r="F12621" s="26"/>
      <c r="G12621" s="26"/>
    </row>
    <row r="12622" spans="3:7">
      <c r="C12622" s="17"/>
      <c r="D12622" s="26"/>
      <c r="E12622" s="26"/>
      <c r="F12622" s="26"/>
      <c r="G12622" s="26"/>
    </row>
    <row r="12623" spans="3:7">
      <c r="C12623" s="17"/>
      <c r="D12623" s="26"/>
      <c r="E12623" s="26"/>
      <c r="F12623" s="26"/>
      <c r="G12623" s="26"/>
    </row>
    <row r="12624" spans="3:7">
      <c r="C12624" s="17"/>
      <c r="D12624" s="26"/>
      <c r="E12624" s="26"/>
      <c r="F12624" s="26"/>
      <c r="G12624" s="26"/>
    </row>
    <row r="12625" spans="3:7">
      <c r="C12625" s="17"/>
      <c r="D12625" s="26"/>
      <c r="E12625" s="26"/>
      <c r="F12625" s="26"/>
      <c r="G12625" s="26"/>
    </row>
    <row r="12626" spans="3:7">
      <c r="C12626" s="17"/>
      <c r="D12626" s="26"/>
      <c r="E12626" s="26"/>
      <c r="F12626" s="26"/>
      <c r="G12626" s="26"/>
    </row>
    <row r="12627" spans="3:7">
      <c r="C12627" s="17"/>
      <c r="D12627" s="26"/>
      <c r="E12627" s="26"/>
      <c r="F12627" s="26"/>
      <c r="G12627" s="26"/>
    </row>
    <row r="12628" spans="3:7">
      <c r="C12628" s="17"/>
      <c r="D12628" s="26"/>
      <c r="E12628" s="26"/>
      <c r="F12628" s="26"/>
      <c r="G12628" s="26"/>
    </row>
    <row r="12629" spans="3:7">
      <c r="C12629" s="17"/>
      <c r="D12629" s="26"/>
      <c r="E12629" s="26"/>
      <c r="F12629" s="26"/>
      <c r="G12629" s="26"/>
    </row>
    <row r="12630" spans="3:7">
      <c r="C12630" s="17"/>
      <c r="D12630" s="26"/>
      <c r="E12630" s="26"/>
      <c r="F12630" s="26"/>
      <c r="G12630" s="26"/>
    </row>
    <row r="12631" spans="3:7">
      <c r="C12631" s="17"/>
      <c r="D12631" s="26"/>
      <c r="E12631" s="26"/>
      <c r="F12631" s="26"/>
      <c r="G12631" s="26"/>
    </row>
    <row r="12632" spans="3:7">
      <c r="C12632" s="17"/>
      <c r="D12632" s="26"/>
      <c r="E12632" s="26"/>
      <c r="F12632" s="26"/>
      <c r="G12632" s="26"/>
    </row>
    <row r="12633" spans="3:7">
      <c r="C12633" s="17"/>
      <c r="D12633" s="26"/>
      <c r="E12633" s="26"/>
      <c r="F12633" s="26"/>
      <c r="G12633" s="26"/>
    </row>
    <row r="12634" spans="3:7">
      <c r="C12634" s="17"/>
      <c r="D12634" s="26"/>
      <c r="E12634" s="26"/>
      <c r="F12634" s="26"/>
      <c r="G12634" s="26"/>
    </row>
    <row r="12635" spans="3:7">
      <c r="C12635" s="17"/>
      <c r="D12635" s="26"/>
      <c r="E12635" s="26"/>
      <c r="F12635" s="26"/>
      <c r="G12635" s="26"/>
    </row>
    <row r="12636" spans="3:7">
      <c r="C12636" s="17"/>
      <c r="D12636" s="26"/>
      <c r="E12636" s="26"/>
      <c r="F12636" s="26"/>
      <c r="G12636" s="26"/>
    </row>
    <row r="12637" spans="3:7">
      <c r="C12637" s="17"/>
      <c r="D12637" s="26"/>
      <c r="E12637" s="26"/>
      <c r="F12637" s="26"/>
      <c r="G12637" s="26"/>
    </row>
    <row r="12638" spans="3:7">
      <c r="C12638" s="17"/>
      <c r="D12638" s="26"/>
      <c r="E12638" s="26"/>
      <c r="F12638" s="26"/>
      <c r="G12638" s="26"/>
    </row>
    <row r="12639" spans="3:7">
      <c r="C12639" s="17"/>
      <c r="D12639" s="26"/>
      <c r="E12639" s="26"/>
      <c r="F12639" s="26"/>
      <c r="G12639" s="26"/>
    </row>
    <row r="12640" spans="3:7">
      <c r="C12640" s="17"/>
      <c r="D12640" s="26"/>
      <c r="E12640" s="26"/>
      <c r="F12640" s="26"/>
      <c r="G12640" s="26"/>
    </row>
    <row r="12641" spans="3:7">
      <c r="C12641" s="17"/>
      <c r="D12641" s="26"/>
      <c r="E12641" s="26"/>
      <c r="F12641" s="26"/>
      <c r="G12641" s="26"/>
    </row>
    <row r="12642" spans="3:7">
      <c r="C12642" s="17"/>
      <c r="D12642" s="26"/>
      <c r="E12642" s="26"/>
      <c r="F12642" s="26"/>
      <c r="G12642" s="26"/>
    </row>
    <row r="12643" spans="3:7">
      <c r="C12643" s="17"/>
      <c r="D12643" s="26"/>
      <c r="E12643" s="26"/>
      <c r="F12643" s="26"/>
      <c r="G12643" s="26"/>
    </row>
    <row r="12644" spans="3:7">
      <c r="C12644" s="17"/>
      <c r="D12644" s="26"/>
      <c r="E12644" s="26"/>
      <c r="F12644" s="26"/>
      <c r="G12644" s="26"/>
    </row>
    <row r="12645" spans="3:7">
      <c r="C12645" s="17"/>
      <c r="D12645" s="26"/>
      <c r="E12645" s="26"/>
      <c r="F12645" s="26"/>
      <c r="G12645" s="26"/>
    </row>
    <row r="12646" spans="3:7">
      <c r="C12646" s="17"/>
      <c r="D12646" s="26"/>
      <c r="E12646" s="26"/>
      <c r="F12646" s="26"/>
      <c r="G12646" s="26"/>
    </row>
    <row r="12647" spans="3:7">
      <c r="C12647" s="17"/>
      <c r="D12647" s="26"/>
      <c r="E12647" s="26"/>
      <c r="F12647" s="26"/>
      <c r="G12647" s="26"/>
    </row>
    <row r="12648" spans="3:7">
      <c r="C12648" s="17"/>
      <c r="D12648" s="26"/>
      <c r="E12648" s="26"/>
      <c r="F12648" s="26"/>
      <c r="G12648" s="26"/>
    </row>
    <row r="12649" spans="3:7">
      <c r="C12649" s="17"/>
      <c r="D12649" s="26"/>
      <c r="E12649" s="26"/>
      <c r="F12649" s="26"/>
      <c r="G12649" s="26"/>
    </row>
    <row r="12650" spans="3:7">
      <c r="C12650" s="17"/>
      <c r="D12650" s="26"/>
      <c r="E12650" s="26"/>
      <c r="F12650" s="26"/>
      <c r="G12650" s="26"/>
    </row>
    <row r="12651" spans="3:7">
      <c r="C12651" s="17"/>
      <c r="D12651" s="26"/>
      <c r="E12651" s="26"/>
      <c r="F12651" s="26"/>
      <c r="G12651" s="26"/>
    </row>
    <row r="12652" spans="3:7">
      <c r="C12652" s="17"/>
      <c r="D12652" s="26"/>
      <c r="E12652" s="26"/>
      <c r="F12652" s="26"/>
      <c r="G12652" s="26"/>
    </row>
    <row r="12653" spans="3:7">
      <c r="C12653" s="17"/>
      <c r="D12653" s="26"/>
      <c r="E12653" s="26"/>
      <c r="F12653" s="26"/>
      <c r="G12653" s="26"/>
    </row>
    <row r="12654" spans="3:7">
      <c r="C12654" s="17"/>
      <c r="D12654" s="26"/>
      <c r="E12654" s="26"/>
      <c r="F12654" s="26"/>
      <c r="G12654" s="26"/>
    </row>
    <row r="12655" spans="3:7">
      <c r="C12655" s="17"/>
      <c r="D12655" s="26"/>
      <c r="E12655" s="26"/>
      <c r="F12655" s="26"/>
      <c r="G12655" s="26"/>
    </row>
    <row r="12656" spans="3:7">
      <c r="C12656" s="17"/>
      <c r="D12656" s="26"/>
      <c r="E12656" s="26"/>
      <c r="F12656" s="26"/>
      <c r="G12656" s="26"/>
    </row>
    <row r="12657" spans="3:7">
      <c r="C12657" s="17"/>
      <c r="D12657" s="26"/>
      <c r="E12657" s="26"/>
      <c r="F12657" s="26"/>
      <c r="G12657" s="26"/>
    </row>
    <row r="12658" spans="3:7">
      <c r="C12658" s="17"/>
      <c r="D12658" s="26"/>
      <c r="E12658" s="26"/>
      <c r="F12658" s="26"/>
      <c r="G12658" s="26"/>
    </row>
    <row r="12659" spans="3:7">
      <c r="C12659" s="17"/>
      <c r="D12659" s="26"/>
      <c r="E12659" s="26"/>
      <c r="F12659" s="26"/>
      <c r="G12659" s="26"/>
    </row>
    <row r="12660" spans="3:7">
      <c r="C12660" s="17"/>
      <c r="D12660" s="26"/>
      <c r="E12660" s="26"/>
      <c r="F12660" s="26"/>
      <c r="G12660" s="26"/>
    </row>
    <row r="12661" spans="3:7">
      <c r="C12661" s="17"/>
      <c r="D12661" s="26"/>
      <c r="E12661" s="26"/>
      <c r="F12661" s="26"/>
      <c r="G12661" s="26"/>
    </row>
    <row r="12662" spans="3:7">
      <c r="C12662" s="17"/>
      <c r="D12662" s="26"/>
      <c r="E12662" s="26"/>
      <c r="F12662" s="26"/>
      <c r="G12662" s="26"/>
    </row>
    <row r="12663" spans="3:7">
      <c r="C12663" s="17"/>
      <c r="D12663" s="26"/>
      <c r="E12663" s="26"/>
      <c r="F12663" s="26"/>
      <c r="G12663" s="26"/>
    </row>
    <row r="12664" spans="3:7">
      <c r="C12664" s="17"/>
      <c r="D12664" s="26"/>
      <c r="E12664" s="26"/>
      <c r="F12664" s="26"/>
      <c r="G12664" s="26"/>
    </row>
    <row r="12665" spans="3:7">
      <c r="C12665" s="17"/>
      <c r="D12665" s="26"/>
      <c r="E12665" s="26"/>
      <c r="F12665" s="26"/>
      <c r="G12665" s="26"/>
    </row>
    <row r="12666" spans="3:7">
      <c r="C12666" s="17"/>
      <c r="D12666" s="26"/>
      <c r="E12666" s="26"/>
      <c r="F12666" s="26"/>
      <c r="G12666" s="26"/>
    </row>
    <row r="12667" spans="3:7">
      <c r="C12667" s="17"/>
      <c r="D12667" s="26"/>
      <c r="E12667" s="26"/>
      <c r="F12667" s="26"/>
      <c r="G12667" s="26"/>
    </row>
    <row r="12668" spans="3:7">
      <c r="C12668" s="17"/>
      <c r="D12668" s="26"/>
      <c r="E12668" s="26"/>
      <c r="F12668" s="26"/>
      <c r="G12668" s="26"/>
    </row>
    <row r="12669" spans="3:7">
      <c r="C12669" s="17"/>
      <c r="D12669" s="26"/>
      <c r="E12669" s="26"/>
      <c r="F12669" s="26"/>
      <c r="G12669" s="26"/>
    </row>
    <row r="12670" spans="3:7">
      <c r="C12670" s="17"/>
      <c r="D12670" s="26"/>
      <c r="E12670" s="26"/>
      <c r="F12670" s="26"/>
      <c r="G12670" s="26"/>
    </row>
    <row r="12671" spans="3:7">
      <c r="C12671" s="17"/>
      <c r="D12671" s="26"/>
      <c r="E12671" s="26"/>
      <c r="F12671" s="26"/>
      <c r="G12671" s="26"/>
    </row>
    <row r="12672" spans="3:7">
      <c r="C12672" s="17"/>
      <c r="D12672" s="26"/>
      <c r="E12672" s="26"/>
      <c r="F12672" s="26"/>
      <c r="G12672" s="26"/>
    </row>
    <row r="12673" spans="3:7">
      <c r="C12673" s="17"/>
      <c r="D12673" s="26"/>
      <c r="E12673" s="26"/>
      <c r="F12673" s="26"/>
      <c r="G12673" s="26"/>
    </row>
    <row r="12674" spans="3:7">
      <c r="C12674" s="17"/>
      <c r="D12674" s="26"/>
      <c r="E12674" s="26"/>
      <c r="F12674" s="26"/>
      <c r="G12674" s="26"/>
    </row>
    <row r="12675" spans="3:7">
      <c r="C12675" s="17"/>
      <c r="D12675" s="26"/>
      <c r="E12675" s="26"/>
      <c r="F12675" s="26"/>
      <c r="G12675" s="26"/>
    </row>
    <row r="12676" spans="3:7">
      <c r="C12676" s="17"/>
      <c r="D12676" s="26"/>
      <c r="E12676" s="26"/>
      <c r="F12676" s="26"/>
      <c r="G12676" s="26"/>
    </row>
    <row r="12677" spans="3:7">
      <c r="C12677" s="17"/>
      <c r="D12677" s="26"/>
      <c r="E12677" s="26"/>
      <c r="F12677" s="26"/>
      <c r="G12677" s="26"/>
    </row>
    <row r="12678" spans="3:7">
      <c r="C12678" s="17"/>
      <c r="D12678" s="26"/>
      <c r="E12678" s="26"/>
      <c r="F12678" s="26"/>
      <c r="G12678" s="26"/>
    </row>
    <row r="12679" spans="3:7">
      <c r="C12679" s="17"/>
      <c r="D12679" s="26"/>
      <c r="E12679" s="26"/>
      <c r="F12679" s="26"/>
      <c r="G12679" s="26"/>
    </row>
    <row r="12680" spans="3:7">
      <c r="C12680" s="17"/>
      <c r="D12680" s="26"/>
      <c r="E12680" s="26"/>
      <c r="F12680" s="26"/>
      <c r="G12680" s="26"/>
    </row>
    <row r="12681" spans="3:7">
      <c r="C12681" s="17"/>
      <c r="D12681" s="26"/>
      <c r="E12681" s="26"/>
      <c r="F12681" s="26"/>
      <c r="G12681" s="26"/>
    </row>
    <row r="12682" spans="3:7">
      <c r="C12682" s="17"/>
      <c r="D12682" s="26"/>
      <c r="E12682" s="26"/>
      <c r="F12682" s="26"/>
      <c r="G12682" s="26"/>
    </row>
    <row r="12683" spans="3:7">
      <c r="C12683" s="17"/>
      <c r="D12683" s="26"/>
      <c r="E12683" s="26"/>
      <c r="F12683" s="26"/>
      <c r="G12683" s="26"/>
    </row>
    <row r="12684" spans="3:7">
      <c r="C12684" s="17"/>
      <c r="D12684" s="26"/>
      <c r="E12684" s="26"/>
      <c r="F12684" s="26"/>
      <c r="G12684" s="26"/>
    </row>
    <row r="12685" spans="3:7">
      <c r="C12685" s="17"/>
      <c r="D12685" s="26"/>
      <c r="E12685" s="26"/>
      <c r="F12685" s="26"/>
      <c r="G12685" s="26"/>
    </row>
    <row r="12686" spans="3:7">
      <c r="C12686" s="17"/>
      <c r="D12686" s="26"/>
      <c r="E12686" s="26"/>
      <c r="F12686" s="26"/>
      <c r="G12686" s="26"/>
    </row>
    <row r="12687" spans="3:7">
      <c r="C12687" s="17"/>
      <c r="D12687" s="26"/>
      <c r="E12687" s="26"/>
      <c r="F12687" s="26"/>
      <c r="G12687" s="26"/>
    </row>
    <row r="12688" spans="3:7">
      <c r="C12688" s="17"/>
      <c r="D12688" s="26"/>
      <c r="E12688" s="26"/>
      <c r="F12688" s="26"/>
      <c r="G12688" s="26"/>
    </row>
    <row r="12689" spans="3:7">
      <c r="C12689" s="17"/>
      <c r="D12689" s="26"/>
      <c r="E12689" s="26"/>
      <c r="F12689" s="26"/>
      <c r="G12689" s="26"/>
    </row>
    <row r="12690" spans="3:7">
      <c r="C12690" s="17"/>
      <c r="D12690" s="26"/>
      <c r="E12690" s="26"/>
      <c r="F12690" s="26"/>
      <c r="G12690" s="26"/>
    </row>
    <row r="12691" spans="3:7">
      <c r="C12691" s="17"/>
      <c r="D12691" s="26"/>
      <c r="E12691" s="26"/>
      <c r="F12691" s="26"/>
      <c r="G12691" s="26"/>
    </row>
    <row r="12692" spans="3:7">
      <c r="C12692" s="17"/>
      <c r="D12692" s="26"/>
      <c r="E12692" s="26"/>
      <c r="F12692" s="26"/>
      <c r="G12692" s="26"/>
    </row>
    <row r="12693" spans="3:7">
      <c r="C12693" s="17"/>
      <c r="D12693" s="26"/>
      <c r="E12693" s="26"/>
      <c r="F12693" s="26"/>
      <c r="G12693" s="26"/>
    </row>
    <row r="12694" spans="3:7">
      <c r="C12694" s="17"/>
      <c r="D12694" s="26"/>
      <c r="E12694" s="26"/>
      <c r="F12694" s="26"/>
      <c r="G12694" s="26"/>
    </row>
    <row r="12695" spans="3:7">
      <c r="C12695" s="17"/>
      <c r="D12695" s="26"/>
      <c r="E12695" s="26"/>
      <c r="F12695" s="26"/>
      <c r="G12695" s="26"/>
    </row>
    <row r="12696" spans="3:7">
      <c r="C12696" s="17"/>
      <c r="D12696" s="26"/>
      <c r="E12696" s="26"/>
      <c r="F12696" s="26"/>
      <c r="G12696" s="26"/>
    </row>
    <row r="12697" spans="3:7">
      <c r="C12697" s="17"/>
      <c r="D12697" s="26"/>
      <c r="E12697" s="26"/>
      <c r="F12697" s="26"/>
      <c r="G12697" s="26"/>
    </row>
    <row r="12698" spans="3:7">
      <c r="C12698" s="17"/>
      <c r="D12698" s="26"/>
      <c r="E12698" s="26"/>
      <c r="F12698" s="26"/>
      <c r="G12698" s="26"/>
    </row>
    <row r="12699" spans="3:7">
      <c r="C12699" s="17"/>
      <c r="D12699" s="26"/>
      <c r="E12699" s="26"/>
      <c r="F12699" s="26"/>
      <c r="G12699" s="26"/>
    </row>
    <row r="12700" spans="3:7">
      <c r="C12700" s="17"/>
      <c r="D12700" s="26"/>
      <c r="E12700" s="26"/>
      <c r="F12700" s="26"/>
      <c r="G12700" s="26"/>
    </row>
    <row r="12701" spans="3:7">
      <c r="C12701" s="17"/>
      <c r="D12701" s="26"/>
      <c r="E12701" s="26"/>
      <c r="F12701" s="26"/>
      <c r="G12701" s="26"/>
    </row>
    <row r="12702" spans="3:7">
      <c r="C12702" s="17"/>
      <c r="D12702" s="26"/>
      <c r="E12702" s="26"/>
      <c r="F12702" s="26"/>
      <c r="G12702" s="26"/>
    </row>
    <row r="12703" spans="3:7">
      <c r="C12703" s="17"/>
      <c r="D12703" s="26"/>
      <c r="E12703" s="26"/>
      <c r="F12703" s="26"/>
      <c r="G12703" s="26"/>
    </row>
    <row r="12704" spans="3:7">
      <c r="C12704" s="17"/>
      <c r="D12704" s="26"/>
      <c r="E12704" s="26"/>
      <c r="F12704" s="26"/>
      <c r="G12704" s="26"/>
    </row>
    <row r="12705" spans="3:7">
      <c r="C12705" s="17"/>
      <c r="D12705" s="26"/>
      <c r="E12705" s="26"/>
      <c r="F12705" s="26"/>
      <c r="G12705" s="26"/>
    </row>
    <row r="12706" spans="3:7">
      <c r="C12706" s="17"/>
      <c r="D12706" s="26"/>
      <c r="E12706" s="26"/>
      <c r="F12706" s="26"/>
      <c r="G12706" s="26"/>
    </row>
    <row r="12707" spans="3:7">
      <c r="C12707" s="17"/>
      <c r="D12707" s="26"/>
      <c r="E12707" s="26"/>
      <c r="F12707" s="26"/>
      <c r="G12707" s="26"/>
    </row>
    <row r="12708" spans="3:7">
      <c r="C12708" s="17"/>
      <c r="D12708" s="26"/>
      <c r="E12708" s="26"/>
      <c r="F12708" s="26"/>
      <c r="G12708" s="26"/>
    </row>
    <row r="12709" spans="3:7">
      <c r="C12709" s="17"/>
      <c r="D12709" s="26"/>
      <c r="E12709" s="26"/>
      <c r="F12709" s="26"/>
      <c r="G12709" s="26"/>
    </row>
    <row r="12710" spans="3:7">
      <c r="C12710" s="17"/>
      <c r="D12710" s="26"/>
      <c r="E12710" s="26"/>
      <c r="F12710" s="26"/>
      <c r="G12710" s="26"/>
    </row>
    <row r="12711" spans="3:7">
      <c r="C12711" s="17"/>
      <c r="D12711" s="26"/>
      <c r="E12711" s="26"/>
      <c r="F12711" s="26"/>
      <c r="G12711" s="26"/>
    </row>
    <row r="12712" spans="3:7">
      <c r="C12712" s="17"/>
      <c r="D12712" s="26"/>
      <c r="E12712" s="26"/>
      <c r="F12712" s="26"/>
      <c r="G12712" s="26"/>
    </row>
    <row r="12713" spans="3:7">
      <c r="C12713" s="17"/>
      <c r="D12713" s="26"/>
      <c r="E12713" s="26"/>
      <c r="F12713" s="26"/>
      <c r="G12713" s="26"/>
    </row>
    <row r="12714" spans="3:7">
      <c r="C12714" s="17"/>
      <c r="D12714" s="26"/>
      <c r="E12714" s="26"/>
      <c r="F12714" s="26"/>
      <c r="G12714" s="26"/>
    </row>
    <row r="12715" spans="3:7">
      <c r="C12715" s="17"/>
      <c r="D12715" s="26"/>
      <c r="E12715" s="26"/>
      <c r="F12715" s="26"/>
      <c r="G12715" s="26"/>
    </row>
    <row r="12716" spans="3:7">
      <c r="C12716" s="17"/>
      <c r="D12716" s="26"/>
      <c r="E12716" s="26"/>
      <c r="F12716" s="26"/>
      <c r="G12716" s="26"/>
    </row>
    <row r="12717" spans="3:7">
      <c r="C12717" s="17"/>
      <c r="D12717" s="26"/>
      <c r="E12717" s="26"/>
      <c r="F12717" s="26"/>
      <c r="G12717" s="26"/>
    </row>
    <row r="12718" spans="3:7">
      <c r="C12718" s="17"/>
      <c r="D12718" s="26"/>
      <c r="E12718" s="26"/>
      <c r="F12718" s="26"/>
      <c r="G12718" s="26"/>
    </row>
    <row r="12719" spans="3:7">
      <c r="C12719" s="17"/>
      <c r="D12719" s="26"/>
      <c r="E12719" s="26"/>
      <c r="F12719" s="26"/>
      <c r="G12719" s="26"/>
    </row>
    <row r="12720" spans="3:7">
      <c r="C12720" s="17"/>
      <c r="D12720" s="26"/>
      <c r="E12720" s="26"/>
      <c r="F12720" s="26"/>
      <c r="G12720" s="26"/>
    </row>
    <row r="12721" spans="3:7">
      <c r="C12721" s="17"/>
      <c r="D12721" s="26"/>
      <c r="E12721" s="26"/>
      <c r="F12721" s="26"/>
      <c r="G12721" s="26"/>
    </row>
    <row r="12722" spans="3:7">
      <c r="C12722" s="17"/>
      <c r="D12722" s="26"/>
      <c r="E12722" s="26"/>
      <c r="F12722" s="26"/>
      <c r="G12722" s="26"/>
    </row>
    <row r="12723" spans="3:7">
      <c r="C12723" s="17"/>
      <c r="D12723" s="26"/>
      <c r="E12723" s="26"/>
      <c r="F12723" s="26"/>
      <c r="G12723" s="26"/>
    </row>
    <row r="12724" spans="3:7">
      <c r="C12724" s="17"/>
      <c r="D12724" s="26"/>
      <c r="E12724" s="26"/>
      <c r="F12724" s="26"/>
      <c r="G12724" s="26"/>
    </row>
    <row r="12725" spans="3:7">
      <c r="C12725" s="17"/>
      <c r="D12725" s="26"/>
      <c r="E12725" s="26"/>
      <c r="F12725" s="26"/>
      <c r="G12725" s="26"/>
    </row>
    <row r="12726" spans="3:7">
      <c r="C12726" s="17"/>
      <c r="D12726" s="26"/>
      <c r="E12726" s="26"/>
      <c r="F12726" s="26"/>
      <c r="G12726" s="26"/>
    </row>
    <row r="12727" spans="3:7">
      <c r="C12727" s="17"/>
      <c r="D12727" s="26"/>
      <c r="E12727" s="26"/>
      <c r="F12727" s="26"/>
      <c r="G12727" s="26"/>
    </row>
    <row r="12728" spans="3:7">
      <c r="C12728" s="17"/>
      <c r="D12728" s="26"/>
      <c r="E12728" s="26"/>
      <c r="F12728" s="26"/>
      <c r="G12728" s="26"/>
    </row>
    <row r="12729" spans="3:7">
      <c r="C12729" s="17"/>
      <c r="D12729" s="26"/>
      <c r="E12729" s="26"/>
      <c r="F12729" s="26"/>
      <c r="G12729" s="26"/>
    </row>
    <row r="12730" spans="3:7">
      <c r="C12730" s="17"/>
      <c r="D12730" s="26"/>
      <c r="E12730" s="26"/>
      <c r="F12730" s="26"/>
      <c r="G12730" s="26"/>
    </row>
    <row r="12731" spans="3:7">
      <c r="C12731" s="17"/>
      <c r="D12731" s="26"/>
      <c r="E12731" s="26"/>
      <c r="F12731" s="26"/>
      <c r="G12731" s="26"/>
    </row>
    <row r="12732" spans="3:7">
      <c r="C12732" s="17"/>
      <c r="D12732" s="26"/>
      <c r="E12732" s="26"/>
      <c r="F12732" s="26"/>
      <c r="G12732" s="26"/>
    </row>
    <row r="12733" spans="3:7">
      <c r="C12733" s="17"/>
      <c r="D12733" s="26"/>
      <c r="E12733" s="26"/>
      <c r="F12733" s="26"/>
      <c r="G12733" s="26"/>
    </row>
    <row r="12734" spans="3:7">
      <c r="C12734" s="17"/>
      <c r="D12734" s="26"/>
      <c r="E12734" s="26"/>
      <c r="F12734" s="26"/>
      <c r="G12734" s="26"/>
    </row>
    <row r="12735" spans="3:7">
      <c r="C12735" s="17"/>
      <c r="D12735" s="26"/>
      <c r="E12735" s="26"/>
      <c r="F12735" s="26"/>
      <c r="G12735" s="26"/>
    </row>
    <row r="12736" spans="3:7">
      <c r="C12736" s="17"/>
      <c r="D12736" s="26"/>
      <c r="E12736" s="26"/>
      <c r="F12736" s="26"/>
      <c r="G12736" s="26"/>
    </row>
    <row r="12737" spans="3:7">
      <c r="C12737" s="17"/>
      <c r="D12737" s="26"/>
      <c r="E12737" s="26"/>
      <c r="F12737" s="26"/>
      <c r="G12737" s="26"/>
    </row>
    <row r="12738" spans="3:7">
      <c r="C12738" s="17"/>
      <c r="D12738" s="26"/>
      <c r="E12738" s="26"/>
      <c r="F12738" s="26"/>
      <c r="G12738" s="26"/>
    </row>
    <row r="12739" spans="3:7">
      <c r="C12739" s="17"/>
      <c r="D12739" s="26"/>
      <c r="E12739" s="26"/>
      <c r="F12739" s="26"/>
      <c r="G12739" s="26"/>
    </row>
    <row r="12740" spans="3:7">
      <c r="C12740" s="17"/>
      <c r="D12740" s="26"/>
      <c r="E12740" s="26"/>
      <c r="F12740" s="26"/>
      <c r="G12740" s="26"/>
    </row>
    <row r="12741" spans="3:7">
      <c r="C12741" s="17"/>
      <c r="D12741" s="26"/>
      <c r="E12741" s="26"/>
      <c r="F12741" s="26"/>
      <c r="G12741" s="26"/>
    </row>
    <row r="12742" spans="3:7">
      <c r="C12742" s="17"/>
      <c r="D12742" s="26"/>
      <c r="E12742" s="26"/>
      <c r="F12742" s="26"/>
      <c r="G12742" s="26"/>
    </row>
    <row r="12743" spans="3:7">
      <c r="C12743" s="17"/>
      <c r="D12743" s="26"/>
      <c r="E12743" s="26"/>
      <c r="F12743" s="26"/>
      <c r="G12743" s="26"/>
    </row>
    <row r="12744" spans="3:7">
      <c r="C12744" s="17"/>
      <c r="D12744" s="26"/>
      <c r="E12744" s="26"/>
      <c r="F12744" s="26"/>
      <c r="G12744" s="26"/>
    </row>
    <row r="12745" spans="3:7">
      <c r="C12745" s="17"/>
      <c r="D12745" s="26"/>
      <c r="E12745" s="26"/>
      <c r="F12745" s="26"/>
      <c r="G12745" s="26"/>
    </row>
    <row r="12746" spans="3:7">
      <c r="C12746" s="17"/>
      <c r="D12746" s="26"/>
      <c r="E12746" s="26"/>
      <c r="F12746" s="26"/>
      <c r="G12746" s="26"/>
    </row>
    <row r="12747" spans="3:7">
      <c r="C12747" s="17"/>
      <c r="D12747" s="26"/>
      <c r="E12747" s="26"/>
      <c r="F12747" s="26"/>
      <c r="G12747" s="26"/>
    </row>
    <row r="12748" spans="3:7">
      <c r="C12748" s="17"/>
      <c r="D12748" s="26"/>
      <c r="E12748" s="26"/>
      <c r="F12748" s="26"/>
      <c r="G12748" s="26"/>
    </row>
    <row r="12749" spans="3:7">
      <c r="C12749" s="17"/>
      <c r="D12749" s="26"/>
      <c r="E12749" s="26"/>
      <c r="F12749" s="26"/>
      <c r="G12749" s="26"/>
    </row>
    <row r="12750" spans="3:7">
      <c r="C12750" s="17"/>
      <c r="D12750" s="26"/>
      <c r="E12750" s="26"/>
      <c r="F12750" s="26"/>
      <c r="G12750" s="26"/>
    </row>
    <row r="12751" spans="3:7">
      <c r="C12751" s="17"/>
      <c r="D12751" s="26"/>
      <c r="E12751" s="26"/>
      <c r="F12751" s="26"/>
      <c r="G12751" s="26"/>
    </row>
    <row r="12752" spans="3:7">
      <c r="C12752" s="17"/>
      <c r="D12752" s="26"/>
      <c r="E12752" s="26"/>
      <c r="F12752" s="26"/>
      <c r="G12752" s="26"/>
    </row>
    <row r="12753" spans="3:7">
      <c r="C12753" s="17"/>
      <c r="D12753" s="26"/>
      <c r="E12753" s="26"/>
      <c r="F12753" s="26"/>
      <c r="G12753" s="26"/>
    </row>
    <row r="12754" spans="3:7">
      <c r="C12754" s="17"/>
      <c r="D12754" s="26"/>
      <c r="E12754" s="26"/>
      <c r="F12754" s="26"/>
      <c r="G12754" s="26"/>
    </row>
    <row r="12755" spans="3:7">
      <c r="C12755" s="17"/>
      <c r="D12755" s="26"/>
      <c r="E12755" s="26"/>
      <c r="F12755" s="26"/>
      <c r="G12755" s="26"/>
    </row>
    <row r="12756" spans="3:7">
      <c r="C12756" s="17"/>
      <c r="D12756" s="26"/>
      <c r="E12756" s="26"/>
      <c r="F12756" s="26"/>
      <c r="G12756" s="26"/>
    </row>
    <row r="12757" spans="3:7">
      <c r="C12757" s="17"/>
      <c r="D12757" s="26"/>
      <c r="E12757" s="26"/>
      <c r="F12757" s="26"/>
      <c r="G12757" s="26"/>
    </row>
    <row r="12758" spans="3:7">
      <c r="C12758" s="17"/>
      <c r="D12758" s="26"/>
      <c r="E12758" s="26"/>
      <c r="F12758" s="26"/>
      <c r="G12758" s="26"/>
    </row>
    <row r="12759" spans="3:7">
      <c r="C12759" s="17"/>
      <c r="D12759" s="26"/>
      <c r="E12759" s="26"/>
      <c r="F12759" s="26"/>
      <c r="G12759" s="26"/>
    </row>
    <row r="12760" spans="3:7">
      <c r="C12760" s="17"/>
      <c r="D12760" s="26"/>
      <c r="E12760" s="26"/>
      <c r="F12760" s="26"/>
      <c r="G12760" s="26"/>
    </row>
    <row r="12761" spans="3:7">
      <c r="C12761" s="17"/>
      <c r="D12761" s="26"/>
      <c r="E12761" s="26"/>
      <c r="F12761" s="26"/>
      <c r="G12761" s="26"/>
    </row>
    <row r="12762" spans="3:7">
      <c r="C12762" s="17"/>
      <c r="D12762" s="26"/>
      <c r="E12762" s="26"/>
      <c r="F12762" s="26"/>
      <c r="G12762" s="26"/>
    </row>
    <row r="12763" spans="3:7">
      <c r="C12763" s="17"/>
      <c r="D12763" s="26"/>
      <c r="E12763" s="26"/>
      <c r="F12763" s="26"/>
      <c r="G12763" s="26"/>
    </row>
    <row r="12764" spans="3:7">
      <c r="C12764" s="17"/>
      <c r="D12764" s="26"/>
      <c r="E12764" s="26"/>
      <c r="F12764" s="26"/>
      <c r="G12764" s="26"/>
    </row>
    <row r="12765" spans="3:7">
      <c r="C12765" s="17"/>
      <c r="D12765" s="26"/>
      <c r="E12765" s="26"/>
      <c r="F12765" s="26"/>
      <c r="G12765" s="26"/>
    </row>
    <row r="12766" spans="3:7">
      <c r="C12766" s="17"/>
      <c r="D12766" s="26"/>
      <c r="E12766" s="26"/>
      <c r="F12766" s="26"/>
      <c r="G12766" s="26"/>
    </row>
    <row r="12767" spans="3:7">
      <c r="C12767" s="17"/>
      <c r="D12767" s="26"/>
      <c r="E12767" s="26"/>
      <c r="F12767" s="26"/>
      <c r="G12767" s="26"/>
    </row>
    <row r="12768" spans="3:7">
      <c r="C12768" s="17"/>
      <c r="D12768" s="26"/>
      <c r="E12768" s="26"/>
      <c r="F12768" s="26"/>
      <c r="G12768" s="26"/>
    </row>
    <row r="12769" spans="3:7">
      <c r="C12769" s="17"/>
      <c r="D12769" s="26"/>
      <c r="E12769" s="26"/>
      <c r="F12769" s="26"/>
      <c r="G12769" s="26"/>
    </row>
    <row r="12770" spans="3:7">
      <c r="C12770" s="17"/>
      <c r="D12770" s="26"/>
      <c r="E12770" s="26"/>
      <c r="F12770" s="26"/>
      <c r="G12770" s="26"/>
    </row>
    <row r="12771" spans="3:7">
      <c r="C12771" s="17"/>
      <c r="D12771" s="26"/>
      <c r="E12771" s="26"/>
      <c r="F12771" s="26"/>
      <c r="G12771" s="26"/>
    </row>
    <row r="12772" spans="3:7">
      <c r="C12772" s="17"/>
      <c r="D12772" s="26"/>
      <c r="E12772" s="26"/>
      <c r="F12772" s="26"/>
      <c r="G12772" s="26"/>
    </row>
    <row r="12773" spans="3:7">
      <c r="C12773" s="17"/>
      <c r="D12773" s="26"/>
      <c r="E12773" s="26"/>
      <c r="F12773" s="26"/>
      <c r="G12773" s="26"/>
    </row>
    <row r="12774" spans="3:7">
      <c r="C12774" s="17"/>
      <c r="D12774" s="26"/>
      <c r="E12774" s="26"/>
      <c r="F12774" s="26"/>
      <c r="G12774" s="26"/>
    </row>
    <row r="12775" spans="3:7">
      <c r="C12775" s="17"/>
      <c r="D12775" s="26"/>
      <c r="E12775" s="26"/>
      <c r="F12775" s="26"/>
      <c r="G12775" s="26"/>
    </row>
    <row r="12776" spans="3:7">
      <c r="C12776" s="17"/>
      <c r="D12776" s="26"/>
      <c r="E12776" s="26"/>
      <c r="F12776" s="26"/>
      <c r="G12776" s="26"/>
    </row>
    <row r="12777" spans="3:7">
      <c r="C12777" s="17"/>
      <c r="D12777" s="26"/>
      <c r="E12777" s="26"/>
      <c r="F12777" s="26"/>
      <c r="G12777" s="26"/>
    </row>
    <row r="12778" spans="3:7">
      <c r="C12778" s="17"/>
      <c r="D12778" s="26"/>
      <c r="E12778" s="26"/>
      <c r="F12778" s="26"/>
      <c r="G12778" s="26"/>
    </row>
    <row r="12779" spans="3:7">
      <c r="C12779" s="17"/>
      <c r="D12779" s="26"/>
      <c r="E12779" s="26"/>
      <c r="F12779" s="26"/>
      <c r="G12779" s="26"/>
    </row>
    <row r="12780" spans="3:7">
      <c r="C12780" s="17"/>
      <c r="D12780" s="26"/>
      <c r="E12780" s="26"/>
      <c r="F12780" s="26"/>
      <c r="G12780" s="26"/>
    </row>
    <row r="12781" spans="3:7">
      <c r="C12781" s="17"/>
      <c r="D12781" s="26"/>
      <c r="E12781" s="26"/>
      <c r="F12781" s="26"/>
      <c r="G12781" s="26"/>
    </row>
    <row r="12782" spans="3:7">
      <c r="C12782" s="17"/>
      <c r="D12782" s="26"/>
      <c r="E12782" s="26"/>
      <c r="F12782" s="26"/>
      <c r="G12782" s="26"/>
    </row>
    <row r="12783" spans="3:7">
      <c r="C12783" s="17"/>
      <c r="D12783" s="26"/>
      <c r="E12783" s="26"/>
      <c r="F12783" s="26"/>
      <c r="G12783" s="26"/>
    </row>
    <row r="12784" spans="3:7">
      <c r="C12784" s="17"/>
      <c r="D12784" s="26"/>
      <c r="E12784" s="26"/>
      <c r="F12784" s="26"/>
      <c r="G12784" s="26"/>
    </row>
    <row r="12785" spans="3:7">
      <c r="C12785" s="17"/>
      <c r="D12785" s="26"/>
      <c r="E12785" s="26"/>
      <c r="F12785" s="26"/>
      <c r="G12785" s="26"/>
    </row>
    <row r="12786" spans="3:7">
      <c r="C12786" s="17"/>
      <c r="D12786" s="26"/>
      <c r="E12786" s="26"/>
      <c r="F12786" s="26"/>
      <c r="G12786" s="26"/>
    </row>
    <row r="12787" spans="3:7">
      <c r="C12787" s="17"/>
      <c r="D12787" s="26"/>
      <c r="E12787" s="26"/>
      <c r="F12787" s="26"/>
      <c r="G12787" s="26"/>
    </row>
    <row r="12788" spans="3:7">
      <c r="C12788" s="17"/>
      <c r="D12788" s="26"/>
      <c r="E12788" s="26"/>
      <c r="F12788" s="26"/>
      <c r="G12788" s="26"/>
    </row>
    <row r="12789" spans="3:7">
      <c r="C12789" s="17"/>
      <c r="D12789" s="26"/>
      <c r="E12789" s="26"/>
      <c r="F12789" s="26"/>
      <c r="G12789" s="26"/>
    </row>
    <row r="12790" spans="3:7">
      <c r="C12790" s="17"/>
      <c r="D12790" s="26"/>
      <c r="E12790" s="26"/>
      <c r="F12790" s="26"/>
      <c r="G12790" s="26"/>
    </row>
    <row r="12791" spans="3:7">
      <c r="C12791" s="17"/>
      <c r="D12791" s="26"/>
      <c r="E12791" s="26"/>
      <c r="F12791" s="26"/>
      <c r="G12791" s="26"/>
    </row>
    <row r="12792" spans="3:7">
      <c r="C12792" s="17"/>
      <c r="D12792" s="26"/>
      <c r="E12792" s="26"/>
      <c r="F12792" s="26"/>
      <c r="G12792" s="26"/>
    </row>
    <row r="12793" spans="3:7">
      <c r="C12793" s="17"/>
      <c r="D12793" s="26"/>
      <c r="E12793" s="26"/>
      <c r="F12793" s="26"/>
      <c r="G12793" s="26"/>
    </row>
    <row r="12794" spans="3:7">
      <c r="C12794" s="17"/>
      <c r="D12794" s="26"/>
      <c r="E12794" s="26"/>
      <c r="F12794" s="26"/>
      <c r="G12794" s="26"/>
    </row>
    <row r="12795" spans="3:7">
      <c r="C12795" s="17"/>
      <c r="D12795" s="26"/>
      <c r="E12795" s="26"/>
      <c r="F12795" s="26"/>
      <c r="G12795" s="26"/>
    </row>
    <row r="12796" spans="3:7">
      <c r="C12796" s="17"/>
      <c r="D12796" s="26"/>
      <c r="E12796" s="26"/>
      <c r="F12796" s="26"/>
      <c r="G12796" s="26"/>
    </row>
    <row r="12797" spans="3:7">
      <c r="C12797" s="17"/>
      <c r="D12797" s="26"/>
      <c r="E12797" s="26"/>
      <c r="F12797" s="26"/>
      <c r="G12797" s="26"/>
    </row>
    <row r="12798" spans="3:7">
      <c r="C12798" s="17"/>
      <c r="D12798" s="26"/>
      <c r="E12798" s="26"/>
      <c r="F12798" s="26"/>
      <c r="G12798" s="26"/>
    </row>
    <row r="12799" spans="3:7">
      <c r="C12799" s="17"/>
      <c r="D12799" s="26"/>
      <c r="E12799" s="26"/>
      <c r="F12799" s="26"/>
      <c r="G12799" s="26"/>
    </row>
    <row r="12800" spans="3:7">
      <c r="C12800" s="17"/>
      <c r="D12800" s="26"/>
      <c r="E12800" s="26"/>
      <c r="F12800" s="26"/>
      <c r="G12800" s="26"/>
    </row>
    <row r="12801" spans="3:7">
      <c r="C12801" s="17"/>
      <c r="D12801" s="26"/>
      <c r="E12801" s="26"/>
      <c r="F12801" s="26"/>
      <c r="G12801" s="26"/>
    </row>
    <row r="12802" spans="3:7">
      <c r="C12802" s="17"/>
      <c r="D12802" s="26"/>
      <c r="E12802" s="26"/>
      <c r="F12802" s="26"/>
      <c r="G12802" s="26"/>
    </row>
    <row r="12803" spans="3:7">
      <c r="C12803" s="17"/>
      <c r="D12803" s="26"/>
      <c r="E12803" s="26"/>
      <c r="F12803" s="26"/>
      <c r="G12803" s="26"/>
    </row>
    <row r="12804" spans="3:7">
      <c r="C12804" s="17"/>
      <c r="D12804" s="26"/>
      <c r="E12804" s="26"/>
      <c r="F12804" s="26"/>
      <c r="G12804" s="26"/>
    </row>
    <row r="12805" spans="3:7">
      <c r="C12805" s="17"/>
      <c r="D12805" s="26"/>
      <c r="E12805" s="26"/>
      <c r="F12805" s="26"/>
      <c r="G12805" s="26"/>
    </row>
    <row r="12806" spans="3:7">
      <c r="C12806" s="17"/>
      <c r="D12806" s="26"/>
      <c r="E12806" s="26"/>
      <c r="F12806" s="26"/>
      <c r="G12806" s="26"/>
    </row>
    <row r="12807" spans="3:7">
      <c r="C12807" s="17"/>
      <c r="D12807" s="26"/>
      <c r="E12807" s="26"/>
      <c r="F12807" s="26"/>
      <c r="G12807" s="26"/>
    </row>
    <row r="12808" spans="3:7">
      <c r="C12808" s="17"/>
      <c r="D12808" s="26"/>
      <c r="E12808" s="26"/>
      <c r="F12808" s="26"/>
      <c r="G12808" s="26"/>
    </row>
    <row r="12809" spans="3:7">
      <c r="C12809" s="17"/>
      <c r="D12809" s="26"/>
      <c r="E12809" s="26"/>
      <c r="F12809" s="26"/>
      <c r="G12809" s="26"/>
    </row>
    <row r="12810" spans="3:7">
      <c r="C12810" s="17"/>
      <c r="D12810" s="26"/>
      <c r="E12810" s="26"/>
      <c r="F12810" s="26"/>
      <c r="G12810" s="26"/>
    </row>
    <row r="12811" spans="3:7">
      <c r="C12811" s="17"/>
      <c r="D12811" s="26"/>
      <c r="E12811" s="26"/>
      <c r="F12811" s="26"/>
      <c r="G12811" s="26"/>
    </row>
    <row r="12812" spans="3:7">
      <c r="C12812" s="17"/>
      <c r="D12812" s="26"/>
      <c r="E12812" s="26"/>
      <c r="F12812" s="26"/>
      <c r="G12812" s="26"/>
    </row>
    <row r="12813" spans="3:7">
      <c r="C12813" s="17"/>
      <c r="D12813" s="26"/>
      <c r="E12813" s="26"/>
      <c r="F12813" s="26"/>
      <c r="G12813" s="26"/>
    </row>
    <row r="12814" spans="3:7">
      <c r="C12814" s="17"/>
      <c r="D12814" s="26"/>
      <c r="E12814" s="26"/>
      <c r="F12814" s="26"/>
      <c r="G12814" s="26"/>
    </row>
    <row r="12815" spans="3:7">
      <c r="C12815" s="17"/>
      <c r="D12815" s="26"/>
      <c r="E12815" s="26"/>
      <c r="F12815" s="26"/>
      <c r="G12815" s="26"/>
    </row>
    <row r="12816" spans="3:7">
      <c r="C12816" s="17"/>
      <c r="D12816" s="26"/>
      <c r="E12816" s="26"/>
      <c r="F12816" s="26"/>
      <c r="G12816" s="26"/>
    </row>
    <row r="12817" spans="3:7">
      <c r="C12817" s="17"/>
      <c r="D12817" s="26"/>
      <c r="E12817" s="26"/>
      <c r="F12817" s="26"/>
      <c r="G12817" s="26"/>
    </row>
    <row r="12818" spans="3:7">
      <c r="C12818" s="17"/>
      <c r="D12818" s="26"/>
      <c r="E12818" s="26"/>
      <c r="F12818" s="26"/>
      <c r="G12818" s="26"/>
    </row>
    <row r="12819" spans="3:7">
      <c r="C12819" s="17"/>
      <c r="D12819" s="26"/>
      <c r="E12819" s="26"/>
      <c r="F12819" s="26"/>
      <c r="G12819" s="26"/>
    </row>
    <row r="12820" spans="3:7">
      <c r="C12820" s="17"/>
      <c r="D12820" s="26"/>
      <c r="E12820" s="26"/>
      <c r="F12820" s="26"/>
      <c r="G12820" s="26"/>
    </row>
    <row r="12821" spans="3:7">
      <c r="C12821" s="17"/>
      <c r="D12821" s="26"/>
      <c r="E12821" s="26"/>
      <c r="F12821" s="26"/>
      <c r="G12821" s="26"/>
    </row>
    <row r="12822" spans="3:7">
      <c r="C12822" s="17"/>
      <c r="D12822" s="26"/>
      <c r="E12822" s="26"/>
      <c r="F12822" s="26"/>
      <c r="G12822" s="26"/>
    </row>
    <row r="12823" spans="3:7">
      <c r="C12823" s="17"/>
      <c r="D12823" s="26"/>
      <c r="E12823" s="26"/>
      <c r="F12823" s="26"/>
      <c r="G12823" s="26"/>
    </row>
    <row r="12824" spans="3:7">
      <c r="C12824" s="17"/>
      <c r="D12824" s="26"/>
      <c r="E12824" s="26"/>
      <c r="F12824" s="26"/>
      <c r="G12824" s="26"/>
    </row>
    <row r="12825" spans="3:7">
      <c r="C12825" s="17"/>
      <c r="D12825" s="26"/>
      <c r="E12825" s="26"/>
      <c r="F12825" s="26"/>
      <c r="G12825" s="26"/>
    </row>
    <row r="12826" spans="3:7">
      <c r="C12826" s="17"/>
      <c r="D12826" s="26"/>
      <c r="E12826" s="26"/>
      <c r="F12826" s="26"/>
      <c r="G12826" s="26"/>
    </row>
    <row r="12827" spans="3:7">
      <c r="C12827" s="17"/>
      <c r="D12827" s="26"/>
      <c r="E12827" s="26"/>
      <c r="F12827" s="26"/>
      <c r="G12827" s="26"/>
    </row>
    <row r="12828" spans="3:7">
      <c r="C12828" s="17"/>
      <c r="D12828" s="26"/>
      <c r="E12828" s="26"/>
      <c r="F12828" s="26"/>
      <c r="G12828" s="26"/>
    </row>
    <row r="12829" spans="3:7">
      <c r="C12829" s="17"/>
      <c r="D12829" s="26"/>
      <c r="E12829" s="26"/>
      <c r="F12829" s="26"/>
      <c r="G12829" s="26"/>
    </row>
    <row r="12830" spans="3:7">
      <c r="C12830" s="17"/>
      <c r="D12830" s="26"/>
      <c r="E12830" s="26"/>
      <c r="F12830" s="26"/>
      <c r="G12830" s="26"/>
    </row>
    <row r="12831" spans="3:7">
      <c r="C12831" s="17"/>
      <c r="D12831" s="26"/>
      <c r="E12831" s="26"/>
      <c r="F12831" s="26"/>
      <c r="G12831" s="26"/>
    </row>
    <row r="12832" spans="3:7">
      <c r="C12832" s="17"/>
      <c r="D12832" s="26"/>
      <c r="E12832" s="26"/>
      <c r="F12832" s="26"/>
      <c r="G12832" s="26"/>
    </row>
    <row r="12833" spans="3:7">
      <c r="C12833" s="17"/>
      <c r="D12833" s="26"/>
      <c r="E12833" s="26"/>
      <c r="F12833" s="26"/>
      <c r="G12833" s="26"/>
    </row>
    <row r="12834" spans="3:7">
      <c r="C12834" s="17"/>
      <c r="D12834" s="26"/>
      <c r="E12834" s="26"/>
      <c r="F12834" s="26"/>
      <c r="G12834" s="26"/>
    </row>
    <row r="12835" spans="3:7">
      <c r="C12835" s="17"/>
      <c r="D12835" s="26"/>
      <c r="E12835" s="26"/>
      <c r="F12835" s="26"/>
      <c r="G12835" s="26"/>
    </row>
    <row r="12836" spans="3:7">
      <c r="C12836" s="17"/>
      <c r="D12836" s="26"/>
      <c r="E12836" s="26"/>
      <c r="F12836" s="26"/>
      <c r="G12836" s="26"/>
    </row>
    <row r="12837" spans="3:7">
      <c r="C12837" s="17"/>
      <c r="D12837" s="26"/>
      <c r="E12837" s="26"/>
      <c r="F12837" s="26"/>
      <c r="G12837" s="26"/>
    </row>
    <row r="12838" spans="3:7">
      <c r="C12838" s="17"/>
      <c r="D12838" s="26"/>
      <c r="E12838" s="26"/>
      <c r="F12838" s="26"/>
      <c r="G12838" s="26"/>
    </row>
    <row r="12839" spans="3:7">
      <c r="C12839" s="17"/>
      <c r="D12839" s="26"/>
      <c r="E12839" s="26"/>
      <c r="F12839" s="26"/>
      <c r="G12839" s="26"/>
    </row>
    <row r="12840" spans="3:7">
      <c r="C12840" s="17"/>
      <c r="D12840" s="26"/>
      <c r="E12840" s="26"/>
      <c r="F12840" s="26"/>
      <c r="G12840" s="26"/>
    </row>
    <row r="12841" spans="3:7">
      <c r="C12841" s="17"/>
      <c r="D12841" s="26"/>
      <c r="E12841" s="26"/>
      <c r="F12841" s="26"/>
      <c r="G12841" s="26"/>
    </row>
    <row r="12842" spans="3:7">
      <c r="C12842" s="17"/>
      <c r="D12842" s="26"/>
      <c r="E12842" s="26"/>
      <c r="F12842" s="26"/>
      <c r="G12842" s="26"/>
    </row>
    <row r="12843" spans="3:7">
      <c r="C12843" s="17"/>
      <c r="D12843" s="26"/>
      <c r="E12843" s="26"/>
      <c r="F12843" s="26"/>
      <c r="G12843" s="26"/>
    </row>
    <row r="12844" spans="3:7">
      <c r="C12844" s="17"/>
      <c r="D12844" s="26"/>
      <c r="E12844" s="26"/>
      <c r="F12844" s="26"/>
      <c r="G12844" s="26"/>
    </row>
    <row r="12845" spans="3:7">
      <c r="C12845" s="17"/>
      <c r="D12845" s="26"/>
      <c r="E12845" s="26"/>
      <c r="F12845" s="26"/>
      <c r="G12845" s="26"/>
    </row>
    <row r="12846" spans="3:7">
      <c r="C12846" s="17"/>
      <c r="D12846" s="26"/>
      <c r="E12846" s="26"/>
      <c r="F12846" s="26"/>
      <c r="G12846" s="26"/>
    </row>
    <row r="12847" spans="3:7">
      <c r="C12847" s="17"/>
      <c r="D12847" s="26"/>
      <c r="E12847" s="26"/>
      <c r="F12847" s="26"/>
      <c r="G12847" s="26"/>
    </row>
    <row r="12848" spans="3:7">
      <c r="C12848" s="17"/>
      <c r="D12848" s="26"/>
      <c r="E12848" s="26"/>
      <c r="F12848" s="26"/>
      <c r="G12848" s="26"/>
    </row>
    <row r="12849" spans="3:7">
      <c r="C12849" s="17"/>
      <c r="D12849" s="26"/>
      <c r="E12849" s="26"/>
      <c r="F12849" s="26"/>
      <c r="G12849" s="26"/>
    </row>
    <row r="12850" spans="3:7">
      <c r="C12850" s="17"/>
      <c r="D12850" s="26"/>
      <c r="E12850" s="26"/>
      <c r="F12850" s="26"/>
      <c r="G12850" s="26"/>
    </row>
    <row r="12851" spans="3:7">
      <c r="C12851" s="17"/>
      <c r="D12851" s="26"/>
      <c r="E12851" s="26"/>
      <c r="F12851" s="26"/>
      <c r="G12851" s="26"/>
    </row>
    <row r="12852" spans="3:7">
      <c r="C12852" s="17"/>
      <c r="D12852" s="26"/>
      <c r="E12852" s="26"/>
      <c r="F12852" s="26"/>
      <c r="G12852" s="26"/>
    </row>
    <row r="12853" spans="3:7">
      <c r="C12853" s="17"/>
      <c r="D12853" s="26"/>
      <c r="E12853" s="26"/>
      <c r="F12853" s="26"/>
      <c r="G12853" s="26"/>
    </row>
    <row r="12854" spans="3:7">
      <c r="C12854" s="17"/>
      <c r="D12854" s="26"/>
      <c r="E12854" s="26"/>
      <c r="F12854" s="26"/>
      <c r="G12854" s="26"/>
    </row>
    <row r="12855" spans="3:7">
      <c r="C12855" s="17"/>
      <c r="D12855" s="26"/>
      <c r="E12855" s="26"/>
      <c r="F12855" s="26"/>
      <c r="G12855" s="26"/>
    </row>
    <row r="12856" spans="3:7">
      <c r="C12856" s="17"/>
      <c r="D12856" s="26"/>
      <c r="E12856" s="26"/>
      <c r="F12856" s="26"/>
      <c r="G12856" s="26"/>
    </row>
    <row r="12857" spans="3:7">
      <c r="C12857" s="17"/>
      <c r="D12857" s="26"/>
      <c r="E12857" s="26"/>
      <c r="F12857" s="26"/>
      <c r="G12857" s="26"/>
    </row>
    <row r="12858" spans="3:7">
      <c r="C12858" s="17"/>
      <c r="D12858" s="26"/>
      <c r="E12858" s="26"/>
      <c r="F12858" s="26"/>
      <c r="G12858" s="26"/>
    </row>
    <row r="12859" spans="3:7">
      <c r="C12859" s="17"/>
      <c r="D12859" s="26"/>
      <c r="E12859" s="26"/>
      <c r="F12859" s="26"/>
      <c r="G12859" s="26"/>
    </row>
    <row r="12860" spans="3:7">
      <c r="C12860" s="17"/>
      <c r="D12860" s="26"/>
      <c r="E12860" s="26"/>
      <c r="F12860" s="26"/>
      <c r="G12860" s="26"/>
    </row>
    <row r="12861" spans="3:7">
      <c r="C12861" s="17"/>
      <c r="D12861" s="26"/>
      <c r="E12861" s="26"/>
      <c r="F12861" s="26"/>
      <c r="G12861" s="26"/>
    </row>
    <row r="12862" spans="3:7">
      <c r="C12862" s="17"/>
      <c r="D12862" s="26"/>
      <c r="E12862" s="26"/>
      <c r="F12862" s="26"/>
      <c r="G12862" s="26"/>
    </row>
    <row r="12863" spans="3:7">
      <c r="C12863" s="17"/>
      <c r="D12863" s="26"/>
      <c r="E12863" s="26"/>
      <c r="F12863" s="26"/>
      <c r="G12863" s="26"/>
    </row>
    <row r="12864" spans="3:7">
      <c r="C12864" s="17"/>
      <c r="D12864" s="26"/>
      <c r="E12864" s="26"/>
      <c r="F12864" s="26"/>
      <c r="G12864" s="26"/>
    </row>
    <row r="12865" spans="3:7">
      <c r="C12865" s="17"/>
      <c r="D12865" s="26"/>
      <c r="E12865" s="26"/>
      <c r="F12865" s="26"/>
      <c r="G12865" s="26"/>
    </row>
    <row r="12866" spans="3:7">
      <c r="C12866" s="17"/>
      <c r="D12866" s="26"/>
      <c r="E12866" s="26"/>
      <c r="F12866" s="26"/>
      <c r="G12866" s="26"/>
    </row>
    <row r="12867" spans="3:7">
      <c r="C12867" s="17"/>
      <c r="D12867" s="26"/>
      <c r="E12867" s="26"/>
      <c r="F12867" s="26"/>
      <c r="G12867" s="26"/>
    </row>
    <row r="12868" spans="3:7">
      <c r="C12868" s="17"/>
      <c r="D12868" s="26"/>
      <c r="E12868" s="26"/>
      <c r="F12868" s="26"/>
      <c r="G12868" s="26"/>
    </row>
    <row r="12869" spans="3:7">
      <c r="C12869" s="17"/>
      <c r="D12869" s="26"/>
      <c r="E12869" s="26"/>
      <c r="F12869" s="26"/>
      <c r="G12869" s="26"/>
    </row>
    <row r="12870" spans="3:7">
      <c r="C12870" s="17"/>
      <c r="D12870" s="26"/>
      <c r="E12870" s="26"/>
      <c r="F12870" s="26"/>
      <c r="G12870" s="26"/>
    </row>
    <row r="12871" spans="3:7">
      <c r="C12871" s="17"/>
      <c r="D12871" s="26"/>
      <c r="E12871" s="26"/>
      <c r="F12871" s="26"/>
      <c r="G12871" s="26"/>
    </row>
    <row r="12872" spans="3:7">
      <c r="C12872" s="17"/>
      <c r="D12872" s="26"/>
      <c r="E12872" s="26"/>
      <c r="F12872" s="26"/>
      <c r="G12872" s="26"/>
    </row>
    <row r="12873" spans="3:7">
      <c r="C12873" s="17"/>
      <c r="D12873" s="26"/>
      <c r="E12873" s="26"/>
      <c r="F12873" s="26"/>
      <c r="G12873" s="26"/>
    </row>
    <row r="12874" spans="3:7">
      <c r="C12874" s="17"/>
      <c r="D12874" s="26"/>
      <c r="E12874" s="26"/>
      <c r="F12874" s="26"/>
      <c r="G12874" s="26"/>
    </row>
    <row r="12875" spans="3:7">
      <c r="C12875" s="17"/>
      <c r="D12875" s="26"/>
      <c r="E12875" s="26"/>
      <c r="F12875" s="26"/>
      <c r="G12875" s="26"/>
    </row>
    <row r="12876" spans="3:7">
      <c r="C12876" s="17"/>
      <c r="D12876" s="26"/>
      <c r="E12876" s="26"/>
      <c r="F12876" s="26"/>
      <c r="G12876" s="26"/>
    </row>
    <row r="12877" spans="3:7">
      <c r="C12877" s="17"/>
      <c r="D12877" s="26"/>
      <c r="E12877" s="26"/>
      <c r="F12877" s="26"/>
      <c r="G12877" s="26"/>
    </row>
    <row r="12878" spans="3:7">
      <c r="C12878" s="17"/>
      <c r="D12878" s="26"/>
      <c r="E12878" s="26"/>
      <c r="F12878" s="26"/>
      <c r="G12878" s="26"/>
    </row>
    <row r="12879" spans="3:7">
      <c r="C12879" s="17"/>
      <c r="D12879" s="26"/>
      <c r="E12879" s="26"/>
      <c r="F12879" s="26"/>
      <c r="G12879" s="26"/>
    </row>
    <row r="12880" spans="3:7">
      <c r="C12880" s="17"/>
      <c r="D12880" s="26"/>
      <c r="E12880" s="26"/>
      <c r="F12880" s="26"/>
      <c r="G12880" s="26"/>
    </row>
    <row r="12881" spans="3:7">
      <c r="C12881" s="17"/>
      <c r="D12881" s="26"/>
      <c r="E12881" s="26"/>
      <c r="F12881" s="26"/>
      <c r="G12881" s="26"/>
    </row>
    <row r="12882" spans="3:7">
      <c r="C12882" s="17"/>
      <c r="D12882" s="26"/>
      <c r="E12882" s="26"/>
      <c r="F12882" s="26"/>
      <c r="G12882" s="26"/>
    </row>
    <row r="12883" spans="3:7">
      <c r="C12883" s="17"/>
      <c r="D12883" s="26"/>
      <c r="E12883" s="26"/>
      <c r="F12883" s="26"/>
      <c r="G12883" s="26"/>
    </row>
    <row r="12884" spans="3:7">
      <c r="C12884" s="17"/>
      <c r="D12884" s="26"/>
      <c r="E12884" s="26"/>
      <c r="F12884" s="26"/>
      <c r="G12884" s="26"/>
    </row>
    <row r="12885" spans="3:7">
      <c r="C12885" s="17"/>
      <c r="D12885" s="26"/>
      <c r="E12885" s="26"/>
      <c r="F12885" s="26"/>
      <c r="G12885" s="26"/>
    </row>
    <row r="12886" spans="3:7">
      <c r="C12886" s="17"/>
      <c r="D12886" s="26"/>
      <c r="E12886" s="26"/>
      <c r="F12886" s="26"/>
      <c r="G12886" s="26"/>
    </row>
    <row r="12887" spans="3:7">
      <c r="C12887" s="17"/>
      <c r="D12887" s="26"/>
      <c r="E12887" s="26"/>
      <c r="F12887" s="26"/>
      <c r="G12887" s="26"/>
    </row>
    <row r="12888" spans="3:7">
      <c r="C12888" s="17"/>
      <c r="D12888" s="26"/>
      <c r="E12888" s="26"/>
      <c r="F12888" s="26"/>
      <c r="G12888" s="26"/>
    </row>
    <row r="12889" spans="3:7">
      <c r="C12889" s="17"/>
      <c r="D12889" s="26"/>
      <c r="E12889" s="26"/>
      <c r="F12889" s="26"/>
      <c r="G12889" s="26"/>
    </row>
    <row r="12890" spans="3:7">
      <c r="C12890" s="17"/>
      <c r="D12890" s="26"/>
      <c r="E12890" s="26"/>
      <c r="F12890" s="26"/>
      <c r="G12890" s="26"/>
    </row>
    <row r="12891" spans="3:7">
      <c r="C12891" s="17"/>
      <c r="D12891" s="26"/>
      <c r="E12891" s="26"/>
      <c r="F12891" s="26"/>
      <c r="G12891" s="26"/>
    </row>
    <row r="12892" spans="3:7">
      <c r="C12892" s="17"/>
      <c r="D12892" s="26"/>
      <c r="E12892" s="26"/>
      <c r="F12892" s="26"/>
      <c r="G12892" s="26"/>
    </row>
    <row r="12893" spans="3:7">
      <c r="C12893" s="17"/>
      <c r="D12893" s="26"/>
      <c r="E12893" s="26"/>
      <c r="F12893" s="26"/>
      <c r="G12893" s="26"/>
    </row>
    <row r="12894" spans="3:7">
      <c r="C12894" s="17"/>
      <c r="D12894" s="26"/>
      <c r="E12894" s="26"/>
      <c r="F12894" s="26"/>
      <c r="G12894" s="26"/>
    </row>
    <row r="12895" spans="3:7">
      <c r="C12895" s="17"/>
      <c r="D12895" s="26"/>
      <c r="E12895" s="26"/>
      <c r="F12895" s="26"/>
      <c r="G12895" s="26"/>
    </row>
    <row r="12896" spans="3:7">
      <c r="C12896" s="17"/>
      <c r="D12896" s="26"/>
      <c r="E12896" s="26"/>
      <c r="F12896" s="26"/>
      <c r="G12896" s="26"/>
    </row>
    <row r="12897" spans="3:7">
      <c r="C12897" s="17"/>
      <c r="D12897" s="26"/>
      <c r="E12897" s="26"/>
      <c r="F12897" s="26"/>
      <c r="G12897" s="26"/>
    </row>
    <row r="12898" spans="3:7">
      <c r="C12898" s="17"/>
      <c r="D12898" s="26"/>
      <c r="E12898" s="26"/>
      <c r="F12898" s="26"/>
      <c r="G12898" s="26"/>
    </row>
    <row r="12899" spans="3:7">
      <c r="C12899" s="17"/>
      <c r="D12899" s="26"/>
      <c r="E12899" s="26"/>
      <c r="F12899" s="26"/>
      <c r="G12899" s="26"/>
    </row>
    <row r="12900" spans="3:7">
      <c r="C12900" s="17"/>
      <c r="D12900" s="26"/>
      <c r="E12900" s="26"/>
      <c r="F12900" s="26"/>
      <c r="G12900" s="26"/>
    </row>
    <row r="12901" spans="3:7">
      <c r="C12901" s="17"/>
      <c r="D12901" s="26"/>
      <c r="E12901" s="26"/>
      <c r="F12901" s="26"/>
      <c r="G12901" s="26"/>
    </row>
    <row r="12902" spans="3:7">
      <c r="C12902" s="17"/>
      <c r="D12902" s="26"/>
      <c r="E12902" s="26"/>
      <c r="F12902" s="26"/>
      <c r="G12902" s="26"/>
    </row>
    <row r="12903" spans="3:7">
      <c r="C12903" s="17"/>
      <c r="D12903" s="26"/>
      <c r="E12903" s="26"/>
      <c r="F12903" s="26"/>
      <c r="G12903" s="26"/>
    </row>
    <row r="12904" spans="3:7">
      <c r="C12904" s="17"/>
      <c r="D12904" s="26"/>
      <c r="E12904" s="26"/>
      <c r="F12904" s="26"/>
      <c r="G12904" s="26"/>
    </row>
    <row r="12905" spans="3:7">
      <c r="C12905" s="17"/>
      <c r="D12905" s="26"/>
      <c r="E12905" s="26"/>
      <c r="F12905" s="26"/>
      <c r="G12905" s="26"/>
    </row>
    <row r="12906" spans="3:7">
      <c r="C12906" s="17"/>
      <c r="D12906" s="26"/>
      <c r="E12906" s="26"/>
      <c r="F12906" s="26"/>
      <c r="G12906" s="26"/>
    </row>
    <row r="12907" spans="3:7">
      <c r="C12907" s="17"/>
      <c r="D12907" s="26"/>
      <c r="E12907" s="26"/>
      <c r="F12907" s="26"/>
      <c r="G12907" s="26"/>
    </row>
    <row r="12908" spans="3:7">
      <c r="C12908" s="17"/>
      <c r="D12908" s="26"/>
      <c r="E12908" s="26"/>
      <c r="F12908" s="26"/>
      <c r="G12908" s="26"/>
    </row>
    <row r="12909" spans="3:7">
      <c r="C12909" s="17"/>
      <c r="D12909" s="26"/>
      <c r="E12909" s="26"/>
      <c r="F12909" s="26"/>
      <c r="G12909" s="26"/>
    </row>
    <row r="12910" spans="3:7">
      <c r="C12910" s="17"/>
      <c r="D12910" s="26"/>
      <c r="E12910" s="26"/>
      <c r="F12910" s="26"/>
      <c r="G12910" s="26"/>
    </row>
    <row r="12911" spans="3:7">
      <c r="C12911" s="17"/>
      <c r="D12911" s="26"/>
      <c r="E12911" s="26"/>
      <c r="F12911" s="26"/>
      <c r="G12911" s="26"/>
    </row>
    <row r="12912" spans="3:7">
      <c r="C12912" s="17"/>
      <c r="D12912" s="26"/>
      <c r="E12912" s="26"/>
      <c r="F12912" s="26"/>
      <c r="G12912" s="26"/>
    </row>
    <row r="12913" spans="3:7">
      <c r="C12913" s="17"/>
      <c r="D12913" s="26"/>
      <c r="E12913" s="26"/>
      <c r="F12913" s="26"/>
      <c r="G12913" s="26"/>
    </row>
    <row r="12914" spans="3:7">
      <c r="C12914" s="17"/>
      <c r="D12914" s="26"/>
      <c r="E12914" s="26"/>
      <c r="F12914" s="26"/>
      <c r="G12914" s="26"/>
    </row>
    <row r="12915" spans="3:7">
      <c r="C12915" s="17"/>
      <c r="D12915" s="26"/>
      <c r="E12915" s="26"/>
      <c r="F12915" s="26"/>
      <c r="G12915" s="26"/>
    </row>
    <row r="12916" spans="3:7">
      <c r="C12916" s="17"/>
      <c r="D12916" s="26"/>
      <c r="E12916" s="26"/>
      <c r="F12916" s="26"/>
      <c r="G12916" s="26"/>
    </row>
    <row r="12917" spans="3:7">
      <c r="C12917" s="17"/>
      <c r="D12917" s="26"/>
      <c r="E12917" s="26"/>
      <c r="F12917" s="26"/>
      <c r="G12917" s="26"/>
    </row>
    <row r="12918" spans="3:7">
      <c r="C12918" s="17"/>
      <c r="D12918" s="26"/>
      <c r="E12918" s="26"/>
      <c r="F12918" s="26"/>
      <c r="G12918" s="26"/>
    </row>
    <row r="12919" spans="3:7">
      <c r="C12919" s="17"/>
      <c r="D12919" s="26"/>
      <c r="E12919" s="26"/>
      <c r="F12919" s="26"/>
      <c r="G12919" s="26"/>
    </row>
    <row r="12920" spans="3:7">
      <c r="C12920" s="17"/>
      <c r="D12920" s="26"/>
      <c r="E12920" s="26"/>
      <c r="F12920" s="26"/>
      <c r="G12920" s="26"/>
    </row>
    <row r="12921" spans="3:7">
      <c r="C12921" s="17"/>
      <c r="D12921" s="26"/>
      <c r="E12921" s="26"/>
      <c r="F12921" s="26"/>
      <c r="G12921" s="26"/>
    </row>
    <row r="12922" spans="3:7">
      <c r="C12922" s="17"/>
      <c r="D12922" s="26"/>
      <c r="E12922" s="26"/>
      <c r="F12922" s="26"/>
      <c r="G12922" s="26"/>
    </row>
    <row r="12923" spans="3:7">
      <c r="C12923" s="17"/>
      <c r="D12923" s="26"/>
      <c r="E12923" s="26"/>
      <c r="F12923" s="26"/>
      <c r="G12923" s="26"/>
    </row>
    <row r="12924" spans="3:7">
      <c r="C12924" s="17"/>
      <c r="D12924" s="26"/>
      <c r="E12924" s="26"/>
      <c r="F12924" s="26"/>
      <c r="G12924" s="26"/>
    </row>
    <row r="12925" spans="3:7">
      <c r="C12925" s="17"/>
      <c r="D12925" s="26"/>
      <c r="E12925" s="26"/>
      <c r="F12925" s="26"/>
      <c r="G12925" s="26"/>
    </row>
    <row r="12926" spans="3:7">
      <c r="C12926" s="17"/>
      <c r="D12926" s="26"/>
      <c r="E12926" s="26"/>
      <c r="F12926" s="26"/>
      <c r="G12926" s="26"/>
    </row>
    <row r="12927" spans="3:7">
      <c r="C12927" s="17"/>
      <c r="D12927" s="26"/>
      <c r="E12927" s="26"/>
      <c r="F12927" s="26"/>
      <c r="G12927" s="26"/>
    </row>
    <row r="12928" spans="3:7">
      <c r="C12928" s="17"/>
      <c r="D12928" s="26"/>
      <c r="E12928" s="26"/>
      <c r="F12928" s="26"/>
      <c r="G12928" s="26"/>
    </row>
    <row r="12929" spans="3:7">
      <c r="C12929" s="17"/>
      <c r="D12929" s="26"/>
      <c r="E12929" s="26"/>
      <c r="F12929" s="26"/>
      <c r="G12929" s="26"/>
    </row>
    <row r="12930" spans="3:7">
      <c r="C12930" s="17"/>
      <c r="D12930" s="26"/>
      <c r="E12930" s="26"/>
      <c r="F12930" s="26"/>
      <c r="G12930" s="26"/>
    </row>
    <row r="12931" spans="3:7">
      <c r="C12931" s="17"/>
      <c r="D12931" s="26"/>
      <c r="E12931" s="26"/>
      <c r="F12931" s="26"/>
      <c r="G12931" s="26"/>
    </row>
    <row r="12932" spans="3:7">
      <c r="C12932" s="17"/>
      <c r="D12932" s="26"/>
      <c r="E12932" s="26"/>
      <c r="F12932" s="26"/>
      <c r="G12932" s="26"/>
    </row>
    <row r="12933" spans="3:7">
      <c r="C12933" s="17"/>
      <c r="D12933" s="26"/>
      <c r="E12933" s="26"/>
      <c r="F12933" s="26"/>
      <c r="G12933" s="26"/>
    </row>
    <row r="12934" spans="3:7">
      <c r="C12934" s="17"/>
      <c r="D12934" s="26"/>
      <c r="E12934" s="26"/>
      <c r="F12934" s="26"/>
      <c r="G12934" s="26"/>
    </row>
    <row r="12935" spans="3:7">
      <c r="C12935" s="17"/>
      <c r="D12935" s="26"/>
      <c r="E12935" s="26"/>
      <c r="F12935" s="26"/>
      <c r="G12935" s="26"/>
    </row>
    <row r="12936" spans="3:7">
      <c r="C12936" s="17"/>
      <c r="D12936" s="26"/>
      <c r="E12936" s="26"/>
      <c r="F12936" s="26"/>
      <c r="G12936" s="26"/>
    </row>
    <row r="12937" spans="3:7">
      <c r="C12937" s="17"/>
      <c r="D12937" s="26"/>
      <c r="E12937" s="26"/>
      <c r="F12937" s="26"/>
      <c r="G12937" s="26"/>
    </row>
    <row r="12938" spans="3:7">
      <c r="C12938" s="17"/>
      <c r="D12938" s="26"/>
      <c r="E12938" s="26"/>
      <c r="F12938" s="26"/>
      <c r="G12938" s="26"/>
    </row>
    <row r="12939" spans="3:7">
      <c r="C12939" s="17"/>
      <c r="D12939" s="26"/>
      <c r="E12939" s="26"/>
      <c r="F12939" s="26"/>
      <c r="G12939" s="26"/>
    </row>
    <row r="12940" spans="3:7">
      <c r="C12940" s="17"/>
      <c r="D12940" s="26"/>
      <c r="E12940" s="26"/>
      <c r="F12940" s="26"/>
      <c r="G12940" s="26"/>
    </row>
    <row r="12941" spans="3:7">
      <c r="C12941" s="17"/>
      <c r="D12941" s="26"/>
      <c r="E12941" s="26"/>
      <c r="F12941" s="26"/>
      <c r="G12941" s="26"/>
    </row>
    <row r="12942" spans="3:7">
      <c r="C12942" s="17"/>
      <c r="D12942" s="26"/>
      <c r="E12942" s="26"/>
      <c r="F12942" s="26"/>
      <c r="G12942" s="26"/>
    </row>
    <row r="12943" spans="3:7">
      <c r="C12943" s="17"/>
      <c r="D12943" s="26"/>
      <c r="E12943" s="26"/>
      <c r="F12943" s="26"/>
      <c r="G12943" s="26"/>
    </row>
    <row r="12944" spans="3:7">
      <c r="C12944" s="17"/>
      <c r="D12944" s="26"/>
      <c r="E12944" s="26"/>
      <c r="F12944" s="26"/>
      <c r="G12944" s="26"/>
    </row>
    <row r="12945" spans="3:7">
      <c r="C12945" s="17"/>
      <c r="D12945" s="26"/>
      <c r="E12945" s="26"/>
      <c r="F12945" s="26"/>
      <c r="G12945" s="26"/>
    </row>
    <row r="12946" spans="3:7">
      <c r="C12946" s="17"/>
      <c r="D12946" s="26"/>
      <c r="E12946" s="26"/>
      <c r="F12946" s="26"/>
      <c r="G12946" s="26"/>
    </row>
    <row r="12947" spans="3:7">
      <c r="C12947" s="17"/>
      <c r="D12947" s="26"/>
      <c r="E12947" s="26"/>
      <c r="F12947" s="26"/>
      <c r="G12947" s="26"/>
    </row>
    <row r="12948" spans="3:7">
      <c r="C12948" s="17"/>
      <c r="D12948" s="26"/>
      <c r="E12948" s="26"/>
      <c r="F12948" s="26"/>
      <c r="G12948" s="26"/>
    </row>
    <row r="12949" spans="3:7">
      <c r="C12949" s="17"/>
      <c r="D12949" s="26"/>
      <c r="E12949" s="26"/>
      <c r="F12949" s="26"/>
      <c r="G12949" s="26"/>
    </row>
    <row r="12950" spans="3:7">
      <c r="C12950" s="17"/>
      <c r="D12950" s="26"/>
      <c r="E12950" s="26"/>
      <c r="F12950" s="26"/>
      <c r="G12950" s="26"/>
    </row>
    <row r="12951" spans="3:7">
      <c r="C12951" s="17"/>
      <c r="D12951" s="26"/>
      <c r="E12951" s="26"/>
      <c r="F12951" s="26"/>
      <c r="G12951" s="26"/>
    </row>
    <row r="12952" spans="3:7">
      <c r="C12952" s="17"/>
      <c r="D12952" s="26"/>
      <c r="E12952" s="26"/>
      <c r="F12952" s="26"/>
      <c r="G12952" s="26"/>
    </row>
    <row r="12953" spans="3:7">
      <c r="C12953" s="17"/>
      <c r="D12953" s="26"/>
      <c r="E12953" s="26"/>
      <c r="F12953" s="26"/>
      <c r="G12953" s="26"/>
    </row>
    <row r="12954" spans="3:7">
      <c r="C12954" s="17"/>
      <c r="D12954" s="26"/>
      <c r="E12954" s="26"/>
      <c r="F12954" s="26"/>
      <c r="G12954" s="26"/>
    </row>
    <row r="12955" spans="3:7">
      <c r="C12955" s="17"/>
      <c r="D12955" s="26"/>
      <c r="E12955" s="26"/>
      <c r="F12955" s="26"/>
      <c r="G12955" s="26"/>
    </row>
    <row r="12956" spans="3:7">
      <c r="C12956" s="17"/>
      <c r="D12956" s="26"/>
      <c r="E12956" s="26"/>
      <c r="F12956" s="26"/>
      <c r="G12956" s="26"/>
    </row>
    <row r="12957" spans="3:7">
      <c r="C12957" s="17"/>
      <c r="D12957" s="26"/>
      <c r="E12957" s="26"/>
      <c r="F12957" s="26"/>
      <c r="G12957" s="26"/>
    </row>
    <row r="12958" spans="3:7">
      <c r="C12958" s="17"/>
      <c r="D12958" s="26"/>
      <c r="E12958" s="26"/>
      <c r="F12958" s="26"/>
      <c r="G12958" s="26"/>
    </row>
    <row r="12959" spans="3:7">
      <c r="C12959" s="17"/>
      <c r="D12959" s="26"/>
      <c r="E12959" s="26"/>
      <c r="F12959" s="26"/>
      <c r="G12959" s="26"/>
    </row>
    <row r="12960" spans="3:7">
      <c r="C12960" s="17"/>
      <c r="D12960" s="26"/>
      <c r="E12960" s="26"/>
      <c r="F12960" s="26"/>
      <c r="G12960" s="26"/>
    </row>
    <row r="12961" spans="3:7">
      <c r="C12961" s="17"/>
      <c r="D12961" s="26"/>
      <c r="E12961" s="26"/>
      <c r="F12961" s="26"/>
      <c r="G12961" s="26"/>
    </row>
    <row r="12962" spans="3:7">
      <c r="C12962" s="17"/>
      <c r="D12962" s="26"/>
      <c r="E12962" s="26"/>
      <c r="F12962" s="26"/>
      <c r="G12962" s="26"/>
    </row>
    <row r="12963" spans="3:7">
      <c r="C12963" s="17"/>
      <c r="D12963" s="26"/>
      <c r="E12963" s="26"/>
      <c r="F12963" s="26"/>
      <c r="G12963" s="26"/>
    </row>
    <row r="12964" spans="3:7">
      <c r="C12964" s="17"/>
      <c r="D12964" s="26"/>
      <c r="E12964" s="26"/>
      <c r="F12964" s="26"/>
      <c r="G12964" s="26"/>
    </row>
    <row r="12965" spans="3:7">
      <c r="C12965" s="17"/>
      <c r="D12965" s="26"/>
      <c r="E12965" s="26"/>
      <c r="F12965" s="26"/>
      <c r="G12965" s="26"/>
    </row>
    <row r="12966" spans="3:7">
      <c r="C12966" s="17"/>
      <c r="D12966" s="26"/>
      <c r="E12966" s="26"/>
      <c r="F12966" s="26"/>
      <c r="G12966" s="26"/>
    </row>
    <row r="12967" spans="3:7">
      <c r="C12967" s="17"/>
      <c r="D12967" s="26"/>
      <c r="E12967" s="26"/>
      <c r="F12967" s="26"/>
      <c r="G12967" s="26"/>
    </row>
    <row r="12968" spans="3:7">
      <c r="C12968" s="17"/>
      <c r="D12968" s="26"/>
      <c r="E12968" s="26"/>
      <c r="F12968" s="26"/>
      <c r="G12968" s="26"/>
    </row>
    <row r="12969" spans="3:7">
      <c r="C12969" s="17"/>
      <c r="D12969" s="26"/>
      <c r="E12969" s="26"/>
      <c r="F12969" s="26"/>
      <c r="G12969" s="26"/>
    </row>
    <row r="12970" spans="3:7">
      <c r="C12970" s="17"/>
      <c r="D12970" s="26"/>
      <c r="E12970" s="26"/>
      <c r="F12970" s="26"/>
      <c r="G12970" s="26"/>
    </row>
    <row r="12971" spans="3:7">
      <c r="C12971" s="17"/>
      <c r="D12971" s="26"/>
      <c r="E12971" s="26"/>
      <c r="F12971" s="26"/>
      <c r="G12971" s="26"/>
    </row>
    <row r="12972" spans="3:7">
      <c r="C12972" s="17"/>
      <c r="D12972" s="26"/>
      <c r="E12972" s="26"/>
      <c r="F12972" s="26"/>
      <c r="G12972" s="26"/>
    </row>
    <row r="12973" spans="3:7">
      <c r="C12973" s="17"/>
      <c r="D12973" s="26"/>
      <c r="E12973" s="26"/>
      <c r="F12973" s="26"/>
      <c r="G12973" s="26"/>
    </row>
    <row r="12974" spans="3:7">
      <c r="C12974" s="17"/>
      <c r="D12974" s="26"/>
      <c r="E12974" s="26"/>
      <c r="F12974" s="26"/>
      <c r="G12974" s="26"/>
    </row>
    <row r="12975" spans="3:7">
      <c r="C12975" s="17"/>
      <c r="D12975" s="26"/>
      <c r="E12975" s="26"/>
      <c r="F12975" s="26"/>
      <c r="G12975" s="26"/>
    </row>
    <row r="12976" spans="3:7">
      <c r="C12976" s="17"/>
      <c r="D12976" s="26"/>
      <c r="E12976" s="26"/>
      <c r="F12976" s="26"/>
      <c r="G12976" s="26"/>
    </row>
    <row r="12977" spans="3:7">
      <c r="C12977" s="17"/>
      <c r="D12977" s="26"/>
      <c r="E12977" s="26"/>
      <c r="F12977" s="26"/>
      <c r="G12977" s="26"/>
    </row>
    <row r="12978" spans="3:7">
      <c r="C12978" s="17"/>
      <c r="D12978" s="26"/>
      <c r="E12978" s="26"/>
      <c r="F12978" s="26"/>
      <c r="G12978" s="26"/>
    </row>
    <row r="12979" spans="3:7">
      <c r="C12979" s="17"/>
      <c r="D12979" s="26"/>
      <c r="E12979" s="26"/>
      <c r="F12979" s="26"/>
      <c r="G12979" s="26"/>
    </row>
    <row r="12980" spans="3:7">
      <c r="C12980" s="17"/>
      <c r="D12980" s="26"/>
      <c r="E12980" s="26"/>
      <c r="F12980" s="26"/>
      <c r="G12980" s="26"/>
    </row>
    <row r="12981" spans="3:7">
      <c r="C12981" s="17"/>
      <c r="D12981" s="26"/>
      <c r="E12981" s="26"/>
      <c r="F12981" s="26"/>
      <c r="G12981" s="26"/>
    </row>
    <row r="12982" spans="3:7">
      <c r="C12982" s="17"/>
      <c r="D12982" s="26"/>
      <c r="E12982" s="26"/>
      <c r="F12982" s="26"/>
      <c r="G12982" s="26"/>
    </row>
    <row r="12983" spans="3:7">
      <c r="C12983" s="17"/>
      <c r="D12983" s="26"/>
      <c r="E12983" s="26"/>
      <c r="F12983" s="26"/>
      <c r="G12983" s="26"/>
    </row>
    <row r="12984" spans="3:7">
      <c r="C12984" s="17"/>
      <c r="D12984" s="26"/>
      <c r="E12984" s="26"/>
      <c r="F12984" s="26"/>
      <c r="G12984" s="26"/>
    </row>
    <row r="12985" spans="3:7">
      <c r="C12985" s="17"/>
      <c r="D12985" s="26"/>
      <c r="E12985" s="26"/>
      <c r="F12985" s="26"/>
      <c r="G12985" s="26"/>
    </row>
    <row r="12986" spans="3:7">
      <c r="C12986" s="17"/>
      <c r="D12986" s="26"/>
      <c r="E12986" s="26"/>
      <c r="F12986" s="26"/>
      <c r="G12986" s="26"/>
    </row>
    <row r="12987" spans="3:7">
      <c r="C12987" s="17"/>
      <c r="D12987" s="26"/>
      <c r="E12987" s="26"/>
      <c r="F12987" s="26"/>
      <c r="G12987" s="26"/>
    </row>
    <row r="12988" spans="3:7">
      <c r="C12988" s="17"/>
      <c r="D12988" s="26"/>
      <c r="E12988" s="26"/>
      <c r="F12988" s="26"/>
      <c r="G12988" s="26"/>
    </row>
    <row r="12989" spans="3:7">
      <c r="C12989" s="17"/>
      <c r="D12989" s="26"/>
      <c r="E12989" s="26"/>
      <c r="F12989" s="26"/>
      <c r="G12989" s="26"/>
    </row>
    <row r="12990" spans="3:7">
      <c r="C12990" s="17"/>
      <c r="D12990" s="26"/>
      <c r="E12990" s="26"/>
      <c r="F12990" s="26"/>
      <c r="G12990" s="26"/>
    </row>
    <row r="12991" spans="3:7">
      <c r="C12991" s="17"/>
      <c r="D12991" s="26"/>
      <c r="E12991" s="26"/>
      <c r="F12991" s="26"/>
      <c r="G12991" s="26"/>
    </row>
    <row r="12992" spans="3:7">
      <c r="C12992" s="17"/>
      <c r="D12992" s="26"/>
      <c r="E12992" s="26"/>
      <c r="F12992" s="26"/>
      <c r="G12992" s="26"/>
    </row>
    <row r="12993" spans="3:7">
      <c r="C12993" s="17"/>
      <c r="D12993" s="26"/>
      <c r="E12993" s="26"/>
      <c r="F12993" s="26"/>
      <c r="G12993" s="26"/>
    </row>
    <row r="12994" spans="3:7">
      <c r="C12994" s="17"/>
      <c r="D12994" s="26"/>
      <c r="E12994" s="26"/>
      <c r="F12994" s="26"/>
      <c r="G12994" s="26"/>
    </row>
    <row r="12995" spans="3:7">
      <c r="C12995" s="17"/>
      <c r="D12995" s="26"/>
      <c r="E12995" s="26"/>
      <c r="F12995" s="26"/>
      <c r="G12995" s="26"/>
    </row>
    <row r="12996" spans="3:7">
      <c r="C12996" s="17"/>
      <c r="D12996" s="26"/>
      <c r="E12996" s="26"/>
      <c r="F12996" s="26"/>
      <c r="G12996" s="26"/>
    </row>
    <row r="12997" spans="3:7">
      <c r="C12997" s="17"/>
      <c r="D12997" s="26"/>
      <c r="E12997" s="26"/>
      <c r="F12997" s="26"/>
      <c r="G12997" s="26"/>
    </row>
    <row r="12998" spans="3:7">
      <c r="C12998" s="17"/>
      <c r="D12998" s="26"/>
      <c r="E12998" s="26"/>
      <c r="F12998" s="26"/>
      <c r="G12998" s="26"/>
    </row>
    <row r="12999" spans="3:7">
      <c r="C12999" s="17"/>
      <c r="D12999" s="26"/>
      <c r="E12999" s="26"/>
      <c r="F12999" s="26"/>
      <c r="G12999" s="26"/>
    </row>
    <row r="13000" spans="3:7">
      <c r="C13000" s="17"/>
      <c r="D13000" s="26"/>
      <c r="E13000" s="26"/>
      <c r="F13000" s="26"/>
      <c r="G13000" s="26"/>
    </row>
    <row r="13001" spans="3:7">
      <c r="C13001" s="17"/>
      <c r="D13001" s="26"/>
      <c r="E13001" s="26"/>
      <c r="F13001" s="26"/>
      <c r="G13001" s="26"/>
    </row>
    <row r="13002" spans="3:7">
      <c r="C13002" s="17"/>
      <c r="D13002" s="26"/>
      <c r="E13002" s="26"/>
      <c r="F13002" s="26"/>
      <c r="G13002" s="26"/>
    </row>
    <row r="13003" spans="3:7">
      <c r="C13003" s="17"/>
      <c r="D13003" s="26"/>
      <c r="E13003" s="26"/>
      <c r="F13003" s="26"/>
      <c r="G13003" s="26"/>
    </row>
    <row r="13004" spans="3:7">
      <c r="C13004" s="17"/>
      <c r="D13004" s="26"/>
      <c r="E13004" s="26"/>
      <c r="F13004" s="26"/>
      <c r="G13004" s="26"/>
    </row>
    <row r="13005" spans="3:7">
      <c r="C13005" s="17"/>
      <c r="D13005" s="26"/>
      <c r="E13005" s="26"/>
      <c r="F13005" s="26"/>
      <c r="G13005" s="26"/>
    </row>
    <row r="13006" spans="3:7">
      <c r="C13006" s="17"/>
      <c r="D13006" s="26"/>
      <c r="E13006" s="26"/>
      <c r="F13006" s="26"/>
      <c r="G13006" s="26"/>
    </row>
    <row r="13007" spans="3:7">
      <c r="C13007" s="17"/>
      <c r="D13007" s="26"/>
      <c r="E13007" s="26"/>
      <c r="F13007" s="26"/>
      <c r="G13007" s="26"/>
    </row>
    <row r="13008" spans="3:7">
      <c r="C13008" s="17"/>
      <c r="D13008" s="26"/>
      <c r="E13008" s="26"/>
      <c r="F13008" s="26"/>
      <c r="G13008" s="26"/>
    </row>
    <row r="13009" spans="3:7">
      <c r="C13009" s="17"/>
      <c r="D13009" s="26"/>
      <c r="E13009" s="26"/>
      <c r="F13009" s="26"/>
      <c r="G13009" s="26"/>
    </row>
    <row r="13010" spans="3:7">
      <c r="C13010" s="17"/>
      <c r="D13010" s="26"/>
      <c r="E13010" s="26"/>
      <c r="F13010" s="26"/>
      <c r="G13010" s="26"/>
    </row>
    <row r="13011" spans="3:7">
      <c r="C13011" s="17"/>
      <c r="D13011" s="26"/>
      <c r="E13011" s="26"/>
      <c r="F13011" s="26"/>
      <c r="G13011" s="26"/>
    </row>
    <row r="13012" spans="3:7">
      <c r="C13012" s="17"/>
      <c r="D13012" s="26"/>
      <c r="E13012" s="26"/>
      <c r="F13012" s="26"/>
      <c r="G13012" s="26"/>
    </row>
    <row r="13013" spans="3:7">
      <c r="C13013" s="17"/>
      <c r="D13013" s="26"/>
      <c r="E13013" s="26"/>
      <c r="F13013" s="26"/>
      <c r="G13013" s="26"/>
    </row>
    <row r="13014" spans="3:7">
      <c r="C13014" s="17"/>
      <c r="D13014" s="26"/>
      <c r="E13014" s="26"/>
      <c r="F13014" s="26"/>
      <c r="G13014" s="26"/>
    </row>
    <row r="13015" spans="3:7">
      <c r="C13015" s="17"/>
      <c r="D13015" s="26"/>
      <c r="E13015" s="26"/>
      <c r="F13015" s="26"/>
      <c r="G13015" s="26"/>
    </row>
    <row r="13016" spans="3:7">
      <c r="C13016" s="17"/>
      <c r="D13016" s="26"/>
      <c r="E13016" s="26"/>
      <c r="F13016" s="26"/>
      <c r="G13016" s="26"/>
    </row>
    <row r="13017" spans="3:7">
      <c r="C13017" s="17"/>
      <c r="D13017" s="26"/>
      <c r="E13017" s="26"/>
      <c r="F13017" s="26"/>
      <c r="G13017" s="26"/>
    </row>
    <row r="13018" spans="3:7">
      <c r="C13018" s="17"/>
      <c r="D13018" s="26"/>
      <c r="E13018" s="26"/>
      <c r="F13018" s="26"/>
      <c r="G13018" s="26"/>
    </row>
    <row r="13019" spans="3:7">
      <c r="C13019" s="17"/>
      <c r="D13019" s="26"/>
      <c r="E13019" s="26"/>
      <c r="F13019" s="26"/>
      <c r="G13019" s="26"/>
    </row>
    <row r="13020" spans="3:7">
      <c r="C13020" s="17"/>
      <c r="D13020" s="26"/>
      <c r="E13020" s="26"/>
      <c r="F13020" s="26"/>
      <c r="G13020" s="26"/>
    </row>
    <row r="13021" spans="3:7">
      <c r="C13021" s="17"/>
      <c r="D13021" s="26"/>
      <c r="E13021" s="26"/>
      <c r="F13021" s="26"/>
      <c r="G13021" s="26"/>
    </row>
    <row r="13022" spans="3:7">
      <c r="C13022" s="17"/>
      <c r="D13022" s="26"/>
      <c r="E13022" s="26"/>
      <c r="F13022" s="26"/>
      <c r="G13022" s="26"/>
    </row>
    <row r="13023" spans="3:7">
      <c r="C13023" s="17"/>
      <c r="D13023" s="26"/>
      <c r="E13023" s="26"/>
      <c r="F13023" s="26"/>
      <c r="G13023" s="26"/>
    </row>
    <row r="13024" spans="3:7">
      <c r="C13024" s="17"/>
      <c r="D13024" s="26"/>
      <c r="E13024" s="26"/>
      <c r="F13024" s="26"/>
      <c r="G13024" s="26"/>
    </row>
    <row r="13025" spans="3:7">
      <c r="C13025" s="17"/>
      <c r="D13025" s="26"/>
      <c r="E13025" s="26"/>
      <c r="F13025" s="26"/>
      <c r="G13025" s="26"/>
    </row>
    <row r="13026" spans="3:7">
      <c r="C13026" s="17"/>
      <c r="D13026" s="26"/>
      <c r="E13026" s="26"/>
      <c r="F13026" s="26"/>
      <c r="G13026" s="26"/>
    </row>
    <row r="13027" spans="3:7">
      <c r="C13027" s="17"/>
      <c r="D13027" s="26"/>
      <c r="E13027" s="26"/>
      <c r="F13027" s="26"/>
      <c r="G13027" s="26"/>
    </row>
    <row r="13028" spans="3:7">
      <c r="C13028" s="17"/>
      <c r="D13028" s="26"/>
      <c r="E13028" s="26"/>
      <c r="F13028" s="26"/>
      <c r="G13028" s="26"/>
    </row>
    <row r="13029" spans="3:7">
      <c r="C13029" s="17"/>
      <c r="D13029" s="26"/>
      <c r="E13029" s="26"/>
      <c r="F13029" s="26"/>
      <c r="G13029" s="26"/>
    </row>
    <row r="13030" spans="3:7">
      <c r="C13030" s="17"/>
      <c r="D13030" s="26"/>
      <c r="E13030" s="26"/>
      <c r="F13030" s="26"/>
      <c r="G13030" s="26"/>
    </row>
    <row r="13031" spans="3:7">
      <c r="C13031" s="17"/>
      <c r="D13031" s="26"/>
      <c r="E13031" s="26"/>
      <c r="F13031" s="26"/>
      <c r="G13031" s="26"/>
    </row>
    <row r="13032" spans="3:7">
      <c r="C13032" s="17"/>
      <c r="D13032" s="26"/>
      <c r="E13032" s="26"/>
      <c r="F13032" s="26"/>
      <c r="G13032" s="26"/>
    </row>
    <row r="13033" spans="3:7">
      <c r="C13033" s="17"/>
      <c r="D13033" s="26"/>
      <c r="E13033" s="26"/>
      <c r="F13033" s="26"/>
      <c r="G13033" s="26"/>
    </row>
    <row r="13034" spans="3:7">
      <c r="C13034" s="17"/>
      <c r="D13034" s="26"/>
      <c r="E13034" s="26"/>
      <c r="F13034" s="26"/>
      <c r="G13034" s="26"/>
    </row>
    <row r="13035" spans="3:7">
      <c r="C13035" s="17"/>
      <c r="D13035" s="26"/>
      <c r="E13035" s="26"/>
      <c r="F13035" s="26"/>
      <c r="G13035" s="26"/>
    </row>
    <row r="13036" spans="3:7">
      <c r="C13036" s="17"/>
      <c r="D13036" s="26"/>
      <c r="E13036" s="26"/>
      <c r="F13036" s="26"/>
      <c r="G13036" s="26"/>
    </row>
    <row r="13037" spans="3:7">
      <c r="C13037" s="17"/>
      <c r="D13037" s="26"/>
      <c r="E13037" s="26"/>
      <c r="F13037" s="26"/>
      <c r="G13037" s="26"/>
    </row>
    <row r="13038" spans="3:7">
      <c r="C13038" s="17"/>
      <c r="D13038" s="26"/>
      <c r="E13038" s="26"/>
      <c r="F13038" s="26"/>
      <c r="G13038" s="26"/>
    </row>
    <row r="13039" spans="3:7">
      <c r="C13039" s="17"/>
      <c r="D13039" s="26"/>
      <c r="E13039" s="26"/>
      <c r="F13039" s="26"/>
      <c r="G13039" s="26"/>
    </row>
    <row r="13040" spans="3:7">
      <c r="C13040" s="17"/>
      <c r="D13040" s="26"/>
      <c r="E13040" s="26"/>
      <c r="F13040" s="26"/>
      <c r="G13040" s="26"/>
    </row>
    <row r="13041" spans="3:7">
      <c r="C13041" s="17"/>
      <c r="D13041" s="26"/>
      <c r="E13041" s="26"/>
      <c r="F13041" s="26"/>
      <c r="G13041" s="26"/>
    </row>
    <row r="13042" spans="3:7">
      <c r="C13042" s="17"/>
      <c r="D13042" s="26"/>
      <c r="E13042" s="26"/>
      <c r="F13042" s="26"/>
      <c r="G13042" s="26"/>
    </row>
    <row r="13043" spans="3:7">
      <c r="C13043" s="17"/>
      <c r="D13043" s="26"/>
      <c r="E13043" s="26"/>
      <c r="F13043" s="26"/>
      <c r="G13043" s="26"/>
    </row>
    <row r="13044" spans="3:7">
      <c r="C13044" s="17"/>
      <c r="D13044" s="26"/>
      <c r="E13044" s="26"/>
      <c r="F13044" s="26"/>
      <c r="G13044" s="26"/>
    </row>
    <row r="13045" spans="3:7">
      <c r="C13045" s="17"/>
      <c r="D13045" s="26"/>
      <c r="E13045" s="26"/>
      <c r="F13045" s="26"/>
      <c r="G13045" s="26"/>
    </row>
    <row r="13046" spans="3:7">
      <c r="C13046" s="17"/>
      <c r="D13046" s="26"/>
      <c r="E13046" s="26"/>
      <c r="F13046" s="26"/>
      <c r="G13046" s="26"/>
    </row>
    <row r="13047" spans="3:7">
      <c r="C13047" s="17"/>
      <c r="D13047" s="26"/>
      <c r="E13047" s="26"/>
      <c r="F13047" s="26"/>
      <c r="G13047" s="26"/>
    </row>
    <row r="13048" spans="3:7">
      <c r="C13048" s="17"/>
      <c r="D13048" s="26"/>
      <c r="E13048" s="26"/>
      <c r="F13048" s="26"/>
      <c r="G13048" s="26"/>
    </row>
    <row r="13049" spans="3:7">
      <c r="C13049" s="17"/>
      <c r="D13049" s="26"/>
      <c r="E13049" s="26"/>
      <c r="F13049" s="26"/>
      <c r="G13049" s="26"/>
    </row>
    <row r="13050" spans="3:7">
      <c r="C13050" s="17"/>
      <c r="D13050" s="26"/>
      <c r="E13050" s="26"/>
      <c r="F13050" s="26"/>
      <c r="G13050" s="26"/>
    </row>
    <row r="13051" spans="3:7">
      <c r="C13051" s="17"/>
      <c r="D13051" s="26"/>
      <c r="E13051" s="26"/>
      <c r="F13051" s="26"/>
      <c r="G13051" s="26"/>
    </row>
    <row r="13052" spans="3:7">
      <c r="C13052" s="17"/>
      <c r="D13052" s="26"/>
      <c r="E13052" s="26"/>
      <c r="F13052" s="26"/>
      <c r="G13052" s="26"/>
    </row>
    <row r="13053" spans="3:7">
      <c r="C13053" s="17"/>
      <c r="D13053" s="26"/>
      <c r="E13053" s="26"/>
      <c r="F13053" s="26"/>
      <c r="G13053" s="26"/>
    </row>
    <row r="13054" spans="3:7">
      <c r="C13054" s="17"/>
      <c r="D13054" s="26"/>
      <c r="E13054" s="26"/>
      <c r="F13054" s="26"/>
      <c r="G13054" s="26"/>
    </row>
    <row r="13055" spans="3:7">
      <c r="C13055" s="17"/>
      <c r="D13055" s="26"/>
      <c r="E13055" s="26"/>
      <c r="F13055" s="26"/>
      <c r="G13055" s="26"/>
    </row>
    <row r="13056" spans="3:7">
      <c r="C13056" s="17"/>
      <c r="D13056" s="26"/>
      <c r="E13056" s="26"/>
      <c r="F13056" s="26"/>
      <c r="G13056" s="26"/>
    </row>
    <row r="13057" spans="3:7">
      <c r="C13057" s="17"/>
      <c r="D13057" s="26"/>
      <c r="E13057" s="26"/>
      <c r="F13057" s="26"/>
      <c r="G13057" s="26"/>
    </row>
    <row r="13058" spans="3:7">
      <c r="C13058" s="17"/>
      <c r="D13058" s="26"/>
      <c r="E13058" s="26"/>
      <c r="F13058" s="26"/>
      <c r="G13058" s="26"/>
    </row>
    <row r="13059" spans="3:7">
      <c r="C13059" s="17"/>
      <c r="D13059" s="26"/>
      <c r="E13059" s="26"/>
      <c r="F13059" s="26"/>
      <c r="G13059" s="26"/>
    </row>
    <row r="13060" spans="3:7">
      <c r="C13060" s="17"/>
      <c r="D13060" s="26"/>
      <c r="E13060" s="26"/>
      <c r="F13060" s="26"/>
      <c r="G13060" s="26"/>
    </row>
    <row r="13061" spans="3:7">
      <c r="C13061" s="17"/>
      <c r="D13061" s="26"/>
      <c r="E13061" s="26"/>
      <c r="F13061" s="26"/>
      <c r="G13061" s="26"/>
    </row>
    <row r="13062" spans="3:7">
      <c r="C13062" s="17"/>
      <c r="D13062" s="26"/>
      <c r="E13062" s="26"/>
      <c r="F13062" s="26"/>
      <c r="G13062" s="26"/>
    </row>
    <row r="13063" spans="3:7">
      <c r="C13063" s="17"/>
      <c r="D13063" s="26"/>
      <c r="E13063" s="26"/>
      <c r="F13063" s="26"/>
      <c r="G13063" s="26"/>
    </row>
    <row r="13064" spans="3:7">
      <c r="C13064" s="17"/>
      <c r="D13064" s="26"/>
      <c r="E13064" s="26"/>
      <c r="F13064" s="26"/>
      <c r="G13064" s="26"/>
    </row>
    <row r="13065" spans="3:7">
      <c r="C13065" s="17"/>
      <c r="D13065" s="26"/>
      <c r="E13065" s="26"/>
      <c r="F13065" s="26"/>
      <c r="G13065" s="26"/>
    </row>
    <row r="13066" spans="3:7">
      <c r="C13066" s="17"/>
      <c r="D13066" s="26"/>
      <c r="E13066" s="26"/>
      <c r="F13066" s="26"/>
      <c r="G13066" s="26"/>
    </row>
    <row r="13067" spans="3:7">
      <c r="C13067" s="17"/>
      <c r="D13067" s="26"/>
      <c r="E13067" s="26"/>
      <c r="F13067" s="26"/>
      <c r="G13067" s="26"/>
    </row>
    <row r="13068" spans="3:7">
      <c r="C13068" s="17"/>
      <c r="D13068" s="26"/>
      <c r="E13068" s="26"/>
      <c r="F13068" s="26"/>
      <c r="G13068" s="26"/>
    </row>
    <row r="13069" spans="3:7">
      <c r="C13069" s="17"/>
      <c r="D13069" s="26"/>
      <c r="E13069" s="26"/>
      <c r="F13069" s="26"/>
      <c r="G13069" s="26"/>
    </row>
    <row r="13070" spans="3:7">
      <c r="C13070" s="17"/>
      <c r="D13070" s="26"/>
      <c r="E13070" s="26"/>
      <c r="F13070" s="26"/>
      <c r="G13070" s="26"/>
    </row>
    <row r="13071" spans="3:7">
      <c r="C13071" s="17"/>
      <c r="D13071" s="26"/>
      <c r="E13071" s="26"/>
      <c r="F13071" s="26"/>
      <c r="G13071" s="26"/>
    </row>
    <row r="13072" spans="3:7">
      <c r="C13072" s="17"/>
      <c r="D13072" s="26"/>
      <c r="E13072" s="26"/>
      <c r="F13072" s="26"/>
      <c r="G13072" s="26"/>
    </row>
    <row r="13073" spans="3:7">
      <c r="C13073" s="17"/>
      <c r="D13073" s="26"/>
      <c r="E13073" s="26"/>
      <c r="F13073" s="26"/>
      <c r="G13073" s="26"/>
    </row>
    <row r="13074" spans="3:7">
      <c r="C13074" s="17"/>
      <c r="D13074" s="26"/>
      <c r="E13074" s="26"/>
      <c r="F13074" s="26"/>
      <c r="G13074" s="26"/>
    </row>
    <row r="13075" spans="3:7">
      <c r="C13075" s="17"/>
      <c r="D13075" s="26"/>
      <c r="E13075" s="26"/>
      <c r="F13075" s="26"/>
      <c r="G13075" s="26"/>
    </row>
    <row r="13076" spans="3:7">
      <c r="C13076" s="17"/>
      <c r="D13076" s="26"/>
      <c r="E13076" s="26"/>
      <c r="F13076" s="26"/>
      <c r="G13076" s="26"/>
    </row>
    <row r="13077" spans="3:7">
      <c r="C13077" s="17"/>
      <c r="D13077" s="26"/>
      <c r="E13077" s="26"/>
      <c r="F13077" s="26"/>
      <c r="G13077" s="26"/>
    </row>
    <row r="13078" spans="3:7">
      <c r="C13078" s="17"/>
      <c r="D13078" s="26"/>
      <c r="E13078" s="26"/>
      <c r="F13078" s="26"/>
      <c r="G13078" s="26"/>
    </row>
    <row r="13079" spans="3:7">
      <c r="C13079" s="17"/>
      <c r="D13079" s="26"/>
      <c r="E13079" s="26"/>
      <c r="F13079" s="26"/>
      <c r="G13079" s="26"/>
    </row>
    <row r="13080" spans="3:7">
      <c r="C13080" s="17"/>
      <c r="D13080" s="26"/>
      <c r="E13080" s="26"/>
      <c r="F13080" s="26"/>
      <c r="G13080" s="26"/>
    </row>
    <row r="13081" spans="3:7">
      <c r="C13081" s="17"/>
      <c r="D13081" s="26"/>
      <c r="E13081" s="26"/>
      <c r="F13081" s="26"/>
      <c r="G13081" s="26"/>
    </row>
    <row r="13082" spans="3:7">
      <c r="C13082" s="17"/>
      <c r="D13082" s="26"/>
      <c r="E13082" s="26"/>
      <c r="F13082" s="26"/>
      <c r="G13082" s="26"/>
    </row>
    <row r="13083" spans="3:7">
      <c r="C13083" s="17"/>
      <c r="D13083" s="26"/>
      <c r="E13083" s="26"/>
      <c r="F13083" s="26"/>
      <c r="G13083" s="26"/>
    </row>
    <row r="13084" spans="3:7">
      <c r="C13084" s="17"/>
      <c r="D13084" s="26"/>
      <c r="E13084" s="26"/>
      <c r="F13084" s="26"/>
      <c r="G13084" s="26"/>
    </row>
    <row r="13085" spans="3:7">
      <c r="C13085" s="17"/>
      <c r="D13085" s="26"/>
      <c r="E13085" s="26"/>
      <c r="F13085" s="26"/>
      <c r="G13085" s="26"/>
    </row>
    <row r="13086" spans="3:7">
      <c r="C13086" s="17"/>
      <c r="D13086" s="26"/>
      <c r="E13086" s="26"/>
      <c r="F13086" s="26"/>
      <c r="G13086" s="26"/>
    </row>
    <row r="13087" spans="3:7">
      <c r="C13087" s="17"/>
      <c r="D13087" s="26"/>
      <c r="E13087" s="26"/>
      <c r="F13087" s="26"/>
      <c r="G13087" s="26"/>
    </row>
    <row r="13088" spans="3:7">
      <c r="C13088" s="17"/>
      <c r="D13088" s="26"/>
      <c r="E13088" s="26"/>
      <c r="F13088" s="26"/>
      <c r="G13088" s="26"/>
    </row>
    <row r="13089" spans="3:7">
      <c r="C13089" s="17"/>
      <c r="D13089" s="26"/>
      <c r="E13089" s="26"/>
      <c r="F13089" s="26"/>
      <c r="G13089" s="26"/>
    </row>
    <row r="13090" spans="3:7">
      <c r="C13090" s="17"/>
      <c r="D13090" s="26"/>
      <c r="E13090" s="26"/>
      <c r="F13090" s="26"/>
      <c r="G13090" s="26"/>
    </row>
    <row r="13091" spans="3:7">
      <c r="C13091" s="17"/>
      <c r="D13091" s="26"/>
      <c r="E13091" s="26"/>
      <c r="F13091" s="26"/>
      <c r="G13091" s="26"/>
    </row>
    <row r="13092" spans="3:7">
      <c r="C13092" s="17"/>
      <c r="D13092" s="26"/>
      <c r="E13092" s="26"/>
      <c r="F13092" s="26"/>
      <c r="G13092" s="26"/>
    </row>
    <row r="13093" spans="3:7">
      <c r="C13093" s="17"/>
      <c r="D13093" s="26"/>
      <c r="E13093" s="26"/>
      <c r="F13093" s="26"/>
      <c r="G13093" s="26"/>
    </row>
    <row r="13094" spans="3:7">
      <c r="C13094" s="17"/>
      <c r="D13094" s="26"/>
      <c r="E13094" s="26"/>
      <c r="F13094" s="26"/>
      <c r="G13094" s="26"/>
    </row>
    <row r="13095" spans="3:7">
      <c r="C13095" s="17"/>
      <c r="D13095" s="26"/>
      <c r="E13095" s="26"/>
      <c r="F13095" s="26"/>
      <c r="G13095" s="26"/>
    </row>
    <row r="13096" spans="3:7">
      <c r="C13096" s="17"/>
      <c r="D13096" s="26"/>
      <c r="E13096" s="26"/>
      <c r="F13096" s="26"/>
      <c r="G13096" s="26"/>
    </row>
    <row r="13097" spans="3:7">
      <c r="C13097" s="17"/>
      <c r="D13097" s="26"/>
      <c r="E13097" s="26"/>
      <c r="F13097" s="26"/>
      <c r="G13097" s="26"/>
    </row>
    <row r="13098" spans="3:7">
      <c r="C13098" s="17"/>
      <c r="D13098" s="26"/>
      <c r="E13098" s="26"/>
      <c r="F13098" s="26"/>
      <c r="G13098" s="26"/>
    </row>
    <row r="13099" spans="3:7">
      <c r="C13099" s="17"/>
      <c r="D13099" s="26"/>
      <c r="E13099" s="26"/>
      <c r="F13099" s="26"/>
      <c r="G13099" s="26"/>
    </row>
    <row r="13100" spans="3:7">
      <c r="C13100" s="17"/>
      <c r="D13100" s="26"/>
      <c r="E13100" s="26"/>
      <c r="F13100" s="26"/>
      <c r="G13100" s="26"/>
    </row>
    <row r="13101" spans="3:7">
      <c r="C13101" s="17"/>
      <c r="D13101" s="26"/>
      <c r="E13101" s="26"/>
      <c r="F13101" s="26"/>
      <c r="G13101" s="26"/>
    </row>
    <row r="13102" spans="3:7">
      <c r="C13102" s="17"/>
      <c r="D13102" s="26"/>
      <c r="E13102" s="26"/>
      <c r="F13102" s="26"/>
      <c r="G13102" s="26"/>
    </row>
    <row r="13103" spans="3:7">
      <c r="C13103" s="17"/>
      <c r="D13103" s="26"/>
      <c r="E13103" s="26"/>
      <c r="F13103" s="26"/>
      <c r="G13103" s="26"/>
    </row>
    <row r="13104" spans="3:7">
      <c r="C13104" s="17"/>
      <c r="D13104" s="26"/>
      <c r="E13104" s="26"/>
      <c r="F13104" s="26"/>
      <c r="G13104" s="26"/>
    </row>
    <row r="13105" spans="3:7">
      <c r="C13105" s="17"/>
      <c r="D13105" s="26"/>
      <c r="E13105" s="26"/>
      <c r="F13105" s="26"/>
      <c r="G13105" s="26"/>
    </row>
    <row r="13106" spans="3:7">
      <c r="C13106" s="17"/>
      <c r="D13106" s="26"/>
      <c r="E13106" s="26"/>
      <c r="F13106" s="26"/>
      <c r="G13106" s="26"/>
    </row>
    <row r="13107" spans="3:7">
      <c r="C13107" s="17"/>
      <c r="D13107" s="26"/>
      <c r="E13107" s="26"/>
      <c r="F13107" s="26"/>
      <c r="G13107" s="26"/>
    </row>
    <row r="13108" spans="3:7">
      <c r="C13108" s="17"/>
      <c r="D13108" s="26"/>
      <c r="E13108" s="26"/>
      <c r="F13108" s="26"/>
      <c r="G13108" s="26"/>
    </row>
    <row r="13109" spans="3:7">
      <c r="C13109" s="17"/>
      <c r="D13109" s="26"/>
      <c r="E13109" s="26"/>
      <c r="F13109" s="26"/>
      <c r="G13109" s="26"/>
    </row>
    <row r="13110" spans="3:7">
      <c r="C13110" s="17"/>
      <c r="D13110" s="26"/>
      <c r="E13110" s="26"/>
      <c r="F13110" s="26"/>
      <c r="G13110" s="26"/>
    </row>
    <row r="13111" spans="3:7">
      <c r="C13111" s="17"/>
      <c r="D13111" s="26"/>
      <c r="E13111" s="26"/>
      <c r="F13111" s="26"/>
      <c r="G13111" s="26"/>
    </row>
    <row r="13112" spans="3:7">
      <c r="C13112" s="17"/>
      <c r="D13112" s="26"/>
      <c r="E13112" s="26"/>
      <c r="F13112" s="26"/>
      <c r="G13112" s="26"/>
    </row>
    <row r="13113" spans="3:7">
      <c r="C13113" s="17"/>
      <c r="D13113" s="26"/>
      <c r="E13113" s="26"/>
      <c r="F13113" s="26"/>
      <c r="G13113" s="26"/>
    </row>
    <row r="13114" spans="3:7">
      <c r="C13114" s="17"/>
      <c r="D13114" s="26"/>
      <c r="E13114" s="26"/>
      <c r="F13114" s="26"/>
      <c r="G13114" s="26"/>
    </row>
    <row r="13115" spans="3:7">
      <c r="C13115" s="17"/>
      <c r="D13115" s="26"/>
      <c r="E13115" s="26"/>
      <c r="F13115" s="26"/>
      <c r="G13115" s="26"/>
    </row>
    <row r="13116" spans="3:7">
      <c r="C13116" s="17"/>
      <c r="D13116" s="26"/>
      <c r="E13116" s="26"/>
      <c r="F13116" s="26"/>
      <c r="G13116" s="26"/>
    </row>
    <row r="13117" spans="3:7">
      <c r="C13117" s="17"/>
      <c r="D13117" s="26"/>
      <c r="E13117" s="26"/>
      <c r="F13117" s="26"/>
      <c r="G13117" s="26"/>
    </row>
    <row r="13118" spans="3:7">
      <c r="C13118" s="17"/>
      <c r="D13118" s="26"/>
      <c r="E13118" s="26"/>
      <c r="F13118" s="26"/>
      <c r="G13118" s="26"/>
    </row>
    <row r="13119" spans="3:7">
      <c r="C13119" s="17"/>
      <c r="D13119" s="26"/>
      <c r="E13119" s="26"/>
      <c r="F13119" s="26"/>
      <c r="G13119" s="26"/>
    </row>
    <row r="13120" spans="3:7">
      <c r="C13120" s="17"/>
      <c r="D13120" s="26"/>
      <c r="E13120" s="26"/>
      <c r="F13120" s="26"/>
      <c r="G13120" s="26"/>
    </row>
    <row r="13121" spans="3:7">
      <c r="C13121" s="17"/>
      <c r="D13121" s="26"/>
      <c r="E13121" s="26"/>
      <c r="F13121" s="26"/>
      <c r="G13121" s="26"/>
    </row>
    <row r="13122" spans="3:7">
      <c r="C13122" s="17"/>
      <c r="D13122" s="26"/>
      <c r="E13122" s="26"/>
      <c r="F13122" s="26"/>
      <c r="G13122" s="26"/>
    </row>
    <row r="13123" spans="3:7">
      <c r="C13123" s="17"/>
      <c r="D13123" s="26"/>
      <c r="E13123" s="26"/>
      <c r="F13123" s="26"/>
      <c r="G13123" s="26"/>
    </row>
    <row r="13124" spans="3:7">
      <c r="C13124" s="17"/>
      <c r="D13124" s="26"/>
      <c r="E13124" s="26"/>
      <c r="F13124" s="26"/>
      <c r="G13124" s="26"/>
    </row>
    <row r="13125" spans="3:7">
      <c r="C13125" s="17"/>
      <c r="D13125" s="26"/>
      <c r="E13125" s="26"/>
      <c r="F13125" s="26"/>
      <c r="G13125" s="26"/>
    </row>
    <row r="13126" spans="3:7">
      <c r="C13126" s="17"/>
      <c r="D13126" s="26"/>
      <c r="E13126" s="26"/>
      <c r="F13126" s="26"/>
      <c r="G13126" s="26"/>
    </row>
    <row r="13127" spans="3:7">
      <c r="C13127" s="17"/>
      <c r="D13127" s="26"/>
      <c r="E13127" s="26"/>
      <c r="F13127" s="26"/>
      <c r="G13127" s="26"/>
    </row>
    <row r="13128" spans="3:7">
      <c r="C13128" s="17"/>
      <c r="D13128" s="26"/>
      <c r="E13128" s="26"/>
      <c r="F13128" s="26"/>
      <c r="G13128" s="26"/>
    </row>
    <row r="13129" spans="3:7">
      <c r="C13129" s="17"/>
      <c r="D13129" s="26"/>
      <c r="E13129" s="26"/>
      <c r="F13129" s="26"/>
      <c r="G13129" s="26"/>
    </row>
    <row r="13130" spans="3:7">
      <c r="C13130" s="17"/>
      <c r="D13130" s="26"/>
      <c r="E13130" s="26"/>
      <c r="F13130" s="26"/>
      <c r="G13130" s="26"/>
    </row>
    <row r="13131" spans="3:7">
      <c r="C13131" s="17"/>
      <c r="D13131" s="26"/>
      <c r="E13131" s="26"/>
      <c r="F13131" s="26"/>
      <c r="G13131" s="26"/>
    </row>
    <row r="13132" spans="3:7">
      <c r="C13132" s="17"/>
      <c r="D13132" s="26"/>
      <c r="E13132" s="26"/>
      <c r="F13132" s="26"/>
      <c r="G13132" s="26"/>
    </row>
    <row r="13133" spans="3:7">
      <c r="C13133" s="17"/>
      <c r="D13133" s="26"/>
      <c r="E13133" s="26"/>
      <c r="F13133" s="26"/>
      <c r="G13133" s="26"/>
    </row>
    <row r="13134" spans="3:7">
      <c r="C13134" s="17"/>
      <c r="D13134" s="26"/>
      <c r="E13134" s="26"/>
      <c r="F13134" s="26"/>
      <c r="G13134" s="26"/>
    </row>
    <row r="13135" spans="3:7">
      <c r="C13135" s="17"/>
      <c r="D13135" s="26"/>
      <c r="E13135" s="26"/>
      <c r="F13135" s="26"/>
      <c r="G13135" s="26"/>
    </row>
    <row r="13136" spans="3:7">
      <c r="C13136" s="17"/>
      <c r="D13136" s="26"/>
      <c r="E13136" s="26"/>
      <c r="F13136" s="26"/>
      <c r="G13136" s="26"/>
    </row>
    <row r="13137" spans="3:7">
      <c r="C13137" s="17"/>
      <c r="D13137" s="26"/>
      <c r="E13137" s="26"/>
      <c r="F13137" s="26"/>
      <c r="G13137" s="26"/>
    </row>
    <row r="13138" spans="3:7">
      <c r="C13138" s="17"/>
      <c r="D13138" s="26"/>
      <c r="E13138" s="26"/>
      <c r="F13138" s="26"/>
      <c r="G13138" s="26"/>
    </row>
    <row r="13139" spans="3:7">
      <c r="C13139" s="17"/>
      <c r="D13139" s="26"/>
      <c r="E13139" s="26"/>
      <c r="F13139" s="26"/>
      <c r="G13139" s="26"/>
    </row>
    <row r="13140" spans="3:7">
      <c r="C13140" s="17"/>
      <c r="D13140" s="26"/>
      <c r="E13140" s="26"/>
      <c r="F13140" s="26"/>
      <c r="G13140" s="26"/>
    </row>
    <row r="13141" spans="3:7">
      <c r="C13141" s="17"/>
      <c r="D13141" s="26"/>
      <c r="E13141" s="26"/>
      <c r="F13141" s="26"/>
      <c r="G13141" s="26"/>
    </row>
    <row r="13142" spans="3:7">
      <c r="C13142" s="17"/>
      <c r="D13142" s="26"/>
      <c r="E13142" s="26"/>
      <c r="F13142" s="26"/>
      <c r="G13142" s="26"/>
    </row>
    <row r="13143" spans="3:7">
      <c r="C13143" s="17"/>
      <c r="D13143" s="26"/>
      <c r="E13143" s="26"/>
      <c r="F13143" s="26"/>
      <c r="G13143" s="26"/>
    </row>
    <row r="13144" spans="3:7">
      <c r="C13144" s="17"/>
      <c r="D13144" s="26"/>
      <c r="E13144" s="26"/>
      <c r="F13144" s="26"/>
      <c r="G13144" s="26"/>
    </row>
    <row r="13145" spans="3:7">
      <c r="C13145" s="17"/>
      <c r="D13145" s="26"/>
      <c r="E13145" s="26"/>
      <c r="F13145" s="26"/>
      <c r="G13145" s="26"/>
    </row>
    <row r="13146" spans="3:7">
      <c r="C13146" s="17"/>
      <c r="D13146" s="26"/>
      <c r="E13146" s="26"/>
      <c r="F13146" s="26"/>
      <c r="G13146" s="26"/>
    </row>
    <row r="13147" spans="3:7">
      <c r="C13147" s="17"/>
      <c r="D13147" s="26"/>
      <c r="E13147" s="26"/>
      <c r="F13147" s="26"/>
      <c r="G13147" s="26"/>
    </row>
    <row r="13148" spans="3:7">
      <c r="C13148" s="17"/>
      <c r="D13148" s="26"/>
      <c r="E13148" s="26"/>
      <c r="F13148" s="26"/>
      <c r="G13148" s="26"/>
    </row>
    <row r="13149" spans="3:7">
      <c r="C13149" s="17"/>
      <c r="D13149" s="26"/>
      <c r="E13149" s="26"/>
      <c r="F13149" s="26"/>
      <c r="G13149" s="26"/>
    </row>
    <row r="13150" spans="3:7">
      <c r="C13150" s="17"/>
      <c r="D13150" s="26"/>
      <c r="E13150" s="26"/>
      <c r="F13150" s="26"/>
      <c r="G13150" s="26"/>
    </row>
    <row r="13151" spans="3:7">
      <c r="C13151" s="17"/>
      <c r="D13151" s="26"/>
      <c r="E13151" s="26"/>
      <c r="F13151" s="26"/>
      <c r="G13151" s="26"/>
    </row>
    <row r="13152" spans="3:7">
      <c r="C13152" s="17"/>
      <c r="D13152" s="26"/>
      <c r="E13152" s="26"/>
      <c r="F13152" s="26"/>
      <c r="G13152" s="26"/>
    </row>
    <row r="13153" spans="3:7">
      <c r="C13153" s="17"/>
      <c r="D13153" s="26"/>
      <c r="E13153" s="26"/>
      <c r="F13153" s="26"/>
      <c r="G13153" s="26"/>
    </row>
    <row r="13154" spans="3:7">
      <c r="C13154" s="17"/>
      <c r="D13154" s="26"/>
      <c r="E13154" s="26"/>
      <c r="F13154" s="26"/>
      <c r="G13154" s="26"/>
    </row>
    <row r="13155" spans="3:7">
      <c r="C13155" s="17"/>
      <c r="D13155" s="26"/>
      <c r="E13155" s="26"/>
      <c r="F13155" s="26"/>
      <c r="G13155" s="26"/>
    </row>
    <row r="13156" spans="3:7">
      <c r="C13156" s="17"/>
      <c r="D13156" s="26"/>
      <c r="E13156" s="26"/>
      <c r="F13156" s="26"/>
      <c r="G13156" s="26"/>
    </row>
    <row r="13157" spans="3:7">
      <c r="C13157" s="17"/>
      <c r="D13157" s="26"/>
      <c r="E13157" s="26"/>
      <c r="F13157" s="26"/>
      <c r="G13157" s="26"/>
    </row>
    <row r="13158" spans="3:7">
      <c r="C13158" s="17"/>
      <c r="D13158" s="26"/>
      <c r="E13158" s="26"/>
      <c r="F13158" s="26"/>
      <c r="G13158" s="26"/>
    </row>
    <row r="13159" spans="3:7">
      <c r="C13159" s="17"/>
      <c r="D13159" s="26"/>
      <c r="E13159" s="26"/>
      <c r="F13159" s="26"/>
      <c r="G13159" s="26"/>
    </row>
    <row r="13160" spans="3:7">
      <c r="C13160" s="17"/>
      <c r="D13160" s="26"/>
      <c r="E13160" s="26"/>
      <c r="F13160" s="26"/>
      <c r="G13160" s="26"/>
    </row>
    <row r="13161" spans="3:7">
      <c r="C13161" s="17"/>
      <c r="D13161" s="26"/>
      <c r="E13161" s="26"/>
      <c r="F13161" s="26"/>
      <c r="G13161" s="26"/>
    </row>
    <row r="13162" spans="3:7">
      <c r="C13162" s="17"/>
      <c r="D13162" s="26"/>
      <c r="E13162" s="26"/>
      <c r="F13162" s="26"/>
      <c r="G13162" s="26"/>
    </row>
    <row r="13163" spans="3:7">
      <c r="C13163" s="17"/>
      <c r="D13163" s="26"/>
      <c r="E13163" s="26"/>
      <c r="F13163" s="26"/>
      <c r="G13163" s="26"/>
    </row>
    <row r="13164" spans="3:7">
      <c r="C13164" s="17"/>
      <c r="D13164" s="26"/>
      <c r="E13164" s="26"/>
      <c r="F13164" s="26"/>
      <c r="G13164" s="26"/>
    </row>
    <row r="13165" spans="3:7">
      <c r="C13165" s="17"/>
      <c r="D13165" s="26"/>
      <c r="E13165" s="26"/>
      <c r="F13165" s="26"/>
      <c r="G13165" s="26"/>
    </row>
    <row r="13166" spans="3:7">
      <c r="C13166" s="17"/>
      <c r="D13166" s="26"/>
      <c r="E13166" s="26"/>
      <c r="F13166" s="26"/>
      <c r="G13166" s="26"/>
    </row>
    <row r="13167" spans="3:7">
      <c r="C13167" s="17"/>
      <c r="D13167" s="26"/>
      <c r="E13167" s="26"/>
      <c r="F13167" s="26"/>
      <c r="G13167" s="26"/>
    </row>
    <row r="13168" spans="3:7">
      <c r="C13168" s="17"/>
      <c r="D13168" s="26"/>
      <c r="E13168" s="26"/>
      <c r="F13168" s="26"/>
      <c r="G13168" s="26"/>
    </row>
    <row r="13169" spans="3:7">
      <c r="C13169" s="17"/>
      <c r="D13169" s="26"/>
      <c r="E13169" s="26"/>
      <c r="F13169" s="26"/>
      <c r="G13169" s="26"/>
    </row>
    <row r="13170" spans="3:7">
      <c r="C13170" s="17"/>
      <c r="D13170" s="26"/>
      <c r="E13170" s="26"/>
      <c r="F13170" s="26"/>
      <c r="G13170" s="26"/>
    </row>
    <row r="13171" spans="3:7">
      <c r="C13171" s="17"/>
      <c r="D13171" s="26"/>
      <c r="E13171" s="26"/>
      <c r="F13171" s="26"/>
      <c r="G13171" s="26"/>
    </row>
    <row r="13172" spans="3:7">
      <c r="C13172" s="17"/>
      <c r="D13172" s="26"/>
      <c r="E13172" s="26"/>
      <c r="F13172" s="26"/>
      <c r="G13172" s="26"/>
    </row>
    <row r="13173" spans="3:7">
      <c r="C13173" s="17"/>
      <c r="D13173" s="26"/>
      <c r="E13173" s="26"/>
      <c r="F13173" s="26"/>
      <c r="G13173" s="26"/>
    </row>
    <row r="13174" spans="3:7">
      <c r="C13174" s="17"/>
      <c r="D13174" s="26"/>
      <c r="E13174" s="26"/>
      <c r="F13174" s="26"/>
      <c r="G13174" s="26"/>
    </row>
    <row r="13175" spans="3:7">
      <c r="C13175" s="17"/>
      <c r="D13175" s="26"/>
      <c r="E13175" s="26"/>
      <c r="F13175" s="26"/>
      <c r="G13175" s="26"/>
    </row>
    <row r="13176" spans="3:7">
      <c r="C13176" s="17"/>
      <c r="D13176" s="26"/>
      <c r="E13176" s="26"/>
      <c r="F13176" s="26"/>
      <c r="G13176" s="26"/>
    </row>
    <row r="13177" spans="3:7">
      <c r="C13177" s="17"/>
      <c r="D13177" s="26"/>
      <c r="E13177" s="26"/>
      <c r="F13177" s="26"/>
      <c r="G13177" s="26"/>
    </row>
    <row r="13178" spans="3:7">
      <c r="C13178" s="17"/>
      <c r="D13178" s="26"/>
      <c r="E13178" s="26"/>
      <c r="F13178" s="26"/>
      <c r="G13178" s="26"/>
    </row>
    <row r="13179" spans="3:7">
      <c r="C13179" s="17"/>
      <c r="D13179" s="26"/>
      <c r="E13179" s="26"/>
      <c r="F13179" s="26"/>
      <c r="G13179" s="26"/>
    </row>
    <row r="13180" spans="3:7">
      <c r="C13180" s="17"/>
      <c r="D13180" s="26"/>
      <c r="E13180" s="26"/>
      <c r="F13180" s="26"/>
      <c r="G13180" s="26"/>
    </row>
    <row r="13181" spans="3:7">
      <c r="C13181" s="17"/>
      <c r="D13181" s="26"/>
      <c r="E13181" s="26"/>
      <c r="F13181" s="26"/>
      <c r="G13181" s="26"/>
    </row>
    <row r="13182" spans="3:7">
      <c r="C13182" s="17"/>
      <c r="D13182" s="26"/>
      <c r="E13182" s="26"/>
      <c r="F13182" s="26"/>
      <c r="G13182" s="26"/>
    </row>
    <row r="13183" spans="3:7">
      <c r="C13183" s="17"/>
      <c r="D13183" s="26"/>
      <c r="E13183" s="26"/>
      <c r="F13183" s="26"/>
      <c r="G13183" s="26"/>
    </row>
    <row r="13184" spans="3:7">
      <c r="C13184" s="17"/>
      <c r="D13184" s="26"/>
      <c r="E13184" s="26"/>
      <c r="F13184" s="26"/>
      <c r="G13184" s="26"/>
    </row>
    <row r="13185" spans="3:7">
      <c r="C13185" s="17"/>
      <c r="D13185" s="26"/>
      <c r="E13185" s="26"/>
      <c r="F13185" s="26"/>
      <c r="G13185" s="26"/>
    </row>
    <row r="13186" spans="3:7">
      <c r="C13186" s="17"/>
      <c r="D13186" s="26"/>
      <c r="E13186" s="26"/>
      <c r="F13186" s="26"/>
      <c r="G13186" s="26"/>
    </row>
    <row r="13187" spans="3:7">
      <c r="C13187" s="17"/>
      <c r="D13187" s="26"/>
      <c r="E13187" s="26"/>
      <c r="F13187" s="26"/>
      <c r="G13187" s="26"/>
    </row>
    <row r="13188" spans="3:7">
      <c r="C13188" s="17"/>
      <c r="D13188" s="26"/>
      <c r="E13188" s="26"/>
      <c r="F13188" s="26"/>
      <c r="G13188" s="26"/>
    </row>
    <row r="13189" spans="3:7">
      <c r="C13189" s="17"/>
      <c r="D13189" s="26"/>
      <c r="E13189" s="26"/>
      <c r="F13189" s="26"/>
      <c r="G13189" s="26"/>
    </row>
    <row r="13190" spans="3:7">
      <c r="C13190" s="17"/>
      <c r="D13190" s="26"/>
      <c r="E13190" s="26"/>
      <c r="F13190" s="26"/>
      <c r="G13190" s="26"/>
    </row>
    <row r="13191" spans="3:7">
      <c r="C13191" s="17"/>
      <c r="D13191" s="26"/>
      <c r="E13191" s="26"/>
      <c r="F13191" s="26"/>
      <c r="G13191" s="26"/>
    </row>
    <row r="13192" spans="3:7">
      <c r="C13192" s="17"/>
      <c r="D13192" s="26"/>
      <c r="E13192" s="26"/>
      <c r="F13192" s="26"/>
      <c r="G13192" s="26"/>
    </row>
    <row r="13193" spans="3:7">
      <c r="C13193" s="17"/>
      <c r="D13193" s="26"/>
      <c r="E13193" s="26"/>
      <c r="F13193" s="26"/>
      <c r="G13193" s="26"/>
    </row>
    <row r="13194" spans="3:7">
      <c r="C13194" s="17"/>
      <c r="D13194" s="26"/>
      <c r="E13194" s="26"/>
      <c r="F13194" s="26"/>
      <c r="G13194" s="26"/>
    </row>
    <row r="13195" spans="3:7">
      <c r="C13195" s="17"/>
      <c r="D13195" s="26"/>
      <c r="E13195" s="26"/>
      <c r="F13195" s="26"/>
      <c r="G13195" s="26"/>
    </row>
    <row r="13196" spans="3:7">
      <c r="C13196" s="17"/>
      <c r="D13196" s="26"/>
      <c r="E13196" s="26"/>
      <c r="F13196" s="26"/>
      <c r="G13196" s="26"/>
    </row>
    <row r="13197" spans="3:7">
      <c r="C13197" s="17"/>
      <c r="D13197" s="26"/>
      <c r="E13197" s="26"/>
      <c r="F13197" s="26"/>
      <c r="G13197" s="26"/>
    </row>
    <row r="13198" spans="3:7">
      <c r="C13198" s="17"/>
      <c r="D13198" s="26"/>
      <c r="E13198" s="26"/>
      <c r="F13198" s="26"/>
      <c r="G13198" s="26"/>
    </row>
    <row r="13199" spans="3:7">
      <c r="C13199" s="17"/>
      <c r="D13199" s="26"/>
      <c r="E13199" s="26"/>
      <c r="F13199" s="26"/>
      <c r="G13199" s="26"/>
    </row>
    <row r="13200" spans="3:7">
      <c r="C13200" s="17"/>
      <c r="D13200" s="26"/>
      <c r="E13200" s="26"/>
      <c r="F13200" s="26"/>
      <c r="G13200" s="26"/>
    </row>
    <row r="13201" spans="3:7">
      <c r="C13201" s="17"/>
      <c r="D13201" s="26"/>
      <c r="E13201" s="26"/>
      <c r="F13201" s="26"/>
      <c r="G13201" s="26"/>
    </row>
    <row r="13202" spans="3:7">
      <c r="C13202" s="17"/>
      <c r="D13202" s="26"/>
      <c r="E13202" s="26"/>
      <c r="F13202" s="26"/>
      <c r="G13202" s="26"/>
    </row>
    <row r="13203" spans="3:7">
      <c r="C13203" s="17"/>
      <c r="D13203" s="26"/>
      <c r="E13203" s="26"/>
      <c r="F13203" s="26"/>
      <c r="G13203" s="26"/>
    </row>
    <row r="13204" spans="3:7">
      <c r="C13204" s="17"/>
      <c r="D13204" s="26"/>
      <c r="E13204" s="26"/>
      <c r="F13204" s="26"/>
      <c r="G13204" s="26"/>
    </row>
    <row r="13205" spans="3:7">
      <c r="C13205" s="17"/>
      <c r="D13205" s="26"/>
      <c r="E13205" s="26"/>
      <c r="F13205" s="26"/>
      <c r="G13205" s="26"/>
    </row>
    <row r="13206" spans="3:7">
      <c r="C13206" s="17"/>
      <c r="D13206" s="26"/>
      <c r="E13206" s="26"/>
      <c r="F13206" s="26"/>
      <c r="G13206" s="26"/>
    </row>
    <row r="13207" spans="3:7">
      <c r="C13207" s="17"/>
      <c r="D13207" s="26"/>
      <c r="E13207" s="26"/>
      <c r="F13207" s="26"/>
      <c r="G13207" s="26"/>
    </row>
    <row r="13208" spans="3:7">
      <c r="C13208" s="17"/>
      <c r="D13208" s="26"/>
      <c r="E13208" s="26"/>
      <c r="F13208" s="26"/>
      <c r="G13208" s="26"/>
    </row>
    <row r="13209" spans="3:7">
      <c r="C13209" s="17"/>
      <c r="D13209" s="26"/>
      <c r="E13209" s="26"/>
      <c r="F13209" s="26"/>
      <c r="G13209" s="26"/>
    </row>
    <row r="13210" spans="3:7">
      <c r="C13210" s="17"/>
      <c r="D13210" s="26"/>
      <c r="E13210" s="26"/>
      <c r="F13210" s="26"/>
      <c r="G13210" s="26"/>
    </row>
    <row r="13211" spans="3:7">
      <c r="C13211" s="17"/>
      <c r="D13211" s="26"/>
      <c r="E13211" s="26"/>
      <c r="F13211" s="26"/>
      <c r="G13211" s="26"/>
    </row>
    <row r="13212" spans="3:7">
      <c r="C13212" s="17"/>
      <c r="D13212" s="26"/>
      <c r="E13212" s="26"/>
      <c r="F13212" s="26"/>
      <c r="G13212" s="26"/>
    </row>
    <row r="13213" spans="3:7">
      <c r="C13213" s="17"/>
      <c r="D13213" s="26"/>
      <c r="E13213" s="26"/>
      <c r="F13213" s="26"/>
      <c r="G13213" s="26"/>
    </row>
    <row r="13214" spans="3:7">
      <c r="C13214" s="17"/>
      <c r="D13214" s="26"/>
      <c r="E13214" s="26"/>
      <c r="F13214" s="26"/>
      <c r="G13214" s="26"/>
    </row>
    <row r="13215" spans="3:7">
      <c r="C13215" s="17"/>
      <c r="D13215" s="26"/>
      <c r="E13215" s="26"/>
      <c r="F13215" s="26"/>
      <c r="G13215" s="26"/>
    </row>
    <row r="13216" spans="3:7">
      <c r="C13216" s="17"/>
      <c r="D13216" s="26"/>
      <c r="E13216" s="26"/>
      <c r="F13216" s="26"/>
      <c r="G13216" s="26"/>
    </row>
    <row r="13217" spans="3:7">
      <c r="C13217" s="17"/>
      <c r="D13217" s="26"/>
      <c r="E13217" s="26"/>
      <c r="F13217" s="26"/>
      <c r="G13217" s="26"/>
    </row>
    <row r="13218" spans="3:7">
      <c r="C13218" s="17"/>
      <c r="D13218" s="26"/>
      <c r="E13218" s="26"/>
      <c r="F13218" s="26"/>
      <c r="G13218" s="26"/>
    </row>
    <row r="13219" spans="3:7">
      <c r="C13219" s="17"/>
      <c r="D13219" s="26"/>
      <c r="E13219" s="26"/>
      <c r="F13219" s="26"/>
      <c r="G13219" s="26"/>
    </row>
    <row r="13220" spans="3:7">
      <c r="C13220" s="17"/>
      <c r="D13220" s="26"/>
      <c r="E13220" s="26"/>
      <c r="F13220" s="26"/>
      <c r="G13220" s="26"/>
    </row>
    <row r="13221" spans="3:7">
      <c r="C13221" s="17"/>
      <c r="D13221" s="26"/>
      <c r="E13221" s="26"/>
      <c r="F13221" s="26"/>
      <c r="G13221" s="26"/>
    </row>
    <row r="13222" spans="3:7">
      <c r="C13222" s="17"/>
      <c r="D13222" s="26"/>
      <c r="E13222" s="26"/>
      <c r="F13222" s="26"/>
      <c r="G13222" s="26"/>
    </row>
    <row r="13223" spans="3:7">
      <c r="C13223" s="17"/>
      <c r="D13223" s="26"/>
      <c r="E13223" s="26"/>
      <c r="F13223" s="26"/>
      <c r="G13223" s="26"/>
    </row>
    <row r="13224" spans="3:7">
      <c r="C13224" s="17"/>
      <c r="D13224" s="26"/>
      <c r="E13224" s="26"/>
      <c r="F13224" s="26"/>
      <c r="G13224" s="26"/>
    </row>
    <row r="13225" spans="3:7">
      <c r="C13225" s="17"/>
      <c r="D13225" s="26"/>
      <c r="E13225" s="26"/>
      <c r="F13225" s="26"/>
      <c r="G13225" s="26"/>
    </row>
    <row r="13226" spans="3:7">
      <c r="C13226" s="17"/>
      <c r="D13226" s="26"/>
      <c r="E13226" s="26"/>
      <c r="F13226" s="26"/>
      <c r="G13226" s="26"/>
    </row>
    <row r="13227" spans="3:7">
      <c r="C13227" s="17"/>
      <c r="D13227" s="26"/>
      <c r="E13227" s="26"/>
      <c r="F13227" s="26"/>
      <c r="G13227" s="26"/>
    </row>
    <row r="13228" spans="3:7">
      <c r="C13228" s="17"/>
      <c r="D13228" s="26"/>
      <c r="E13228" s="26"/>
      <c r="F13228" s="26"/>
      <c r="G13228" s="26"/>
    </row>
    <row r="13229" spans="3:7">
      <c r="C13229" s="17"/>
      <c r="D13229" s="26"/>
      <c r="E13229" s="26"/>
      <c r="F13229" s="26"/>
      <c r="G13229" s="26"/>
    </row>
    <row r="13230" spans="3:7">
      <c r="C13230" s="17"/>
      <c r="D13230" s="26"/>
      <c r="E13230" s="26"/>
      <c r="F13230" s="26"/>
      <c r="G13230" s="26"/>
    </row>
    <row r="13231" spans="3:7">
      <c r="C13231" s="17"/>
      <c r="D13231" s="26"/>
      <c r="E13231" s="26"/>
      <c r="F13231" s="26"/>
      <c r="G13231" s="26"/>
    </row>
    <row r="13232" spans="3:7">
      <c r="C13232" s="17"/>
      <c r="D13232" s="26"/>
      <c r="E13232" s="26"/>
      <c r="F13232" s="26"/>
      <c r="G13232" s="26"/>
    </row>
    <row r="13233" spans="3:7">
      <c r="C13233" s="17"/>
      <c r="D13233" s="26"/>
      <c r="E13233" s="26"/>
      <c r="F13233" s="26"/>
      <c r="G13233" s="26"/>
    </row>
    <row r="13234" spans="3:7">
      <c r="C13234" s="17"/>
      <c r="D13234" s="26"/>
      <c r="E13234" s="26"/>
      <c r="F13234" s="26"/>
      <c r="G13234" s="26"/>
    </row>
    <row r="13235" spans="3:7">
      <c r="C13235" s="17"/>
      <c r="D13235" s="26"/>
      <c r="E13235" s="26"/>
      <c r="F13235" s="26"/>
      <c r="G13235" s="26"/>
    </row>
    <row r="13236" spans="3:7">
      <c r="C13236" s="17"/>
      <c r="D13236" s="26"/>
      <c r="E13236" s="26"/>
      <c r="F13236" s="26"/>
      <c r="G13236" s="26"/>
    </row>
    <row r="13237" spans="3:7">
      <c r="C13237" s="17"/>
      <c r="D13237" s="26"/>
      <c r="E13237" s="26"/>
      <c r="F13237" s="26"/>
      <c r="G13237" s="26"/>
    </row>
    <row r="13238" spans="3:7">
      <c r="C13238" s="17"/>
      <c r="D13238" s="26"/>
      <c r="E13238" s="26"/>
      <c r="F13238" s="26"/>
      <c r="G13238" s="26"/>
    </row>
    <row r="13239" spans="3:7">
      <c r="C13239" s="17"/>
      <c r="D13239" s="26"/>
      <c r="E13239" s="26"/>
      <c r="F13239" s="26"/>
      <c r="G13239" s="26"/>
    </row>
    <row r="13240" spans="3:7">
      <c r="C13240" s="17"/>
      <c r="D13240" s="26"/>
      <c r="E13240" s="26"/>
      <c r="F13240" s="26"/>
      <c r="G13240" s="26"/>
    </row>
    <row r="13241" spans="3:7">
      <c r="C13241" s="17"/>
      <c r="D13241" s="26"/>
      <c r="E13241" s="26"/>
      <c r="F13241" s="26"/>
      <c r="G13241" s="26"/>
    </row>
    <row r="13242" spans="3:7">
      <c r="C13242" s="17"/>
      <c r="D13242" s="26"/>
      <c r="E13242" s="26"/>
      <c r="F13242" s="26"/>
      <c r="G13242" s="26"/>
    </row>
    <row r="13243" spans="3:7">
      <c r="C13243" s="17"/>
      <c r="D13243" s="26"/>
      <c r="E13243" s="26"/>
      <c r="F13243" s="26"/>
      <c r="G13243" s="26"/>
    </row>
    <row r="13244" spans="3:7">
      <c r="C13244" s="17"/>
      <c r="D13244" s="26"/>
      <c r="E13244" s="26"/>
      <c r="F13244" s="26"/>
      <c r="G13244" s="26"/>
    </row>
    <row r="13245" spans="3:7">
      <c r="C13245" s="17"/>
      <c r="D13245" s="26"/>
      <c r="E13245" s="26"/>
      <c r="F13245" s="26"/>
      <c r="G13245" s="26"/>
    </row>
    <row r="13246" spans="3:7">
      <c r="C13246" s="17"/>
      <c r="D13246" s="26"/>
      <c r="E13246" s="26"/>
      <c r="F13246" s="26"/>
      <c r="G13246" s="26"/>
    </row>
    <row r="13247" spans="3:7">
      <c r="C13247" s="17"/>
      <c r="D13247" s="26"/>
      <c r="E13247" s="26"/>
      <c r="F13247" s="26"/>
      <c r="G13247" s="26"/>
    </row>
    <row r="13248" spans="3:7">
      <c r="C13248" s="17"/>
      <c r="D13248" s="26"/>
      <c r="E13248" s="26"/>
      <c r="F13248" s="26"/>
      <c r="G13248" s="26"/>
    </row>
    <row r="13249" spans="3:7">
      <c r="C13249" s="17"/>
      <c r="D13249" s="26"/>
      <c r="E13249" s="26"/>
      <c r="F13249" s="26"/>
      <c r="G13249" s="26"/>
    </row>
    <row r="13250" spans="3:7">
      <c r="C13250" s="17"/>
      <c r="D13250" s="26"/>
      <c r="E13250" s="26"/>
      <c r="F13250" s="26"/>
      <c r="G13250" s="26"/>
    </row>
    <row r="13251" spans="3:7">
      <c r="C13251" s="17"/>
      <c r="D13251" s="26"/>
      <c r="E13251" s="26"/>
      <c r="F13251" s="26"/>
      <c r="G13251" s="26"/>
    </row>
    <row r="13252" spans="3:7">
      <c r="C13252" s="17"/>
      <c r="D13252" s="26"/>
      <c r="E13252" s="26"/>
      <c r="F13252" s="26"/>
      <c r="G13252" s="26"/>
    </row>
    <row r="13253" spans="3:7">
      <c r="C13253" s="17"/>
      <c r="D13253" s="26"/>
      <c r="E13253" s="26"/>
      <c r="F13253" s="26"/>
      <c r="G13253" s="26"/>
    </row>
    <row r="13254" spans="3:7">
      <c r="C13254" s="17"/>
      <c r="D13254" s="26"/>
      <c r="E13254" s="26"/>
      <c r="F13254" s="26"/>
      <c r="G13254" s="26"/>
    </row>
    <row r="13255" spans="3:7">
      <c r="C13255" s="17"/>
      <c r="D13255" s="26"/>
      <c r="E13255" s="26"/>
      <c r="F13255" s="26"/>
      <c r="G13255" s="26"/>
    </row>
    <row r="13256" spans="3:7">
      <c r="C13256" s="17"/>
      <c r="D13256" s="26"/>
      <c r="E13256" s="26"/>
      <c r="F13256" s="26"/>
      <c r="G13256" s="26"/>
    </row>
    <row r="13257" spans="3:7">
      <c r="C13257" s="17"/>
      <c r="D13257" s="26"/>
      <c r="E13257" s="26"/>
      <c r="F13257" s="26"/>
      <c r="G13257" s="26"/>
    </row>
    <row r="13258" spans="3:7">
      <c r="C13258" s="17"/>
      <c r="D13258" s="26"/>
      <c r="E13258" s="26"/>
      <c r="F13258" s="26"/>
      <c r="G13258" s="26"/>
    </row>
    <row r="13259" spans="3:7">
      <c r="C13259" s="17"/>
      <c r="D13259" s="26"/>
      <c r="E13259" s="26"/>
      <c r="F13259" s="26"/>
      <c r="G13259" s="26"/>
    </row>
    <row r="13260" spans="3:7">
      <c r="C13260" s="17"/>
      <c r="D13260" s="26"/>
      <c r="E13260" s="26"/>
      <c r="F13260" s="26"/>
      <c r="G13260" s="26"/>
    </row>
    <row r="13261" spans="3:7">
      <c r="C13261" s="17"/>
      <c r="D13261" s="26"/>
      <c r="E13261" s="26"/>
      <c r="F13261" s="26"/>
      <c r="G13261" s="26"/>
    </row>
    <row r="13262" spans="3:7">
      <c r="C13262" s="17"/>
      <c r="D13262" s="26"/>
      <c r="E13262" s="26"/>
      <c r="F13262" s="26"/>
      <c r="G13262" s="26"/>
    </row>
    <row r="13263" spans="3:7">
      <c r="C13263" s="17"/>
      <c r="D13263" s="26"/>
      <c r="E13263" s="26"/>
      <c r="F13263" s="26"/>
      <c r="G13263" s="26"/>
    </row>
    <row r="13264" spans="3:7">
      <c r="C13264" s="17"/>
      <c r="D13264" s="26"/>
      <c r="E13264" s="26"/>
      <c r="F13264" s="26"/>
      <c r="G13264" s="26"/>
    </row>
    <row r="13265" spans="3:7">
      <c r="C13265" s="17"/>
      <c r="D13265" s="26"/>
      <c r="E13265" s="26"/>
      <c r="F13265" s="26"/>
      <c r="G13265" s="26"/>
    </row>
    <row r="13266" spans="3:7">
      <c r="C13266" s="17"/>
      <c r="D13266" s="26"/>
      <c r="E13266" s="26"/>
      <c r="F13266" s="26"/>
      <c r="G13266" s="26"/>
    </row>
    <row r="13267" spans="3:7">
      <c r="C13267" s="17"/>
      <c r="D13267" s="26"/>
      <c r="E13267" s="26"/>
      <c r="F13267" s="26"/>
      <c r="G13267" s="26"/>
    </row>
    <row r="13268" spans="3:7">
      <c r="C13268" s="17"/>
      <c r="D13268" s="26"/>
      <c r="E13268" s="26"/>
      <c r="F13268" s="26"/>
      <c r="G13268" s="26"/>
    </row>
    <row r="13269" spans="3:7">
      <c r="C13269" s="17"/>
      <c r="D13269" s="26"/>
      <c r="E13269" s="26"/>
      <c r="F13269" s="26"/>
      <c r="G13269" s="26"/>
    </row>
    <row r="13270" spans="3:7">
      <c r="C13270" s="17"/>
      <c r="D13270" s="26"/>
      <c r="E13270" s="26"/>
      <c r="F13270" s="26"/>
      <c r="G13270" s="26"/>
    </row>
    <row r="13271" spans="3:7">
      <c r="C13271" s="17"/>
      <c r="D13271" s="26"/>
      <c r="E13271" s="26"/>
      <c r="F13271" s="26"/>
      <c r="G13271" s="26"/>
    </row>
    <row r="13272" spans="3:7">
      <c r="C13272" s="17"/>
      <c r="D13272" s="26"/>
      <c r="E13272" s="26"/>
      <c r="F13272" s="26"/>
      <c r="G13272" s="26"/>
    </row>
    <row r="13273" spans="3:7">
      <c r="C13273" s="17"/>
      <c r="D13273" s="26"/>
      <c r="E13273" s="26"/>
      <c r="F13273" s="26"/>
      <c r="G13273" s="26"/>
    </row>
    <row r="13274" spans="3:7">
      <c r="C13274" s="17"/>
      <c r="D13274" s="26"/>
      <c r="E13274" s="26"/>
      <c r="F13274" s="26"/>
      <c r="G13274" s="26"/>
    </row>
    <row r="13275" spans="3:7">
      <c r="C13275" s="17"/>
      <c r="D13275" s="26"/>
      <c r="E13275" s="26"/>
      <c r="F13275" s="26"/>
      <c r="G13275" s="26"/>
    </row>
    <row r="13276" spans="3:7">
      <c r="C13276" s="17"/>
      <c r="D13276" s="26"/>
      <c r="E13276" s="26"/>
      <c r="F13276" s="26"/>
      <c r="G13276" s="26"/>
    </row>
    <row r="13277" spans="3:7">
      <c r="C13277" s="17"/>
      <c r="D13277" s="26"/>
      <c r="E13277" s="26"/>
      <c r="F13277" s="26"/>
      <c r="G13277" s="26"/>
    </row>
    <row r="13278" spans="3:7">
      <c r="C13278" s="17"/>
      <c r="D13278" s="26"/>
      <c r="E13278" s="26"/>
      <c r="F13278" s="26"/>
      <c r="G13278" s="26"/>
    </row>
    <row r="13279" spans="3:7">
      <c r="C13279" s="17"/>
      <c r="D13279" s="26"/>
      <c r="E13279" s="26"/>
      <c r="F13279" s="26"/>
      <c r="G13279" s="26"/>
    </row>
    <row r="13280" spans="3:7">
      <c r="C13280" s="17"/>
      <c r="D13280" s="26"/>
      <c r="E13280" s="26"/>
      <c r="F13280" s="26"/>
      <c r="G13280" s="26"/>
    </row>
    <row r="13281" spans="3:7">
      <c r="C13281" s="17"/>
      <c r="D13281" s="26"/>
      <c r="E13281" s="26"/>
      <c r="F13281" s="26"/>
      <c r="G13281" s="26"/>
    </row>
    <row r="13282" spans="3:7">
      <c r="C13282" s="17"/>
      <c r="D13282" s="26"/>
      <c r="E13282" s="26"/>
      <c r="F13282" s="26"/>
      <c r="G13282" s="26"/>
    </row>
    <row r="13283" spans="3:7">
      <c r="C13283" s="17"/>
      <c r="D13283" s="26"/>
      <c r="E13283" s="26"/>
      <c r="F13283" s="26"/>
      <c r="G13283" s="26"/>
    </row>
    <row r="13284" spans="3:7">
      <c r="C13284" s="17"/>
      <c r="D13284" s="26"/>
      <c r="E13284" s="26"/>
      <c r="F13284" s="26"/>
      <c r="G13284" s="26"/>
    </row>
    <row r="13285" spans="3:7">
      <c r="C13285" s="17"/>
      <c r="D13285" s="26"/>
      <c r="E13285" s="26"/>
      <c r="F13285" s="26"/>
      <c r="G13285" s="26"/>
    </row>
    <row r="13286" spans="3:7">
      <c r="C13286" s="17"/>
      <c r="D13286" s="26"/>
      <c r="E13286" s="26"/>
      <c r="F13286" s="26"/>
      <c r="G13286" s="26"/>
    </row>
    <row r="13287" spans="3:7">
      <c r="C13287" s="17"/>
      <c r="D13287" s="26"/>
      <c r="E13287" s="26"/>
      <c r="F13287" s="26"/>
      <c r="G13287" s="26"/>
    </row>
    <row r="13288" spans="3:7">
      <c r="C13288" s="17"/>
      <c r="D13288" s="26"/>
      <c r="E13288" s="26"/>
      <c r="F13288" s="26"/>
      <c r="G13288" s="26"/>
    </row>
    <row r="13289" spans="3:7">
      <c r="C13289" s="17"/>
      <c r="D13289" s="26"/>
      <c r="E13289" s="26"/>
      <c r="F13289" s="26"/>
      <c r="G13289" s="26"/>
    </row>
    <row r="13290" spans="3:7">
      <c r="C13290" s="17"/>
      <c r="D13290" s="26"/>
      <c r="E13290" s="26"/>
      <c r="F13290" s="26"/>
      <c r="G13290" s="26"/>
    </row>
    <row r="13291" spans="3:7">
      <c r="C13291" s="17"/>
      <c r="D13291" s="26"/>
      <c r="E13291" s="26"/>
      <c r="F13291" s="26"/>
      <c r="G13291" s="26"/>
    </row>
    <row r="13292" spans="3:7">
      <c r="C13292" s="17"/>
      <c r="D13292" s="26"/>
      <c r="E13292" s="26"/>
      <c r="F13292" s="26"/>
      <c r="G13292" s="26"/>
    </row>
    <row r="13293" spans="3:7">
      <c r="C13293" s="17"/>
      <c r="D13293" s="26"/>
      <c r="E13293" s="26"/>
      <c r="F13293" s="26"/>
      <c r="G13293" s="26"/>
    </row>
    <row r="13294" spans="3:7">
      <c r="C13294" s="17"/>
      <c r="D13294" s="26"/>
      <c r="E13294" s="26"/>
      <c r="F13294" s="26"/>
      <c r="G13294" s="26"/>
    </row>
    <row r="13295" spans="3:7">
      <c r="C13295" s="17"/>
      <c r="D13295" s="26"/>
      <c r="E13295" s="26"/>
      <c r="F13295" s="26"/>
      <c r="G13295" s="26"/>
    </row>
    <row r="13296" spans="3:7">
      <c r="C13296" s="17"/>
      <c r="D13296" s="26"/>
      <c r="E13296" s="26"/>
      <c r="F13296" s="26"/>
      <c r="G13296" s="26"/>
    </row>
    <row r="13297" spans="3:7">
      <c r="C13297" s="17"/>
      <c r="D13297" s="26"/>
      <c r="E13297" s="26"/>
      <c r="F13297" s="26"/>
      <c r="G13297" s="26"/>
    </row>
    <row r="13298" spans="3:7">
      <c r="C13298" s="17"/>
      <c r="D13298" s="26"/>
      <c r="E13298" s="26"/>
      <c r="F13298" s="26"/>
      <c r="G13298" s="26"/>
    </row>
    <row r="13299" spans="3:7">
      <c r="C13299" s="17"/>
      <c r="D13299" s="26"/>
      <c r="E13299" s="26"/>
      <c r="F13299" s="26"/>
      <c r="G13299" s="26"/>
    </row>
    <row r="13300" spans="3:7">
      <c r="C13300" s="17"/>
      <c r="D13300" s="26"/>
      <c r="E13300" s="26"/>
      <c r="F13300" s="26"/>
      <c r="G13300" s="26"/>
    </row>
    <row r="13301" spans="3:7">
      <c r="C13301" s="17"/>
      <c r="D13301" s="26"/>
      <c r="E13301" s="26"/>
      <c r="F13301" s="26"/>
      <c r="G13301" s="26"/>
    </row>
    <row r="13302" spans="3:7">
      <c r="C13302" s="17"/>
      <c r="D13302" s="26"/>
      <c r="E13302" s="26"/>
      <c r="F13302" s="26"/>
      <c r="G13302" s="26"/>
    </row>
    <row r="13303" spans="3:7">
      <c r="C13303" s="17"/>
      <c r="D13303" s="26"/>
      <c r="E13303" s="26"/>
      <c r="F13303" s="26"/>
      <c r="G13303" s="26"/>
    </row>
    <row r="13304" spans="3:7">
      <c r="C13304" s="17"/>
      <c r="D13304" s="26"/>
      <c r="E13304" s="26"/>
      <c r="F13304" s="26"/>
      <c r="G13304" s="26"/>
    </row>
    <row r="13305" spans="3:7">
      <c r="C13305" s="17"/>
      <c r="D13305" s="26"/>
      <c r="E13305" s="26"/>
      <c r="F13305" s="26"/>
      <c r="G13305" s="26"/>
    </row>
    <row r="13306" spans="3:7">
      <c r="C13306" s="17"/>
      <c r="D13306" s="26"/>
      <c r="E13306" s="26"/>
      <c r="F13306" s="26"/>
      <c r="G13306" s="26"/>
    </row>
    <row r="13307" spans="3:7">
      <c r="C13307" s="17"/>
      <c r="D13307" s="26"/>
      <c r="E13307" s="26"/>
      <c r="F13307" s="26"/>
      <c r="G13307" s="26"/>
    </row>
    <row r="13308" spans="3:7">
      <c r="C13308" s="17"/>
      <c r="D13308" s="26"/>
      <c r="E13308" s="26"/>
      <c r="F13308" s="26"/>
      <c r="G13308" s="26"/>
    </row>
    <row r="13309" spans="3:7">
      <c r="C13309" s="17"/>
      <c r="D13309" s="26"/>
      <c r="E13309" s="26"/>
      <c r="F13309" s="26"/>
      <c r="G13309" s="26"/>
    </row>
    <row r="13310" spans="3:7">
      <c r="C13310" s="17"/>
      <c r="D13310" s="26"/>
      <c r="E13310" s="26"/>
      <c r="F13310" s="26"/>
      <c r="G13310" s="26"/>
    </row>
    <row r="13311" spans="3:7">
      <c r="C13311" s="17"/>
      <c r="D13311" s="26"/>
      <c r="E13311" s="26"/>
      <c r="F13311" s="26"/>
      <c r="G13311" s="26"/>
    </row>
    <row r="13312" spans="3:7">
      <c r="C13312" s="17"/>
      <c r="D13312" s="26"/>
      <c r="E13312" s="26"/>
      <c r="F13312" s="26"/>
      <c r="G13312" s="26"/>
    </row>
    <row r="13313" spans="3:7">
      <c r="C13313" s="17"/>
      <c r="D13313" s="26"/>
      <c r="E13313" s="26"/>
      <c r="F13313" s="26"/>
      <c r="G13313" s="26"/>
    </row>
    <row r="13314" spans="3:7">
      <c r="C13314" s="17"/>
      <c r="D13314" s="26"/>
      <c r="E13314" s="26"/>
      <c r="F13314" s="26"/>
      <c r="G13314" s="26"/>
    </row>
    <row r="13315" spans="3:7">
      <c r="C13315" s="17"/>
      <c r="D13315" s="26"/>
      <c r="E13315" s="26"/>
      <c r="F13315" s="26"/>
      <c r="G13315" s="26"/>
    </row>
    <row r="13316" spans="3:7">
      <c r="C13316" s="17"/>
      <c r="D13316" s="26"/>
      <c r="E13316" s="26"/>
      <c r="F13316" s="26"/>
      <c r="G13316" s="26"/>
    </row>
    <row r="13317" spans="3:7">
      <c r="C13317" s="17"/>
      <c r="D13317" s="26"/>
      <c r="E13317" s="26"/>
      <c r="F13317" s="26"/>
      <c r="G13317" s="26"/>
    </row>
    <row r="13318" spans="3:7">
      <c r="C13318" s="17"/>
      <c r="D13318" s="26"/>
      <c r="E13318" s="26"/>
      <c r="F13318" s="26"/>
      <c r="G13318" s="26"/>
    </row>
    <row r="13319" spans="3:7">
      <c r="C13319" s="17"/>
      <c r="D13319" s="26"/>
      <c r="E13319" s="26"/>
      <c r="F13319" s="26"/>
      <c r="G13319" s="26"/>
    </row>
    <row r="13320" spans="3:7">
      <c r="C13320" s="17"/>
      <c r="D13320" s="26"/>
      <c r="E13320" s="26"/>
      <c r="F13320" s="26"/>
      <c r="G13320" s="26"/>
    </row>
    <row r="13321" spans="3:7">
      <c r="C13321" s="17"/>
      <c r="D13321" s="26"/>
      <c r="E13321" s="26"/>
      <c r="F13321" s="26"/>
      <c r="G13321" s="26"/>
    </row>
    <row r="13322" spans="3:7">
      <c r="C13322" s="17"/>
      <c r="D13322" s="26"/>
      <c r="E13322" s="26"/>
      <c r="F13322" s="26"/>
      <c r="G13322" s="26"/>
    </row>
    <row r="13323" spans="3:7">
      <c r="C13323" s="17"/>
      <c r="D13323" s="26"/>
      <c r="E13323" s="26"/>
      <c r="F13323" s="26"/>
      <c r="G13323" s="26"/>
    </row>
    <row r="13324" spans="3:7">
      <c r="C13324" s="17"/>
      <c r="D13324" s="26"/>
      <c r="E13324" s="26"/>
      <c r="F13324" s="26"/>
      <c r="G13324" s="26"/>
    </row>
    <row r="13325" spans="3:7">
      <c r="C13325" s="17"/>
      <c r="D13325" s="26"/>
      <c r="E13325" s="26"/>
      <c r="F13325" s="26"/>
      <c r="G13325" s="26"/>
    </row>
    <row r="13326" spans="3:7">
      <c r="C13326" s="17"/>
      <c r="D13326" s="26"/>
      <c r="E13326" s="26"/>
      <c r="F13326" s="26"/>
      <c r="G13326" s="26"/>
    </row>
    <row r="13327" spans="3:7">
      <c r="C13327" s="17"/>
      <c r="D13327" s="26"/>
      <c r="E13327" s="26"/>
      <c r="F13327" s="26"/>
      <c r="G13327" s="26"/>
    </row>
    <row r="13328" spans="3:7">
      <c r="C13328" s="17"/>
      <c r="D13328" s="26"/>
      <c r="E13328" s="26"/>
      <c r="F13328" s="26"/>
      <c r="G13328" s="26"/>
    </row>
    <row r="13329" spans="3:7">
      <c r="C13329" s="17"/>
      <c r="D13329" s="26"/>
      <c r="E13329" s="26"/>
      <c r="F13329" s="26"/>
      <c r="G13329" s="26"/>
    </row>
    <row r="13330" spans="3:7">
      <c r="C13330" s="17"/>
      <c r="D13330" s="26"/>
      <c r="E13330" s="26"/>
      <c r="F13330" s="26"/>
      <c r="G13330" s="26"/>
    </row>
    <row r="13331" spans="3:7">
      <c r="C13331" s="17"/>
      <c r="D13331" s="26"/>
      <c r="E13331" s="26"/>
      <c r="F13331" s="26"/>
      <c r="G13331" s="26"/>
    </row>
    <row r="13332" spans="3:7">
      <c r="C13332" s="17"/>
      <c r="D13332" s="26"/>
      <c r="E13332" s="26"/>
      <c r="F13332" s="26"/>
      <c r="G13332" s="26"/>
    </row>
    <row r="13333" spans="3:7">
      <c r="C13333" s="17"/>
      <c r="D13333" s="26"/>
      <c r="E13333" s="26"/>
      <c r="F13333" s="26"/>
      <c r="G13333" s="26"/>
    </row>
    <row r="13334" spans="3:7">
      <c r="C13334" s="17"/>
      <c r="D13334" s="26"/>
      <c r="E13334" s="26"/>
      <c r="F13334" s="26"/>
      <c r="G13334" s="26"/>
    </row>
    <row r="13335" spans="3:7">
      <c r="C13335" s="17"/>
      <c r="D13335" s="26"/>
      <c r="E13335" s="26"/>
      <c r="F13335" s="26"/>
      <c r="G13335" s="26"/>
    </row>
    <row r="13336" spans="3:7">
      <c r="C13336" s="17"/>
      <c r="D13336" s="26"/>
      <c r="E13336" s="26"/>
      <c r="F13336" s="26"/>
      <c r="G13336" s="26"/>
    </row>
    <row r="13337" spans="3:7">
      <c r="C13337" s="17"/>
      <c r="D13337" s="26"/>
      <c r="E13337" s="26"/>
      <c r="F13337" s="26"/>
      <c r="G13337" s="26"/>
    </row>
    <row r="13338" spans="3:7">
      <c r="C13338" s="17"/>
      <c r="D13338" s="26"/>
      <c r="E13338" s="26"/>
      <c r="F13338" s="26"/>
      <c r="G13338" s="26"/>
    </row>
    <row r="13339" spans="3:7">
      <c r="C13339" s="17"/>
      <c r="D13339" s="26"/>
      <c r="E13339" s="26"/>
      <c r="F13339" s="26"/>
      <c r="G13339" s="26"/>
    </row>
    <row r="13340" spans="3:7">
      <c r="C13340" s="17"/>
      <c r="D13340" s="26"/>
      <c r="E13340" s="26"/>
      <c r="F13340" s="26"/>
      <c r="G13340" s="26"/>
    </row>
    <row r="13341" spans="3:7">
      <c r="C13341" s="17"/>
      <c r="D13341" s="26"/>
      <c r="E13341" s="26"/>
      <c r="F13341" s="26"/>
      <c r="G13341" s="26"/>
    </row>
    <row r="13342" spans="3:7">
      <c r="C13342" s="17"/>
      <c r="D13342" s="26"/>
      <c r="E13342" s="26"/>
      <c r="F13342" s="26"/>
      <c r="G13342" s="26"/>
    </row>
    <row r="13343" spans="3:7">
      <c r="C13343" s="17"/>
      <c r="D13343" s="26"/>
      <c r="E13343" s="26"/>
      <c r="F13343" s="26"/>
      <c r="G13343" s="26"/>
    </row>
    <row r="13344" spans="3:7">
      <c r="C13344" s="17"/>
      <c r="D13344" s="26"/>
      <c r="E13344" s="26"/>
      <c r="F13344" s="26"/>
      <c r="G13344" s="26"/>
    </row>
    <row r="13345" spans="3:7">
      <c r="C13345" s="17"/>
      <c r="D13345" s="26"/>
      <c r="E13345" s="26"/>
      <c r="F13345" s="26"/>
      <c r="G13345" s="26"/>
    </row>
    <row r="13346" spans="3:7">
      <c r="C13346" s="17"/>
      <c r="D13346" s="26"/>
      <c r="E13346" s="26"/>
      <c r="F13346" s="26"/>
      <c r="G13346" s="26"/>
    </row>
    <row r="13347" spans="3:7">
      <c r="C13347" s="17"/>
      <c r="D13347" s="26"/>
      <c r="E13347" s="26"/>
      <c r="F13347" s="26"/>
      <c r="G13347" s="26"/>
    </row>
    <row r="13348" spans="3:7">
      <c r="C13348" s="17"/>
      <c r="D13348" s="26"/>
      <c r="E13348" s="26"/>
      <c r="F13348" s="26"/>
      <c r="G13348" s="26"/>
    </row>
    <row r="13349" spans="3:7">
      <c r="C13349" s="17"/>
      <c r="D13349" s="26"/>
      <c r="E13349" s="26"/>
      <c r="F13349" s="26"/>
      <c r="G13349" s="26"/>
    </row>
    <row r="13350" spans="3:7">
      <c r="C13350" s="17"/>
      <c r="D13350" s="26"/>
      <c r="E13350" s="26"/>
      <c r="F13350" s="26"/>
      <c r="G13350" s="26"/>
    </row>
    <row r="13351" spans="3:7">
      <c r="C13351" s="17"/>
      <c r="D13351" s="26"/>
      <c r="E13351" s="26"/>
      <c r="F13351" s="26"/>
      <c r="G13351" s="26"/>
    </row>
    <row r="13352" spans="3:7">
      <c r="C13352" s="17"/>
      <c r="D13352" s="26"/>
      <c r="E13352" s="26"/>
      <c r="F13352" s="26"/>
      <c r="G13352" s="26"/>
    </row>
    <row r="13353" spans="3:7">
      <c r="C13353" s="17"/>
      <c r="D13353" s="26"/>
      <c r="E13353" s="26"/>
      <c r="F13353" s="26"/>
      <c r="G13353" s="26"/>
    </row>
    <row r="13354" spans="3:7">
      <c r="C13354" s="17"/>
      <c r="D13354" s="26"/>
      <c r="E13354" s="26"/>
      <c r="F13354" s="26"/>
      <c r="G13354" s="26"/>
    </row>
    <row r="13355" spans="3:7">
      <c r="C13355" s="17"/>
      <c r="D13355" s="26"/>
      <c r="E13355" s="26"/>
      <c r="F13355" s="26"/>
      <c r="G13355" s="26"/>
    </row>
    <row r="13356" spans="3:7">
      <c r="C13356" s="17"/>
      <c r="D13356" s="26"/>
      <c r="E13356" s="26"/>
      <c r="F13356" s="26"/>
      <c r="G13356" s="26"/>
    </row>
    <row r="13357" spans="3:7">
      <c r="C13357" s="17"/>
      <c r="D13357" s="26"/>
      <c r="E13357" s="26"/>
      <c r="F13357" s="26"/>
      <c r="G13357" s="26"/>
    </row>
    <row r="13358" spans="3:7">
      <c r="C13358" s="17"/>
      <c r="D13358" s="26"/>
      <c r="E13358" s="26"/>
      <c r="F13358" s="26"/>
      <c r="G13358" s="26"/>
    </row>
    <row r="13359" spans="3:7">
      <c r="C13359" s="17"/>
      <c r="D13359" s="26"/>
      <c r="E13359" s="26"/>
      <c r="F13359" s="26"/>
      <c r="G13359" s="26"/>
    </row>
    <row r="13360" spans="3:7">
      <c r="C13360" s="17"/>
      <c r="D13360" s="26"/>
      <c r="E13360" s="26"/>
      <c r="F13360" s="26"/>
      <c r="G13360" s="26"/>
    </row>
    <row r="13361" spans="3:7">
      <c r="C13361" s="17"/>
      <c r="D13361" s="26"/>
      <c r="E13361" s="26"/>
      <c r="F13361" s="26"/>
      <c r="G13361" s="26"/>
    </row>
    <row r="13362" spans="3:7">
      <c r="C13362" s="17"/>
      <c r="D13362" s="26"/>
      <c r="E13362" s="26"/>
      <c r="F13362" s="26"/>
      <c r="G13362" s="26"/>
    </row>
    <row r="13363" spans="3:7">
      <c r="C13363" s="17"/>
      <c r="D13363" s="26"/>
      <c r="E13363" s="26"/>
      <c r="F13363" s="26"/>
      <c r="G13363" s="26"/>
    </row>
    <row r="13364" spans="3:7">
      <c r="C13364" s="17"/>
      <c r="D13364" s="26"/>
      <c r="E13364" s="26"/>
      <c r="F13364" s="26"/>
      <c r="G13364" s="26"/>
    </row>
    <row r="13365" spans="3:7">
      <c r="C13365" s="17"/>
      <c r="D13365" s="26"/>
      <c r="E13365" s="26"/>
      <c r="F13365" s="26"/>
      <c r="G13365" s="26"/>
    </row>
    <row r="13366" spans="3:7">
      <c r="C13366" s="17"/>
      <c r="D13366" s="26"/>
      <c r="E13366" s="26"/>
      <c r="F13366" s="26"/>
      <c r="G13366" s="26"/>
    </row>
    <row r="13367" spans="3:7">
      <c r="C13367" s="17"/>
      <c r="D13367" s="26"/>
      <c r="E13367" s="26"/>
      <c r="F13367" s="26"/>
      <c r="G13367" s="26"/>
    </row>
    <row r="13368" spans="3:7">
      <c r="C13368" s="17"/>
      <c r="D13368" s="26"/>
      <c r="E13368" s="26"/>
      <c r="F13368" s="26"/>
      <c r="G13368" s="26"/>
    </row>
    <row r="13369" spans="3:7">
      <c r="C13369" s="17"/>
      <c r="D13369" s="26"/>
      <c r="E13369" s="26"/>
      <c r="F13369" s="26"/>
      <c r="G13369" s="26"/>
    </row>
    <row r="13370" spans="3:7">
      <c r="C13370" s="17"/>
      <c r="D13370" s="26"/>
      <c r="E13370" s="26"/>
      <c r="F13370" s="26"/>
      <c r="G13370" s="26"/>
    </row>
    <row r="13371" spans="3:7">
      <c r="C13371" s="17"/>
      <c r="D13371" s="26"/>
      <c r="E13371" s="26"/>
      <c r="F13371" s="26"/>
      <c r="G13371" s="26"/>
    </row>
    <row r="13372" spans="3:7">
      <c r="C13372" s="17"/>
      <c r="D13372" s="26"/>
      <c r="E13372" s="26"/>
      <c r="F13372" s="26"/>
      <c r="G13372" s="26"/>
    </row>
    <row r="13373" spans="3:7">
      <c r="C13373" s="17"/>
      <c r="D13373" s="26"/>
      <c r="E13373" s="26"/>
      <c r="F13373" s="26"/>
      <c r="G13373" s="26"/>
    </row>
    <row r="13374" spans="3:7">
      <c r="C13374" s="17"/>
      <c r="D13374" s="26"/>
      <c r="E13374" s="26"/>
      <c r="F13374" s="26"/>
      <c r="G13374" s="26"/>
    </row>
    <row r="13375" spans="3:7">
      <c r="C13375" s="17"/>
      <c r="D13375" s="26"/>
      <c r="E13375" s="26"/>
      <c r="F13375" s="26"/>
      <c r="G13375" s="26"/>
    </row>
    <row r="13376" spans="3:7">
      <c r="C13376" s="17"/>
      <c r="D13376" s="26"/>
      <c r="E13376" s="26"/>
      <c r="F13376" s="26"/>
      <c r="G13376" s="26"/>
    </row>
    <row r="13377" spans="3:7">
      <c r="C13377" s="17"/>
      <c r="D13377" s="26"/>
      <c r="E13377" s="26"/>
      <c r="F13377" s="26"/>
      <c r="G13377" s="26"/>
    </row>
    <row r="13378" spans="3:7">
      <c r="C13378" s="17"/>
      <c r="D13378" s="26"/>
      <c r="E13378" s="26"/>
      <c r="F13378" s="26"/>
      <c r="G13378" s="26"/>
    </row>
    <row r="13379" spans="3:7">
      <c r="C13379" s="17"/>
      <c r="D13379" s="26"/>
      <c r="E13379" s="26"/>
      <c r="F13379" s="26"/>
      <c r="G13379" s="26"/>
    </row>
    <row r="13380" spans="3:7">
      <c r="C13380" s="17"/>
      <c r="D13380" s="26"/>
      <c r="E13380" s="26"/>
      <c r="F13380" s="26"/>
      <c r="G13380" s="26"/>
    </row>
    <row r="13381" spans="3:7">
      <c r="C13381" s="17"/>
      <c r="D13381" s="26"/>
      <c r="E13381" s="26"/>
      <c r="F13381" s="26"/>
      <c r="G13381" s="26"/>
    </row>
    <row r="13382" spans="3:7">
      <c r="C13382" s="17"/>
      <c r="D13382" s="26"/>
      <c r="E13382" s="26"/>
      <c r="F13382" s="26"/>
      <c r="G13382" s="26"/>
    </row>
    <row r="13383" spans="3:7">
      <c r="C13383" s="17"/>
      <c r="D13383" s="26"/>
      <c r="E13383" s="26"/>
      <c r="F13383" s="26"/>
      <c r="G13383" s="26"/>
    </row>
    <row r="13384" spans="3:7">
      <c r="C13384" s="17"/>
      <c r="D13384" s="26"/>
      <c r="E13384" s="26"/>
      <c r="F13384" s="26"/>
      <c r="G13384" s="26"/>
    </row>
    <row r="13385" spans="3:7">
      <c r="C13385" s="17"/>
      <c r="D13385" s="26"/>
      <c r="E13385" s="26"/>
      <c r="F13385" s="26"/>
      <c r="G13385" s="26"/>
    </row>
    <row r="13386" spans="3:7">
      <c r="C13386" s="17"/>
      <c r="D13386" s="26"/>
      <c r="E13386" s="26"/>
      <c r="F13386" s="26"/>
      <c r="G13386" s="26"/>
    </row>
    <row r="13387" spans="3:7">
      <c r="C13387" s="17"/>
      <c r="D13387" s="26"/>
      <c r="E13387" s="26"/>
      <c r="F13387" s="26"/>
      <c r="G13387" s="26"/>
    </row>
    <row r="13388" spans="3:7">
      <c r="C13388" s="17"/>
      <c r="D13388" s="26"/>
      <c r="E13388" s="26"/>
      <c r="F13388" s="26"/>
      <c r="G13388" s="26"/>
    </row>
    <row r="13389" spans="3:7">
      <c r="C13389" s="17"/>
      <c r="D13389" s="26"/>
      <c r="E13389" s="26"/>
      <c r="F13389" s="26"/>
      <c r="G13389" s="26"/>
    </row>
    <row r="13390" spans="3:7">
      <c r="C13390" s="17"/>
      <c r="D13390" s="26"/>
      <c r="E13390" s="26"/>
      <c r="F13390" s="26"/>
      <c r="G13390" s="26"/>
    </row>
    <row r="13391" spans="3:7">
      <c r="C13391" s="17"/>
      <c r="D13391" s="26"/>
      <c r="E13391" s="26"/>
      <c r="F13391" s="26"/>
      <c r="G13391" s="26"/>
    </row>
    <row r="13392" spans="3:7">
      <c r="C13392" s="17"/>
      <c r="D13392" s="26"/>
      <c r="E13392" s="26"/>
      <c r="F13392" s="26"/>
      <c r="G13392" s="26"/>
    </row>
    <row r="13393" spans="3:7">
      <c r="C13393" s="17"/>
      <c r="D13393" s="26"/>
      <c r="E13393" s="26"/>
      <c r="F13393" s="26"/>
      <c r="G13393" s="26"/>
    </row>
    <row r="13394" spans="3:7">
      <c r="C13394" s="17"/>
      <c r="D13394" s="26"/>
      <c r="E13394" s="26"/>
      <c r="F13394" s="26"/>
      <c r="G13394" s="26"/>
    </row>
    <row r="13395" spans="3:7">
      <c r="C13395" s="17"/>
      <c r="D13395" s="26"/>
      <c r="E13395" s="26"/>
      <c r="F13395" s="26"/>
      <c r="G13395" s="26"/>
    </row>
    <row r="13396" spans="3:7">
      <c r="C13396" s="17"/>
      <c r="D13396" s="26"/>
      <c r="E13396" s="26"/>
      <c r="F13396" s="26"/>
      <c r="G13396" s="26"/>
    </row>
    <row r="13397" spans="3:7">
      <c r="C13397" s="17"/>
      <c r="D13397" s="26"/>
      <c r="E13397" s="26"/>
      <c r="F13397" s="26"/>
      <c r="G13397" s="26"/>
    </row>
    <row r="13398" spans="3:7">
      <c r="C13398" s="17"/>
      <c r="D13398" s="26"/>
      <c r="E13398" s="26"/>
      <c r="F13398" s="26"/>
      <c r="G13398" s="26"/>
    </row>
    <row r="13399" spans="3:7">
      <c r="C13399" s="17"/>
      <c r="D13399" s="26"/>
      <c r="E13399" s="26"/>
      <c r="F13399" s="26"/>
      <c r="G13399" s="26"/>
    </row>
    <row r="13400" spans="3:7">
      <c r="C13400" s="17"/>
      <c r="D13400" s="26"/>
      <c r="E13400" s="26"/>
      <c r="F13400" s="26"/>
      <c r="G13400" s="26"/>
    </row>
    <row r="13401" spans="3:7">
      <c r="C13401" s="17"/>
      <c r="D13401" s="26"/>
      <c r="E13401" s="26"/>
      <c r="F13401" s="26"/>
      <c r="G13401" s="26"/>
    </row>
    <row r="13402" spans="3:7">
      <c r="C13402" s="17"/>
      <c r="D13402" s="26"/>
      <c r="E13402" s="26"/>
      <c r="F13402" s="26"/>
      <c r="G13402" s="26"/>
    </row>
    <row r="13403" spans="3:7">
      <c r="C13403" s="17"/>
      <c r="D13403" s="26"/>
      <c r="E13403" s="26"/>
      <c r="F13403" s="26"/>
      <c r="G13403" s="26"/>
    </row>
    <row r="13404" spans="3:7">
      <c r="C13404" s="17"/>
      <c r="D13404" s="26"/>
      <c r="E13404" s="26"/>
      <c r="F13404" s="26"/>
      <c r="G13404" s="26"/>
    </row>
    <row r="13405" spans="3:7">
      <c r="C13405" s="17"/>
      <c r="D13405" s="26"/>
      <c r="E13405" s="26"/>
      <c r="F13405" s="26"/>
      <c r="G13405" s="26"/>
    </row>
    <row r="13406" spans="3:7">
      <c r="C13406" s="17"/>
      <c r="D13406" s="26"/>
      <c r="E13406" s="26"/>
      <c r="F13406" s="26"/>
      <c r="G13406" s="26"/>
    </row>
    <row r="13407" spans="3:7">
      <c r="C13407" s="17"/>
      <c r="D13407" s="26"/>
      <c r="E13407" s="26"/>
      <c r="F13407" s="26"/>
      <c r="G13407" s="26"/>
    </row>
    <row r="13408" spans="3:7">
      <c r="C13408" s="17"/>
      <c r="D13408" s="26"/>
      <c r="E13408" s="26"/>
      <c r="F13408" s="26"/>
      <c r="G13408" s="26"/>
    </row>
    <row r="13409" spans="3:7">
      <c r="C13409" s="17"/>
      <c r="D13409" s="26"/>
      <c r="E13409" s="26"/>
      <c r="F13409" s="26"/>
      <c r="G13409" s="26"/>
    </row>
    <row r="13410" spans="3:7">
      <c r="C13410" s="17"/>
      <c r="D13410" s="26"/>
      <c r="E13410" s="26"/>
      <c r="F13410" s="26"/>
      <c r="G13410" s="26"/>
    </row>
    <row r="13411" spans="3:7">
      <c r="C13411" s="17"/>
      <c r="D13411" s="26"/>
      <c r="E13411" s="26"/>
      <c r="F13411" s="26"/>
      <c r="G13411" s="26"/>
    </row>
    <row r="13412" spans="3:7">
      <c r="C13412" s="17"/>
      <c r="D13412" s="26"/>
      <c r="E13412" s="26"/>
      <c r="F13412" s="26"/>
      <c r="G13412" s="26"/>
    </row>
    <row r="13413" spans="3:7">
      <c r="C13413" s="17"/>
      <c r="D13413" s="26"/>
      <c r="E13413" s="26"/>
      <c r="F13413" s="26"/>
      <c r="G13413" s="26"/>
    </row>
    <row r="13414" spans="3:7">
      <c r="C13414" s="17"/>
      <c r="D13414" s="26"/>
      <c r="E13414" s="26"/>
      <c r="F13414" s="26"/>
      <c r="G13414" s="26"/>
    </row>
    <row r="13415" spans="3:7">
      <c r="C13415" s="17"/>
      <c r="D13415" s="26"/>
      <c r="E13415" s="26"/>
      <c r="F13415" s="26"/>
      <c r="G13415" s="26"/>
    </row>
    <row r="13416" spans="3:7">
      <c r="C13416" s="17"/>
      <c r="D13416" s="26"/>
      <c r="E13416" s="26"/>
      <c r="F13416" s="26"/>
      <c r="G13416" s="26"/>
    </row>
    <row r="13417" spans="3:7">
      <c r="C13417" s="17"/>
      <c r="D13417" s="26"/>
      <c r="E13417" s="26"/>
      <c r="F13417" s="26"/>
      <c r="G13417" s="26"/>
    </row>
    <row r="13418" spans="3:7">
      <c r="C13418" s="17"/>
      <c r="D13418" s="26"/>
      <c r="E13418" s="26"/>
      <c r="F13418" s="26"/>
      <c r="G13418" s="26"/>
    </row>
    <row r="13419" spans="3:7">
      <c r="C13419" s="17"/>
      <c r="D13419" s="26"/>
      <c r="E13419" s="26"/>
      <c r="F13419" s="26"/>
      <c r="G13419" s="26"/>
    </row>
    <row r="13420" spans="3:7">
      <c r="C13420" s="17"/>
      <c r="D13420" s="26"/>
      <c r="E13420" s="26"/>
      <c r="F13420" s="26"/>
      <c r="G13420" s="26"/>
    </row>
    <row r="13421" spans="3:7">
      <c r="C13421" s="17"/>
      <c r="D13421" s="26"/>
      <c r="E13421" s="26"/>
      <c r="F13421" s="26"/>
      <c r="G13421" s="26"/>
    </row>
    <row r="13422" spans="3:7">
      <c r="C13422" s="17"/>
      <c r="D13422" s="26"/>
      <c r="E13422" s="26"/>
      <c r="F13422" s="26"/>
      <c r="G13422" s="26"/>
    </row>
    <row r="13423" spans="3:7">
      <c r="C13423" s="17"/>
      <c r="D13423" s="26"/>
      <c r="E13423" s="26"/>
      <c r="F13423" s="26"/>
      <c r="G13423" s="26"/>
    </row>
    <row r="13424" spans="3:7">
      <c r="C13424" s="17"/>
      <c r="D13424" s="26"/>
      <c r="E13424" s="26"/>
      <c r="F13424" s="26"/>
      <c r="G13424" s="26"/>
    </row>
    <row r="13425" spans="3:7">
      <c r="C13425" s="17"/>
      <c r="D13425" s="26"/>
      <c r="E13425" s="26"/>
      <c r="F13425" s="26"/>
      <c r="G13425" s="26"/>
    </row>
    <row r="13426" spans="3:7">
      <c r="C13426" s="17"/>
      <c r="D13426" s="26"/>
      <c r="E13426" s="26"/>
      <c r="F13426" s="26"/>
      <c r="G13426" s="26"/>
    </row>
    <row r="13427" spans="3:7">
      <c r="C13427" s="17"/>
      <c r="D13427" s="26"/>
      <c r="E13427" s="26"/>
      <c r="F13427" s="26"/>
      <c r="G13427" s="26"/>
    </row>
    <row r="13428" spans="3:7">
      <c r="C13428" s="17"/>
      <c r="D13428" s="26"/>
      <c r="E13428" s="26"/>
      <c r="F13428" s="26"/>
      <c r="G13428" s="26"/>
    </row>
    <row r="13429" spans="3:7">
      <c r="C13429" s="17"/>
      <c r="D13429" s="26"/>
      <c r="E13429" s="26"/>
      <c r="F13429" s="26"/>
      <c r="G13429" s="26"/>
    </row>
    <row r="13430" spans="3:7">
      <c r="C13430" s="17"/>
      <c r="D13430" s="26"/>
      <c r="E13430" s="26"/>
      <c r="F13430" s="26"/>
      <c r="G13430" s="26"/>
    </row>
    <row r="13431" spans="3:7">
      <c r="C13431" s="17"/>
      <c r="D13431" s="26"/>
      <c r="E13431" s="26"/>
      <c r="F13431" s="26"/>
      <c r="G13431" s="26"/>
    </row>
    <row r="13432" spans="3:7">
      <c r="C13432" s="17"/>
      <c r="D13432" s="26"/>
      <c r="E13432" s="26"/>
      <c r="F13432" s="26"/>
      <c r="G13432" s="26"/>
    </row>
    <row r="13433" spans="3:7">
      <c r="C13433" s="17"/>
      <c r="D13433" s="26"/>
      <c r="E13433" s="26"/>
      <c r="F13433" s="26"/>
      <c r="G13433" s="26"/>
    </row>
    <row r="13434" spans="3:7">
      <c r="C13434" s="17"/>
      <c r="D13434" s="26"/>
      <c r="E13434" s="26"/>
      <c r="F13434" s="26"/>
      <c r="G13434" s="26"/>
    </row>
    <row r="13435" spans="3:7">
      <c r="C13435" s="17"/>
      <c r="D13435" s="26"/>
      <c r="E13435" s="26"/>
      <c r="F13435" s="26"/>
      <c r="G13435" s="26"/>
    </row>
    <row r="13436" spans="3:7">
      <c r="C13436" s="17"/>
      <c r="D13436" s="26"/>
      <c r="E13436" s="26"/>
      <c r="F13436" s="26"/>
      <c r="G13436" s="26"/>
    </row>
    <row r="13437" spans="3:7">
      <c r="C13437" s="17"/>
      <c r="D13437" s="26"/>
      <c r="E13437" s="26"/>
      <c r="F13437" s="26"/>
      <c r="G13437" s="26"/>
    </row>
    <row r="13438" spans="3:7">
      <c r="C13438" s="17"/>
      <c r="D13438" s="26"/>
      <c r="E13438" s="26"/>
      <c r="F13438" s="26"/>
      <c r="G13438" s="26"/>
    </row>
    <row r="13439" spans="3:7">
      <c r="C13439" s="17"/>
      <c r="D13439" s="26"/>
      <c r="E13439" s="26"/>
      <c r="F13439" s="26"/>
      <c r="G13439" s="26"/>
    </row>
    <row r="13440" spans="3:7">
      <c r="C13440" s="17"/>
      <c r="D13440" s="26"/>
      <c r="E13440" s="26"/>
      <c r="F13440" s="26"/>
      <c r="G13440" s="26"/>
    </row>
    <row r="13441" spans="3:7">
      <c r="C13441" s="17"/>
      <c r="D13441" s="26"/>
      <c r="E13441" s="26"/>
      <c r="F13441" s="26"/>
      <c r="G13441" s="26"/>
    </row>
    <row r="13442" spans="3:7">
      <c r="C13442" s="17"/>
      <c r="D13442" s="26"/>
      <c r="E13442" s="26"/>
      <c r="F13442" s="26"/>
      <c r="G13442" s="26"/>
    </row>
    <row r="13443" spans="3:7">
      <c r="C13443" s="17"/>
      <c r="D13443" s="26"/>
      <c r="E13443" s="26"/>
      <c r="F13443" s="26"/>
      <c r="G13443" s="26"/>
    </row>
    <row r="13444" spans="3:7">
      <c r="C13444" s="17"/>
      <c r="D13444" s="26"/>
      <c r="E13444" s="26"/>
      <c r="F13444" s="26"/>
      <c r="G13444" s="26"/>
    </row>
    <row r="13445" spans="3:7">
      <c r="C13445" s="17"/>
      <c r="D13445" s="26"/>
      <c r="E13445" s="26"/>
      <c r="F13445" s="26"/>
      <c r="G13445" s="26"/>
    </row>
    <row r="13446" spans="3:7">
      <c r="C13446" s="17"/>
      <c r="D13446" s="26"/>
      <c r="E13446" s="26"/>
      <c r="F13446" s="26"/>
      <c r="G13446" s="26"/>
    </row>
    <row r="13447" spans="3:7">
      <c r="C13447" s="17"/>
      <c r="D13447" s="26"/>
      <c r="E13447" s="26"/>
      <c r="F13447" s="26"/>
      <c r="G13447" s="26"/>
    </row>
    <row r="13448" spans="3:7">
      <c r="C13448" s="17"/>
      <c r="D13448" s="26"/>
      <c r="E13448" s="26"/>
      <c r="F13448" s="26"/>
      <c r="G13448" s="26"/>
    </row>
    <row r="13449" spans="3:7">
      <c r="C13449" s="17"/>
      <c r="D13449" s="26"/>
      <c r="E13449" s="26"/>
      <c r="F13449" s="26"/>
      <c r="G13449" s="26"/>
    </row>
    <row r="13450" spans="3:7">
      <c r="C13450" s="17"/>
      <c r="D13450" s="26"/>
      <c r="E13450" s="26"/>
      <c r="F13450" s="26"/>
      <c r="G13450" s="26"/>
    </row>
    <row r="13451" spans="3:7">
      <c r="C13451" s="17"/>
      <c r="D13451" s="26"/>
      <c r="E13451" s="26"/>
      <c r="F13451" s="26"/>
      <c r="G13451" s="26"/>
    </row>
    <row r="13452" spans="3:7">
      <c r="C13452" s="17"/>
      <c r="D13452" s="26"/>
      <c r="E13452" s="26"/>
      <c r="F13452" s="26"/>
      <c r="G13452" s="26"/>
    </row>
    <row r="13453" spans="3:7">
      <c r="C13453" s="17"/>
      <c r="D13453" s="26"/>
      <c r="E13453" s="26"/>
      <c r="F13453" s="26"/>
      <c r="G13453" s="26"/>
    </row>
    <row r="13454" spans="3:7">
      <c r="C13454" s="17"/>
      <c r="D13454" s="26"/>
      <c r="E13454" s="26"/>
      <c r="F13454" s="26"/>
      <c r="G13454" s="26"/>
    </row>
    <row r="13455" spans="3:7">
      <c r="C13455" s="17"/>
      <c r="D13455" s="26"/>
      <c r="E13455" s="26"/>
      <c r="F13455" s="26"/>
      <c r="G13455" s="26"/>
    </row>
    <row r="13456" spans="3:7">
      <c r="C13456" s="17"/>
      <c r="D13456" s="26"/>
      <c r="E13456" s="26"/>
      <c r="F13456" s="26"/>
      <c r="G13456" s="26"/>
    </row>
    <row r="13457" spans="3:7">
      <c r="C13457" s="17"/>
      <c r="D13457" s="26"/>
      <c r="E13457" s="26"/>
      <c r="F13457" s="26"/>
      <c r="G13457" s="26"/>
    </row>
    <row r="13458" spans="3:7">
      <c r="C13458" s="17"/>
      <c r="D13458" s="26"/>
      <c r="E13458" s="26"/>
      <c r="F13458" s="26"/>
      <c r="G13458" s="26"/>
    </row>
    <row r="13459" spans="3:7">
      <c r="C13459" s="17"/>
      <c r="D13459" s="26"/>
      <c r="E13459" s="26"/>
      <c r="F13459" s="26"/>
      <c r="G13459" s="26"/>
    </row>
    <row r="13460" spans="3:7">
      <c r="C13460" s="17"/>
      <c r="D13460" s="26"/>
      <c r="E13460" s="26"/>
      <c r="F13460" s="26"/>
      <c r="G13460" s="26"/>
    </row>
    <row r="13461" spans="3:7">
      <c r="C13461" s="17"/>
      <c r="D13461" s="26"/>
      <c r="E13461" s="26"/>
      <c r="F13461" s="26"/>
      <c r="G13461" s="26"/>
    </row>
    <row r="13462" spans="3:7">
      <c r="C13462" s="17"/>
      <c r="D13462" s="26"/>
      <c r="E13462" s="26"/>
      <c r="F13462" s="26"/>
      <c r="G13462" s="26"/>
    </row>
    <row r="13463" spans="3:7">
      <c r="C13463" s="17"/>
      <c r="D13463" s="26"/>
      <c r="E13463" s="26"/>
      <c r="F13463" s="26"/>
      <c r="G13463" s="26"/>
    </row>
    <row r="13464" spans="3:7">
      <c r="C13464" s="17"/>
      <c r="D13464" s="26"/>
      <c r="E13464" s="26"/>
      <c r="F13464" s="26"/>
      <c r="G13464" s="26"/>
    </row>
    <row r="13465" spans="3:7">
      <c r="C13465" s="17"/>
      <c r="D13465" s="26"/>
      <c r="E13465" s="26"/>
      <c r="F13465" s="26"/>
      <c r="G13465" s="26"/>
    </row>
    <row r="13466" spans="3:7">
      <c r="C13466" s="17"/>
      <c r="D13466" s="26"/>
      <c r="E13466" s="26"/>
      <c r="F13466" s="26"/>
      <c r="G13466" s="26"/>
    </row>
    <row r="13467" spans="3:7">
      <c r="C13467" s="17"/>
      <c r="D13467" s="26"/>
      <c r="E13467" s="26"/>
      <c r="F13467" s="26"/>
      <c r="G13467" s="26"/>
    </row>
    <row r="13468" spans="3:7">
      <c r="C13468" s="17"/>
      <c r="D13468" s="26"/>
      <c r="E13468" s="26"/>
      <c r="F13468" s="26"/>
      <c r="G13468" s="26"/>
    </row>
    <row r="13469" spans="3:7">
      <c r="C13469" s="17"/>
      <c r="D13469" s="26"/>
      <c r="E13469" s="26"/>
      <c r="F13469" s="26"/>
      <c r="G13469" s="26"/>
    </row>
    <row r="13470" spans="3:7">
      <c r="C13470" s="17"/>
      <c r="D13470" s="26"/>
      <c r="E13470" s="26"/>
      <c r="F13470" s="26"/>
      <c r="G13470" s="26"/>
    </row>
    <row r="13471" spans="3:7">
      <c r="C13471" s="17"/>
      <c r="D13471" s="26"/>
      <c r="E13471" s="26"/>
      <c r="F13471" s="26"/>
      <c r="G13471" s="26"/>
    </row>
    <row r="13472" spans="3:7">
      <c r="C13472" s="17"/>
      <c r="D13472" s="26"/>
      <c r="E13472" s="26"/>
      <c r="F13472" s="26"/>
      <c r="G13472" s="26"/>
    </row>
    <row r="13473" spans="3:7">
      <c r="C13473" s="17"/>
      <c r="D13473" s="26"/>
      <c r="E13473" s="26"/>
      <c r="F13473" s="26"/>
      <c r="G13473" s="26"/>
    </row>
    <row r="13474" spans="3:7">
      <c r="C13474" s="17"/>
      <c r="D13474" s="26"/>
      <c r="E13474" s="26"/>
      <c r="F13474" s="26"/>
      <c r="G13474" s="26"/>
    </row>
    <row r="13475" spans="3:7">
      <c r="C13475" s="17"/>
      <c r="D13475" s="26"/>
      <c r="E13475" s="26"/>
      <c r="F13475" s="26"/>
      <c r="G13475" s="26"/>
    </row>
    <row r="13476" spans="3:7">
      <c r="C13476" s="17"/>
      <c r="D13476" s="26"/>
      <c r="E13476" s="26"/>
      <c r="F13476" s="26"/>
      <c r="G13476" s="26"/>
    </row>
    <row r="13477" spans="3:7">
      <c r="C13477" s="17"/>
      <c r="D13477" s="26"/>
      <c r="E13477" s="26"/>
      <c r="F13477" s="26"/>
      <c r="G13477" s="26"/>
    </row>
    <row r="13478" spans="3:7">
      <c r="C13478" s="17"/>
      <c r="D13478" s="26"/>
      <c r="E13478" s="26"/>
      <c r="F13478" s="26"/>
      <c r="G13478" s="26"/>
    </row>
    <row r="13479" spans="3:7">
      <c r="C13479" s="17"/>
      <c r="D13479" s="26"/>
      <c r="E13479" s="26"/>
      <c r="F13479" s="26"/>
      <c r="G13479" s="26"/>
    </row>
    <row r="13480" spans="3:7">
      <c r="C13480" s="17"/>
      <c r="D13480" s="26"/>
      <c r="E13480" s="26"/>
      <c r="F13480" s="26"/>
      <c r="G13480" s="26"/>
    </row>
    <row r="13481" spans="3:7">
      <c r="C13481" s="17"/>
      <c r="D13481" s="26"/>
      <c r="E13481" s="26"/>
      <c r="F13481" s="26"/>
      <c r="G13481" s="26"/>
    </row>
    <row r="13482" spans="3:7">
      <c r="C13482" s="17"/>
      <c r="D13482" s="26"/>
      <c r="E13482" s="26"/>
      <c r="F13482" s="26"/>
      <c r="G13482" s="26"/>
    </row>
    <row r="13483" spans="3:7">
      <c r="C13483" s="17"/>
      <c r="D13483" s="26"/>
      <c r="E13483" s="26"/>
      <c r="F13483" s="26"/>
      <c r="G13483" s="26"/>
    </row>
    <row r="13484" spans="3:7">
      <c r="C13484" s="17"/>
      <c r="D13484" s="26"/>
      <c r="E13484" s="26"/>
      <c r="F13484" s="26"/>
      <c r="G13484" s="26"/>
    </row>
    <row r="13485" spans="3:7">
      <c r="C13485" s="17"/>
      <c r="D13485" s="26"/>
      <c r="E13485" s="26"/>
      <c r="F13485" s="26"/>
      <c r="G13485" s="26"/>
    </row>
    <row r="13486" spans="3:7">
      <c r="C13486" s="17"/>
      <c r="D13486" s="26"/>
      <c r="E13486" s="26"/>
      <c r="F13486" s="26"/>
      <c r="G13486" s="26"/>
    </row>
    <row r="13487" spans="3:7">
      <c r="C13487" s="17"/>
      <c r="D13487" s="26"/>
      <c r="E13487" s="26"/>
      <c r="F13487" s="26"/>
      <c r="G13487" s="26"/>
    </row>
    <row r="13488" spans="3:7">
      <c r="C13488" s="17"/>
      <c r="D13488" s="26"/>
      <c r="E13488" s="26"/>
      <c r="F13488" s="26"/>
      <c r="G13488" s="26"/>
    </row>
    <row r="13489" spans="3:7">
      <c r="C13489" s="17"/>
      <c r="D13489" s="26"/>
      <c r="E13489" s="26"/>
      <c r="F13489" s="26"/>
      <c r="G13489" s="26"/>
    </row>
    <row r="13490" spans="3:7">
      <c r="C13490" s="17"/>
      <c r="D13490" s="26"/>
      <c r="E13490" s="26"/>
      <c r="F13490" s="26"/>
      <c r="G13490" s="26"/>
    </row>
    <row r="13491" spans="3:7">
      <c r="C13491" s="17"/>
      <c r="D13491" s="26"/>
      <c r="E13491" s="26"/>
      <c r="F13491" s="26"/>
      <c r="G13491" s="26"/>
    </row>
    <row r="13492" spans="3:7">
      <c r="C13492" s="17"/>
      <c r="D13492" s="26"/>
      <c r="E13492" s="26"/>
      <c r="F13492" s="26"/>
      <c r="G13492" s="26"/>
    </row>
    <row r="13493" spans="3:7">
      <c r="C13493" s="17"/>
      <c r="D13493" s="26"/>
      <c r="E13493" s="26"/>
      <c r="F13493" s="26"/>
      <c r="G13493" s="26"/>
    </row>
    <row r="13494" spans="3:7">
      <c r="C13494" s="17"/>
      <c r="D13494" s="26"/>
      <c r="E13494" s="26"/>
      <c r="F13494" s="26"/>
      <c r="G13494" s="26"/>
    </row>
    <row r="13495" spans="3:7">
      <c r="C13495" s="17"/>
      <c r="D13495" s="26"/>
      <c r="E13495" s="26"/>
      <c r="F13495" s="26"/>
      <c r="G13495" s="26"/>
    </row>
    <row r="13496" spans="3:7">
      <c r="C13496" s="17"/>
      <c r="D13496" s="26"/>
      <c r="E13496" s="26"/>
      <c r="F13496" s="26"/>
      <c r="G13496" s="26"/>
    </row>
    <row r="13497" spans="3:7">
      <c r="C13497" s="17"/>
      <c r="D13497" s="26"/>
      <c r="E13497" s="26"/>
      <c r="F13497" s="26"/>
      <c r="G13497" s="26"/>
    </row>
    <row r="13498" spans="3:7">
      <c r="C13498" s="17"/>
      <c r="D13498" s="26"/>
      <c r="E13498" s="26"/>
      <c r="F13498" s="26"/>
      <c r="G13498" s="26"/>
    </row>
    <row r="13499" spans="3:7">
      <c r="C13499" s="17"/>
      <c r="D13499" s="26"/>
      <c r="E13499" s="26"/>
      <c r="F13499" s="26"/>
      <c r="G13499" s="26"/>
    </row>
    <row r="13500" spans="3:7">
      <c r="C13500" s="17"/>
      <c r="D13500" s="26"/>
      <c r="E13500" s="26"/>
      <c r="F13500" s="26"/>
      <c r="G13500" s="26"/>
    </row>
    <row r="13501" spans="3:7">
      <c r="C13501" s="17"/>
      <c r="D13501" s="26"/>
      <c r="E13501" s="26"/>
      <c r="F13501" s="26"/>
      <c r="G13501" s="26"/>
    </row>
    <row r="13502" spans="3:7">
      <c r="C13502" s="17"/>
      <c r="D13502" s="26"/>
      <c r="E13502" s="26"/>
      <c r="F13502" s="26"/>
      <c r="G13502" s="26"/>
    </row>
    <row r="13503" spans="3:7">
      <c r="C13503" s="17"/>
      <c r="D13503" s="26"/>
      <c r="E13503" s="26"/>
      <c r="F13503" s="26"/>
      <c r="G13503" s="26"/>
    </row>
    <row r="13504" spans="3:7">
      <c r="C13504" s="17"/>
      <c r="D13504" s="26"/>
      <c r="E13504" s="26"/>
      <c r="F13504" s="26"/>
      <c r="G13504" s="26"/>
    </row>
    <row r="13505" spans="3:7">
      <c r="C13505" s="17"/>
      <c r="D13505" s="26"/>
      <c r="E13505" s="26"/>
      <c r="F13505" s="26"/>
      <c r="G13505" s="26"/>
    </row>
    <row r="13506" spans="3:7">
      <c r="C13506" s="17"/>
      <c r="D13506" s="26"/>
      <c r="E13506" s="26"/>
      <c r="F13506" s="26"/>
      <c r="G13506" s="26"/>
    </row>
    <row r="13507" spans="3:7">
      <c r="C13507" s="17"/>
      <c r="D13507" s="26"/>
      <c r="E13507" s="26"/>
      <c r="F13507" s="26"/>
      <c r="G13507" s="26"/>
    </row>
    <row r="13508" spans="3:7">
      <c r="C13508" s="17"/>
      <c r="D13508" s="26"/>
      <c r="E13508" s="26"/>
      <c r="F13508" s="26"/>
      <c r="G13508" s="26"/>
    </row>
    <row r="13509" spans="3:7">
      <c r="C13509" s="17"/>
      <c r="D13509" s="26"/>
      <c r="E13509" s="26"/>
      <c r="F13509" s="26"/>
      <c r="G13509" s="26"/>
    </row>
    <row r="13510" spans="3:7">
      <c r="C13510" s="17"/>
      <c r="D13510" s="26"/>
      <c r="E13510" s="26"/>
      <c r="F13510" s="26"/>
      <c r="G13510" s="26"/>
    </row>
    <row r="13511" spans="3:7">
      <c r="C13511" s="17"/>
      <c r="D13511" s="26"/>
      <c r="E13511" s="26"/>
      <c r="F13511" s="26"/>
      <c r="G13511" s="26"/>
    </row>
    <row r="13512" spans="3:7">
      <c r="C13512" s="17"/>
      <c r="D13512" s="26"/>
      <c r="E13512" s="26"/>
      <c r="F13512" s="26"/>
      <c r="G13512" s="26"/>
    </row>
    <row r="13513" spans="3:7">
      <c r="C13513" s="17"/>
      <c r="D13513" s="26"/>
      <c r="E13513" s="26"/>
      <c r="F13513" s="26"/>
      <c r="G13513" s="26"/>
    </row>
    <row r="13514" spans="3:7">
      <c r="C13514" s="17"/>
      <c r="D13514" s="26"/>
      <c r="E13514" s="26"/>
      <c r="F13514" s="26"/>
      <c r="G13514" s="26"/>
    </row>
    <row r="13515" spans="3:7">
      <c r="C13515" s="17"/>
      <c r="D13515" s="26"/>
      <c r="E13515" s="26"/>
      <c r="F13515" s="26"/>
      <c r="G13515" s="26"/>
    </row>
    <row r="13516" spans="3:7">
      <c r="C13516" s="17"/>
      <c r="D13516" s="26"/>
      <c r="E13516" s="26"/>
      <c r="F13516" s="26"/>
      <c r="G13516" s="26"/>
    </row>
    <row r="13517" spans="3:7">
      <c r="C13517" s="17"/>
      <c r="D13517" s="26"/>
      <c r="E13517" s="26"/>
      <c r="F13517" s="26"/>
      <c r="G13517" s="26"/>
    </row>
    <row r="13518" spans="3:7">
      <c r="C13518" s="17"/>
      <c r="D13518" s="26"/>
      <c r="E13518" s="26"/>
      <c r="F13518" s="26"/>
      <c r="G13518" s="26"/>
    </row>
    <row r="13519" spans="3:7">
      <c r="C13519" s="17"/>
      <c r="D13519" s="26"/>
      <c r="E13519" s="26"/>
      <c r="F13519" s="26"/>
      <c r="G13519" s="26"/>
    </row>
    <row r="13520" spans="3:7">
      <c r="C13520" s="17"/>
      <c r="D13520" s="26"/>
      <c r="E13520" s="26"/>
      <c r="F13520" s="26"/>
      <c r="G13520" s="26"/>
    </row>
    <row r="13521" spans="3:7">
      <c r="C13521" s="17"/>
      <c r="D13521" s="26"/>
      <c r="E13521" s="26"/>
      <c r="F13521" s="26"/>
      <c r="G13521" s="26"/>
    </row>
    <row r="13522" spans="3:7">
      <c r="C13522" s="17"/>
      <c r="D13522" s="26"/>
      <c r="E13522" s="26"/>
      <c r="F13522" s="26"/>
      <c r="G13522" s="26"/>
    </row>
    <row r="13523" spans="3:7">
      <c r="C13523" s="17"/>
      <c r="D13523" s="26"/>
      <c r="E13523" s="26"/>
      <c r="F13523" s="26"/>
      <c r="G13523" s="26"/>
    </row>
    <row r="13524" spans="3:7">
      <c r="C13524" s="17"/>
      <c r="D13524" s="26"/>
      <c r="E13524" s="26"/>
      <c r="F13524" s="26"/>
      <c r="G13524" s="26"/>
    </row>
    <row r="13525" spans="3:7">
      <c r="C13525" s="17"/>
      <c r="D13525" s="26"/>
      <c r="E13525" s="26"/>
      <c r="F13525" s="26"/>
      <c r="G13525" s="26"/>
    </row>
    <row r="13526" spans="3:7">
      <c r="C13526" s="17"/>
      <c r="D13526" s="26"/>
      <c r="E13526" s="26"/>
      <c r="F13526" s="26"/>
      <c r="G13526" s="26"/>
    </row>
    <row r="13527" spans="3:7">
      <c r="C13527" s="17"/>
      <c r="D13527" s="26"/>
      <c r="E13527" s="26"/>
      <c r="F13527" s="26"/>
      <c r="G13527" s="26"/>
    </row>
    <row r="13528" spans="3:7">
      <c r="C13528" s="17"/>
      <c r="D13528" s="26"/>
      <c r="E13528" s="26"/>
      <c r="F13528" s="26"/>
      <c r="G13528" s="26"/>
    </row>
    <row r="13529" spans="3:7">
      <c r="C13529" s="17"/>
      <c r="D13529" s="26"/>
      <c r="E13529" s="26"/>
      <c r="F13529" s="26"/>
      <c r="G13529" s="26"/>
    </row>
    <row r="13530" spans="3:7">
      <c r="C13530" s="17"/>
      <c r="D13530" s="26"/>
      <c r="E13530" s="26"/>
      <c r="F13530" s="26"/>
      <c r="G13530" s="26"/>
    </row>
    <row r="13531" spans="3:7">
      <c r="C13531" s="17"/>
      <c r="D13531" s="26"/>
      <c r="E13531" s="26"/>
      <c r="F13531" s="26"/>
      <c r="G13531" s="26"/>
    </row>
    <row r="13532" spans="3:7">
      <c r="C13532" s="17"/>
      <c r="D13532" s="26"/>
      <c r="E13532" s="26"/>
      <c r="F13532" s="26"/>
      <c r="G13532" s="26"/>
    </row>
    <row r="13533" spans="3:7">
      <c r="C13533" s="17"/>
      <c r="D13533" s="26"/>
      <c r="E13533" s="26"/>
      <c r="F13533" s="26"/>
      <c r="G13533" s="26"/>
    </row>
    <row r="13534" spans="3:7">
      <c r="C13534" s="17"/>
      <c r="D13534" s="26"/>
      <c r="E13534" s="26"/>
      <c r="F13534" s="26"/>
      <c r="G13534" s="26"/>
    </row>
    <row r="13535" spans="3:7">
      <c r="C13535" s="17"/>
      <c r="D13535" s="26"/>
      <c r="E13535" s="26"/>
      <c r="F13535" s="26"/>
      <c r="G13535" s="26"/>
    </row>
    <row r="13536" spans="3:7">
      <c r="C13536" s="17"/>
      <c r="D13536" s="26"/>
      <c r="E13536" s="26"/>
      <c r="F13536" s="26"/>
      <c r="G13536" s="26"/>
    </row>
    <row r="13537" spans="3:7">
      <c r="C13537" s="17"/>
      <c r="D13537" s="26"/>
      <c r="E13537" s="26"/>
      <c r="F13537" s="26"/>
      <c r="G13537" s="26"/>
    </row>
    <row r="13538" spans="3:7">
      <c r="C13538" s="17"/>
      <c r="D13538" s="26"/>
      <c r="E13538" s="26"/>
      <c r="F13538" s="26"/>
      <c r="G13538" s="26"/>
    </row>
    <row r="13539" spans="3:7">
      <c r="C13539" s="17"/>
      <c r="D13539" s="26"/>
      <c r="E13539" s="26"/>
      <c r="F13539" s="26"/>
      <c r="G13539" s="26"/>
    </row>
    <row r="13540" spans="3:7">
      <c r="C13540" s="17"/>
      <c r="D13540" s="26"/>
      <c r="E13540" s="26"/>
      <c r="F13540" s="26"/>
      <c r="G13540" s="26"/>
    </row>
    <row r="13541" spans="3:7">
      <c r="C13541" s="17"/>
      <c r="D13541" s="26"/>
      <c r="E13541" s="26"/>
      <c r="F13541" s="26"/>
      <c r="G13541" s="26"/>
    </row>
    <row r="13542" spans="3:7">
      <c r="C13542" s="17"/>
      <c r="D13542" s="26"/>
      <c r="E13542" s="26"/>
      <c r="F13542" s="26"/>
      <c r="G13542" s="26"/>
    </row>
    <row r="13543" spans="3:7">
      <c r="C13543" s="17"/>
      <c r="D13543" s="26"/>
      <c r="E13543" s="26"/>
      <c r="F13543" s="26"/>
      <c r="G13543" s="26"/>
    </row>
    <row r="13544" spans="3:7">
      <c r="C13544" s="17"/>
      <c r="D13544" s="26"/>
      <c r="E13544" s="26"/>
      <c r="F13544" s="26"/>
      <c r="G13544" s="26"/>
    </row>
    <row r="13545" spans="3:7">
      <c r="C13545" s="17"/>
      <c r="D13545" s="26"/>
      <c r="E13545" s="26"/>
      <c r="F13545" s="26"/>
      <c r="G13545" s="26"/>
    </row>
    <row r="13546" spans="3:7">
      <c r="C13546" s="17"/>
      <c r="D13546" s="26"/>
      <c r="E13546" s="26"/>
      <c r="F13546" s="26"/>
      <c r="G13546" s="26"/>
    </row>
    <row r="13547" spans="3:7">
      <c r="C13547" s="17"/>
      <c r="D13547" s="26"/>
      <c r="E13547" s="26"/>
      <c r="F13547" s="26"/>
      <c r="G13547" s="26"/>
    </row>
    <row r="13548" spans="3:7">
      <c r="C13548" s="17"/>
      <c r="D13548" s="26"/>
      <c r="E13548" s="26"/>
      <c r="F13548" s="26"/>
      <c r="G13548" s="26"/>
    </row>
    <row r="13549" spans="3:7">
      <c r="C13549" s="17"/>
      <c r="D13549" s="26"/>
      <c r="E13549" s="26"/>
      <c r="F13549" s="26"/>
      <c r="G13549" s="26"/>
    </row>
    <row r="13550" spans="3:7">
      <c r="C13550" s="17"/>
      <c r="D13550" s="26"/>
      <c r="E13550" s="26"/>
      <c r="F13550" s="26"/>
      <c r="G13550" s="26"/>
    </row>
    <row r="13551" spans="3:7">
      <c r="C13551" s="17"/>
      <c r="D13551" s="26"/>
      <c r="E13551" s="26"/>
      <c r="F13551" s="26"/>
      <c r="G13551" s="26"/>
    </row>
    <row r="13552" spans="3:7">
      <c r="C13552" s="17"/>
      <c r="D13552" s="26"/>
      <c r="E13552" s="26"/>
      <c r="F13552" s="26"/>
      <c r="G13552" s="26"/>
    </row>
    <row r="13553" spans="3:7">
      <c r="C13553" s="17"/>
      <c r="D13553" s="26"/>
      <c r="E13553" s="26"/>
      <c r="F13553" s="26"/>
      <c r="G13553" s="26"/>
    </row>
    <row r="13554" spans="3:7">
      <c r="C13554" s="17"/>
      <c r="D13554" s="26"/>
      <c r="E13554" s="26"/>
      <c r="F13554" s="26"/>
      <c r="G13554" s="26"/>
    </row>
    <row r="13555" spans="3:7">
      <c r="C13555" s="17"/>
      <c r="D13555" s="26"/>
      <c r="E13555" s="26"/>
      <c r="F13555" s="26"/>
      <c r="G13555" s="26"/>
    </row>
    <row r="13556" spans="3:7">
      <c r="C13556" s="17"/>
      <c r="D13556" s="26"/>
      <c r="E13556" s="26"/>
      <c r="F13556" s="26"/>
      <c r="G13556" s="26"/>
    </row>
    <row r="13557" spans="3:7">
      <c r="C13557" s="17"/>
      <c r="D13557" s="26"/>
      <c r="E13557" s="26"/>
      <c r="F13557" s="26"/>
      <c r="G13557" s="26"/>
    </row>
    <row r="13558" spans="3:7">
      <c r="C13558" s="17"/>
      <c r="D13558" s="26"/>
      <c r="E13558" s="26"/>
      <c r="F13558" s="26"/>
      <c r="G13558" s="26"/>
    </row>
    <row r="13559" spans="3:7">
      <c r="C13559" s="17"/>
      <c r="D13559" s="26"/>
      <c r="E13559" s="26"/>
      <c r="F13559" s="26"/>
      <c r="G13559" s="26"/>
    </row>
    <row r="13560" spans="3:7">
      <c r="C13560" s="17"/>
      <c r="D13560" s="26"/>
      <c r="E13560" s="26"/>
      <c r="F13560" s="26"/>
      <c r="G13560" s="26"/>
    </row>
    <row r="13561" spans="3:7">
      <c r="C13561" s="17"/>
      <c r="D13561" s="26"/>
      <c r="E13561" s="26"/>
      <c r="F13561" s="26"/>
      <c r="G13561" s="26"/>
    </row>
    <row r="13562" spans="3:7">
      <c r="C13562" s="17"/>
      <c r="D13562" s="26"/>
      <c r="E13562" s="26"/>
      <c r="F13562" s="26"/>
      <c r="G13562" s="26"/>
    </row>
    <row r="13563" spans="3:7">
      <c r="C13563" s="17"/>
      <c r="D13563" s="26"/>
      <c r="E13563" s="26"/>
      <c r="F13563" s="26"/>
      <c r="G13563" s="26"/>
    </row>
    <row r="13564" spans="3:7">
      <c r="C13564" s="17"/>
      <c r="D13564" s="26"/>
      <c r="E13564" s="26"/>
      <c r="F13564" s="26"/>
      <c r="G13564" s="26"/>
    </row>
    <row r="13565" spans="3:7">
      <c r="C13565" s="17"/>
      <c r="D13565" s="26"/>
      <c r="E13565" s="26"/>
      <c r="F13565" s="26"/>
      <c r="G13565" s="26"/>
    </row>
    <row r="13566" spans="3:7">
      <c r="C13566" s="17"/>
      <c r="D13566" s="26"/>
      <c r="E13566" s="26"/>
      <c r="F13566" s="26"/>
      <c r="G13566" s="26"/>
    </row>
    <row r="13567" spans="3:7">
      <c r="C13567" s="17"/>
      <c r="D13567" s="26"/>
      <c r="E13567" s="26"/>
      <c r="F13567" s="26"/>
      <c r="G13567" s="26"/>
    </row>
    <row r="13568" spans="3:7">
      <c r="C13568" s="17"/>
      <c r="D13568" s="26"/>
      <c r="E13568" s="26"/>
      <c r="F13568" s="26"/>
      <c r="G13568" s="26"/>
    </row>
    <row r="13569" spans="3:7">
      <c r="C13569" s="17"/>
      <c r="D13569" s="26"/>
      <c r="E13569" s="26"/>
      <c r="F13569" s="26"/>
      <c r="G13569" s="26"/>
    </row>
    <row r="13570" spans="3:7">
      <c r="C13570" s="17"/>
      <c r="D13570" s="26"/>
      <c r="E13570" s="26"/>
      <c r="F13570" s="26"/>
      <c r="G13570" s="26"/>
    </row>
    <row r="13571" spans="3:7">
      <c r="C13571" s="17"/>
      <c r="D13571" s="26"/>
      <c r="E13571" s="26"/>
      <c r="F13571" s="26"/>
      <c r="G13571" s="26"/>
    </row>
    <row r="13572" spans="3:7">
      <c r="C13572" s="17"/>
      <c r="D13572" s="26"/>
      <c r="E13572" s="26"/>
      <c r="F13572" s="26"/>
      <c r="G13572" s="26"/>
    </row>
    <row r="13573" spans="3:7">
      <c r="C13573" s="17"/>
      <c r="D13573" s="26"/>
      <c r="E13573" s="26"/>
      <c r="F13573" s="26"/>
      <c r="G13573" s="26"/>
    </row>
    <row r="13574" spans="3:7">
      <c r="C13574" s="17"/>
      <c r="D13574" s="26"/>
      <c r="E13574" s="26"/>
      <c r="F13574" s="26"/>
      <c r="G13574" s="26"/>
    </row>
    <row r="13575" spans="3:7">
      <c r="C13575" s="17"/>
      <c r="D13575" s="26"/>
      <c r="E13575" s="26"/>
      <c r="F13575" s="26"/>
      <c r="G13575" s="26"/>
    </row>
    <row r="13576" spans="3:7">
      <c r="C13576" s="17"/>
      <c r="D13576" s="26"/>
      <c r="E13576" s="26"/>
      <c r="F13576" s="26"/>
      <c r="G13576" s="26"/>
    </row>
    <row r="13577" spans="3:7">
      <c r="C13577" s="17"/>
      <c r="D13577" s="26"/>
      <c r="E13577" s="26"/>
      <c r="F13577" s="26"/>
      <c r="G13577" s="26"/>
    </row>
    <row r="13578" spans="3:7">
      <c r="C13578" s="17"/>
      <c r="D13578" s="26"/>
      <c r="E13578" s="26"/>
      <c r="F13578" s="26"/>
      <c r="G13578" s="26"/>
    </row>
    <row r="13579" spans="3:7">
      <c r="C13579" s="17"/>
      <c r="D13579" s="26"/>
      <c r="E13579" s="26"/>
      <c r="F13579" s="26"/>
      <c r="G13579" s="26"/>
    </row>
    <row r="13580" spans="3:7">
      <c r="C13580" s="17"/>
      <c r="D13580" s="26"/>
      <c r="E13580" s="26"/>
      <c r="F13580" s="26"/>
      <c r="G13580" s="26"/>
    </row>
    <row r="13581" spans="3:7">
      <c r="C13581" s="17"/>
      <c r="D13581" s="26"/>
      <c r="E13581" s="26"/>
      <c r="F13581" s="26"/>
      <c r="G13581" s="26"/>
    </row>
    <row r="13582" spans="3:7">
      <c r="C13582" s="17"/>
      <c r="D13582" s="26"/>
      <c r="E13582" s="26"/>
      <c r="F13582" s="26"/>
      <c r="G13582" s="26"/>
    </row>
    <row r="13583" spans="3:7">
      <c r="C13583" s="17"/>
      <c r="D13583" s="26"/>
      <c r="E13583" s="26"/>
      <c r="F13583" s="26"/>
      <c r="G13583" s="26"/>
    </row>
    <row r="13584" spans="3:7">
      <c r="C13584" s="17"/>
      <c r="D13584" s="26"/>
      <c r="E13584" s="26"/>
      <c r="F13584" s="26"/>
      <c r="G13584" s="26"/>
    </row>
    <row r="13585" spans="3:7">
      <c r="C13585" s="17"/>
      <c r="D13585" s="26"/>
      <c r="E13585" s="26"/>
      <c r="F13585" s="26"/>
      <c r="G13585" s="26"/>
    </row>
    <row r="13586" spans="3:7">
      <c r="C13586" s="17"/>
      <c r="D13586" s="26"/>
      <c r="E13586" s="26"/>
      <c r="F13586" s="26"/>
      <c r="G13586" s="26"/>
    </row>
    <row r="13587" spans="3:7">
      <c r="C13587" s="17"/>
      <c r="D13587" s="26"/>
      <c r="E13587" s="26"/>
      <c r="F13587" s="26"/>
      <c r="G13587" s="26"/>
    </row>
    <row r="13588" spans="3:7">
      <c r="C13588" s="17"/>
      <c r="D13588" s="26"/>
      <c r="E13588" s="26"/>
      <c r="F13588" s="26"/>
      <c r="G13588" s="26"/>
    </row>
    <row r="13589" spans="3:7">
      <c r="C13589" s="17"/>
      <c r="D13589" s="26"/>
      <c r="E13589" s="26"/>
      <c r="F13589" s="26"/>
      <c r="G13589" s="26"/>
    </row>
    <row r="13590" spans="3:7">
      <c r="C13590" s="17"/>
      <c r="D13590" s="26"/>
      <c r="E13590" s="26"/>
      <c r="F13590" s="26"/>
      <c r="G13590" s="26"/>
    </row>
    <row r="13591" spans="3:7">
      <c r="C13591" s="17"/>
      <c r="D13591" s="26"/>
      <c r="E13591" s="26"/>
      <c r="F13591" s="26"/>
      <c r="G13591" s="26"/>
    </row>
    <row r="13592" spans="3:7">
      <c r="C13592" s="17"/>
      <c r="D13592" s="26"/>
      <c r="E13592" s="26"/>
      <c r="F13592" s="26"/>
      <c r="G13592" s="26"/>
    </row>
    <row r="13593" spans="3:7">
      <c r="C13593" s="17"/>
      <c r="D13593" s="26"/>
      <c r="E13593" s="26"/>
      <c r="F13593" s="26"/>
      <c r="G13593" s="26"/>
    </row>
    <row r="13594" spans="3:7">
      <c r="C13594" s="17"/>
      <c r="D13594" s="26"/>
      <c r="E13594" s="26"/>
      <c r="F13594" s="26"/>
      <c r="G13594" s="26"/>
    </row>
    <row r="13595" spans="3:7">
      <c r="C13595" s="17"/>
      <c r="D13595" s="26"/>
      <c r="E13595" s="26"/>
      <c r="F13595" s="26"/>
      <c r="G13595" s="26"/>
    </row>
    <row r="13596" spans="3:7">
      <c r="C13596" s="17"/>
      <c r="D13596" s="26"/>
      <c r="E13596" s="26"/>
      <c r="F13596" s="26"/>
      <c r="G13596" s="26"/>
    </row>
    <row r="13597" spans="3:7">
      <c r="C13597" s="17"/>
      <c r="D13597" s="26"/>
      <c r="E13597" s="26"/>
      <c r="F13597" s="26"/>
      <c r="G13597" s="26"/>
    </row>
    <row r="13598" spans="3:7">
      <c r="C13598" s="17"/>
      <c r="D13598" s="26"/>
      <c r="E13598" s="26"/>
      <c r="F13598" s="26"/>
      <c r="G13598" s="26"/>
    </row>
    <row r="13599" spans="3:7">
      <c r="C13599" s="17"/>
      <c r="D13599" s="26"/>
      <c r="E13599" s="26"/>
      <c r="F13599" s="26"/>
      <c r="G13599" s="26"/>
    </row>
    <row r="13600" spans="3:7">
      <c r="C13600" s="17"/>
      <c r="D13600" s="26"/>
      <c r="E13600" s="26"/>
      <c r="F13600" s="26"/>
      <c r="G13600" s="26"/>
    </row>
    <row r="13601" spans="3:7">
      <c r="C13601" s="17"/>
      <c r="D13601" s="26"/>
      <c r="E13601" s="26"/>
      <c r="F13601" s="26"/>
      <c r="G13601" s="26"/>
    </row>
    <row r="13602" spans="3:7">
      <c r="C13602" s="17"/>
      <c r="D13602" s="26"/>
      <c r="E13602" s="26"/>
      <c r="F13602" s="26"/>
      <c r="G13602" s="26"/>
    </row>
    <row r="13603" spans="3:7">
      <c r="C13603" s="17"/>
      <c r="D13603" s="26"/>
      <c r="E13603" s="26"/>
      <c r="F13603" s="26"/>
      <c r="G13603" s="26"/>
    </row>
    <row r="13604" spans="3:7">
      <c r="C13604" s="17"/>
      <c r="D13604" s="26"/>
      <c r="E13604" s="26"/>
      <c r="F13604" s="26"/>
      <c r="G13604" s="26"/>
    </row>
    <row r="13605" spans="3:7">
      <c r="C13605" s="17"/>
      <c r="D13605" s="26"/>
      <c r="E13605" s="26"/>
      <c r="F13605" s="26"/>
      <c r="G13605" s="26"/>
    </row>
    <row r="13606" spans="3:7">
      <c r="C13606" s="17"/>
      <c r="D13606" s="26"/>
      <c r="E13606" s="26"/>
      <c r="F13606" s="26"/>
      <c r="G13606" s="26"/>
    </row>
    <row r="13607" spans="3:7">
      <c r="C13607" s="17"/>
      <c r="D13607" s="26"/>
      <c r="E13607" s="26"/>
      <c r="F13607" s="26"/>
      <c r="G13607" s="26"/>
    </row>
    <row r="13608" spans="3:7">
      <c r="C13608" s="17"/>
      <c r="D13608" s="26"/>
      <c r="E13608" s="26"/>
      <c r="F13608" s="26"/>
      <c r="G13608" s="26"/>
    </row>
    <row r="13609" spans="3:7">
      <c r="C13609" s="17"/>
      <c r="D13609" s="26"/>
      <c r="E13609" s="26"/>
      <c r="F13609" s="26"/>
      <c r="G13609" s="26"/>
    </row>
    <row r="13610" spans="3:7">
      <c r="C13610" s="17"/>
      <c r="D13610" s="26"/>
      <c r="E13610" s="26"/>
      <c r="F13610" s="26"/>
      <c r="G13610" s="26"/>
    </row>
    <row r="13611" spans="3:7">
      <c r="C13611" s="17"/>
      <c r="D13611" s="26"/>
      <c r="E13611" s="26"/>
      <c r="F13611" s="26"/>
      <c r="G13611" s="26"/>
    </row>
    <row r="13612" spans="3:7">
      <c r="C13612" s="17"/>
      <c r="D13612" s="26"/>
      <c r="E13612" s="26"/>
      <c r="F13612" s="26"/>
      <c r="G13612" s="26"/>
    </row>
    <row r="13613" spans="3:7">
      <c r="C13613" s="17"/>
      <c r="D13613" s="26"/>
      <c r="E13613" s="26"/>
      <c r="F13613" s="26"/>
      <c r="G13613" s="26"/>
    </row>
    <row r="13614" spans="3:7">
      <c r="C13614" s="17"/>
      <c r="D13614" s="26"/>
      <c r="E13614" s="26"/>
      <c r="F13614" s="26"/>
      <c r="G13614" s="26"/>
    </row>
    <row r="13615" spans="3:7">
      <c r="C13615" s="17"/>
      <c r="D13615" s="26"/>
      <c r="E13615" s="26"/>
      <c r="F13615" s="26"/>
      <c r="G13615" s="26"/>
    </row>
    <row r="13616" spans="3:7">
      <c r="C13616" s="17"/>
      <c r="D13616" s="26"/>
      <c r="E13616" s="26"/>
      <c r="F13616" s="26"/>
      <c r="G13616" s="26"/>
    </row>
    <row r="13617" spans="3:7">
      <c r="C13617" s="17"/>
      <c r="D13617" s="26"/>
      <c r="E13617" s="26"/>
      <c r="F13617" s="26"/>
      <c r="G13617" s="26"/>
    </row>
    <row r="13618" spans="3:7">
      <c r="C13618" s="17"/>
      <c r="D13618" s="26"/>
      <c r="E13618" s="26"/>
      <c r="F13618" s="26"/>
      <c r="G13618" s="26"/>
    </row>
    <row r="13619" spans="3:7">
      <c r="C13619" s="17"/>
      <c r="D13619" s="26"/>
      <c r="E13619" s="26"/>
      <c r="F13619" s="26"/>
      <c r="G13619" s="26"/>
    </row>
    <row r="13620" spans="3:7">
      <c r="C13620" s="17"/>
      <c r="D13620" s="26"/>
      <c r="E13620" s="26"/>
      <c r="F13620" s="26"/>
      <c r="G13620" s="26"/>
    </row>
    <row r="13621" spans="3:7">
      <c r="C13621" s="17"/>
      <c r="D13621" s="26"/>
      <c r="E13621" s="26"/>
      <c r="F13621" s="26"/>
      <c r="G13621" s="26"/>
    </row>
    <row r="13622" spans="3:7">
      <c r="C13622" s="17"/>
      <c r="D13622" s="26"/>
      <c r="E13622" s="26"/>
      <c r="F13622" s="26"/>
      <c r="G13622" s="26"/>
    </row>
    <row r="13623" spans="3:7">
      <c r="C13623" s="17"/>
      <c r="D13623" s="26"/>
      <c r="E13623" s="26"/>
      <c r="F13623" s="26"/>
      <c r="G13623" s="26"/>
    </row>
    <row r="13624" spans="3:7">
      <c r="C13624" s="17"/>
      <c r="D13624" s="26"/>
      <c r="E13624" s="26"/>
      <c r="F13624" s="26"/>
      <c r="G13624" s="26"/>
    </row>
    <row r="13625" spans="3:7">
      <c r="C13625" s="17"/>
      <c r="D13625" s="26"/>
      <c r="E13625" s="26"/>
      <c r="F13625" s="26"/>
      <c r="G13625" s="26"/>
    </row>
    <row r="13626" spans="3:7">
      <c r="C13626" s="17"/>
      <c r="D13626" s="26"/>
      <c r="E13626" s="26"/>
      <c r="F13626" s="26"/>
      <c r="G13626" s="26"/>
    </row>
    <row r="13627" spans="3:7">
      <c r="C13627" s="17"/>
      <c r="D13627" s="26"/>
      <c r="E13627" s="26"/>
      <c r="F13627" s="26"/>
      <c r="G13627" s="26"/>
    </row>
    <row r="13628" spans="3:7">
      <c r="C13628" s="17"/>
      <c r="D13628" s="26"/>
      <c r="E13628" s="26"/>
      <c r="F13628" s="26"/>
      <c r="G13628" s="26"/>
    </row>
    <row r="13629" spans="3:7">
      <c r="C13629" s="17"/>
      <c r="D13629" s="26"/>
      <c r="E13629" s="26"/>
      <c r="F13629" s="26"/>
      <c r="G13629" s="26"/>
    </row>
    <row r="13630" spans="3:7">
      <c r="C13630" s="17"/>
      <c r="D13630" s="26"/>
      <c r="E13630" s="26"/>
      <c r="F13630" s="26"/>
      <c r="G13630" s="26"/>
    </row>
    <row r="13631" spans="3:7">
      <c r="C13631" s="17"/>
      <c r="D13631" s="26"/>
      <c r="E13631" s="26"/>
      <c r="F13631" s="26"/>
      <c r="G13631" s="26"/>
    </row>
    <row r="13632" spans="3:7">
      <c r="C13632" s="17"/>
      <c r="D13632" s="26"/>
      <c r="E13632" s="26"/>
      <c r="F13632" s="26"/>
      <c r="G13632" s="26"/>
    </row>
    <row r="13633" spans="3:7">
      <c r="C13633" s="17"/>
      <c r="D13633" s="26"/>
      <c r="E13633" s="26"/>
      <c r="F13633" s="26"/>
      <c r="G13633" s="26"/>
    </row>
    <row r="13634" spans="3:7">
      <c r="C13634" s="17"/>
      <c r="D13634" s="26"/>
      <c r="E13634" s="26"/>
      <c r="F13634" s="26"/>
      <c r="G13634" s="26"/>
    </row>
    <row r="13635" spans="3:7">
      <c r="C13635" s="17"/>
      <c r="D13635" s="26"/>
      <c r="E13635" s="26"/>
      <c r="F13635" s="26"/>
      <c r="G13635" s="26"/>
    </row>
    <row r="13636" spans="3:7">
      <c r="C13636" s="17"/>
      <c r="D13636" s="26"/>
      <c r="E13636" s="26"/>
      <c r="F13636" s="26"/>
      <c r="G13636" s="26"/>
    </row>
    <row r="13637" spans="3:7">
      <c r="C13637" s="17"/>
      <c r="D13637" s="26"/>
      <c r="E13637" s="26"/>
      <c r="F13637" s="26"/>
      <c r="G13637" s="26"/>
    </row>
    <row r="13638" spans="3:7">
      <c r="C13638" s="17"/>
      <c r="D13638" s="26"/>
      <c r="E13638" s="26"/>
      <c r="F13638" s="26"/>
      <c r="G13638" s="26"/>
    </row>
    <row r="13639" spans="3:7">
      <c r="C13639" s="17"/>
      <c r="D13639" s="26"/>
      <c r="E13639" s="26"/>
      <c r="F13639" s="26"/>
      <c r="G13639" s="26"/>
    </row>
    <row r="13640" spans="3:7">
      <c r="C13640" s="17"/>
      <c r="D13640" s="26"/>
      <c r="E13640" s="26"/>
      <c r="F13640" s="26"/>
      <c r="G13640" s="26"/>
    </row>
    <row r="13641" spans="3:7">
      <c r="C13641" s="17"/>
      <c r="D13641" s="26"/>
      <c r="E13641" s="26"/>
      <c r="F13641" s="26"/>
      <c r="G13641" s="26"/>
    </row>
    <row r="13642" spans="3:7">
      <c r="C13642" s="17"/>
      <c r="D13642" s="26"/>
      <c r="E13642" s="26"/>
      <c r="F13642" s="26"/>
      <c r="G13642" s="26"/>
    </row>
    <row r="13643" spans="3:7">
      <c r="C13643" s="17"/>
      <c r="D13643" s="26"/>
      <c r="E13643" s="26"/>
      <c r="F13643" s="26"/>
      <c r="G13643" s="26"/>
    </row>
    <row r="13644" spans="3:7">
      <c r="C13644" s="17"/>
      <c r="D13644" s="26"/>
      <c r="E13644" s="26"/>
      <c r="F13644" s="26"/>
      <c r="G13644" s="26"/>
    </row>
    <row r="13645" spans="3:7">
      <c r="C13645" s="17"/>
      <c r="D13645" s="26"/>
      <c r="E13645" s="26"/>
      <c r="F13645" s="26"/>
      <c r="G13645" s="26"/>
    </row>
    <row r="13646" spans="3:7">
      <c r="C13646" s="17"/>
      <c r="D13646" s="26"/>
      <c r="E13646" s="26"/>
      <c r="F13646" s="26"/>
      <c r="G13646" s="26"/>
    </row>
    <row r="13647" spans="3:7">
      <c r="C13647" s="17"/>
      <c r="D13647" s="26"/>
      <c r="E13647" s="26"/>
      <c r="F13647" s="26"/>
      <c r="G13647" s="26"/>
    </row>
    <row r="13648" spans="3:7">
      <c r="C13648" s="17"/>
      <c r="D13648" s="26"/>
      <c r="E13648" s="26"/>
      <c r="F13648" s="26"/>
      <c r="G13648" s="26"/>
    </row>
    <row r="13649" spans="3:7">
      <c r="C13649" s="17"/>
      <c r="D13649" s="26"/>
      <c r="E13649" s="26"/>
      <c r="F13649" s="26"/>
      <c r="G13649" s="26"/>
    </row>
    <row r="13650" spans="3:7">
      <c r="C13650" s="17"/>
      <c r="D13650" s="26"/>
      <c r="E13650" s="26"/>
      <c r="F13650" s="26"/>
      <c r="G13650" s="26"/>
    </row>
    <row r="13651" spans="3:7">
      <c r="C13651" s="17"/>
      <c r="D13651" s="26"/>
      <c r="E13651" s="26"/>
      <c r="F13651" s="26"/>
      <c r="G13651" s="26"/>
    </row>
    <row r="13652" spans="3:7">
      <c r="C13652" s="17"/>
      <c r="D13652" s="26"/>
      <c r="E13652" s="26"/>
      <c r="F13652" s="26"/>
      <c r="G13652" s="26"/>
    </row>
    <row r="13653" spans="3:7">
      <c r="C13653" s="17"/>
      <c r="D13653" s="26"/>
      <c r="E13653" s="26"/>
      <c r="F13653" s="26"/>
      <c r="G13653" s="26"/>
    </row>
    <row r="13654" spans="3:7">
      <c r="C13654" s="17"/>
      <c r="D13654" s="26"/>
      <c r="E13654" s="26"/>
      <c r="F13654" s="26"/>
      <c r="G13654" s="26"/>
    </row>
    <row r="13655" spans="3:7">
      <c r="C13655" s="17"/>
      <c r="D13655" s="26"/>
      <c r="E13655" s="26"/>
      <c r="F13655" s="26"/>
      <c r="G13655" s="26"/>
    </row>
    <row r="13656" spans="3:7">
      <c r="C13656" s="17"/>
      <c r="D13656" s="26"/>
      <c r="E13656" s="26"/>
      <c r="F13656" s="26"/>
      <c r="G13656" s="26"/>
    </row>
    <row r="13657" spans="3:7">
      <c r="C13657" s="17"/>
      <c r="D13657" s="26"/>
      <c r="E13657" s="26"/>
      <c r="F13657" s="26"/>
      <c r="G13657" s="26"/>
    </row>
    <row r="13658" spans="3:7">
      <c r="C13658" s="17"/>
      <c r="D13658" s="26"/>
      <c r="E13658" s="26"/>
      <c r="F13658" s="26"/>
      <c r="G13658" s="26"/>
    </row>
    <row r="13659" spans="3:7">
      <c r="C13659" s="17"/>
      <c r="D13659" s="26"/>
      <c r="E13659" s="26"/>
      <c r="F13659" s="26"/>
      <c r="G13659" s="26"/>
    </row>
    <row r="13660" spans="3:7">
      <c r="C13660" s="17"/>
      <c r="D13660" s="26"/>
      <c r="E13660" s="26"/>
      <c r="F13660" s="26"/>
      <c r="G13660" s="26"/>
    </row>
    <row r="13661" spans="3:7">
      <c r="C13661" s="17"/>
      <c r="D13661" s="26"/>
      <c r="E13661" s="26"/>
      <c r="F13661" s="26"/>
      <c r="G13661" s="26"/>
    </row>
    <row r="13662" spans="3:7">
      <c r="C13662" s="17"/>
      <c r="D13662" s="26"/>
      <c r="E13662" s="26"/>
      <c r="F13662" s="26"/>
      <c r="G13662" s="26"/>
    </row>
    <row r="13663" spans="3:7">
      <c r="C13663" s="17"/>
      <c r="D13663" s="26"/>
      <c r="E13663" s="26"/>
      <c r="F13663" s="26"/>
      <c r="G13663" s="26"/>
    </row>
    <row r="13664" spans="3:7">
      <c r="C13664" s="17"/>
      <c r="D13664" s="26"/>
      <c r="E13664" s="26"/>
      <c r="F13664" s="26"/>
      <c r="G13664" s="26"/>
    </row>
    <row r="13665" spans="3:7">
      <c r="C13665" s="17"/>
      <c r="D13665" s="26"/>
      <c r="E13665" s="26"/>
      <c r="F13665" s="26"/>
      <c r="G13665" s="26"/>
    </row>
    <row r="13666" spans="3:7">
      <c r="C13666" s="17"/>
      <c r="D13666" s="26"/>
      <c r="E13666" s="26"/>
      <c r="F13666" s="26"/>
      <c r="G13666" s="26"/>
    </row>
    <row r="13667" spans="3:7">
      <c r="C13667" s="17"/>
      <c r="D13667" s="26"/>
      <c r="E13667" s="26"/>
      <c r="F13667" s="26"/>
      <c r="G13667" s="26"/>
    </row>
    <row r="13668" spans="3:7">
      <c r="C13668" s="17"/>
      <c r="D13668" s="26"/>
      <c r="E13668" s="26"/>
      <c r="F13668" s="26"/>
      <c r="G13668" s="26"/>
    </row>
    <row r="13669" spans="3:7">
      <c r="C13669" s="17"/>
      <c r="D13669" s="26"/>
      <c r="E13669" s="26"/>
      <c r="F13669" s="26"/>
      <c r="G13669" s="26"/>
    </row>
    <row r="13670" spans="3:7">
      <c r="C13670" s="17"/>
      <c r="D13670" s="26"/>
      <c r="E13670" s="26"/>
      <c r="F13670" s="26"/>
      <c r="G13670" s="26"/>
    </row>
    <row r="13671" spans="3:7">
      <c r="C13671" s="17"/>
      <c r="D13671" s="26"/>
      <c r="E13671" s="26"/>
      <c r="F13671" s="26"/>
      <c r="G13671" s="26"/>
    </row>
    <row r="13672" spans="3:7">
      <c r="C13672" s="17"/>
      <c r="D13672" s="26"/>
      <c r="E13672" s="26"/>
      <c r="F13672" s="26"/>
      <c r="G13672" s="26"/>
    </row>
    <row r="13673" spans="3:7">
      <c r="C13673" s="17"/>
      <c r="D13673" s="26"/>
      <c r="E13673" s="26"/>
      <c r="F13673" s="26"/>
      <c r="G13673" s="26"/>
    </row>
    <row r="13674" spans="3:7">
      <c r="C13674" s="17"/>
      <c r="D13674" s="26"/>
      <c r="E13674" s="26"/>
      <c r="F13674" s="26"/>
      <c r="G13674" s="26"/>
    </row>
    <row r="13675" spans="3:7">
      <c r="C13675" s="17"/>
      <c r="D13675" s="26"/>
      <c r="E13675" s="26"/>
      <c r="F13675" s="26"/>
      <c r="G13675" s="26"/>
    </row>
    <row r="13676" spans="3:7">
      <c r="C13676" s="17"/>
      <c r="D13676" s="26"/>
      <c r="E13676" s="26"/>
      <c r="F13676" s="26"/>
      <c r="G13676" s="26"/>
    </row>
    <row r="13677" spans="3:7">
      <c r="C13677" s="17"/>
      <c r="D13677" s="26"/>
      <c r="E13677" s="26"/>
      <c r="F13677" s="26"/>
      <c r="G13677" s="26"/>
    </row>
    <row r="13678" spans="3:7">
      <c r="C13678" s="17"/>
      <c r="D13678" s="26"/>
      <c r="E13678" s="26"/>
      <c r="F13678" s="26"/>
      <c r="G13678" s="26"/>
    </row>
    <row r="13679" spans="3:7">
      <c r="C13679" s="17"/>
      <c r="D13679" s="26"/>
      <c r="E13679" s="26"/>
      <c r="F13679" s="26"/>
      <c r="G13679" s="26"/>
    </row>
    <row r="13680" spans="3:7">
      <c r="C13680" s="17"/>
      <c r="D13680" s="26"/>
      <c r="E13680" s="26"/>
      <c r="F13680" s="26"/>
      <c r="G13680" s="26"/>
    </row>
    <row r="13681" spans="3:7">
      <c r="C13681" s="17"/>
      <c r="D13681" s="26"/>
      <c r="E13681" s="26"/>
      <c r="F13681" s="26"/>
      <c r="G13681" s="26"/>
    </row>
    <row r="13682" spans="3:7">
      <c r="C13682" s="17"/>
      <c r="D13682" s="26"/>
      <c r="E13682" s="26"/>
      <c r="F13682" s="26"/>
      <c r="G13682" s="26"/>
    </row>
    <row r="13683" spans="3:7">
      <c r="C13683" s="17"/>
      <c r="D13683" s="26"/>
      <c r="E13683" s="26"/>
      <c r="F13683" s="26"/>
      <c r="G13683" s="26"/>
    </row>
    <row r="13684" spans="3:7">
      <c r="C13684" s="17"/>
      <c r="D13684" s="26"/>
      <c r="E13684" s="26"/>
      <c r="F13684" s="26"/>
      <c r="G13684" s="26"/>
    </row>
    <row r="13685" spans="3:7">
      <c r="C13685" s="17"/>
      <c r="D13685" s="26"/>
      <c r="E13685" s="26"/>
      <c r="F13685" s="26"/>
      <c r="G13685" s="26"/>
    </row>
    <row r="13686" spans="3:7">
      <c r="C13686" s="17"/>
      <c r="D13686" s="26"/>
      <c r="E13686" s="26"/>
      <c r="F13686" s="26"/>
      <c r="G13686" s="26"/>
    </row>
    <row r="13687" spans="3:7">
      <c r="C13687" s="17"/>
      <c r="D13687" s="26"/>
      <c r="E13687" s="26"/>
      <c r="F13687" s="26"/>
      <c r="G13687" s="26"/>
    </row>
    <row r="13688" spans="3:7">
      <c r="C13688" s="17"/>
      <c r="D13688" s="26"/>
      <c r="E13688" s="26"/>
      <c r="F13688" s="26"/>
      <c r="G13688" s="26"/>
    </row>
    <row r="13689" spans="3:7">
      <c r="C13689" s="17"/>
      <c r="D13689" s="26"/>
      <c r="E13689" s="26"/>
      <c r="F13689" s="26"/>
      <c r="G13689" s="26"/>
    </row>
    <row r="13690" spans="3:7">
      <c r="C13690" s="17"/>
      <c r="D13690" s="26"/>
      <c r="E13690" s="26"/>
      <c r="F13690" s="26"/>
      <c r="G13690" s="26"/>
    </row>
    <row r="13691" spans="3:7">
      <c r="C13691" s="17"/>
      <c r="D13691" s="26"/>
      <c r="E13691" s="26"/>
      <c r="F13691" s="26"/>
      <c r="G13691" s="26"/>
    </row>
    <row r="13692" spans="3:7">
      <c r="C13692" s="17"/>
      <c r="D13692" s="26"/>
      <c r="E13692" s="26"/>
      <c r="F13692" s="26"/>
      <c r="G13692" s="26"/>
    </row>
    <row r="13693" spans="3:7">
      <c r="C13693" s="17"/>
      <c r="D13693" s="26"/>
      <c r="E13693" s="26"/>
      <c r="F13693" s="26"/>
      <c r="G13693" s="26"/>
    </row>
    <row r="13694" spans="3:7">
      <c r="C13694" s="17"/>
      <c r="D13694" s="26"/>
      <c r="E13694" s="26"/>
      <c r="F13694" s="26"/>
      <c r="G13694" s="26"/>
    </row>
    <row r="13695" spans="3:7">
      <c r="C13695" s="17"/>
      <c r="D13695" s="26"/>
      <c r="E13695" s="26"/>
      <c r="F13695" s="26"/>
      <c r="G13695" s="26"/>
    </row>
    <row r="13696" spans="3:7">
      <c r="C13696" s="17"/>
      <c r="D13696" s="26"/>
      <c r="E13696" s="26"/>
      <c r="F13696" s="26"/>
      <c r="G13696" s="26"/>
    </row>
    <row r="13697" spans="3:7">
      <c r="C13697" s="17"/>
      <c r="D13697" s="26"/>
      <c r="E13697" s="26"/>
      <c r="F13697" s="26"/>
      <c r="G13697" s="26"/>
    </row>
    <row r="13698" spans="3:7">
      <c r="C13698" s="17"/>
      <c r="D13698" s="26"/>
      <c r="E13698" s="26"/>
      <c r="F13698" s="26"/>
      <c r="G13698" s="26"/>
    </row>
    <row r="13699" spans="3:7">
      <c r="C13699" s="17"/>
      <c r="D13699" s="26"/>
      <c r="E13699" s="26"/>
      <c r="F13699" s="26"/>
      <c r="G13699" s="26"/>
    </row>
    <row r="13700" spans="3:7">
      <c r="C13700" s="17"/>
      <c r="D13700" s="26"/>
      <c r="E13700" s="26"/>
      <c r="F13700" s="26"/>
      <c r="G13700" s="26"/>
    </row>
    <row r="13701" spans="3:7">
      <c r="C13701" s="17"/>
      <c r="D13701" s="26"/>
      <c r="E13701" s="26"/>
      <c r="F13701" s="26"/>
      <c r="G13701" s="26"/>
    </row>
    <row r="13702" spans="3:7">
      <c r="C13702" s="17"/>
      <c r="D13702" s="26"/>
      <c r="E13702" s="26"/>
      <c r="F13702" s="26"/>
      <c r="G13702" s="26"/>
    </row>
    <row r="13703" spans="3:7">
      <c r="C13703" s="17"/>
      <c r="D13703" s="26"/>
      <c r="E13703" s="26"/>
      <c r="F13703" s="26"/>
      <c r="G13703" s="26"/>
    </row>
    <row r="13704" spans="3:7">
      <c r="C13704" s="17"/>
      <c r="D13704" s="26"/>
      <c r="E13704" s="26"/>
      <c r="F13704" s="26"/>
      <c r="G13704" s="26"/>
    </row>
    <row r="13705" spans="3:7">
      <c r="C13705" s="17"/>
      <c r="D13705" s="26"/>
      <c r="E13705" s="26"/>
      <c r="F13705" s="26"/>
      <c r="G13705" s="26"/>
    </row>
    <row r="13706" spans="3:7">
      <c r="C13706" s="17"/>
      <c r="D13706" s="26"/>
      <c r="E13706" s="26"/>
      <c r="F13706" s="26"/>
      <c r="G13706" s="26"/>
    </row>
    <row r="13707" spans="3:7">
      <c r="C13707" s="17"/>
      <c r="D13707" s="26"/>
      <c r="E13707" s="26"/>
      <c r="F13707" s="26"/>
      <c r="G13707" s="26"/>
    </row>
    <row r="13708" spans="3:7">
      <c r="C13708" s="17"/>
      <c r="D13708" s="26"/>
      <c r="E13708" s="26"/>
      <c r="F13708" s="26"/>
      <c r="G13708" s="26"/>
    </row>
    <row r="13709" spans="3:7">
      <c r="C13709" s="17"/>
      <c r="D13709" s="26"/>
      <c r="E13709" s="26"/>
      <c r="F13709" s="26"/>
      <c r="G13709" s="26"/>
    </row>
    <row r="13710" spans="3:7">
      <c r="C13710" s="17"/>
      <c r="D13710" s="26"/>
      <c r="E13710" s="26"/>
      <c r="F13710" s="26"/>
      <c r="G13710" s="26"/>
    </row>
    <row r="13711" spans="3:7">
      <c r="C13711" s="17"/>
      <c r="D13711" s="26"/>
      <c r="E13711" s="26"/>
      <c r="F13711" s="26"/>
      <c r="G13711" s="26"/>
    </row>
    <row r="13712" spans="3:7">
      <c r="C13712" s="17"/>
      <c r="D13712" s="26"/>
      <c r="E13712" s="26"/>
      <c r="F13712" s="26"/>
      <c r="G13712" s="26"/>
    </row>
    <row r="13713" spans="3:7">
      <c r="C13713" s="17"/>
      <c r="D13713" s="26"/>
      <c r="E13713" s="26"/>
      <c r="F13713" s="26"/>
      <c r="G13713" s="26"/>
    </row>
    <row r="13714" spans="3:7">
      <c r="C13714" s="17"/>
      <c r="D13714" s="26"/>
      <c r="E13714" s="26"/>
      <c r="F13714" s="26"/>
      <c r="G13714" s="26"/>
    </row>
    <row r="13715" spans="3:7">
      <c r="C13715" s="17"/>
      <c r="D13715" s="26"/>
      <c r="E13715" s="26"/>
      <c r="F13715" s="26"/>
      <c r="G13715" s="26"/>
    </row>
    <row r="13716" spans="3:7">
      <c r="C13716" s="17"/>
      <c r="D13716" s="26"/>
      <c r="E13716" s="26"/>
      <c r="F13716" s="26"/>
      <c r="G13716" s="26"/>
    </row>
    <row r="13717" spans="3:7">
      <c r="C13717" s="17"/>
      <c r="D13717" s="26"/>
      <c r="E13717" s="26"/>
      <c r="F13717" s="26"/>
      <c r="G13717" s="26"/>
    </row>
    <row r="13718" spans="3:7">
      <c r="C13718" s="17"/>
      <c r="D13718" s="26"/>
      <c r="E13718" s="26"/>
      <c r="F13718" s="26"/>
      <c r="G13718" s="26"/>
    </row>
    <row r="13719" spans="3:7">
      <c r="C13719" s="17"/>
      <c r="D13719" s="26"/>
      <c r="E13719" s="26"/>
      <c r="F13719" s="26"/>
      <c r="G13719" s="26"/>
    </row>
    <row r="13720" spans="3:7">
      <c r="C13720" s="17"/>
      <c r="D13720" s="26"/>
      <c r="E13720" s="26"/>
      <c r="F13720" s="26"/>
      <c r="G13720" s="26"/>
    </row>
    <row r="13721" spans="3:7">
      <c r="C13721" s="17"/>
      <c r="D13721" s="26"/>
      <c r="E13721" s="26"/>
      <c r="F13721" s="26"/>
      <c r="G13721" s="26"/>
    </row>
    <row r="13722" spans="3:7">
      <c r="C13722" s="17"/>
      <c r="D13722" s="26"/>
      <c r="E13722" s="26"/>
      <c r="F13722" s="26"/>
      <c r="G13722" s="26"/>
    </row>
    <row r="13723" spans="3:7">
      <c r="C13723" s="17"/>
      <c r="D13723" s="26"/>
      <c r="E13723" s="26"/>
      <c r="F13723" s="26"/>
      <c r="G13723" s="26"/>
    </row>
    <row r="13724" spans="3:7">
      <c r="C13724" s="17"/>
      <c r="D13724" s="26"/>
      <c r="E13724" s="26"/>
      <c r="F13724" s="26"/>
      <c r="G13724" s="26"/>
    </row>
    <row r="13725" spans="3:7">
      <c r="C13725" s="17"/>
      <c r="D13725" s="26"/>
      <c r="E13725" s="26"/>
      <c r="F13725" s="26"/>
      <c r="G13725" s="26"/>
    </row>
    <row r="13726" spans="3:7">
      <c r="C13726" s="17"/>
      <c r="D13726" s="26"/>
      <c r="E13726" s="26"/>
      <c r="F13726" s="26"/>
      <c r="G13726" s="26"/>
    </row>
    <row r="13727" spans="3:7">
      <c r="C13727" s="17"/>
      <c r="D13727" s="26"/>
      <c r="E13727" s="26"/>
      <c r="F13727" s="26"/>
      <c r="G13727" s="26"/>
    </row>
    <row r="13728" spans="3:7">
      <c r="C13728" s="17"/>
      <c r="D13728" s="26"/>
      <c r="E13728" s="26"/>
      <c r="F13728" s="26"/>
      <c r="G13728" s="26"/>
    </row>
    <row r="13729" spans="3:7">
      <c r="C13729" s="17"/>
      <c r="D13729" s="26"/>
      <c r="E13729" s="26"/>
      <c r="F13729" s="26"/>
      <c r="G13729" s="26"/>
    </row>
    <row r="13730" spans="3:7">
      <c r="C13730" s="17"/>
      <c r="D13730" s="26"/>
      <c r="E13730" s="26"/>
      <c r="F13730" s="26"/>
      <c r="G13730" s="26"/>
    </row>
    <row r="13731" spans="3:7">
      <c r="C13731" s="17"/>
      <c r="D13731" s="26"/>
      <c r="E13731" s="26"/>
      <c r="F13731" s="26"/>
      <c r="G13731" s="26"/>
    </row>
    <row r="13732" spans="3:7">
      <c r="C13732" s="17"/>
      <c r="D13732" s="26"/>
      <c r="E13732" s="26"/>
      <c r="F13732" s="26"/>
      <c r="G13732" s="26"/>
    </row>
    <row r="13733" spans="3:7">
      <c r="C13733" s="17"/>
      <c r="D13733" s="26"/>
      <c r="E13733" s="26"/>
      <c r="F13733" s="26"/>
      <c r="G13733" s="26"/>
    </row>
    <row r="13734" spans="3:7">
      <c r="C13734" s="17"/>
      <c r="D13734" s="26"/>
      <c r="E13734" s="26"/>
      <c r="F13734" s="26"/>
      <c r="G13734" s="26"/>
    </row>
    <row r="13735" spans="3:7">
      <c r="C13735" s="17"/>
      <c r="D13735" s="26"/>
      <c r="E13735" s="26"/>
      <c r="F13735" s="26"/>
      <c r="G13735" s="26"/>
    </row>
    <row r="13736" spans="3:7">
      <c r="C13736" s="17"/>
      <c r="D13736" s="26"/>
      <c r="E13736" s="26"/>
      <c r="F13736" s="26"/>
      <c r="G13736" s="26"/>
    </row>
    <row r="13737" spans="3:7">
      <c r="C13737" s="17"/>
      <c r="D13737" s="26"/>
      <c r="E13737" s="26"/>
      <c r="F13737" s="26"/>
      <c r="G13737" s="26"/>
    </row>
    <row r="13738" spans="3:7">
      <c r="C13738" s="17"/>
      <c r="D13738" s="26"/>
      <c r="E13738" s="26"/>
      <c r="F13738" s="26"/>
      <c r="G13738" s="26"/>
    </row>
    <row r="13739" spans="3:7">
      <c r="C13739" s="17"/>
      <c r="D13739" s="26"/>
      <c r="E13739" s="26"/>
      <c r="F13739" s="26"/>
      <c r="G13739" s="26"/>
    </row>
    <row r="13740" spans="3:7">
      <c r="C13740" s="17"/>
      <c r="D13740" s="26"/>
      <c r="E13740" s="26"/>
      <c r="F13740" s="26"/>
      <c r="G13740" s="26"/>
    </row>
    <row r="13741" spans="3:7">
      <c r="C13741" s="17"/>
      <c r="D13741" s="26"/>
      <c r="E13741" s="26"/>
      <c r="F13741" s="26"/>
      <c r="G13741" s="26"/>
    </row>
    <row r="13742" spans="3:7">
      <c r="C13742" s="17"/>
      <c r="D13742" s="26"/>
      <c r="E13742" s="26"/>
      <c r="F13742" s="26"/>
      <c r="G13742" s="26"/>
    </row>
    <row r="13743" spans="3:7">
      <c r="C13743" s="17"/>
      <c r="D13743" s="26"/>
      <c r="E13743" s="26"/>
      <c r="F13743" s="26"/>
      <c r="G13743" s="26"/>
    </row>
    <row r="13744" spans="3:7">
      <c r="C13744" s="17"/>
      <c r="D13744" s="26"/>
      <c r="E13744" s="26"/>
      <c r="F13744" s="26"/>
      <c r="G13744" s="26"/>
    </row>
    <row r="13745" spans="3:7">
      <c r="C13745" s="17"/>
      <c r="D13745" s="26"/>
      <c r="E13745" s="26"/>
      <c r="F13745" s="26"/>
      <c r="G13745" s="26"/>
    </row>
    <row r="13746" spans="3:7">
      <c r="C13746" s="17"/>
      <c r="D13746" s="26"/>
      <c r="E13746" s="26"/>
      <c r="F13746" s="26"/>
      <c r="G13746" s="26"/>
    </row>
    <row r="13747" spans="3:7">
      <c r="C13747" s="17"/>
      <c r="D13747" s="26"/>
      <c r="E13747" s="26"/>
      <c r="F13747" s="26"/>
      <c r="G13747" s="26"/>
    </row>
    <row r="13748" spans="3:7">
      <c r="C13748" s="17"/>
      <c r="D13748" s="26"/>
      <c r="E13748" s="26"/>
      <c r="F13748" s="26"/>
      <c r="G13748" s="26"/>
    </row>
    <row r="13749" spans="3:7">
      <c r="C13749" s="17"/>
      <c r="D13749" s="26"/>
      <c r="E13749" s="26"/>
      <c r="F13749" s="26"/>
      <c r="G13749" s="26"/>
    </row>
    <row r="13750" spans="3:7">
      <c r="C13750" s="17"/>
      <c r="D13750" s="26"/>
      <c r="E13750" s="26"/>
      <c r="F13750" s="26"/>
      <c r="G13750" s="26"/>
    </row>
    <row r="13751" spans="3:7">
      <c r="C13751" s="17"/>
      <c r="D13751" s="26"/>
      <c r="E13751" s="26"/>
      <c r="F13751" s="26"/>
      <c r="G13751" s="26"/>
    </row>
    <row r="13752" spans="3:7">
      <c r="C13752" s="17"/>
      <c r="D13752" s="26"/>
      <c r="E13752" s="26"/>
      <c r="F13752" s="26"/>
      <c r="G13752" s="26"/>
    </row>
    <row r="13753" spans="3:7">
      <c r="C13753" s="17"/>
      <c r="D13753" s="26"/>
      <c r="E13753" s="26"/>
      <c r="F13753" s="26"/>
      <c r="G13753" s="26"/>
    </row>
    <row r="13754" spans="3:7">
      <c r="C13754" s="17"/>
      <c r="D13754" s="26"/>
      <c r="E13754" s="26"/>
      <c r="F13754" s="26"/>
      <c r="G13754" s="26"/>
    </row>
    <row r="13755" spans="3:7">
      <c r="C13755" s="17"/>
      <c r="D13755" s="26"/>
      <c r="E13755" s="26"/>
      <c r="F13755" s="26"/>
      <c r="G13755" s="26"/>
    </row>
    <row r="13756" spans="3:7">
      <c r="C13756" s="17"/>
      <c r="D13756" s="26"/>
      <c r="E13756" s="26"/>
      <c r="F13756" s="26"/>
      <c r="G13756" s="26"/>
    </row>
    <row r="13757" spans="3:7">
      <c r="C13757" s="17"/>
      <c r="D13757" s="26"/>
      <c r="E13757" s="26"/>
      <c r="F13757" s="26"/>
      <c r="G13757" s="26"/>
    </row>
    <row r="13758" spans="3:7">
      <c r="C13758" s="17"/>
      <c r="D13758" s="26"/>
      <c r="E13758" s="26"/>
      <c r="F13758" s="26"/>
      <c r="G13758" s="26"/>
    </row>
    <row r="13759" spans="3:7">
      <c r="C13759" s="17"/>
      <c r="D13759" s="26"/>
      <c r="E13759" s="26"/>
      <c r="F13759" s="26"/>
      <c r="G13759" s="26"/>
    </row>
    <row r="13760" spans="3:7">
      <c r="C13760" s="17"/>
      <c r="D13760" s="26"/>
      <c r="E13760" s="26"/>
      <c r="F13760" s="26"/>
      <c r="G13760" s="26"/>
    </row>
    <row r="13761" spans="3:7">
      <c r="C13761" s="17"/>
      <c r="D13761" s="26"/>
      <c r="E13761" s="26"/>
      <c r="F13761" s="26"/>
      <c r="G13761" s="26"/>
    </row>
    <row r="13762" spans="3:7">
      <c r="C13762" s="17"/>
      <c r="D13762" s="26"/>
      <c r="E13762" s="26"/>
      <c r="F13762" s="26"/>
      <c r="G13762" s="26"/>
    </row>
    <row r="13763" spans="3:7">
      <c r="C13763" s="17"/>
      <c r="D13763" s="26"/>
      <c r="E13763" s="26"/>
      <c r="F13763" s="26"/>
      <c r="G13763" s="26"/>
    </row>
    <row r="13764" spans="3:7">
      <c r="C13764" s="17"/>
      <c r="D13764" s="26"/>
      <c r="E13764" s="26"/>
      <c r="F13764" s="26"/>
      <c r="G13764" s="26"/>
    </row>
    <row r="13765" spans="3:7">
      <c r="C13765" s="17"/>
      <c r="D13765" s="26"/>
      <c r="E13765" s="26"/>
      <c r="F13765" s="26"/>
      <c r="G13765" s="26"/>
    </row>
    <row r="13766" spans="3:7">
      <c r="C13766" s="17"/>
      <c r="D13766" s="26"/>
      <c r="E13766" s="26"/>
      <c r="F13766" s="26"/>
      <c r="G13766" s="26"/>
    </row>
    <row r="13767" spans="3:7">
      <c r="C13767" s="17"/>
      <c r="D13767" s="26"/>
      <c r="E13767" s="26"/>
      <c r="F13767" s="26"/>
      <c r="G13767" s="26"/>
    </row>
    <row r="13768" spans="3:7">
      <c r="C13768" s="17"/>
      <c r="D13768" s="26"/>
      <c r="E13768" s="26"/>
      <c r="F13768" s="26"/>
      <c r="G13768" s="26"/>
    </row>
    <row r="13769" spans="3:7">
      <c r="C13769" s="17"/>
      <c r="D13769" s="26"/>
      <c r="E13769" s="26"/>
      <c r="F13769" s="26"/>
      <c r="G13769" s="26"/>
    </row>
    <row r="13770" spans="3:7">
      <c r="C13770" s="17"/>
      <c r="D13770" s="26"/>
      <c r="E13770" s="26"/>
      <c r="F13770" s="26"/>
      <c r="G13770" s="26"/>
    </row>
    <row r="13771" spans="3:7">
      <c r="C13771" s="17"/>
      <c r="D13771" s="26"/>
      <c r="E13771" s="26"/>
      <c r="F13771" s="26"/>
      <c r="G13771" s="26"/>
    </row>
    <row r="13772" spans="3:7">
      <c r="C13772" s="17"/>
      <c r="D13772" s="26"/>
      <c r="E13772" s="26"/>
      <c r="F13772" s="26"/>
      <c r="G13772" s="26"/>
    </row>
    <row r="13773" spans="3:7">
      <c r="C13773" s="17"/>
      <c r="D13773" s="26"/>
      <c r="E13773" s="26"/>
      <c r="F13773" s="26"/>
      <c r="G13773" s="26"/>
    </row>
    <row r="13774" spans="3:7">
      <c r="C13774" s="17"/>
      <c r="D13774" s="26"/>
      <c r="E13774" s="26"/>
      <c r="F13774" s="26"/>
      <c r="G13774" s="26"/>
    </row>
    <row r="13775" spans="3:7">
      <c r="C13775" s="17"/>
      <c r="D13775" s="26"/>
      <c r="E13775" s="26"/>
      <c r="F13775" s="26"/>
      <c r="G13775" s="26"/>
    </row>
    <row r="13776" spans="3:7">
      <c r="C13776" s="17"/>
      <c r="D13776" s="26"/>
      <c r="E13776" s="26"/>
      <c r="F13776" s="26"/>
      <c r="G13776" s="26"/>
    </row>
    <row r="13777" spans="3:7">
      <c r="C13777" s="17"/>
      <c r="D13777" s="26"/>
      <c r="E13777" s="26"/>
      <c r="F13777" s="26"/>
      <c r="G13777" s="26"/>
    </row>
    <row r="13778" spans="3:7">
      <c r="C13778" s="17"/>
      <c r="D13778" s="26"/>
      <c r="E13778" s="26"/>
      <c r="F13778" s="26"/>
      <c r="G13778" s="26"/>
    </row>
    <row r="13779" spans="3:7">
      <c r="C13779" s="17"/>
      <c r="D13779" s="26"/>
      <c r="E13779" s="26"/>
      <c r="F13779" s="26"/>
      <c r="G13779" s="26"/>
    </row>
    <row r="13780" spans="3:7">
      <c r="C13780" s="17"/>
      <c r="D13780" s="26"/>
      <c r="E13780" s="26"/>
      <c r="F13780" s="26"/>
      <c r="G13780" s="26"/>
    </row>
    <row r="13781" spans="3:7">
      <c r="C13781" s="17"/>
      <c r="D13781" s="26"/>
      <c r="E13781" s="26"/>
      <c r="F13781" s="26"/>
      <c r="G13781" s="26"/>
    </row>
    <row r="13782" spans="3:7">
      <c r="C13782" s="17"/>
      <c r="D13782" s="26"/>
      <c r="E13782" s="26"/>
      <c r="F13782" s="26"/>
      <c r="G13782" s="26"/>
    </row>
    <row r="13783" spans="3:7">
      <c r="C13783" s="17"/>
      <c r="D13783" s="26"/>
      <c r="E13783" s="26"/>
      <c r="F13783" s="26"/>
      <c r="G13783" s="26"/>
    </row>
    <row r="13784" spans="3:7">
      <c r="C13784" s="17"/>
      <c r="D13784" s="26"/>
      <c r="E13784" s="26"/>
      <c r="F13784" s="26"/>
      <c r="G13784" s="26"/>
    </row>
    <row r="13785" spans="3:7">
      <c r="C13785" s="17"/>
      <c r="D13785" s="26"/>
      <c r="E13785" s="26"/>
      <c r="F13785" s="26"/>
      <c r="G13785" s="26"/>
    </row>
    <row r="13786" spans="3:7">
      <c r="C13786" s="17"/>
      <c r="D13786" s="26"/>
      <c r="E13786" s="26"/>
      <c r="F13786" s="26"/>
      <c r="G13786" s="26"/>
    </row>
    <row r="13787" spans="3:7">
      <c r="C13787" s="17"/>
      <c r="D13787" s="26"/>
      <c r="E13787" s="26"/>
      <c r="F13787" s="26"/>
      <c r="G13787" s="26"/>
    </row>
    <row r="13788" spans="3:7">
      <c r="C13788" s="17"/>
      <c r="D13788" s="26"/>
      <c r="E13788" s="26"/>
      <c r="F13788" s="26"/>
      <c r="G13788" s="26"/>
    </row>
    <row r="13789" spans="3:7">
      <c r="C13789" s="17"/>
      <c r="D13789" s="26"/>
      <c r="E13789" s="26"/>
      <c r="F13789" s="26"/>
      <c r="G13789" s="26"/>
    </row>
    <row r="13790" spans="3:7">
      <c r="C13790" s="17"/>
      <c r="D13790" s="26"/>
      <c r="E13790" s="26"/>
      <c r="F13790" s="26"/>
      <c r="G13790" s="26"/>
    </row>
    <row r="13791" spans="3:7">
      <c r="C13791" s="17"/>
      <c r="D13791" s="26"/>
      <c r="E13791" s="26"/>
      <c r="F13791" s="26"/>
      <c r="G13791" s="26"/>
    </row>
    <row r="13792" spans="3:7">
      <c r="C13792" s="17"/>
      <c r="D13792" s="26"/>
      <c r="E13792" s="26"/>
      <c r="F13792" s="26"/>
      <c r="G13792" s="26"/>
    </row>
    <row r="13793" spans="3:7">
      <c r="C13793" s="17"/>
      <c r="D13793" s="26"/>
      <c r="E13793" s="26"/>
      <c r="F13793" s="26"/>
      <c r="G13793" s="26"/>
    </row>
    <row r="13794" spans="3:7">
      <c r="C13794" s="17"/>
      <c r="D13794" s="26"/>
      <c r="E13794" s="26"/>
      <c r="F13794" s="26"/>
      <c r="G13794" s="26"/>
    </row>
    <row r="13795" spans="3:7">
      <c r="C13795" s="17"/>
      <c r="D13795" s="26"/>
      <c r="E13795" s="26"/>
      <c r="F13795" s="26"/>
      <c r="G13795" s="26"/>
    </row>
    <row r="13796" spans="3:7">
      <c r="C13796" s="17"/>
      <c r="D13796" s="26"/>
      <c r="E13796" s="26"/>
      <c r="F13796" s="26"/>
      <c r="G13796" s="26"/>
    </row>
    <row r="13797" spans="3:7">
      <c r="C13797" s="17"/>
      <c r="D13797" s="26"/>
      <c r="E13797" s="26"/>
      <c r="F13797" s="26"/>
      <c r="G13797" s="26"/>
    </row>
    <row r="13798" spans="3:7">
      <c r="C13798" s="17"/>
      <c r="D13798" s="26"/>
      <c r="E13798" s="26"/>
      <c r="F13798" s="26"/>
      <c r="G13798" s="26"/>
    </row>
    <row r="13799" spans="3:7">
      <c r="C13799" s="17"/>
      <c r="D13799" s="26"/>
      <c r="E13799" s="26"/>
      <c r="F13799" s="26"/>
      <c r="G13799" s="26"/>
    </row>
    <row r="13800" spans="3:7">
      <c r="C13800" s="17"/>
      <c r="D13800" s="26"/>
      <c r="E13800" s="26"/>
      <c r="F13800" s="26"/>
      <c r="G13800" s="26"/>
    </row>
    <row r="13801" spans="3:7">
      <c r="C13801" s="17"/>
      <c r="D13801" s="26"/>
      <c r="E13801" s="26"/>
      <c r="F13801" s="26"/>
      <c r="G13801" s="26"/>
    </row>
    <row r="13802" spans="3:7">
      <c r="C13802" s="17"/>
      <c r="D13802" s="26"/>
      <c r="E13802" s="26"/>
      <c r="F13802" s="26"/>
      <c r="G13802" s="26"/>
    </row>
    <row r="13803" spans="3:7">
      <c r="C13803" s="17"/>
      <c r="D13803" s="26"/>
      <c r="E13803" s="26"/>
      <c r="F13803" s="26"/>
      <c r="G13803" s="26"/>
    </row>
    <row r="13804" spans="3:7">
      <c r="C13804" s="17"/>
      <c r="D13804" s="26"/>
      <c r="E13804" s="26"/>
      <c r="F13804" s="26"/>
      <c r="G13804" s="26"/>
    </row>
    <row r="13805" spans="3:7">
      <c r="C13805" s="17"/>
      <c r="D13805" s="26"/>
      <c r="E13805" s="26"/>
      <c r="F13805" s="26"/>
      <c r="G13805" s="26"/>
    </row>
    <row r="13806" spans="3:7">
      <c r="C13806" s="17"/>
      <c r="D13806" s="26"/>
      <c r="E13806" s="26"/>
      <c r="F13806" s="26"/>
      <c r="G13806" s="26"/>
    </row>
    <row r="13807" spans="3:7">
      <c r="C13807" s="17"/>
      <c r="D13807" s="26"/>
      <c r="E13807" s="26"/>
      <c r="F13807" s="26"/>
      <c r="G13807" s="26"/>
    </row>
    <row r="13808" spans="3:7">
      <c r="C13808" s="17"/>
      <c r="D13808" s="26"/>
      <c r="E13808" s="26"/>
      <c r="F13808" s="26"/>
      <c r="G13808" s="26"/>
    </row>
    <row r="13809" spans="3:7">
      <c r="C13809" s="17"/>
      <c r="D13809" s="26"/>
      <c r="E13809" s="26"/>
      <c r="F13809" s="26"/>
      <c r="G13809" s="26"/>
    </row>
    <row r="13810" spans="3:7">
      <c r="C13810" s="17"/>
      <c r="D13810" s="26"/>
      <c r="E13810" s="26"/>
      <c r="F13810" s="26"/>
      <c r="G13810" s="26"/>
    </row>
    <row r="13811" spans="3:7">
      <c r="C13811" s="17"/>
      <c r="D13811" s="26"/>
      <c r="E13811" s="26"/>
      <c r="F13811" s="26"/>
      <c r="G13811" s="26"/>
    </row>
    <row r="13812" spans="3:7">
      <c r="C13812" s="17"/>
      <c r="D13812" s="26"/>
      <c r="E13812" s="26"/>
      <c r="F13812" s="26"/>
      <c r="G13812" s="26"/>
    </row>
    <row r="13813" spans="3:7">
      <c r="C13813" s="17"/>
      <c r="D13813" s="26"/>
      <c r="E13813" s="26"/>
      <c r="F13813" s="26"/>
      <c r="G13813" s="26"/>
    </row>
    <row r="13814" spans="3:7">
      <c r="C13814" s="17"/>
      <c r="D13814" s="26"/>
      <c r="E13814" s="26"/>
      <c r="F13814" s="26"/>
      <c r="G13814" s="26"/>
    </row>
    <row r="13815" spans="3:7">
      <c r="C13815" s="17"/>
      <c r="D13815" s="26"/>
      <c r="E13815" s="26"/>
      <c r="F13815" s="26"/>
      <c r="G13815" s="26"/>
    </row>
    <row r="13816" spans="3:7">
      <c r="C13816" s="17"/>
      <c r="D13816" s="26"/>
      <c r="E13816" s="26"/>
      <c r="F13816" s="26"/>
      <c r="G13816" s="26"/>
    </row>
    <row r="13817" spans="3:7">
      <c r="C13817" s="17"/>
      <c r="D13817" s="26"/>
      <c r="E13817" s="26"/>
      <c r="F13817" s="26"/>
      <c r="G13817" s="26"/>
    </row>
    <row r="13818" spans="3:7">
      <c r="C13818" s="17"/>
      <c r="D13818" s="26"/>
      <c r="E13818" s="26"/>
      <c r="F13818" s="26"/>
      <c r="G13818" s="26"/>
    </row>
    <row r="13819" spans="3:7">
      <c r="C13819" s="17"/>
      <c r="D13819" s="26"/>
      <c r="E13819" s="26"/>
      <c r="F13819" s="26"/>
      <c r="G13819" s="26"/>
    </row>
    <row r="13820" spans="3:7">
      <c r="C13820" s="17"/>
      <c r="D13820" s="26"/>
      <c r="E13820" s="26"/>
      <c r="F13820" s="26"/>
      <c r="G13820" s="26"/>
    </row>
    <row r="13821" spans="3:7">
      <c r="C13821" s="17"/>
      <c r="D13821" s="26"/>
      <c r="E13821" s="26"/>
      <c r="F13821" s="26"/>
      <c r="G13821" s="26"/>
    </row>
    <row r="13822" spans="3:7">
      <c r="C13822" s="17"/>
      <c r="D13822" s="26"/>
      <c r="E13822" s="26"/>
      <c r="F13822" s="26"/>
      <c r="G13822" s="26"/>
    </row>
    <row r="13823" spans="3:7">
      <c r="C13823" s="17"/>
      <c r="D13823" s="26"/>
      <c r="E13823" s="26"/>
      <c r="F13823" s="26"/>
      <c r="G13823" s="26"/>
    </row>
    <row r="13824" spans="3:7">
      <c r="C13824" s="17"/>
      <c r="D13824" s="26"/>
      <c r="E13824" s="26"/>
      <c r="F13824" s="26"/>
      <c r="G13824" s="26"/>
    </row>
    <row r="13825" spans="3:7">
      <c r="C13825" s="17"/>
      <c r="D13825" s="26"/>
      <c r="E13825" s="26"/>
      <c r="F13825" s="26"/>
      <c r="G13825" s="26"/>
    </row>
    <row r="13826" spans="3:7">
      <c r="C13826" s="17"/>
      <c r="D13826" s="26"/>
      <c r="E13826" s="26"/>
      <c r="F13826" s="26"/>
      <c r="G13826" s="26"/>
    </row>
    <row r="13827" spans="3:7">
      <c r="C13827" s="17"/>
      <c r="D13827" s="26"/>
      <c r="E13827" s="26"/>
      <c r="F13827" s="26"/>
      <c r="G13827" s="26"/>
    </row>
    <row r="13828" spans="3:7">
      <c r="C13828" s="17"/>
      <c r="D13828" s="26"/>
      <c r="E13828" s="26"/>
      <c r="F13828" s="26"/>
      <c r="G13828" s="26"/>
    </row>
    <row r="13829" spans="3:7">
      <c r="C13829" s="17"/>
      <c r="D13829" s="26"/>
      <c r="E13829" s="26"/>
      <c r="F13829" s="26"/>
      <c r="G13829" s="26"/>
    </row>
    <row r="13830" spans="3:7">
      <c r="C13830" s="17"/>
      <c r="D13830" s="26"/>
      <c r="E13830" s="26"/>
      <c r="F13830" s="26"/>
      <c r="G13830" s="26"/>
    </row>
    <row r="13831" spans="3:7">
      <c r="C13831" s="17"/>
      <c r="D13831" s="26"/>
      <c r="E13831" s="26"/>
      <c r="F13831" s="26"/>
      <c r="G13831" s="26"/>
    </row>
    <row r="13832" spans="3:7">
      <c r="C13832" s="17"/>
      <c r="D13832" s="26"/>
      <c r="E13832" s="26"/>
      <c r="F13832" s="26"/>
      <c r="G13832" s="26"/>
    </row>
    <row r="13833" spans="3:7">
      <c r="C13833" s="17"/>
      <c r="D13833" s="26"/>
      <c r="E13833" s="26"/>
      <c r="F13833" s="26"/>
      <c r="G13833" s="26"/>
    </row>
    <row r="13834" spans="3:7">
      <c r="C13834" s="17"/>
      <c r="D13834" s="26"/>
      <c r="E13834" s="26"/>
      <c r="F13834" s="26"/>
      <c r="G13834" s="26"/>
    </row>
    <row r="13835" spans="3:7">
      <c r="C13835" s="17"/>
      <c r="D13835" s="26"/>
      <c r="E13835" s="26"/>
      <c r="F13835" s="26"/>
      <c r="G13835" s="26"/>
    </row>
    <row r="13836" spans="3:7">
      <c r="C13836" s="17"/>
      <c r="D13836" s="26"/>
      <c r="E13836" s="26"/>
      <c r="F13836" s="26"/>
      <c r="G13836" s="26"/>
    </row>
    <row r="13837" spans="3:7">
      <c r="C13837" s="17"/>
      <c r="D13837" s="26"/>
      <c r="E13837" s="26"/>
      <c r="F13837" s="26"/>
      <c r="G13837" s="26"/>
    </row>
    <row r="13838" spans="3:7">
      <c r="C13838" s="17"/>
      <c r="D13838" s="26"/>
      <c r="E13838" s="26"/>
      <c r="F13838" s="26"/>
      <c r="G13838" s="26"/>
    </row>
    <row r="13839" spans="3:7">
      <c r="C13839" s="17"/>
      <c r="D13839" s="26"/>
      <c r="E13839" s="26"/>
      <c r="F13839" s="26"/>
      <c r="G13839" s="26"/>
    </row>
    <row r="13840" spans="3:7">
      <c r="C13840" s="17"/>
      <c r="D13840" s="26"/>
      <c r="E13840" s="26"/>
      <c r="F13840" s="26"/>
      <c r="G13840" s="26"/>
    </row>
    <row r="13841" spans="3:7">
      <c r="C13841" s="17"/>
      <c r="D13841" s="26"/>
      <c r="E13841" s="26"/>
      <c r="F13841" s="26"/>
      <c r="G13841" s="26"/>
    </row>
    <row r="13842" spans="3:7">
      <c r="C13842" s="17"/>
      <c r="D13842" s="26"/>
      <c r="E13842" s="26"/>
      <c r="F13842" s="26"/>
      <c r="G13842" s="26"/>
    </row>
    <row r="13843" spans="3:7">
      <c r="C13843" s="17"/>
      <c r="D13843" s="26"/>
      <c r="E13843" s="26"/>
      <c r="F13843" s="26"/>
      <c r="G13843" s="26"/>
    </row>
    <row r="13844" spans="3:7">
      <c r="C13844" s="17"/>
      <c r="D13844" s="26"/>
      <c r="E13844" s="26"/>
      <c r="F13844" s="26"/>
      <c r="G13844" s="26"/>
    </row>
    <row r="13845" spans="3:7">
      <c r="C13845" s="17"/>
      <c r="D13845" s="26"/>
      <c r="E13845" s="26"/>
      <c r="F13845" s="26"/>
      <c r="G13845" s="26"/>
    </row>
    <row r="13846" spans="3:7">
      <c r="C13846" s="17"/>
      <c r="D13846" s="26"/>
      <c r="E13846" s="26"/>
      <c r="F13846" s="26"/>
      <c r="G13846" s="26"/>
    </row>
    <row r="13847" spans="3:7">
      <c r="C13847" s="17"/>
      <c r="D13847" s="26"/>
      <c r="E13847" s="26"/>
      <c r="F13847" s="26"/>
      <c r="G13847" s="26"/>
    </row>
    <row r="13848" spans="3:7">
      <c r="C13848" s="17"/>
      <c r="D13848" s="26"/>
      <c r="E13848" s="26"/>
      <c r="F13848" s="26"/>
      <c r="G13848" s="26"/>
    </row>
    <row r="13849" spans="3:7">
      <c r="C13849" s="17"/>
      <c r="D13849" s="26"/>
      <c r="E13849" s="26"/>
      <c r="F13849" s="26"/>
      <c r="G13849" s="26"/>
    </row>
    <row r="13850" spans="3:7">
      <c r="C13850" s="17"/>
      <c r="D13850" s="26"/>
      <c r="E13850" s="26"/>
      <c r="F13850" s="26"/>
      <c r="G13850" s="26"/>
    </row>
    <row r="13851" spans="3:7">
      <c r="C13851" s="17"/>
      <c r="D13851" s="26"/>
      <c r="E13851" s="26"/>
      <c r="F13851" s="26"/>
      <c r="G13851" s="26"/>
    </row>
    <row r="13852" spans="3:7">
      <c r="C13852" s="17"/>
      <c r="D13852" s="26"/>
      <c r="E13852" s="26"/>
      <c r="F13852" s="26"/>
      <c r="G13852" s="26"/>
    </row>
    <row r="13853" spans="3:7">
      <c r="C13853" s="17"/>
      <c r="D13853" s="26"/>
      <c r="E13853" s="26"/>
      <c r="F13853" s="26"/>
      <c r="G13853" s="26"/>
    </row>
    <row r="13854" spans="3:7">
      <c r="C13854" s="17"/>
      <c r="D13854" s="26"/>
      <c r="E13854" s="26"/>
      <c r="F13854" s="26"/>
      <c r="G13854" s="26"/>
    </row>
    <row r="13855" spans="3:7">
      <c r="C13855" s="17"/>
      <c r="D13855" s="26"/>
      <c r="E13855" s="26"/>
      <c r="F13855" s="26"/>
      <c r="G13855" s="26"/>
    </row>
    <row r="13856" spans="3:7">
      <c r="C13856" s="17"/>
      <c r="D13856" s="26"/>
      <c r="E13856" s="26"/>
      <c r="F13856" s="26"/>
      <c r="G13856" s="26"/>
    </row>
    <row r="13857" spans="3:7">
      <c r="C13857" s="17"/>
      <c r="D13857" s="26"/>
      <c r="E13857" s="26"/>
      <c r="F13857" s="26"/>
      <c r="G13857" s="26"/>
    </row>
    <row r="13858" spans="3:7">
      <c r="C13858" s="17"/>
      <c r="D13858" s="26"/>
      <c r="E13858" s="26"/>
      <c r="F13858" s="26"/>
      <c r="G13858" s="26"/>
    </row>
    <row r="13859" spans="3:7">
      <c r="C13859" s="17"/>
      <c r="D13859" s="26"/>
      <c r="E13859" s="26"/>
      <c r="F13859" s="26"/>
      <c r="G13859" s="26"/>
    </row>
    <row r="13860" spans="3:7">
      <c r="C13860" s="17"/>
      <c r="D13860" s="26"/>
      <c r="E13860" s="26"/>
      <c r="F13860" s="26"/>
      <c r="G13860" s="26"/>
    </row>
    <row r="13861" spans="3:7">
      <c r="C13861" s="17"/>
      <c r="D13861" s="26"/>
      <c r="E13861" s="26"/>
      <c r="F13861" s="26"/>
      <c r="G13861" s="26"/>
    </row>
    <row r="13862" spans="3:7">
      <c r="C13862" s="17"/>
      <c r="D13862" s="26"/>
      <c r="E13862" s="26"/>
      <c r="F13862" s="26"/>
      <c r="G13862" s="26"/>
    </row>
    <row r="13863" spans="3:7">
      <c r="C13863" s="17"/>
      <c r="D13863" s="26"/>
      <c r="E13863" s="26"/>
      <c r="F13863" s="26"/>
      <c r="G13863" s="26"/>
    </row>
    <row r="13864" spans="3:7">
      <c r="C13864" s="17"/>
      <c r="D13864" s="26"/>
      <c r="E13864" s="26"/>
      <c r="F13864" s="26"/>
      <c r="G13864" s="26"/>
    </row>
    <row r="13865" spans="3:7">
      <c r="C13865" s="17"/>
      <c r="D13865" s="26"/>
      <c r="E13865" s="26"/>
      <c r="F13865" s="26"/>
      <c r="G13865" s="26"/>
    </row>
    <row r="13866" spans="3:7">
      <c r="C13866" s="17"/>
      <c r="D13866" s="26"/>
      <c r="E13866" s="26"/>
      <c r="F13866" s="26"/>
      <c r="G13866" s="26"/>
    </row>
    <row r="13867" spans="3:7">
      <c r="C13867" s="17"/>
      <c r="D13867" s="26"/>
      <c r="E13867" s="26"/>
      <c r="F13867" s="26"/>
      <c r="G13867" s="26"/>
    </row>
    <row r="13868" spans="3:7">
      <c r="C13868" s="17"/>
      <c r="D13868" s="26"/>
      <c r="E13868" s="26"/>
      <c r="F13868" s="26"/>
      <c r="G13868" s="26"/>
    </row>
    <row r="13869" spans="3:7">
      <c r="C13869" s="17"/>
      <c r="D13869" s="26"/>
      <c r="E13869" s="26"/>
      <c r="F13869" s="26"/>
      <c r="G13869" s="26"/>
    </row>
    <row r="13870" spans="3:7">
      <c r="C13870" s="17"/>
      <c r="D13870" s="26"/>
      <c r="E13870" s="26"/>
      <c r="F13870" s="26"/>
      <c r="G13870" s="26"/>
    </row>
    <row r="13871" spans="3:7">
      <c r="C13871" s="17"/>
      <c r="D13871" s="26"/>
      <c r="E13871" s="26"/>
      <c r="F13871" s="26"/>
      <c r="G13871" s="26"/>
    </row>
    <row r="13872" spans="3:7">
      <c r="C13872" s="17"/>
      <c r="D13872" s="26"/>
      <c r="E13872" s="26"/>
      <c r="F13872" s="26"/>
      <c r="G13872" s="26"/>
    </row>
    <row r="13873" spans="3:7">
      <c r="C13873" s="17"/>
      <c r="D13873" s="26"/>
      <c r="E13873" s="26"/>
      <c r="F13873" s="26"/>
      <c r="G13873" s="26"/>
    </row>
    <row r="13874" spans="3:7">
      <c r="C13874" s="17"/>
      <c r="D13874" s="26"/>
      <c r="E13874" s="26"/>
      <c r="F13874" s="26"/>
      <c r="G13874" s="26"/>
    </row>
    <row r="13875" spans="3:7">
      <c r="C13875" s="17"/>
      <c r="D13875" s="26"/>
      <c r="E13875" s="26"/>
      <c r="F13875" s="26"/>
      <c r="G13875" s="26"/>
    </row>
    <row r="13876" spans="3:7">
      <c r="C13876" s="17"/>
      <c r="D13876" s="26"/>
      <c r="E13876" s="26"/>
      <c r="F13876" s="26"/>
      <c r="G13876" s="26"/>
    </row>
    <row r="13877" spans="3:7">
      <c r="C13877" s="17"/>
      <c r="D13877" s="26"/>
      <c r="E13877" s="26"/>
      <c r="F13877" s="26"/>
      <c r="G13877" s="26"/>
    </row>
    <row r="13878" spans="3:7">
      <c r="C13878" s="17"/>
      <c r="D13878" s="26"/>
      <c r="E13878" s="26"/>
      <c r="F13878" s="26"/>
      <c r="G13878" s="26"/>
    </row>
    <row r="13879" spans="3:7">
      <c r="C13879" s="17"/>
      <c r="D13879" s="26"/>
      <c r="E13879" s="26"/>
      <c r="F13879" s="26"/>
      <c r="G13879" s="26"/>
    </row>
    <row r="13880" spans="3:7">
      <c r="C13880" s="17"/>
      <c r="D13880" s="26"/>
      <c r="E13880" s="26"/>
      <c r="F13880" s="26"/>
      <c r="G13880" s="26"/>
    </row>
    <row r="13881" spans="3:7">
      <c r="C13881" s="17"/>
      <c r="D13881" s="26"/>
      <c r="E13881" s="26"/>
      <c r="F13881" s="26"/>
      <c r="G13881" s="26"/>
    </row>
    <row r="13882" spans="3:7">
      <c r="C13882" s="17"/>
      <c r="D13882" s="26"/>
      <c r="E13882" s="26"/>
      <c r="F13882" s="26"/>
      <c r="G13882" s="26"/>
    </row>
    <row r="13883" spans="3:7">
      <c r="C13883" s="17"/>
      <c r="D13883" s="26"/>
      <c r="E13883" s="26"/>
      <c r="F13883" s="26"/>
      <c r="G13883" s="26"/>
    </row>
    <row r="13884" spans="3:7">
      <c r="C13884" s="17"/>
      <c r="D13884" s="26"/>
      <c r="E13884" s="26"/>
      <c r="F13884" s="26"/>
      <c r="G13884" s="26"/>
    </row>
    <row r="13885" spans="3:7">
      <c r="C13885" s="17"/>
      <c r="D13885" s="26"/>
      <c r="E13885" s="26"/>
      <c r="F13885" s="26"/>
      <c r="G13885" s="26"/>
    </row>
    <row r="13886" spans="3:7">
      <c r="C13886" s="17"/>
      <c r="D13886" s="26"/>
      <c r="E13886" s="26"/>
      <c r="F13886" s="26"/>
      <c r="G13886" s="26"/>
    </row>
    <row r="13887" spans="3:7">
      <c r="C13887" s="17"/>
      <c r="D13887" s="26"/>
      <c r="E13887" s="26"/>
      <c r="F13887" s="26"/>
      <c r="G13887" s="26"/>
    </row>
    <row r="13888" spans="3:7">
      <c r="C13888" s="17"/>
      <c r="D13888" s="26"/>
      <c r="E13888" s="26"/>
      <c r="F13888" s="26"/>
      <c r="G13888" s="26"/>
    </row>
    <row r="13889" spans="3:7">
      <c r="C13889" s="17"/>
      <c r="D13889" s="26"/>
      <c r="E13889" s="26"/>
      <c r="F13889" s="26"/>
      <c r="G13889" s="26"/>
    </row>
    <row r="13890" spans="3:7">
      <c r="C13890" s="17"/>
      <c r="D13890" s="26"/>
      <c r="E13890" s="26"/>
      <c r="F13890" s="26"/>
      <c r="G13890" s="26"/>
    </row>
    <row r="13891" spans="3:7">
      <c r="C13891" s="17"/>
      <c r="D13891" s="26"/>
      <c r="E13891" s="26"/>
      <c r="F13891" s="26"/>
      <c r="G13891" s="26"/>
    </row>
    <row r="13892" spans="3:7">
      <c r="C13892" s="17"/>
      <c r="D13892" s="26"/>
      <c r="E13892" s="26"/>
      <c r="F13892" s="26"/>
      <c r="G13892" s="26"/>
    </row>
    <row r="13893" spans="3:7">
      <c r="C13893" s="17"/>
      <c r="D13893" s="26"/>
      <c r="E13893" s="26"/>
      <c r="F13893" s="26"/>
      <c r="G13893" s="26"/>
    </row>
    <row r="13894" spans="3:7">
      <c r="C13894" s="17"/>
      <c r="D13894" s="26"/>
      <c r="E13894" s="26"/>
      <c r="F13894" s="26"/>
      <c r="G13894" s="26"/>
    </row>
    <row r="13895" spans="3:7">
      <c r="C13895" s="17"/>
      <c r="D13895" s="26"/>
      <c r="E13895" s="26"/>
      <c r="F13895" s="26"/>
      <c r="G13895" s="26"/>
    </row>
    <row r="13896" spans="3:7">
      <c r="C13896" s="17"/>
      <c r="D13896" s="26"/>
      <c r="E13896" s="26"/>
      <c r="F13896" s="26"/>
      <c r="G13896" s="26"/>
    </row>
    <row r="13897" spans="3:7">
      <c r="C13897" s="17"/>
      <c r="D13897" s="26"/>
      <c r="E13897" s="26"/>
      <c r="F13897" s="26"/>
      <c r="G13897" s="26"/>
    </row>
    <row r="13898" spans="3:7">
      <c r="C13898" s="17"/>
      <c r="D13898" s="26"/>
      <c r="E13898" s="26"/>
      <c r="F13898" s="26"/>
      <c r="G13898" s="26"/>
    </row>
    <row r="13899" spans="3:7">
      <c r="C13899" s="17"/>
      <c r="D13899" s="26"/>
      <c r="E13899" s="26"/>
      <c r="F13899" s="26"/>
      <c r="G13899" s="26"/>
    </row>
    <row r="13900" spans="3:7">
      <c r="C13900" s="17"/>
      <c r="D13900" s="26"/>
      <c r="E13900" s="26"/>
      <c r="F13900" s="26"/>
      <c r="G13900" s="26"/>
    </row>
    <row r="13901" spans="3:7">
      <c r="C13901" s="17"/>
      <c r="D13901" s="26"/>
      <c r="E13901" s="26"/>
      <c r="F13901" s="26"/>
      <c r="G13901" s="26"/>
    </row>
    <row r="13902" spans="3:7">
      <c r="C13902" s="17"/>
      <c r="D13902" s="26"/>
      <c r="E13902" s="26"/>
      <c r="F13902" s="26"/>
      <c r="G13902" s="26"/>
    </row>
    <row r="13903" spans="3:7">
      <c r="C13903" s="17"/>
      <c r="D13903" s="26"/>
      <c r="E13903" s="26"/>
      <c r="F13903" s="26"/>
      <c r="G13903" s="26"/>
    </row>
    <row r="13904" spans="3:7">
      <c r="C13904" s="17"/>
      <c r="D13904" s="26"/>
      <c r="E13904" s="26"/>
      <c r="F13904" s="26"/>
      <c r="G13904" s="26"/>
    </row>
    <row r="13905" spans="3:7">
      <c r="C13905" s="17"/>
      <c r="D13905" s="26"/>
      <c r="E13905" s="26"/>
      <c r="F13905" s="26"/>
      <c r="G13905" s="26"/>
    </row>
    <row r="13906" spans="3:7">
      <c r="C13906" s="17"/>
      <c r="D13906" s="26"/>
      <c r="E13906" s="26"/>
      <c r="F13906" s="26"/>
      <c r="G13906" s="26"/>
    </row>
    <row r="13907" spans="3:7">
      <c r="C13907" s="17"/>
      <c r="D13907" s="26"/>
      <c r="E13907" s="26"/>
      <c r="F13907" s="26"/>
      <c r="G13907" s="26"/>
    </row>
    <row r="13908" spans="3:7">
      <c r="C13908" s="17"/>
      <c r="D13908" s="26"/>
      <c r="E13908" s="26"/>
      <c r="F13908" s="26"/>
      <c r="G13908" s="26"/>
    </row>
    <row r="13909" spans="3:7">
      <c r="C13909" s="17"/>
      <c r="D13909" s="26"/>
      <c r="E13909" s="26"/>
      <c r="F13909" s="26"/>
      <c r="G13909" s="26"/>
    </row>
    <row r="13910" spans="3:7">
      <c r="C13910" s="17"/>
      <c r="D13910" s="26"/>
      <c r="E13910" s="26"/>
      <c r="F13910" s="26"/>
      <c r="G13910" s="26"/>
    </row>
    <row r="13911" spans="3:7">
      <c r="C13911" s="17"/>
      <c r="D13911" s="26"/>
      <c r="E13911" s="26"/>
      <c r="F13911" s="26"/>
      <c r="G13911" s="26"/>
    </row>
    <row r="13912" spans="3:7">
      <c r="C13912" s="17"/>
      <c r="D13912" s="26"/>
      <c r="E13912" s="26"/>
      <c r="F13912" s="26"/>
      <c r="G13912" s="26"/>
    </row>
    <row r="13913" spans="3:7">
      <c r="C13913" s="17"/>
      <c r="D13913" s="26"/>
      <c r="E13913" s="26"/>
      <c r="F13913" s="26"/>
      <c r="G13913" s="26"/>
    </row>
    <row r="13914" spans="3:7">
      <c r="C13914" s="17"/>
      <c r="D13914" s="26"/>
      <c r="E13914" s="26"/>
      <c r="F13914" s="26"/>
      <c r="G13914" s="26"/>
    </row>
    <row r="13915" spans="3:7">
      <c r="C13915" s="17"/>
      <c r="D13915" s="26"/>
      <c r="E13915" s="26"/>
      <c r="F13915" s="26"/>
      <c r="G13915" s="26"/>
    </row>
    <row r="13916" spans="3:7">
      <c r="C13916" s="17"/>
      <c r="D13916" s="26"/>
      <c r="E13916" s="26"/>
      <c r="F13916" s="26"/>
      <c r="G13916" s="26"/>
    </row>
    <row r="13917" spans="3:7">
      <c r="C13917" s="17"/>
      <c r="D13917" s="26"/>
      <c r="E13917" s="26"/>
      <c r="F13917" s="26"/>
      <c r="G13917" s="26"/>
    </row>
    <row r="13918" spans="3:7">
      <c r="C13918" s="17"/>
      <c r="D13918" s="26"/>
      <c r="E13918" s="26"/>
      <c r="F13918" s="26"/>
      <c r="G13918" s="26"/>
    </row>
    <row r="13919" spans="3:7">
      <c r="C13919" s="17"/>
      <c r="D13919" s="26"/>
      <c r="E13919" s="26"/>
      <c r="F13919" s="26"/>
      <c r="G13919" s="26"/>
    </row>
    <row r="13920" spans="3:7">
      <c r="C13920" s="17"/>
      <c r="D13920" s="26"/>
      <c r="E13920" s="26"/>
      <c r="F13920" s="26"/>
      <c r="G13920" s="26"/>
    </row>
    <row r="13921" spans="3:7">
      <c r="C13921" s="17"/>
      <c r="D13921" s="26"/>
      <c r="E13921" s="26"/>
      <c r="F13921" s="26"/>
      <c r="G13921" s="26"/>
    </row>
    <row r="13922" spans="3:7">
      <c r="C13922" s="17"/>
      <c r="D13922" s="26"/>
      <c r="E13922" s="26"/>
      <c r="F13922" s="26"/>
      <c r="G13922" s="26"/>
    </row>
    <row r="13923" spans="3:7">
      <c r="C13923" s="17"/>
      <c r="D13923" s="26"/>
      <c r="E13923" s="26"/>
      <c r="F13923" s="26"/>
      <c r="G13923" s="26"/>
    </row>
    <row r="13924" spans="3:7">
      <c r="C13924" s="17"/>
      <c r="D13924" s="26"/>
      <c r="E13924" s="26"/>
      <c r="F13924" s="26"/>
      <c r="G13924" s="26"/>
    </row>
    <row r="13925" spans="3:7">
      <c r="C13925" s="17"/>
      <c r="D13925" s="26"/>
      <c r="E13925" s="26"/>
      <c r="F13925" s="26"/>
      <c r="G13925" s="26"/>
    </row>
    <row r="13926" spans="3:7">
      <c r="C13926" s="17"/>
      <c r="D13926" s="26"/>
      <c r="E13926" s="26"/>
      <c r="F13926" s="26"/>
      <c r="G13926" s="26"/>
    </row>
    <row r="13927" spans="3:7">
      <c r="C13927" s="17"/>
      <c r="D13927" s="26"/>
      <c r="E13927" s="26"/>
      <c r="F13927" s="26"/>
      <c r="G13927" s="26"/>
    </row>
    <row r="13928" spans="3:7">
      <c r="C13928" s="17"/>
      <c r="D13928" s="26"/>
      <c r="E13928" s="26"/>
      <c r="F13928" s="26"/>
      <c r="G13928" s="26"/>
    </row>
    <row r="13929" spans="3:7">
      <c r="C13929" s="17"/>
      <c r="D13929" s="26"/>
      <c r="E13929" s="26"/>
      <c r="F13929" s="26"/>
      <c r="G13929" s="26"/>
    </row>
    <row r="13930" spans="3:7">
      <c r="C13930" s="17"/>
      <c r="D13930" s="26"/>
      <c r="E13930" s="26"/>
      <c r="F13930" s="26"/>
      <c r="G13930" s="26"/>
    </row>
    <row r="13931" spans="3:7">
      <c r="C13931" s="17"/>
      <c r="D13931" s="26"/>
      <c r="E13931" s="26"/>
      <c r="F13931" s="26"/>
      <c r="G13931" s="26"/>
    </row>
    <row r="13932" spans="3:7">
      <c r="C13932" s="17"/>
      <c r="D13932" s="26"/>
      <c r="E13932" s="26"/>
      <c r="F13932" s="26"/>
      <c r="G13932" s="26"/>
    </row>
    <row r="13933" spans="3:7">
      <c r="C13933" s="17"/>
      <c r="D13933" s="26"/>
      <c r="E13933" s="26"/>
      <c r="F13933" s="26"/>
      <c r="G13933" s="26"/>
    </row>
    <row r="13934" spans="3:7">
      <c r="C13934" s="17"/>
      <c r="D13934" s="26"/>
      <c r="E13934" s="26"/>
      <c r="F13934" s="26"/>
      <c r="G13934" s="26"/>
    </row>
    <row r="13935" spans="3:7">
      <c r="C13935" s="17"/>
      <c r="D13935" s="26"/>
      <c r="E13935" s="26"/>
      <c r="F13935" s="26"/>
      <c r="G13935" s="26"/>
    </row>
    <row r="13936" spans="3:7">
      <c r="C13936" s="17"/>
      <c r="D13936" s="26"/>
      <c r="E13936" s="26"/>
      <c r="F13936" s="26"/>
      <c r="G13936" s="26"/>
    </row>
    <row r="13937" spans="3:7">
      <c r="C13937" s="17"/>
      <c r="D13937" s="26"/>
      <c r="E13937" s="26"/>
      <c r="F13937" s="26"/>
      <c r="G13937" s="26"/>
    </row>
    <row r="13938" spans="3:7">
      <c r="C13938" s="17"/>
      <c r="D13938" s="26"/>
      <c r="E13938" s="26"/>
      <c r="F13938" s="26"/>
      <c r="G13938" s="26"/>
    </row>
    <row r="13939" spans="3:7">
      <c r="C13939" s="17"/>
      <c r="D13939" s="26"/>
      <c r="E13939" s="26"/>
      <c r="F13939" s="26"/>
      <c r="G13939" s="26"/>
    </row>
    <row r="13940" spans="3:7">
      <c r="C13940" s="17"/>
      <c r="D13940" s="26"/>
      <c r="E13940" s="26"/>
      <c r="F13940" s="26"/>
      <c r="G13940" s="26"/>
    </row>
    <row r="13941" spans="3:7">
      <c r="C13941" s="17"/>
      <c r="D13941" s="26"/>
      <c r="E13941" s="26"/>
      <c r="F13941" s="26"/>
      <c r="G13941" s="26"/>
    </row>
    <row r="13942" spans="3:7">
      <c r="C13942" s="17"/>
      <c r="D13942" s="26"/>
      <c r="E13942" s="26"/>
      <c r="F13942" s="26"/>
      <c r="G13942" s="26"/>
    </row>
    <row r="13943" spans="3:7">
      <c r="C13943" s="17"/>
      <c r="D13943" s="26"/>
      <c r="E13943" s="26"/>
      <c r="F13943" s="26"/>
      <c r="G13943" s="26"/>
    </row>
    <row r="13944" spans="3:7">
      <c r="C13944" s="17"/>
      <c r="D13944" s="26"/>
      <c r="E13944" s="26"/>
      <c r="F13944" s="26"/>
      <c r="G13944" s="26"/>
    </row>
    <row r="13945" spans="3:7">
      <c r="C13945" s="17"/>
      <c r="D13945" s="26"/>
      <c r="E13945" s="26"/>
      <c r="F13945" s="26"/>
      <c r="G13945" s="26"/>
    </row>
    <row r="13946" spans="3:7">
      <c r="C13946" s="17"/>
      <c r="D13946" s="26"/>
      <c r="E13946" s="26"/>
      <c r="F13946" s="26"/>
      <c r="G13946" s="26"/>
    </row>
    <row r="13947" spans="3:7">
      <c r="C13947" s="17"/>
      <c r="D13947" s="26"/>
      <c r="E13947" s="26"/>
      <c r="F13947" s="26"/>
      <c r="G13947" s="26"/>
    </row>
    <row r="13948" spans="3:7">
      <c r="C13948" s="17"/>
      <c r="D13948" s="26"/>
      <c r="E13948" s="26"/>
      <c r="F13948" s="26"/>
      <c r="G13948" s="26"/>
    </row>
    <row r="13949" spans="3:7">
      <c r="C13949" s="17"/>
      <c r="D13949" s="26"/>
      <c r="E13949" s="26"/>
      <c r="F13949" s="26"/>
      <c r="G13949" s="26"/>
    </row>
    <row r="13950" spans="3:7">
      <c r="C13950" s="17"/>
      <c r="D13950" s="26"/>
      <c r="E13950" s="26"/>
      <c r="F13950" s="26"/>
      <c r="G13950" s="26"/>
    </row>
    <row r="13951" spans="3:7">
      <c r="C13951" s="17"/>
      <c r="D13951" s="26"/>
      <c r="E13951" s="26"/>
      <c r="F13951" s="26"/>
      <c r="G13951" s="26"/>
    </row>
    <row r="13952" spans="3:7">
      <c r="C13952" s="17"/>
      <c r="D13952" s="26"/>
      <c r="E13952" s="26"/>
      <c r="F13952" s="26"/>
      <c r="G13952" s="26"/>
    </row>
    <row r="13953" spans="3:7">
      <c r="C13953" s="17"/>
      <c r="D13953" s="26"/>
      <c r="E13953" s="26"/>
      <c r="F13953" s="26"/>
      <c r="G13953" s="26"/>
    </row>
    <row r="13954" spans="3:7">
      <c r="C13954" s="17"/>
      <c r="D13954" s="26"/>
      <c r="E13954" s="26"/>
      <c r="F13954" s="26"/>
      <c r="G13954" s="26"/>
    </row>
    <row r="13955" spans="3:7">
      <c r="C13955" s="17"/>
      <c r="D13955" s="26"/>
      <c r="E13955" s="26"/>
      <c r="F13955" s="26"/>
      <c r="G13955" s="26"/>
    </row>
    <row r="13956" spans="3:7">
      <c r="C13956" s="17"/>
      <c r="D13956" s="26"/>
      <c r="E13956" s="26"/>
      <c r="F13956" s="26"/>
      <c r="G13956" s="26"/>
    </row>
    <row r="13957" spans="3:7">
      <c r="C13957" s="17"/>
      <c r="D13957" s="26"/>
      <c r="E13957" s="26"/>
      <c r="F13957" s="26"/>
      <c r="G13957" s="26"/>
    </row>
    <row r="13958" spans="3:7">
      <c r="C13958" s="17"/>
      <c r="D13958" s="26"/>
      <c r="E13958" s="26"/>
      <c r="F13958" s="26"/>
      <c r="G13958" s="26"/>
    </row>
    <row r="13959" spans="3:7">
      <c r="C13959" s="17"/>
      <c r="D13959" s="26"/>
      <c r="E13959" s="26"/>
      <c r="F13959" s="26"/>
      <c r="G13959" s="26"/>
    </row>
    <row r="13960" spans="3:7">
      <c r="C13960" s="17"/>
      <c r="D13960" s="26"/>
      <c r="E13960" s="26"/>
      <c r="F13960" s="26"/>
      <c r="G13960" s="26"/>
    </row>
    <row r="13961" spans="3:7">
      <c r="C13961" s="17"/>
      <c r="D13961" s="26"/>
      <c r="E13961" s="26"/>
      <c r="F13961" s="26"/>
      <c r="G13961" s="26"/>
    </row>
    <row r="13962" spans="3:7">
      <c r="C13962" s="17"/>
      <c r="D13962" s="26"/>
      <c r="E13962" s="26"/>
      <c r="F13962" s="26"/>
      <c r="G13962" s="26"/>
    </row>
    <row r="13963" spans="3:7">
      <c r="C13963" s="17"/>
      <c r="D13963" s="26"/>
      <c r="E13963" s="26"/>
      <c r="F13963" s="26"/>
      <c r="G13963" s="26"/>
    </row>
    <row r="13964" spans="3:7">
      <c r="C13964" s="17"/>
      <c r="D13964" s="26"/>
      <c r="E13964" s="26"/>
      <c r="F13964" s="26"/>
      <c r="G13964" s="26"/>
    </row>
    <row r="13965" spans="3:7">
      <c r="C13965" s="17"/>
      <c r="D13965" s="26"/>
      <c r="E13965" s="26"/>
      <c r="F13965" s="26"/>
      <c r="G13965" s="26"/>
    </row>
    <row r="13966" spans="3:7">
      <c r="C13966" s="17"/>
      <c r="D13966" s="26"/>
      <c r="E13966" s="26"/>
      <c r="F13966" s="26"/>
      <c r="G13966" s="26"/>
    </row>
    <row r="13967" spans="3:7">
      <c r="C13967" s="17"/>
      <c r="D13967" s="26"/>
      <c r="E13967" s="26"/>
      <c r="F13967" s="26"/>
      <c r="G13967" s="26"/>
    </row>
    <row r="13968" spans="3:7">
      <c r="C13968" s="17"/>
      <c r="D13968" s="26"/>
      <c r="E13968" s="26"/>
      <c r="F13968" s="26"/>
      <c r="G13968" s="26"/>
    </row>
    <row r="13969" spans="3:7">
      <c r="C13969" s="17"/>
      <c r="D13969" s="26"/>
      <c r="E13969" s="26"/>
      <c r="F13969" s="26"/>
      <c r="G13969" s="26"/>
    </row>
    <row r="13970" spans="3:7">
      <c r="C13970" s="17"/>
      <c r="D13970" s="26"/>
      <c r="E13970" s="26"/>
      <c r="F13970" s="26"/>
      <c r="G13970" s="26"/>
    </row>
    <row r="13971" spans="3:7">
      <c r="C13971" s="17"/>
      <c r="D13971" s="26"/>
      <c r="E13971" s="26"/>
      <c r="F13971" s="26"/>
      <c r="G13971" s="26"/>
    </row>
    <row r="13972" spans="3:7">
      <c r="C13972" s="17"/>
      <c r="D13972" s="26"/>
      <c r="E13972" s="26"/>
      <c r="F13972" s="26"/>
      <c r="G13972" s="26"/>
    </row>
    <row r="13973" spans="3:7">
      <c r="C13973" s="17"/>
      <c r="D13973" s="26"/>
      <c r="E13973" s="26"/>
      <c r="F13973" s="26"/>
      <c r="G13973" s="26"/>
    </row>
    <row r="13974" spans="3:7">
      <c r="C13974" s="17"/>
      <c r="D13974" s="26"/>
      <c r="E13974" s="26"/>
      <c r="F13974" s="26"/>
      <c r="G13974" s="26"/>
    </row>
    <row r="13975" spans="3:7">
      <c r="C13975" s="17"/>
      <c r="D13975" s="26"/>
      <c r="E13975" s="26"/>
      <c r="F13975" s="26"/>
      <c r="G13975" s="26"/>
    </row>
    <row r="13976" spans="3:7">
      <c r="C13976" s="17"/>
      <c r="D13976" s="26"/>
      <c r="E13976" s="26"/>
      <c r="F13976" s="26"/>
      <c r="G13976" s="26"/>
    </row>
    <row r="13977" spans="3:7">
      <c r="C13977" s="17"/>
      <c r="D13977" s="26"/>
      <c r="E13977" s="26"/>
      <c r="F13977" s="26"/>
      <c r="G13977" s="26"/>
    </row>
    <row r="13978" spans="3:7">
      <c r="C13978" s="17"/>
      <c r="D13978" s="26"/>
      <c r="E13978" s="26"/>
      <c r="F13978" s="26"/>
      <c r="G13978" s="26"/>
    </row>
    <row r="13979" spans="3:7">
      <c r="C13979" s="17"/>
      <c r="D13979" s="26"/>
      <c r="E13979" s="26"/>
      <c r="F13979" s="26"/>
      <c r="G13979" s="26"/>
    </row>
    <row r="13980" spans="3:7">
      <c r="C13980" s="17"/>
      <c r="D13980" s="26"/>
      <c r="E13980" s="26"/>
      <c r="F13980" s="26"/>
      <c r="G13980" s="26"/>
    </row>
    <row r="13981" spans="3:7">
      <c r="C13981" s="17"/>
      <c r="D13981" s="26"/>
      <c r="E13981" s="26"/>
      <c r="F13981" s="26"/>
      <c r="G13981" s="26"/>
    </row>
    <row r="13982" spans="3:7">
      <c r="C13982" s="17"/>
      <c r="D13982" s="26"/>
      <c r="E13982" s="26"/>
      <c r="F13982" s="26"/>
      <c r="G13982" s="26"/>
    </row>
    <row r="13983" spans="3:7">
      <c r="C13983" s="17"/>
      <c r="D13983" s="26"/>
      <c r="E13983" s="26"/>
      <c r="F13983" s="26"/>
      <c r="G13983" s="26"/>
    </row>
    <row r="13984" spans="3:7">
      <c r="C13984" s="17"/>
      <c r="D13984" s="26"/>
      <c r="E13984" s="26"/>
      <c r="F13984" s="26"/>
      <c r="G13984" s="26"/>
    </row>
    <row r="13985" spans="3:7">
      <c r="C13985" s="17"/>
      <c r="D13985" s="26"/>
      <c r="E13985" s="26"/>
      <c r="F13985" s="26"/>
      <c r="G13985" s="26"/>
    </row>
    <row r="13986" spans="3:7">
      <c r="C13986" s="17"/>
      <c r="D13986" s="26"/>
      <c r="E13986" s="26"/>
      <c r="F13986" s="26"/>
      <c r="G13986" s="26"/>
    </row>
    <row r="13987" spans="3:7">
      <c r="C13987" s="17"/>
      <c r="D13987" s="26"/>
      <c r="E13987" s="26"/>
      <c r="F13987" s="26"/>
      <c r="G13987" s="26"/>
    </row>
    <row r="13988" spans="3:7">
      <c r="C13988" s="17"/>
      <c r="D13988" s="26"/>
      <c r="E13988" s="26"/>
      <c r="F13988" s="26"/>
      <c r="G13988" s="26"/>
    </row>
    <row r="13989" spans="3:7">
      <c r="C13989" s="17"/>
      <c r="D13989" s="26"/>
      <c r="E13989" s="26"/>
      <c r="F13989" s="26"/>
      <c r="G13989" s="26"/>
    </row>
    <row r="13990" spans="3:7">
      <c r="C13990" s="17"/>
      <c r="D13990" s="26"/>
      <c r="E13990" s="26"/>
      <c r="F13990" s="26"/>
      <c r="G13990" s="26"/>
    </row>
    <row r="13991" spans="3:7">
      <c r="C13991" s="17"/>
      <c r="D13991" s="26"/>
      <c r="E13991" s="26"/>
      <c r="F13991" s="26"/>
      <c r="G13991" s="26"/>
    </row>
    <row r="13992" spans="3:7">
      <c r="C13992" s="17"/>
      <c r="D13992" s="26"/>
      <c r="E13992" s="26"/>
      <c r="F13992" s="26"/>
      <c r="G13992" s="26"/>
    </row>
    <row r="13993" spans="3:7">
      <c r="C13993" s="17"/>
      <c r="D13993" s="26"/>
      <c r="E13993" s="26"/>
      <c r="F13993" s="26"/>
      <c r="G13993" s="26"/>
    </row>
    <row r="13994" spans="3:7">
      <c r="C13994" s="17"/>
      <c r="D13994" s="26"/>
      <c r="E13994" s="26"/>
      <c r="F13994" s="26"/>
      <c r="G13994" s="26"/>
    </row>
    <row r="13995" spans="3:7">
      <c r="C13995" s="17"/>
      <c r="D13995" s="26"/>
      <c r="E13995" s="26"/>
      <c r="F13995" s="26"/>
      <c r="G13995" s="26"/>
    </row>
    <row r="13996" spans="3:7">
      <c r="C13996" s="17"/>
      <c r="D13996" s="26"/>
      <c r="E13996" s="26"/>
      <c r="F13996" s="26"/>
      <c r="G13996" s="26"/>
    </row>
    <row r="13997" spans="3:7">
      <c r="C13997" s="17"/>
      <c r="D13997" s="26"/>
      <c r="E13997" s="26"/>
      <c r="F13997" s="26"/>
      <c r="G13997" s="26"/>
    </row>
    <row r="13998" spans="3:7">
      <c r="C13998" s="17"/>
      <c r="D13998" s="26"/>
      <c r="E13998" s="26"/>
      <c r="F13998" s="26"/>
      <c r="G13998" s="26"/>
    </row>
    <row r="13999" spans="3:7">
      <c r="C13999" s="17"/>
      <c r="D13999" s="26"/>
      <c r="E13999" s="26"/>
      <c r="F13999" s="26"/>
      <c r="G13999" s="26"/>
    </row>
    <row r="14000" spans="3:7">
      <c r="C14000" s="17"/>
      <c r="D14000" s="26"/>
      <c r="E14000" s="26"/>
      <c r="F14000" s="26"/>
      <c r="G14000" s="26"/>
    </row>
    <row r="14001" spans="3:7">
      <c r="C14001" s="17"/>
      <c r="D14001" s="26"/>
      <c r="E14001" s="26"/>
      <c r="F14001" s="26"/>
      <c r="G14001" s="26"/>
    </row>
    <row r="14002" spans="3:7">
      <c r="C14002" s="17"/>
      <c r="D14002" s="26"/>
      <c r="E14002" s="26"/>
      <c r="F14002" s="26"/>
      <c r="G14002" s="26"/>
    </row>
    <row r="14003" spans="3:7">
      <c r="C14003" s="17"/>
      <c r="D14003" s="26"/>
      <c r="E14003" s="26"/>
      <c r="F14003" s="26"/>
      <c r="G14003" s="26"/>
    </row>
    <row r="14004" spans="3:7">
      <c r="C14004" s="17"/>
      <c r="D14004" s="26"/>
      <c r="E14004" s="26"/>
      <c r="F14004" s="26"/>
      <c r="G14004" s="26"/>
    </row>
    <row r="14005" spans="3:7">
      <c r="C14005" s="17"/>
      <c r="D14005" s="26"/>
      <c r="E14005" s="26"/>
      <c r="F14005" s="26"/>
      <c r="G14005" s="26"/>
    </row>
    <row r="14006" spans="3:7">
      <c r="C14006" s="17"/>
      <c r="D14006" s="26"/>
      <c r="E14006" s="26"/>
      <c r="F14006" s="26"/>
      <c r="G14006" s="26"/>
    </row>
    <row r="14007" spans="3:7">
      <c r="C14007" s="17"/>
      <c r="D14007" s="26"/>
      <c r="E14007" s="26"/>
      <c r="F14007" s="26"/>
      <c r="G14007" s="26"/>
    </row>
    <row r="14008" spans="3:7">
      <c r="C14008" s="17"/>
      <c r="D14008" s="26"/>
      <c r="E14008" s="26"/>
      <c r="F14008" s="26"/>
      <c r="G14008" s="26"/>
    </row>
    <row r="14009" spans="3:7">
      <c r="C14009" s="17"/>
      <c r="D14009" s="26"/>
      <c r="E14009" s="26"/>
      <c r="F14009" s="26"/>
      <c r="G14009" s="26"/>
    </row>
    <row r="14010" spans="3:7">
      <c r="C14010" s="17"/>
      <c r="D14010" s="26"/>
      <c r="E14010" s="26"/>
      <c r="F14010" s="26"/>
      <c r="G14010" s="26"/>
    </row>
    <row r="14011" spans="3:7">
      <c r="C14011" s="17"/>
      <c r="D14011" s="26"/>
      <c r="E14011" s="26"/>
      <c r="F14011" s="26"/>
      <c r="G14011" s="26"/>
    </row>
    <row r="14012" spans="3:7">
      <c r="C14012" s="17"/>
      <c r="D14012" s="26"/>
      <c r="E14012" s="26"/>
      <c r="F14012" s="26"/>
      <c r="G14012" s="26"/>
    </row>
    <row r="14013" spans="3:7">
      <c r="C14013" s="17"/>
      <c r="D14013" s="26"/>
      <c r="E14013" s="26"/>
      <c r="F14013" s="26"/>
      <c r="G14013" s="26"/>
    </row>
    <row r="14014" spans="3:7">
      <c r="C14014" s="17"/>
      <c r="D14014" s="26"/>
      <c r="E14014" s="26"/>
      <c r="F14014" s="26"/>
      <c r="G14014" s="26"/>
    </row>
    <row r="14015" spans="3:7">
      <c r="C14015" s="17"/>
      <c r="D14015" s="26"/>
      <c r="E14015" s="26"/>
      <c r="F14015" s="26"/>
      <c r="G14015" s="26"/>
    </row>
    <row r="14016" spans="3:7">
      <c r="C14016" s="17"/>
      <c r="D14016" s="26"/>
      <c r="E14016" s="26"/>
      <c r="F14016" s="26"/>
      <c r="G14016" s="26"/>
    </row>
    <row r="14017" spans="3:7">
      <c r="C14017" s="17"/>
      <c r="D14017" s="26"/>
      <c r="E14017" s="26"/>
      <c r="F14017" s="26"/>
      <c r="G14017" s="26"/>
    </row>
    <row r="14018" spans="3:7">
      <c r="C14018" s="17"/>
      <c r="D14018" s="26"/>
      <c r="E14018" s="26"/>
      <c r="F14018" s="26"/>
      <c r="G14018" s="26"/>
    </row>
    <row r="14019" spans="3:7">
      <c r="C14019" s="17"/>
      <c r="D14019" s="26"/>
      <c r="E14019" s="26"/>
      <c r="F14019" s="26"/>
      <c r="G14019" s="26"/>
    </row>
    <row r="14020" spans="3:7">
      <c r="C14020" s="17"/>
      <c r="D14020" s="26"/>
      <c r="E14020" s="26"/>
      <c r="F14020" s="26"/>
      <c r="G14020" s="26"/>
    </row>
    <row r="14021" spans="3:7">
      <c r="C14021" s="17"/>
      <c r="D14021" s="26"/>
      <c r="E14021" s="26"/>
      <c r="F14021" s="26"/>
      <c r="G14021" s="26"/>
    </row>
    <row r="14022" spans="3:7">
      <c r="C14022" s="17"/>
      <c r="D14022" s="26"/>
      <c r="E14022" s="26"/>
      <c r="F14022" s="26"/>
      <c r="G14022" s="26"/>
    </row>
    <row r="14023" spans="3:7">
      <c r="C14023" s="17"/>
      <c r="D14023" s="26"/>
      <c r="E14023" s="26"/>
      <c r="F14023" s="26"/>
      <c r="G14023" s="26"/>
    </row>
    <row r="14024" spans="3:7">
      <c r="C14024" s="17"/>
      <c r="D14024" s="26"/>
      <c r="E14024" s="26"/>
      <c r="F14024" s="26"/>
      <c r="G14024" s="26"/>
    </row>
    <row r="14025" spans="3:7">
      <c r="C14025" s="17"/>
      <c r="D14025" s="26"/>
      <c r="E14025" s="26"/>
      <c r="F14025" s="26"/>
      <c r="G14025" s="26"/>
    </row>
    <row r="14026" spans="3:7">
      <c r="C14026" s="17"/>
      <c r="D14026" s="26"/>
      <c r="E14026" s="26"/>
      <c r="F14026" s="26"/>
      <c r="G14026" s="26"/>
    </row>
    <row r="14027" spans="3:7">
      <c r="C14027" s="17"/>
      <c r="D14027" s="26"/>
      <c r="E14027" s="26"/>
      <c r="F14027" s="26"/>
      <c r="G14027" s="26"/>
    </row>
    <row r="14028" spans="3:7">
      <c r="C14028" s="17"/>
      <c r="D14028" s="26"/>
      <c r="E14028" s="26"/>
      <c r="F14028" s="26"/>
      <c r="G14028" s="26"/>
    </row>
    <row r="14029" spans="3:7">
      <c r="C14029" s="17"/>
      <c r="D14029" s="26"/>
      <c r="E14029" s="26"/>
      <c r="F14029" s="26"/>
      <c r="G14029" s="26"/>
    </row>
    <row r="14030" spans="3:7">
      <c r="C14030" s="17"/>
      <c r="D14030" s="26"/>
      <c r="E14030" s="26"/>
      <c r="F14030" s="26"/>
      <c r="G14030" s="26"/>
    </row>
    <row r="14031" spans="3:7">
      <c r="C14031" s="17"/>
      <c r="D14031" s="26"/>
      <c r="E14031" s="26"/>
      <c r="F14031" s="26"/>
      <c r="G14031" s="26"/>
    </row>
    <row r="14032" spans="3:7">
      <c r="C14032" s="17"/>
      <c r="D14032" s="26"/>
      <c r="E14032" s="26"/>
      <c r="F14032" s="26"/>
      <c r="G14032" s="26"/>
    </row>
    <row r="14033" spans="3:7">
      <c r="C14033" s="17"/>
      <c r="D14033" s="26"/>
      <c r="E14033" s="26"/>
      <c r="F14033" s="26"/>
      <c r="G14033" s="26"/>
    </row>
    <row r="14034" spans="3:7">
      <c r="C14034" s="17"/>
      <c r="D14034" s="26"/>
      <c r="E14034" s="26"/>
      <c r="F14034" s="26"/>
      <c r="G14034" s="26"/>
    </row>
    <row r="14035" spans="3:7">
      <c r="C14035" s="17"/>
      <c r="D14035" s="26"/>
      <c r="E14035" s="26"/>
      <c r="F14035" s="26"/>
      <c r="G14035" s="26"/>
    </row>
    <row r="14036" spans="3:7">
      <c r="C14036" s="17"/>
      <c r="D14036" s="26"/>
      <c r="E14036" s="26"/>
      <c r="F14036" s="26"/>
      <c r="G14036" s="26"/>
    </row>
    <row r="14037" spans="3:7">
      <c r="C14037" s="17"/>
      <c r="D14037" s="26"/>
      <c r="E14037" s="26"/>
      <c r="F14037" s="26"/>
      <c r="G14037" s="26"/>
    </row>
    <row r="14038" spans="3:7">
      <c r="C14038" s="17"/>
      <c r="D14038" s="26"/>
      <c r="E14038" s="26"/>
      <c r="F14038" s="26"/>
      <c r="G14038" s="26"/>
    </row>
    <row r="14039" spans="3:7">
      <c r="C14039" s="17"/>
      <c r="D14039" s="26"/>
      <c r="E14039" s="26"/>
      <c r="F14039" s="26"/>
      <c r="G14039" s="26"/>
    </row>
    <row r="14040" spans="3:7">
      <c r="C14040" s="17"/>
      <c r="D14040" s="26"/>
      <c r="E14040" s="26"/>
      <c r="F14040" s="26"/>
      <c r="G14040" s="26"/>
    </row>
    <row r="14041" spans="3:7">
      <c r="C14041" s="17"/>
      <c r="D14041" s="26"/>
      <c r="E14041" s="26"/>
      <c r="F14041" s="26"/>
      <c r="G14041" s="26"/>
    </row>
    <row r="14042" spans="3:7">
      <c r="C14042" s="17"/>
      <c r="D14042" s="26"/>
      <c r="E14042" s="26"/>
      <c r="F14042" s="26"/>
      <c r="G14042" s="26"/>
    </row>
    <row r="14043" spans="3:7">
      <c r="C14043" s="17"/>
      <c r="D14043" s="26"/>
      <c r="E14043" s="26"/>
      <c r="F14043" s="26"/>
      <c r="G14043" s="26"/>
    </row>
    <row r="14044" spans="3:7">
      <c r="C14044" s="17"/>
      <c r="D14044" s="26"/>
      <c r="E14044" s="26"/>
      <c r="F14044" s="26"/>
      <c r="G14044" s="26"/>
    </row>
    <row r="14045" spans="3:7">
      <c r="C14045" s="17"/>
      <c r="D14045" s="26"/>
      <c r="E14045" s="26"/>
      <c r="F14045" s="26"/>
      <c r="G14045" s="26"/>
    </row>
    <row r="14046" spans="3:7">
      <c r="C14046" s="17"/>
      <c r="D14046" s="26"/>
      <c r="E14046" s="26"/>
      <c r="F14046" s="26"/>
      <c r="G14046" s="26"/>
    </row>
    <row r="14047" spans="3:7">
      <c r="C14047" s="17"/>
      <c r="D14047" s="26"/>
      <c r="E14047" s="26"/>
      <c r="F14047" s="26"/>
      <c r="G14047" s="26"/>
    </row>
    <row r="14048" spans="3:7">
      <c r="C14048" s="17"/>
      <c r="D14048" s="26"/>
      <c r="E14048" s="26"/>
      <c r="F14048" s="26"/>
      <c r="G14048" s="26"/>
    </row>
    <row r="14049" spans="3:7">
      <c r="C14049" s="17"/>
      <c r="D14049" s="26"/>
      <c r="E14049" s="26"/>
      <c r="F14049" s="26"/>
      <c r="G14049" s="26"/>
    </row>
    <row r="14050" spans="3:7">
      <c r="C14050" s="17"/>
      <c r="D14050" s="26"/>
      <c r="E14050" s="26"/>
      <c r="F14050" s="26"/>
      <c r="G14050" s="26"/>
    </row>
    <row r="14051" spans="3:7">
      <c r="C14051" s="17"/>
      <c r="D14051" s="26"/>
      <c r="E14051" s="26"/>
      <c r="F14051" s="26"/>
      <c r="G14051" s="26"/>
    </row>
    <row r="14052" spans="3:7">
      <c r="C14052" s="17"/>
      <c r="D14052" s="26"/>
      <c r="E14052" s="26"/>
      <c r="F14052" s="26"/>
      <c r="G14052" s="26"/>
    </row>
    <row r="14053" spans="3:7">
      <c r="C14053" s="17"/>
      <c r="D14053" s="26"/>
      <c r="E14053" s="26"/>
      <c r="F14053" s="26"/>
      <c r="G14053" s="26"/>
    </row>
    <row r="14054" spans="3:7">
      <c r="C14054" s="17"/>
      <c r="D14054" s="26"/>
      <c r="E14054" s="26"/>
      <c r="F14054" s="26"/>
      <c r="G14054" s="26"/>
    </row>
    <row r="14055" spans="3:7">
      <c r="C14055" s="17"/>
      <c r="D14055" s="26"/>
      <c r="E14055" s="26"/>
      <c r="F14055" s="26"/>
      <c r="G14055" s="26"/>
    </row>
    <row r="14056" spans="3:7">
      <c r="C14056" s="17"/>
      <c r="D14056" s="26"/>
      <c r="E14056" s="26"/>
      <c r="F14056" s="26"/>
      <c r="G14056" s="26"/>
    </row>
    <row r="14057" spans="3:7">
      <c r="C14057" s="17"/>
      <c r="D14057" s="26"/>
      <c r="E14057" s="26"/>
      <c r="F14057" s="26"/>
      <c r="G14057" s="26"/>
    </row>
    <row r="14058" spans="3:7">
      <c r="C14058" s="17"/>
      <c r="D14058" s="26"/>
      <c r="E14058" s="26"/>
      <c r="F14058" s="26"/>
      <c r="G14058" s="26"/>
    </row>
    <row r="14059" spans="3:7">
      <c r="C14059" s="17"/>
      <c r="D14059" s="26"/>
      <c r="E14059" s="26"/>
      <c r="F14059" s="26"/>
      <c r="G14059" s="26"/>
    </row>
    <row r="14060" spans="3:7">
      <c r="C14060" s="17"/>
      <c r="D14060" s="26"/>
      <c r="E14060" s="26"/>
      <c r="F14060" s="26"/>
      <c r="G14060" s="26"/>
    </row>
    <row r="14061" spans="3:7">
      <c r="C14061" s="17"/>
      <c r="D14061" s="26"/>
      <c r="E14061" s="26"/>
      <c r="F14061" s="26"/>
      <c r="G14061" s="26"/>
    </row>
    <row r="14062" spans="3:7">
      <c r="C14062" s="17"/>
      <c r="D14062" s="26"/>
      <c r="E14062" s="26"/>
      <c r="F14062" s="26"/>
      <c r="G14062" s="26"/>
    </row>
    <row r="14063" spans="3:7">
      <c r="C14063" s="17"/>
      <c r="D14063" s="26"/>
      <c r="E14063" s="26"/>
      <c r="F14063" s="26"/>
      <c r="G14063" s="26"/>
    </row>
    <row r="14064" spans="3:7">
      <c r="C14064" s="17"/>
      <c r="D14064" s="26"/>
      <c r="E14064" s="26"/>
      <c r="F14064" s="26"/>
      <c r="G14064" s="26"/>
    </row>
    <row r="14065" spans="3:7">
      <c r="C14065" s="17"/>
      <c r="D14065" s="26"/>
      <c r="E14065" s="26"/>
      <c r="F14065" s="26"/>
      <c r="G14065" s="26"/>
    </row>
    <row r="14066" spans="3:7">
      <c r="C14066" s="17"/>
      <c r="D14066" s="26"/>
      <c r="E14066" s="26"/>
      <c r="F14066" s="26"/>
      <c r="G14066" s="26"/>
    </row>
    <row r="14067" spans="3:7">
      <c r="C14067" s="17"/>
      <c r="D14067" s="26"/>
      <c r="E14067" s="26"/>
      <c r="F14067" s="26"/>
      <c r="G14067" s="26"/>
    </row>
    <row r="14068" spans="3:7">
      <c r="C14068" s="17"/>
      <c r="D14068" s="26"/>
      <c r="E14068" s="26"/>
      <c r="F14068" s="26"/>
      <c r="G14068" s="26"/>
    </row>
    <row r="14069" spans="3:7">
      <c r="C14069" s="17"/>
      <c r="D14069" s="26"/>
      <c r="E14069" s="26"/>
      <c r="F14069" s="26"/>
      <c r="G14069" s="26"/>
    </row>
    <row r="14070" spans="3:7">
      <c r="C14070" s="17"/>
      <c r="D14070" s="26"/>
      <c r="E14070" s="26"/>
      <c r="F14070" s="26"/>
      <c r="G14070" s="26"/>
    </row>
    <row r="14071" spans="3:7">
      <c r="C14071" s="17"/>
      <c r="D14071" s="26"/>
      <c r="E14071" s="26"/>
      <c r="F14071" s="26"/>
      <c r="G14071" s="26"/>
    </row>
    <row r="14072" spans="3:7">
      <c r="C14072" s="17"/>
      <c r="D14072" s="26"/>
      <c r="E14072" s="26"/>
      <c r="F14072" s="26"/>
      <c r="G14072" s="26"/>
    </row>
    <row r="14073" spans="3:7">
      <c r="C14073" s="17"/>
      <c r="D14073" s="26"/>
      <c r="E14073" s="26"/>
      <c r="F14073" s="26"/>
      <c r="G14073" s="26"/>
    </row>
    <row r="14074" spans="3:7">
      <c r="C14074" s="17"/>
      <c r="D14074" s="26"/>
      <c r="E14074" s="26"/>
      <c r="F14074" s="26"/>
      <c r="G14074" s="26"/>
    </row>
    <row r="14075" spans="3:7">
      <c r="C14075" s="17"/>
      <c r="D14075" s="26"/>
      <c r="E14075" s="26"/>
      <c r="F14075" s="26"/>
      <c r="G14075" s="26"/>
    </row>
    <row r="14076" spans="3:7">
      <c r="C14076" s="17"/>
      <c r="D14076" s="26"/>
      <c r="E14076" s="26"/>
      <c r="F14076" s="26"/>
      <c r="G14076" s="26"/>
    </row>
    <row r="14077" spans="3:7">
      <c r="C14077" s="17"/>
      <c r="D14077" s="26"/>
      <c r="E14077" s="26"/>
      <c r="F14077" s="26"/>
      <c r="G14077" s="26"/>
    </row>
    <row r="14078" spans="3:7">
      <c r="C14078" s="17"/>
      <c r="D14078" s="26"/>
      <c r="E14078" s="26"/>
      <c r="F14078" s="26"/>
      <c r="G14078" s="26"/>
    </row>
    <row r="14079" spans="3:7">
      <c r="C14079" s="17"/>
      <c r="D14079" s="26"/>
      <c r="E14079" s="26"/>
      <c r="F14079" s="26"/>
      <c r="G14079" s="26"/>
    </row>
    <row r="14080" spans="3:7">
      <c r="C14080" s="17"/>
      <c r="D14080" s="26"/>
      <c r="E14080" s="26"/>
      <c r="F14080" s="26"/>
      <c r="G14080" s="26"/>
    </row>
    <row r="14081" spans="3:7">
      <c r="C14081" s="17"/>
      <c r="D14081" s="26"/>
      <c r="E14081" s="26"/>
      <c r="F14081" s="26"/>
      <c r="G14081" s="26"/>
    </row>
    <row r="14082" spans="3:7">
      <c r="C14082" s="17"/>
      <c r="D14082" s="26"/>
      <c r="E14082" s="26"/>
      <c r="F14082" s="26"/>
      <c r="G14082" s="26"/>
    </row>
    <row r="14083" spans="3:7">
      <c r="C14083" s="17"/>
      <c r="D14083" s="26"/>
      <c r="E14083" s="26"/>
      <c r="F14083" s="26"/>
      <c r="G14083" s="26"/>
    </row>
    <row r="14084" spans="3:7">
      <c r="C14084" s="17"/>
      <c r="D14084" s="26"/>
      <c r="E14084" s="26"/>
      <c r="F14084" s="26"/>
      <c r="G14084" s="26"/>
    </row>
    <row r="14085" spans="3:7">
      <c r="C14085" s="17"/>
      <c r="D14085" s="26"/>
      <c r="E14085" s="26"/>
      <c r="F14085" s="26"/>
      <c r="G14085" s="26"/>
    </row>
    <row r="14086" spans="3:7">
      <c r="C14086" s="17"/>
      <c r="D14086" s="26"/>
      <c r="E14086" s="26"/>
      <c r="F14086" s="26"/>
      <c r="G14086" s="26"/>
    </row>
    <row r="14087" spans="3:7">
      <c r="C14087" s="17"/>
      <c r="D14087" s="26"/>
      <c r="E14087" s="26"/>
      <c r="F14087" s="26"/>
      <c r="G14087" s="26"/>
    </row>
    <row r="14088" spans="3:7">
      <c r="C14088" s="17"/>
      <c r="D14088" s="26"/>
      <c r="E14088" s="26"/>
      <c r="F14088" s="26"/>
      <c r="G14088" s="26"/>
    </row>
    <row r="14089" spans="3:7">
      <c r="C14089" s="17"/>
      <c r="D14089" s="26"/>
      <c r="E14089" s="26"/>
      <c r="F14089" s="26"/>
      <c r="G14089" s="26"/>
    </row>
    <row r="14090" spans="3:7">
      <c r="C14090" s="17"/>
      <c r="D14090" s="26"/>
      <c r="E14090" s="26"/>
      <c r="F14090" s="26"/>
      <c r="G14090" s="26"/>
    </row>
    <row r="14091" spans="3:7">
      <c r="C14091" s="17"/>
      <c r="D14091" s="26"/>
      <c r="E14091" s="26"/>
      <c r="F14091" s="26"/>
      <c r="G14091" s="26"/>
    </row>
    <row r="14092" spans="3:7">
      <c r="C14092" s="17"/>
      <c r="D14092" s="26"/>
      <c r="E14092" s="26"/>
      <c r="F14092" s="26"/>
      <c r="G14092" s="26"/>
    </row>
    <row r="14093" spans="3:7">
      <c r="C14093" s="17"/>
      <c r="D14093" s="26"/>
      <c r="E14093" s="26"/>
      <c r="F14093" s="26"/>
      <c r="G14093" s="26"/>
    </row>
    <row r="14094" spans="3:7">
      <c r="C14094" s="17"/>
      <c r="D14094" s="26"/>
      <c r="E14094" s="26"/>
      <c r="F14094" s="26"/>
      <c r="G14094" s="26"/>
    </row>
    <row r="14095" spans="3:7">
      <c r="C14095" s="17"/>
      <c r="D14095" s="26"/>
      <c r="E14095" s="26"/>
      <c r="F14095" s="26"/>
      <c r="G14095" s="26"/>
    </row>
    <row r="14096" spans="3:7">
      <c r="C14096" s="17"/>
      <c r="D14096" s="26"/>
      <c r="E14096" s="26"/>
      <c r="F14096" s="26"/>
      <c r="G14096" s="26"/>
    </row>
    <row r="14097" spans="3:7">
      <c r="C14097" s="17"/>
      <c r="D14097" s="26"/>
      <c r="E14097" s="26"/>
      <c r="F14097" s="26"/>
      <c r="G14097" s="26"/>
    </row>
    <row r="14098" spans="3:7">
      <c r="C14098" s="17"/>
      <c r="D14098" s="26"/>
      <c r="E14098" s="26"/>
      <c r="F14098" s="26"/>
      <c r="G14098" s="26"/>
    </row>
    <row r="14099" spans="3:7">
      <c r="C14099" s="17"/>
      <c r="D14099" s="26"/>
      <c r="E14099" s="26"/>
      <c r="F14099" s="26"/>
      <c r="G14099" s="26"/>
    </row>
    <row r="14100" spans="3:7">
      <c r="C14100" s="17"/>
      <c r="D14100" s="26"/>
      <c r="E14100" s="26"/>
      <c r="F14100" s="26"/>
      <c r="G14100" s="26"/>
    </row>
    <row r="14101" spans="3:7">
      <c r="C14101" s="17"/>
      <c r="D14101" s="26"/>
      <c r="E14101" s="26"/>
      <c r="F14101" s="26"/>
      <c r="G14101" s="26"/>
    </row>
    <row r="14102" spans="3:7">
      <c r="C14102" s="17"/>
      <c r="D14102" s="26"/>
      <c r="E14102" s="26"/>
      <c r="F14102" s="26"/>
      <c r="G14102" s="26"/>
    </row>
    <row r="14103" spans="3:7">
      <c r="C14103" s="17"/>
      <c r="D14103" s="26"/>
      <c r="E14103" s="26"/>
      <c r="F14103" s="26"/>
      <c r="G14103" s="26"/>
    </row>
    <row r="14104" spans="3:7">
      <c r="C14104" s="17"/>
      <c r="D14104" s="26"/>
      <c r="E14104" s="26"/>
      <c r="F14104" s="26"/>
      <c r="G14104" s="26"/>
    </row>
    <row r="14105" spans="3:7">
      <c r="C14105" s="17"/>
      <c r="D14105" s="26"/>
      <c r="E14105" s="26"/>
      <c r="F14105" s="26"/>
      <c r="G14105" s="26"/>
    </row>
    <row r="14106" spans="3:7">
      <c r="C14106" s="17"/>
      <c r="D14106" s="26"/>
      <c r="E14106" s="26"/>
      <c r="F14106" s="26"/>
      <c r="G14106" s="26"/>
    </row>
    <row r="14107" spans="3:7">
      <c r="C14107" s="17"/>
      <c r="D14107" s="26"/>
      <c r="E14107" s="26"/>
      <c r="F14107" s="26"/>
      <c r="G14107" s="26"/>
    </row>
    <row r="14108" spans="3:7">
      <c r="C14108" s="17"/>
      <c r="D14108" s="26"/>
      <c r="E14108" s="26"/>
      <c r="F14108" s="26"/>
      <c r="G14108" s="26"/>
    </row>
    <row r="14109" spans="3:7">
      <c r="C14109" s="17"/>
      <c r="D14109" s="26"/>
      <c r="E14109" s="26"/>
      <c r="F14109" s="26"/>
      <c r="G14109" s="26"/>
    </row>
    <row r="14110" spans="3:7">
      <c r="C14110" s="17"/>
      <c r="D14110" s="26"/>
      <c r="E14110" s="26"/>
      <c r="F14110" s="26"/>
      <c r="G14110" s="26"/>
    </row>
    <row r="14111" spans="3:7">
      <c r="C14111" s="17"/>
      <c r="D14111" s="26"/>
      <c r="E14111" s="26"/>
      <c r="F14111" s="26"/>
      <c r="G14111" s="26"/>
    </row>
    <row r="14112" spans="3:7">
      <c r="C14112" s="17"/>
      <c r="D14112" s="26"/>
      <c r="E14112" s="26"/>
      <c r="F14112" s="26"/>
      <c r="G14112" s="26"/>
    </row>
    <row r="14113" spans="3:7">
      <c r="C14113" s="17"/>
      <c r="D14113" s="26"/>
      <c r="E14113" s="26"/>
      <c r="F14113" s="26"/>
      <c r="G14113" s="26"/>
    </row>
    <row r="14114" spans="3:7">
      <c r="C14114" s="17"/>
      <c r="D14114" s="26"/>
      <c r="E14114" s="26"/>
      <c r="F14114" s="26"/>
      <c r="G14114" s="26"/>
    </row>
    <row r="14115" spans="3:7">
      <c r="C14115" s="17"/>
      <c r="D14115" s="26"/>
      <c r="E14115" s="26"/>
      <c r="F14115" s="26"/>
      <c r="G14115" s="26"/>
    </row>
    <row r="14116" spans="3:7">
      <c r="C14116" s="17"/>
      <c r="D14116" s="26"/>
      <c r="E14116" s="26"/>
      <c r="F14116" s="26"/>
      <c r="G14116" s="26"/>
    </row>
    <row r="14117" spans="3:7">
      <c r="C14117" s="17"/>
      <c r="D14117" s="26"/>
      <c r="E14117" s="26"/>
      <c r="F14117" s="26"/>
      <c r="G14117" s="26"/>
    </row>
    <row r="14118" spans="3:7">
      <c r="C14118" s="17"/>
      <c r="D14118" s="26"/>
      <c r="E14118" s="26"/>
      <c r="F14118" s="26"/>
      <c r="G14118" s="26"/>
    </row>
    <row r="14119" spans="3:7">
      <c r="C14119" s="17"/>
      <c r="D14119" s="26"/>
      <c r="E14119" s="26"/>
      <c r="F14119" s="26"/>
      <c r="G14119" s="26"/>
    </row>
    <row r="14120" spans="3:7">
      <c r="C14120" s="17"/>
      <c r="D14120" s="26"/>
      <c r="E14120" s="26"/>
      <c r="F14120" s="26"/>
      <c r="G14120" s="26"/>
    </row>
    <row r="14121" spans="3:7">
      <c r="C14121" s="17"/>
      <c r="D14121" s="26"/>
      <c r="E14121" s="26"/>
      <c r="F14121" s="26"/>
      <c r="G14121" s="26"/>
    </row>
    <row r="14122" spans="3:7">
      <c r="C14122" s="17"/>
      <c r="D14122" s="26"/>
      <c r="E14122" s="26"/>
      <c r="F14122" s="26"/>
      <c r="G14122" s="26"/>
    </row>
    <row r="14123" spans="3:7">
      <c r="C14123" s="17"/>
      <c r="D14123" s="26"/>
      <c r="E14123" s="26"/>
      <c r="F14123" s="26"/>
      <c r="G14123" s="26"/>
    </row>
    <row r="14124" spans="3:7">
      <c r="C14124" s="17"/>
      <c r="D14124" s="26"/>
      <c r="E14124" s="26"/>
      <c r="F14124" s="26"/>
      <c r="G14124" s="26"/>
    </row>
    <row r="14125" spans="3:7">
      <c r="C14125" s="17"/>
      <c r="D14125" s="26"/>
      <c r="E14125" s="26"/>
      <c r="F14125" s="26"/>
      <c r="G14125" s="26"/>
    </row>
    <row r="14126" spans="3:7">
      <c r="C14126" s="17"/>
      <c r="D14126" s="26"/>
      <c r="E14126" s="26"/>
      <c r="F14126" s="26"/>
      <c r="G14126" s="26"/>
    </row>
    <row r="14127" spans="3:7">
      <c r="C14127" s="17"/>
      <c r="D14127" s="26"/>
      <c r="E14127" s="26"/>
      <c r="F14127" s="26"/>
      <c r="G14127" s="26"/>
    </row>
    <row r="14128" spans="3:7">
      <c r="C14128" s="17"/>
      <c r="D14128" s="26"/>
      <c r="E14128" s="26"/>
      <c r="F14128" s="26"/>
      <c r="G14128" s="26"/>
    </row>
    <row r="14129" spans="3:7">
      <c r="C14129" s="17"/>
      <c r="D14129" s="26"/>
      <c r="E14129" s="26"/>
      <c r="F14129" s="26"/>
      <c r="G14129" s="26"/>
    </row>
    <row r="14130" spans="3:7">
      <c r="C14130" s="17"/>
      <c r="D14130" s="26"/>
      <c r="E14130" s="26"/>
      <c r="F14130" s="26"/>
      <c r="G14130" s="26"/>
    </row>
    <row r="14131" spans="3:7">
      <c r="C14131" s="17"/>
      <c r="D14131" s="26"/>
      <c r="E14131" s="26"/>
      <c r="F14131" s="26"/>
      <c r="G14131" s="26"/>
    </row>
    <row r="14132" spans="3:7">
      <c r="C14132" s="17"/>
      <c r="D14132" s="26"/>
      <c r="E14132" s="26"/>
      <c r="F14132" s="26"/>
      <c r="G14132" s="26"/>
    </row>
    <row r="14133" spans="3:7">
      <c r="C14133" s="17"/>
      <c r="D14133" s="26"/>
      <c r="E14133" s="26"/>
      <c r="F14133" s="26"/>
      <c r="G14133" s="26"/>
    </row>
    <row r="14134" spans="3:7">
      <c r="C14134" s="17"/>
      <c r="D14134" s="26"/>
      <c r="E14134" s="26"/>
      <c r="F14134" s="26"/>
      <c r="G14134" s="26"/>
    </row>
    <row r="14135" spans="3:7">
      <c r="C14135" s="17"/>
      <c r="D14135" s="26"/>
      <c r="E14135" s="26"/>
      <c r="F14135" s="26"/>
      <c r="G14135" s="26"/>
    </row>
    <row r="14136" spans="3:7">
      <c r="C14136" s="17"/>
      <c r="D14136" s="26"/>
      <c r="E14136" s="26"/>
      <c r="F14136" s="26"/>
      <c r="G14136" s="26"/>
    </row>
    <row r="14137" spans="3:7">
      <c r="C14137" s="17"/>
      <c r="D14137" s="26"/>
      <c r="E14137" s="26"/>
      <c r="F14137" s="26"/>
      <c r="G14137" s="26"/>
    </row>
    <row r="14138" spans="3:7">
      <c r="C14138" s="17"/>
      <c r="D14138" s="26"/>
      <c r="E14138" s="26"/>
      <c r="F14138" s="26"/>
      <c r="G14138" s="26"/>
    </row>
    <row r="14139" spans="3:7">
      <c r="C14139" s="17"/>
      <c r="D14139" s="26"/>
      <c r="E14139" s="26"/>
      <c r="F14139" s="26"/>
      <c r="G14139" s="26"/>
    </row>
    <row r="14140" spans="3:7">
      <c r="C14140" s="17"/>
      <c r="D14140" s="26"/>
      <c r="E14140" s="26"/>
      <c r="F14140" s="26"/>
      <c r="G14140" s="26"/>
    </row>
    <row r="14141" spans="3:7">
      <c r="C14141" s="17"/>
      <c r="D14141" s="26"/>
      <c r="E14141" s="26"/>
      <c r="F14141" s="26"/>
      <c r="G14141" s="26"/>
    </row>
    <row r="14142" spans="3:7">
      <c r="C14142" s="17"/>
      <c r="D14142" s="26"/>
      <c r="E14142" s="26"/>
      <c r="F14142" s="26"/>
      <c r="G14142" s="26"/>
    </row>
    <row r="14143" spans="3:7">
      <c r="C14143" s="17"/>
      <c r="D14143" s="26"/>
      <c r="E14143" s="26"/>
      <c r="F14143" s="26"/>
      <c r="G14143" s="26"/>
    </row>
    <row r="14144" spans="3:7">
      <c r="C14144" s="17"/>
      <c r="D14144" s="26"/>
      <c r="E14144" s="26"/>
      <c r="F14144" s="26"/>
      <c r="G14144" s="26"/>
    </row>
    <row r="14145" spans="3:7">
      <c r="C14145" s="17"/>
      <c r="D14145" s="26"/>
      <c r="E14145" s="26"/>
      <c r="F14145" s="26"/>
      <c r="G14145" s="26"/>
    </row>
    <row r="14146" spans="3:7">
      <c r="C14146" s="17"/>
      <c r="D14146" s="26"/>
      <c r="E14146" s="26"/>
      <c r="F14146" s="26"/>
      <c r="G14146" s="26"/>
    </row>
    <row r="14147" spans="3:7">
      <c r="C14147" s="17"/>
      <c r="D14147" s="26"/>
      <c r="E14147" s="26"/>
      <c r="F14147" s="26"/>
      <c r="G14147" s="26"/>
    </row>
    <row r="14148" spans="3:7">
      <c r="C14148" s="17"/>
      <c r="D14148" s="26"/>
      <c r="E14148" s="26"/>
      <c r="F14148" s="26"/>
      <c r="G14148" s="26"/>
    </row>
    <row r="14149" spans="3:7">
      <c r="C14149" s="17"/>
      <c r="D14149" s="26"/>
      <c r="E14149" s="26"/>
      <c r="F14149" s="26"/>
      <c r="G14149" s="26"/>
    </row>
    <row r="14150" spans="3:7">
      <c r="C14150" s="17"/>
      <c r="D14150" s="26"/>
      <c r="E14150" s="26"/>
      <c r="F14150" s="26"/>
      <c r="G14150" s="26"/>
    </row>
    <row r="14151" spans="3:7">
      <c r="C14151" s="17"/>
      <c r="D14151" s="26"/>
      <c r="E14151" s="26"/>
      <c r="F14151" s="26"/>
      <c r="G14151" s="26"/>
    </row>
    <row r="14152" spans="3:7">
      <c r="C14152" s="17"/>
      <c r="D14152" s="26"/>
      <c r="E14152" s="26"/>
      <c r="F14152" s="26"/>
      <c r="G14152" s="26"/>
    </row>
    <row r="14153" spans="3:7">
      <c r="C14153" s="17"/>
      <c r="D14153" s="26"/>
      <c r="E14153" s="26"/>
      <c r="F14153" s="26"/>
      <c r="G14153" s="26"/>
    </row>
    <row r="14154" spans="3:7">
      <c r="C14154" s="17"/>
      <c r="D14154" s="26"/>
      <c r="E14154" s="26"/>
      <c r="F14154" s="26"/>
      <c r="G14154" s="26"/>
    </row>
    <row r="14155" spans="3:7">
      <c r="C14155" s="17"/>
      <c r="D14155" s="26"/>
      <c r="E14155" s="26"/>
      <c r="F14155" s="26"/>
      <c r="G14155" s="26"/>
    </row>
    <row r="14156" spans="3:7">
      <c r="C14156" s="17"/>
      <c r="D14156" s="26"/>
      <c r="E14156" s="26"/>
      <c r="F14156" s="26"/>
      <c r="G14156" s="26"/>
    </row>
    <row r="14157" spans="3:7">
      <c r="C14157" s="17"/>
      <c r="D14157" s="26"/>
      <c r="E14157" s="26"/>
      <c r="F14157" s="26"/>
      <c r="G14157" s="26"/>
    </row>
    <row r="14158" spans="3:7">
      <c r="C14158" s="17"/>
      <c r="D14158" s="26"/>
      <c r="E14158" s="26"/>
      <c r="F14158" s="26"/>
      <c r="G14158" s="26"/>
    </row>
    <row r="14159" spans="3:7">
      <c r="C14159" s="17"/>
      <c r="D14159" s="26"/>
      <c r="E14159" s="26"/>
      <c r="F14159" s="26"/>
      <c r="G14159" s="26"/>
    </row>
    <row r="14160" spans="3:7">
      <c r="C14160" s="17"/>
      <c r="D14160" s="26"/>
      <c r="E14160" s="26"/>
      <c r="F14160" s="26"/>
      <c r="G14160" s="26"/>
    </row>
    <row r="14161" spans="3:7">
      <c r="C14161" s="17"/>
      <c r="D14161" s="26"/>
      <c r="E14161" s="26"/>
      <c r="F14161" s="26"/>
      <c r="G14161" s="26"/>
    </row>
    <row r="14162" spans="3:7">
      <c r="C14162" s="17"/>
      <c r="D14162" s="26"/>
      <c r="E14162" s="26"/>
      <c r="F14162" s="26"/>
      <c r="G14162" s="26"/>
    </row>
    <row r="14163" spans="3:7">
      <c r="C14163" s="17"/>
      <c r="D14163" s="26"/>
      <c r="E14163" s="26"/>
      <c r="F14163" s="26"/>
      <c r="G14163" s="26"/>
    </row>
    <row r="14164" spans="3:7">
      <c r="C14164" s="17"/>
      <c r="D14164" s="26"/>
      <c r="E14164" s="26"/>
      <c r="F14164" s="26"/>
      <c r="G14164" s="26"/>
    </row>
    <row r="14165" spans="3:7">
      <c r="C14165" s="17"/>
      <c r="D14165" s="26"/>
      <c r="E14165" s="26"/>
      <c r="F14165" s="26"/>
      <c r="G14165" s="26"/>
    </row>
    <row r="14166" spans="3:7">
      <c r="C14166" s="17"/>
      <c r="D14166" s="26"/>
      <c r="E14166" s="26"/>
      <c r="F14166" s="26"/>
      <c r="G14166" s="26"/>
    </row>
    <row r="14167" spans="3:7">
      <c r="C14167" s="17"/>
      <c r="D14167" s="26"/>
      <c r="E14167" s="26"/>
      <c r="F14167" s="26"/>
      <c r="G14167" s="26"/>
    </row>
    <row r="14168" spans="3:7">
      <c r="C14168" s="17"/>
      <c r="D14168" s="26"/>
      <c r="E14168" s="26"/>
      <c r="F14168" s="26"/>
      <c r="G14168" s="26"/>
    </row>
    <row r="14169" spans="3:7">
      <c r="C14169" s="17"/>
      <c r="D14169" s="26"/>
      <c r="E14169" s="26"/>
      <c r="F14169" s="26"/>
      <c r="G14169" s="26"/>
    </row>
    <row r="14170" spans="3:7">
      <c r="C14170" s="17"/>
      <c r="D14170" s="26"/>
      <c r="E14170" s="26"/>
      <c r="F14170" s="26"/>
      <c r="G14170" s="26"/>
    </row>
    <row r="14171" spans="3:7">
      <c r="C14171" s="17"/>
      <c r="D14171" s="26"/>
      <c r="E14171" s="26"/>
      <c r="F14171" s="26"/>
      <c r="G14171" s="26"/>
    </row>
    <row r="14172" spans="3:7">
      <c r="C14172" s="17"/>
      <c r="D14172" s="26"/>
      <c r="E14172" s="26"/>
      <c r="F14172" s="26"/>
      <c r="G14172" s="26"/>
    </row>
    <row r="14173" spans="3:7">
      <c r="C14173" s="17"/>
      <c r="D14173" s="26"/>
      <c r="E14173" s="26"/>
      <c r="F14173" s="26"/>
      <c r="G14173" s="26"/>
    </row>
    <row r="14174" spans="3:7">
      <c r="C14174" s="17"/>
      <c r="D14174" s="26"/>
      <c r="E14174" s="26"/>
      <c r="F14174" s="26"/>
      <c r="G14174" s="26"/>
    </row>
    <row r="14175" spans="3:7">
      <c r="C14175" s="17"/>
      <c r="D14175" s="26"/>
      <c r="E14175" s="26"/>
      <c r="F14175" s="26"/>
      <c r="G14175" s="26"/>
    </row>
    <row r="14176" spans="3:7">
      <c r="C14176" s="17"/>
      <c r="D14176" s="26"/>
      <c r="E14176" s="26"/>
      <c r="F14176" s="26"/>
      <c r="G14176" s="26"/>
    </row>
    <row r="14177" spans="3:7">
      <c r="C14177" s="17"/>
      <c r="D14177" s="26"/>
      <c r="E14177" s="26"/>
      <c r="F14177" s="26"/>
      <c r="G14177" s="26"/>
    </row>
    <row r="14178" spans="3:7">
      <c r="C14178" s="17"/>
      <c r="D14178" s="26"/>
      <c r="E14178" s="26"/>
      <c r="F14178" s="26"/>
      <c r="G14178" s="26"/>
    </row>
    <row r="14179" spans="3:7">
      <c r="C14179" s="17"/>
      <c r="D14179" s="26"/>
      <c r="E14179" s="26"/>
      <c r="F14179" s="26"/>
      <c r="G14179" s="26"/>
    </row>
    <row r="14180" spans="3:7">
      <c r="C14180" s="17"/>
      <c r="D14180" s="26"/>
      <c r="E14180" s="26"/>
      <c r="F14180" s="26"/>
      <c r="G14180" s="26"/>
    </row>
    <row r="14181" spans="3:7">
      <c r="C14181" s="17"/>
      <c r="D14181" s="26"/>
      <c r="E14181" s="26"/>
      <c r="F14181" s="26"/>
      <c r="G14181" s="26"/>
    </row>
    <row r="14182" spans="3:7">
      <c r="C14182" s="17"/>
      <c r="D14182" s="26"/>
      <c r="E14182" s="26"/>
      <c r="F14182" s="26"/>
      <c r="G14182" s="26"/>
    </row>
    <row r="14183" spans="3:7">
      <c r="C14183" s="17"/>
      <c r="D14183" s="26"/>
      <c r="E14183" s="26"/>
      <c r="F14183" s="26"/>
      <c r="G14183" s="26"/>
    </row>
    <row r="14184" spans="3:7">
      <c r="C14184" s="17"/>
      <c r="D14184" s="26"/>
      <c r="E14184" s="26"/>
      <c r="F14184" s="26"/>
      <c r="G14184" s="26"/>
    </row>
    <row r="14185" spans="3:7">
      <c r="C14185" s="17"/>
      <c r="D14185" s="26"/>
      <c r="E14185" s="26"/>
      <c r="F14185" s="26"/>
      <c r="G14185" s="26"/>
    </row>
    <row r="14186" spans="3:7">
      <c r="C14186" s="17"/>
      <c r="D14186" s="26"/>
      <c r="E14186" s="26"/>
      <c r="F14186" s="26"/>
      <c r="G14186" s="26"/>
    </row>
    <row r="14187" spans="3:7">
      <c r="C14187" s="17"/>
      <c r="D14187" s="26"/>
      <c r="E14187" s="26"/>
      <c r="F14187" s="26"/>
      <c r="G14187" s="26"/>
    </row>
    <row r="14188" spans="3:7">
      <c r="C14188" s="17"/>
      <c r="D14188" s="26"/>
      <c r="E14188" s="26"/>
      <c r="F14188" s="26"/>
      <c r="G14188" s="26"/>
    </row>
    <row r="14189" spans="3:7">
      <c r="C14189" s="17"/>
      <c r="D14189" s="26"/>
      <c r="E14189" s="26"/>
      <c r="F14189" s="26"/>
      <c r="G14189" s="26"/>
    </row>
    <row r="14190" spans="3:7">
      <c r="C14190" s="17"/>
      <c r="D14190" s="26"/>
      <c r="E14190" s="26"/>
      <c r="F14190" s="26"/>
      <c r="G14190" s="26"/>
    </row>
    <row r="14191" spans="3:7">
      <c r="C14191" s="17"/>
      <c r="D14191" s="26"/>
      <c r="E14191" s="26"/>
      <c r="F14191" s="26"/>
      <c r="G14191" s="26"/>
    </row>
    <row r="14192" spans="3:7">
      <c r="C14192" s="17"/>
      <c r="D14192" s="26"/>
      <c r="E14192" s="26"/>
      <c r="F14192" s="26"/>
      <c r="G14192" s="26"/>
    </row>
    <row r="14193" spans="3:7">
      <c r="C14193" s="17"/>
      <c r="D14193" s="26"/>
      <c r="E14193" s="26"/>
      <c r="F14193" s="26"/>
      <c r="G14193" s="26"/>
    </row>
    <row r="14194" spans="3:7">
      <c r="C14194" s="17"/>
      <c r="D14194" s="26"/>
      <c r="E14194" s="26"/>
      <c r="F14194" s="26"/>
      <c r="G14194" s="26"/>
    </row>
    <row r="14195" spans="3:7">
      <c r="C14195" s="17"/>
      <c r="D14195" s="26"/>
      <c r="E14195" s="26"/>
      <c r="F14195" s="26"/>
      <c r="G14195" s="26"/>
    </row>
    <row r="14196" spans="3:7">
      <c r="C14196" s="17"/>
      <c r="D14196" s="26"/>
      <c r="E14196" s="26"/>
      <c r="F14196" s="26"/>
      <c r="G14196" s="26"/>
    </row>
    <row r="14197" spans="3:7">
      <c r="C14197" s="17"/>
      <c r="D14197" s="26"/>
      <c r="E14197" s="26"/>
      <c r="F14197" s="26"/>
      <c r="G14197" s="26"/>
    </row>
    <row r="14198" spans="3:7">
      <c r="C14198" s="17"/>
      <c r="D14198" s="26"/>
      <c r="E14198" s="26"/>
      <c r="F14198" s="26"/>
      <c r="G14198" s="26"/>
    </row>
    <row r="14199" spans="3:7">
      <c r="C14199" s="17"/>
      <c r="D14199" s="26"/>
      <c r="E14199" s="26"/>
      <c r="F14199" s="26"/>
      <c r="G14199" s="26"/>
    </row>
    <row r="14200" spans="3:7">
      <c r="C14200" s="17"/>
      <c r="D14200" s="26"/>
      <c r="E14200" s="26"/>
      <c r="F14200" s="26"/>
      <c r="G14200" s="26"/>
    </row>
    <row r="14201" spans="3:7">
      <c r="C14201" s="17"/>
      <c r="D14201" s="26"/>
      <c r="E14201" s="26"/>
      <c r="F14201" s="26"/>
      <c r="G14201" s="26"/>
    </row>
    <row r="14202" spans="3:7">
      <c r="C14202" s="17"/>
      <c r="D14202" s="26"/>
      <c r="E14202" s="26"/>
      <c r="F14202" s="26"/>
      <c r="G14202" s="26"/>
    </row>
    <row r="14203" spans="3:7">
      <c r="C14203" s="17"/>
      <c r="D14203" s="26"/>
      <c r="E14203" s="26"/>
      <c r="F14203" s="26"/>
      <c r="G14203" s="26"/>
    </row>
    <row r="14204" spans="3:7">
      <c r="C14204" s="17"/>
      <c r="D14204" s="26"/>
      <c r="E14204" s="26"/>
      <c r="F14204" s="26"/>
      <c r="G14204" s="26"/>
    </row>
    <row r="14205" spans="3:7">
      <c r="C14205" s="17"/>
      <c r="D14205" s="26"/>
      <c r="E14205" s="26"/>
      <c r="F14205" s="26"/>
      <c r="G14205" s="26"/>
    </row>
    <row r="14206" spans="3:7">
      <c r="C14206" s="17"/>
      <c r="D14206" s="26"/>
      <c r="E14206" s="26"/>
      <c r="F14206" s="26"/>
      <c r="G14206" s="26"/>
    </row>
    <row r="14207" spans="3:7">
      <c r="C14207" s="17"/>
      <c r="D14207" s="26"/>
      <c r="E14207" s="26"/>
      <c r="F14207" s="26"/>
      <c r="G14207" s="26"/>
    </row>
    <row r="14208" spans="3:7">
      <c r="C14208" s="17"/>
      <c r="D14208" s="26"/>
      <c r="E14208" s="26"/>
      <c r="F14208" s="26"/>
      <c r="G14208" s="26"/>
    </row>
    <row r="14209" spans="3:7">
      <c r="C14209" s="17"/>
      <c r="D14209" s="26"/>
      <c r="E14209" s="26"/>
      <c r="F14209" s="26"/>
      <c r="G14209" s="26"/>
    </row>
    <row r="14210" spans="3:7">
      <c r="C14210" s="17"/>
      <c r="D14210" s="26"/>
      <c r="E14210" s="26"/>
      <c r="F14210" s="26"/>
      <c r="G14210" s="26"/>
    </row>
    <row r="14211" spans="3:7">
      <c r="C14211" s="17"/>
      <c r="D14211" s="26"/>
      <c r="E14211" s="26"/>
      <c r="F14211" s="26"/>
      <c r="G14211" s="26"/>
    </row>
    <row r="14212" spans="3:7">
      <c r="C14212" s="17"/>
      <c r="D14212" s="26"/>
      <c r="E14212" s="26"/>
      <c r="F14212" s="26"/>
      <c r="G14212" s="26"/>
    </row>
    <row r="14213" spans="3:7">
      <c r="C14213" s="17"/>
      <c r="D14213" s="26"/>
      <c r="E14213" s="26"/>
      <c r="F14213" s="26"/>
      <c r="G14213" s="26"/>
    </row>
    <row r="14214" spans="3:7">
      <c r="C14214" s="17"/>
      <c r="D14214" s="26"/>
      <c r="E14214" s="26"/>
      <c r="F14214" s="26"/>
      <c r="G14214" s="26"/>
    </row>
    <row r="14215" spans="3:7">
      <c r="C14215" s="17"/>
      <c r="D14215" s="26"/>
      <c r="E14215" s="26"/>
      <c r="F14215" s="26"/>
      <c r="G14215" s="26"/>
    </row>
    <row r="14216" spans="3:7">
      <c r="C14216" s="17"/>
      <c r="D14216" s="26"/>
      <c r="E14216" s="26"/>
      <c r="F14216" s="26"/>
      <c r="G14216" s="26"/>
    </row>
    <row r="14217" spans="3:7">
      <c r="C14217" s="17"/>
      <c r="D14217" s="26"/>
      <c r="E14217" s="26"/>
      <c r="F14217" s="26"/>
      <c r="G14217" s="26"/>
    </row>
    <row r="14218" spans="3:7">
      <c r="C14218" s="17"/>
      <c r="D14218" s="26"/>
      <c r="E14218" s="26"/>
      <c r="F14218" s="26"/>
      <c r="G14218" s="26"/>
    </row>
    <row r="14219" spans="3:7">
      <c r="C14219" s="17"/>
      <c r="D14219" s="26"/>
      <c r="E14219" s="26"/>
      <c r="F14219" s="26"/>
      <c r="G14219" s="26"/>
    </row>
    <row r="14220" spans="3:7">
      <c r="C14220" s="17"/>
      <c r="D14220" s="26"/>
      <c r="E14220" s="26"/>
      <c r="F14220" s="26"/>
      <c r="G14220" s="26"/>
    </row>
    <row r="14221" spans="3:7">
      <c r="C14221" s="17"/>
      <c r="D14221" s="26"/>
      <c r="E14221" s="26"/>
      <c r="F14221" s="26"/>
      <c r="G14221" s="26"/>
    </row>
    <row r="14222" spans="3:7">
      <c r="C14222" s="17"/>
      <c r="D14222" s="26"/>
      <c r="E14222" s="26"/>
      <c r="F14222" s="26"/>
      <c r="G14222" s="26"/>
    </row>
    <row r="14223" spans="3:7">
      <c r="C14223" s="17"/>
      <c r="D14223" s="26"/>
      <c r="E14223" s="26"/>
      <c r="F14223" s="26"/>
      <c r="G14223" s="26"/>
    </row>
    <row r="14224" spans="3:7">
      <c r="C14224" s="17"/>
      <c r="D14224" s="26"/>
      <c r="E14224" s="26"/>
      <c r="F14224" s="26"/>
      <c r="G14224" s="26"/>
    </row>
    <row r="14225" spans="3:7">
      <c r="C14225" s="17"/>
      <c r="D14225" s="26"/>
      <c r="E14225" s="26"/>
      <c r="F14225" s="26"/>
      <c r="G14225" s="26"/>
    </row>
    <row r="14226" spans="3:7">
      <c r="C14226" s="17"/>
      <c r="D14226" s="26"/>
      <c r="E14226" s="26"/>
      <c r="F14226" s="26"/>
      <c r="G14226" s="26"/>
    </row>
    <row r="14227" spans="3:7">
      <c r="C14227" s="17"/>
      <c r="D14227" s="26"/>
      <c r="E14227" s="26"/>
      <c r="F14227" s="26"/>
      <c r="G14227" s="26"/>
    </row>
    <row r="14228" spans="3:7">
      <c r="C14228" s="17"/>
      <c r="D14228" s="26"/>
      <c r="E14228" s="26"/>
      <c r="F14228" s="26"/>
      <c r="G14228" s="26"/>
    </row>
    <row r="14229" spans="3:7">
      <c r="C14229" s="17"/>
      <c r="D14229" s="26"/>
      <c r="E14229" s="26"/>
      <c r="F14229" s="26"/>
      <c r="G14229" s="26"/>
    </row>
    <row r="14230" spans="3:7">
      <c r="C14230" s="17"/>
      <c r="D14230" s="26"/>
      <c r="E14230" s="26"/>
      <c r="F14230" s="26"/>
      <c r="G14230" s="26"/>
    </row>
    <row r="14231" spans="3:7">
      <c r="C14231" s="17"/>
      <c r="D14231" s="26"/>
      <c r="E14231" s="26"/>
      <c r="F14231" s="26"/>
      <c r="G14231" s="26"/>
    </row>
    <row r="14232" spans="3:7">
      <c r="C14232" s="17"/>
      <c r="D14232" s="26"/>
      <c r="E14232" s="26"/>
      <c r="F14232" s="26"/>
      <c r="G14232" s="26"/>
    </row>
    <row r="14233" spans="3:7">
      <c r="C14233" s="17"/>
      <c r="D14233" s="26"/>
      <c r="E14233" s="26"/>
      <c r="F14233" s="26"/>
      <c r="G14233" s="26"/>
    </row>
    <row r="14234" spans="3:7">
      <c r="C14234" s="17"/>
      <c r="D14234" s="26"/>
      <c r="E14234" s="26"/>
      <c r="F14234" s="26"/>
      <c r="G14234" s="26"/>
    </row>
    <row r="14235" spans="3:7">
      <c r="C14235" s="17"/>
      <c r="D14235" s="26"/>
      <c r="E14235" s="26"/>
      <c r="F14235" s="26"/>
      <c r="G14235" s="26"/>
    </row>
    <row r="14236" spans="3:7">
      <c r="C14236" s="17"/>
      <c r="D14236" s="26"/>
      <c r="E14236" s="26"/>
      <c r="F14236" s="26"/>
      <c r="G14236" s="26"/>
    </row>
    <row r="14237" spans="3:7">
      <c r="C14237" s="17"/>
      <c r="D14237" s="26"/>
      <c r="E14237" s="26"/>
      <c r="F14237" s="26"/>
      <c r="G14237" s="26"/>
    </row>
    <row r="14238" spans="3:7">
      <c r="C14238" s="17"/>
      <c r="D14238" s="26"/>
      <c r="E14238" s="26"/>
      <c r="F14238" s="26"/>
      <c r="G14238" s="26"/>
    </row>
    <row r="14239" spans="3:7">
      <c r="C14239" s="17"/>
      <c r="D14239" s="26"/>
      <c r="E14239" s="26"/>
      <c r="F14239" s="26"/>
      <c r="G14239" s="26"/>
    </row>
    <row r="14240" spans="3:7">
      <c r="C14240" s="17"/>
      <c r="D14240" s="26"/>
      <c r="E14240" s="26"/>
      <c r="F14240" s="26"/>
      <c r="G14240" s="26"/>
    </row>
    <row r="14241" spans="3:7">
      <c r="C14241" s="17"/>
      <c r="D14241" s="26"/>
      <c r="E14241" s="26"/>
      <c r="F14241" s="26"/>
      <c r="G14241" s="26"/>
    </row>
    <row r="14242" spans="3:7">
      <c r="C14242" s="17"/>
      <c r="D14242" s="26"/>
      <c r="E14242" s="26"/>
      <c r="F14242" s="26"/>
      <c r="G14242" s="26"/>
    </row>
    <row r="14243" spans="3:7">
      <c r="C14243" s="17"/>
      <c r="D14243" s="26"/>
      <c r="E14243" s="26"/>
      <c r="F14243" s="26"/>
      <c r="G14243" s="26"/>
    </row>
    <row r="14244" spans="3:7">
      <c r="C14244" s="17"/>
      <c r="D14244" s="26"/>
      <c r="E14244" s="26"/>
      <c r="F14244" s="26"/>
      <c r="G14244" s="26"/>
    </row>
    <row r="14245" spans="3:7">
      <c r="C14245" s="17"/>
      <c r="D14245" s="26"/>
      <c r="E14245" s="26"/>
      <c r="F14245" s="26"/>
      <c r="G14245" s="26"/>
    </row>
    <row r="14246" spans="3:7">
      <c r="C14246" s="17"/>
      <c r="D14246" s="26"/>
      <c r="E14246" s="26"/>
      <c r="F14246" s="26"/>
      <c r="G14246" s="26"/>
    </row>
    <row r="14247" spans="3:7">
      <c r="C14247" s="17"/>
      <c r="D14247" s="26"/>
      <c r="E14247" s="26"/>
      <c r="F14247" s="26"/>
      <c r="G14247" s="26"/>
    </row>
    <row r="14248" spans="3:7">
      <c r="C14248" s="17"/>
      <c r="D14248" s="26"/>
      <c r="E14248" s="26"/>
      <c r="F14248" s="26"/>
      <c r="G14248" s="26"/>
    </row>
    <row r="14249" spans="3:7">
      <c r="C14249" s="17"/>
      <c r="D14249" s="26"/>
      <c r="E14249" s="26"/>
      <c r="F14249" s="26"/>
      <c r="G14249" s="26"/>
    </row>
    <row r="14250" spans="3:7">
      <c r="C14250" s="17"/>
      <c r="D14250" s="26"/>
      <c r="E14250" s="26"/>
      <c r="F14250" s="26"/>
      <c r="G14250" s="26"/>
    </row>
    <row r="14251" spans="3:7">
      <c r="C14251" s="17"/>
      <c r="D14251" s="26"/>
      <c r="E14251" s="26"/>
      <c r="F14251" s="26"/>
      <c r="G14251" s="26"/>
    </row>
    <row r="14252" spans="3:7">
      <c r="C14252" s="17"/>
      <c r="D14252" s="26"/>
      <c r="E14252" s="26"/>
      <c r="F14252" s="26"/>
      <c r="G14252" s="26"/>
    </row>
    <row r="14253" spans="3:7">
      <c r="C14253" s="17"/>
      <c r="D14253" s="26"/>
      <c r="E14253" s="26"/>
      <c r="F14253" s="26"/>
      <c r="G14253" s="26"/>
    </row>
    <row r="14254" spans="3:7">
      <c r="C14254" s="17"/>
      <c r="D14254" s="26"/>
      <c r="E14254" s="26"/>
      <c r="F14254" s="26"/>
      <c r="G14254" s="26"/>
    </row>
    <row r="14255" spans="3:7">
      <c r="C14255" s="17"/>
      <c r="D14255" s="26"/>
      <c r="E14255" s="26"/>
      <c r="F14255" s="26"/>
      <c r="G14255" s="26"/>
    </row>
    <row r="14256" spans="3:7">
      <c r="C14256" s="17"/>
      <c r="D14256" s="26"/>
      <c r="E14256" s="26"/>
      <c r="F14256" s="26"/>
      <c r="G14256" s="26"/>
    </row>
    <row r="14257" spans="3:7">
      <c r="C14257" s="17"/>
      <c r="D14257" s="26"/>
      <c r="E14257" s="26"/>
      <c r="F14257" s="26"/>
      <c r="G14257" s="26"/>
    </row>
    <row r="14258" spans="3:7">
      <c r="C14258" s="17"/>
      <c r="D14258" s="26"/>
      <c r="E14258" s="26"/>
      <c r="F14258" s="26"/>
      <c r="G14258" s="26"/>
    </row>
    <row r="14259" spans="3:7">
      <c r="C14259" s="17"/>
      <c r="D14259" s="26"/>
      <c r="E14259" s="26"/>
      <c r="F14259" s="26"/>
      <c r="G14259" s="26"/>
    </row>
    <row r="14260" spans="3:7">
      <c r="C14260" s="17"/>
      <c r="D14260" s="26"/>
      <c r="E14260" s="26"/>
      <c r="F14260" s="26"/>
      <c r="G14260" s="26"/>
    </row>
    <row r="14261" spans="3:7">
      <c r="C14261" s="17"/>
      <c r="D14261" s="26"/>
      <c r="E14261" s="26"/>
      <c r="F14261" s="26"/>
      <c r="G14261" s="26"/>
    </row>
    <row r="14262" spans="3:7">
      <c r="C14262" s="17"/>
      <c r="D14262" s="26"/>
      <c r="E14262" s="26"/>
      <c r="F14262" s="26"/>
      <c r="G14262" s="26"/>
    </row>
    <row r="14263" spans="3:7">
      <c r="C14263" s="17"/>
      <c r="D14263" s="26"/>
      <c r="E14263" s="26"/>
      <c r="F14263" s="26"/>
      <c r="G14263" s="26"/>
    </row>
    <row r="14264" spans="3:7">
      <c r="C14264" s="17"/>
      <c r="D14264" s="26"/>
      <c r="E14264" s="26"/>
      <c r="F14264" s="26"/>
      <c r="G14264" s="26"/>
    </row>
    <row r="14265" spans="3:7">
      <c r="C14265" s="17"/>
      <c r="D14265" s="26"/>
      <c r="E14265" s="26"/>
      <c r="F14265" s="26"/>
      <c r="G14265" s="26"/>
    </row>
    <row r="14266" spans="3:7">
      <c r="C14266" s="17"/>
      <c r="D14266" s="26"/>
      <c r="E14266" s="26"/>
      <c r="F14266" s="26"/>
      <c r="G14266" s="26"/>
    </row>
    <row r="14267" spans="3:7">
      <c r="C14267" s="17"/>
      <c r="D14267" s="26"/>
      <c r="E14267" s="26"/>
      <c r="F14267" s="26"/>
      <c r="G14267" s="26"/>
    </row>
    <row r="14268" spans="3:7">
      <c r="C14268" s="17"/>
      <c r="D14268" s="26"/>
      <c r="E14268" s="26"/>
      <c r="F14268" s="26"/>
      <c r="G14268" s="26"/>
    </row>
    <row r="14269" spans="3:7">
      <c r="C14269" s="17"/>
      <c r="D14269" s="26"/>
      <c r="E14269" s="26"/>
      <c r="F14269" s="26"/>
      <c r="G14269" s="26"/>
    </row>
    <row r="14270" spans="3:7">
      <c r="C14270" s="17"/>
      <c r="D14270" s="26"/>
      <c r="E14270" s="26"/>
      <c r="F14270" s="26"/>
      <c r="G14270" s="26"/>
    </row>
    <row r="14271" spans="3:7">
      <c r="C14271" s="17"/>
      <c r="D14271" s="26"/>
      <c r="E14271" s="26"/>
      <c r="F14271" s="26"/>
      <c r="G14271" s="26"/>
    </row>
    <row r="14272" spans="3:7">
      <c r="C14272" s="17"/>
      <c r="D14272" s="26"/>
      <c r="E14272" s="26"/>
      <c r="F14272" s="26"/>
      <c r="G14272" s="26"/>
    </row>
    <row r="14273" spans="3:7">
      <c r="C14273" s="17"/>
      <c r="D14273" s="26"/>
      <c r="E14273" s="26"/>
      <c r="F14273" s="26"/>
      <c r="G14273" s="26"/>
    </row>
    <row r="14274" spans="3:7">
      <c r="C14274" s="17"/>
      <c r="D14274" s="26"/>
      <c r="E14274" s="26"/>
      <c r="F14274" s="26"/>
      <c r="G14274" s="26"/>
    </row>
    <row r="14275" spans="3:7">
      <c r="C14275" s="17"/>
      <c r="D14275" s="26"/>
      <c r="E14275" s="26"/>
      <c r="F14275" s="26"/>
      <c r="G14275" s="26"/>
    </row>
    <row r="14276" spans="3:7">
      <c r="C14276" s="17"/>
      <c r="D14276" s="26"/>
      <c r="E14276" s="26"/>
      <c r="F14276" s="26"/>
      <c r="G14276" s="26"/>
    </row>
    <row r="14277" spans="3:7">
      <c r="C14277" s="17"/>
      <c r="D14277" s="26"/>
      <c r="E14277" s="26"/>
      <c r="F14277" s="26"/>
      <c r="G14277" s="26"/>
    </row>
    <row r="14278" spans="3:7">
      <c r="C14278" s="17"/>
      <c r="D14278" s="26"/>
      <c r="E14278" s="26"/>
      <c r="F14278" s="26"/>
      <c r="G14278" s="26"/>
    </row>
    <row r="14279" spans="3:7">
      <c r="C14279" s="17"/>
      <c r="D14279" s="26"/>
      <c r="E14279" s="26"/>
      <c r="F14279" s="26"/>
      <c r="G14279" s="26"/>
    </row>
    <row r="14280" spans="3:7">
      <c r="C14280" s="17"/>
      <c r="D14280" s="26"/>
      <c r="E14280" s="26"/>
      <c r="F14280" s="26"/>
      <c r="G14280" s="26"/>
    </row>
    <row r="14281" spans="3:7">
      <c r="C14281" s="17"/>
      <c r="D14281" s="26"/>
      <c r="E14281" s="26"/>
      <c r="F14281" s="26"/>
      <c r="G14281" s="26"/>
    </row>
    <row r="14282" spans="3:7">
      <c r="C14282" s="17"/>
      <c r="D14282" s="26"/>
      <c r="E14282" s="26"/>
      <c r="F14282" s="26"/>
      <c r="G14282" s="26"/>
    </row>
    <row r="14283" spans="3:7">
      <c r="C14283" s="17"/>
      <c r="D14283" s="26"/>
      <c r="E14283" s="26"/>
      <c r="F14283" s="26"/>
      <c r="G14283" s="26"/>
    </row>
    <row r="14284" spans="3:7">
      <c r="C14284" s="17"/>
      <c r="D14284" s="26"/>
      <c r="E14284" s="26"/>
      <c r="F14284" s="26"/>
      <c r="G14284" s="26"/>
    </row>
    <row r="14285" spans="3:7">
      <c r="C14285" s="17"/>
      <c r="D14285" s="26"/>
      <c r="E14285" s="26"/>
      <c r="F14285" s="26"/>
      <c r="G14285" s="26"/>
    </row>
    <row r="14286" spans="3:7">
      <c r="C14286" s="17"/>
      <c r="D14286" s="26"/>
      <c r="E14286" s="26"/>
      <c r="F14286" s="26"/>
      <c r="G14286" s="26"/>
    </row>
    <row r="14287" spans="3:7">
      <c r="C14287" s="17"/>
      <c r="D14287" s="26"/>
      <c r="E14287" s="26"/>
      <c r="F14287" s="26"/>
      <c r="G14287" s="26"/>
    </row>
    <row r="14288" spans="3:7">
      <c r="C14288" s="17"/>
      <c r="D14288" s="26"/>
      <c r="E14288" s="26"/>
      <c r="F14288" s="26"/>
      <c r="G14288" s="26"/>
    </row>
    <row r="14289" spans="3:7">
      <c r="C14289" s="17"/>
      <c r="D14289" s="26"/>
      <c r="E14289" s="26"/>
      <c r="F14289" s="26"/>
      <c r="G14289" s="26"/>
    </row>
    <row r="14290" spans="3:7">
      <c r="C14290" s="17"/>
      <c r="D14290" s="26"/>
      <c r="E14290" s="26"/>
      <c r="F14290" s="26"/>
      <c r="G14290" s="26"/>
    </row>
    <row r="14291" spans="3:7">
      <c r="C14291" s="17"/>
      <c r="D14291" s="26"/>
      <c r="E14291" s="26"/>
      <c r="F14291" s="26"/>
      <c r="G14291" s="26"/>
    </row>
    <row r="14292" spans="3:7">
      <c r="C14292" s="17"/>
      <c r="D14292" s="26"/>
      <c r="E14292" s="26"/>
      <c r="F14292" s="26"/>
      <c r="G14292" s="26"/>
    </row>
    <row r="14293" spans="3:7">
      <c r="C14293" s="17"/>
      <c r="D14293" s="26"/>
      <c r="E14293" s="26"/>
      <c r="F14293" s="26"/>
      <c r="G14293" s="26"/>
    </row>
    <row r="14294" spans="3:7">
      <c r="C14294" s="17"/>
      <c r="D14294" s="26"/>
      <c r="E14294" s="26"/>
      <c r="F14294" s="26"/>
      <c r="G14294" s="26"/>
    </row>
    <row r="14295" spans="3:7">
      <c r="C14295" s="17"/>
      <c r="D14295" s="26"/>
      <c r="E14295" s="26"/>
      <c r="F14295" s="26"/>
      <c r="G14295" s="26"/>
    </row>
    <row r="14296" spans="3:7">
      <c r="C14296" s="17"/>
      <c r="D14296" s="26"/>
      <c r="E14296" s="26"/>
      <c r="F14296" s="26"/>
      <c r="G14296" s="26"/>
    </row>
    <row r="14297" spans="3:7">
      <c r="C14297" s="17"/>
      <c r="D14297" s="26"/>
      <c r="E14297" s="26"/>
      <c r="F14297" s="26"/>
      <c r="G14297" s="26"/>
    </row>
    <row r="14298" spans="3:7">
      <c r="C14298" s="17"/>
      <c r="D14298" s="26"/>
      <c r="E14298" s="26"/>
      <c r="F14298" s="26"/>
      <c r="G14298" s="26"/>
    </row>
    <row r="14299" spans="3:7">
      <c r="C14299" s="17"/>
      <c r="D14299" s="26"/>
      <c r="E14299" s="26"/>
      <c r="F14299" s="26"/>
      <c r="G14299" s="26"/>
    </row>
    <row r="14300" spans="3:7">
      <c r="C14300" s="17"/>
      <c r="D14300" s="26"/>
      <c r="E14300" s="26"/>
      <c r="F14300" s="26"/>
      <c r="G14300" s="26"/>
    </row>
    <row r="14301" spans="3:7">
      <c r="C14301" s="17"/>
      <c r="D14301" s="26"/>
      <c r="E14301" s="26"/>
      <c r="F14301" s="26"/>
      <c r="G14301" s="26"/>
    </row>
    <row r="14302" spans="3:7">
      <c r="C14302" s="17"/>
      <c r="D14302" s="26"/>
      <c r="E14302" s="26"/>
      <c r="F14302" s="26"/>
      <c r="G14302" s="26"/>
    </row>
    <row r="14303" spans="3:7">
      <c r="C14303" s="17"/>
      <c r="D14303" s="26"/>
      <c r="E14303" s="26"/>
      <c r="F14303" s="26"/>
      <c r="G14303" s="26"/>
    </row>
    <row r="14304" spans="3:7">
      <c r="C14304" s="17"/>
      <c r="D14304" s="26"/>
      <c r="E14304" s="26"/>
      <c r="F14304" s="26"/>
      <c r="G14304" s="26"/>
    </row>
    <row r="14305" spans="3:7">
      <c r="C14305" s="17"/>
      <c r="D14305" s="26"/>
      <c r="E14305" s="26"/>
      <c r="F14305" s="26"/>
      <c r="G14305" s="26"/>
    </row>
    <row r="14306" spans="3:7">
      <c r="C14306" s="17"/>
      <c r="D14306" s="26"/>
      <c r="E14306" s="26"/>
      <c r="F14306" s="26"/>
      <c r="G14306" s="26"/>
    </row>
    <row r="14307" spans="3:7">
      <c r="C14307" s="17"/>
      <c r="D14307" s="26"/>
      <c r="E14307" s="26"/>
      <c r="F14307" s="26"/>
      <c r="G14307" s="26"/>
    </row>
    <row r="14308" spans="3:7">
      <c r="C14308" s="17"/>
      <c r="D14308" s="26"/>
      <c r="E14308" s="26"/>
      <c r="F14308" s="26"/>
      <c r="G14308" s="26"/>
    </row>
    <row r="14309" spans="3:7">
      <c r="C14309" s="17"/>
      <c r="D14309" s="26"/>
      <c r="E14309" s="26"/>
      <c r="F14309" s="26"/>
      <c r="G14309" s="26"/>
    </row>
    <row r="14310" spans="3:7">
      <c r="C14310" s="17"/>
      <c r="D14310" s="26"/>
      <c r="E14310" s="26"/>
      <c r="F14310" s="26"/>
      <c r="G14310" s="26"/>
    </row>
    <row r="14311" spans="3:7">
      <c r="C14311" s="17"/>
      <c r="D14311" s="26"/>
      <c r="E14311" s="26"/>
      <c r="F14311" s="26"/>
      <c r="G14311" s="26"/>
    </row>
    <row r="14312" spans="3:7">
      <c r="C14312" s="17"/>
      <c r="D14312" s="26"/>
      <c r="E14312" s="26"/>
      <c r="F14312" s="26"/>
      <c r="G14312" s="26"/>
    </row>
    <row r="14313" spans="3:7">
      <c r="C14313" s="17"/>
      <c r="D14313" s="26"/>
      <c r="E14313" s="26"/>
      <c r="F14313" s="26"/>
      <c r="G14313" s="26"/>
    </row>
    <row r="14314" spans="3:7">
      <c r="C14314" s="17"/>
      <c r="D14314" s="26"/>
      <c r="E14314" s="26"/>
      <c r="F14314" s="26"/>
      <c r="G14314" s="26"/>
    </row>
    <row r="14315" spans="3:7">
      <c r="C14315" s="17"/>
      <c r="D14315" s="26"/>
      <c r="E14315" s="26"/>
      <c r="F14315" s="26"/>
      <c r="G14315" s="26"/>
    </row>
    <row r="14316" spans="3:7">
      <c r="C14316" s="17"/>
      <c r="D14316" s="26"/>
      <c r="E14316" s="26"/>
      <c r="F14316" s="26"/>
      <c r="G14316" s="26"/>
    </row>
    <row r="14317" spans="3:7">
      <c r="C14317" s="17"/>
      <c r="D14317" s="26"/>
      <c r="E14317" s="26"/>
      <c r="F14317" s="26"/>
      <c r="G14317" s="26"/>
    </row>
    <row r="14318" spans="3:7">
      <c r="C14318" s="17"/>
      <c r="D14318" s="26"/>
      <c r="E14318" s="26"/>
      <c r="F14318" s="26"/>
      <c r="G14318" s="26"/>
    </row>
    <row r="14319" spans="3:7">
      <c r="C14319" s="17"/>
      <c r="D14319" s="26"/>
      <c r="E14319" s="26"/>
      <c r="F14319" s="26"/>
      <c r="G14319" s="26"/>
    </row>
    <row r="14320" spans="3:7">
      <c r="C14320" s="17"/>
      <c r="D14320" s="26"/>
      <c r="E14320" s="26"/>
      <c r="F14320" s="26"/>
      <c r="G14320" s="26"/>
    </row>
    <row r="14321" spans="3:7">
      <c r="C14321" s="17"/>
      <c r="D14321" s="26"/>
      <c r="E14321" s="26"/>
      <c r="F14321" s="26"/>
      <c r="G14321" s="26"/>
    </row>
    <row r="14322" spans="3:7">
      <c r="C14322" s="17"/>
      <c r="D14322" s="26"/>
      <c r="E14322" s="26"/>
      <c r="F14322" s="26"/>
      <c r="G14322" s="26"/>
    </row>
    <row r="14323" spans="3:7">
      <c r="C14323" s="17"/>
      <c r="D14323" s="26"/>
      <c r="E14323" s="26"/>
      <c r="F14323" s="26"/>
      <c r="G14323" s="26"/>
    </row>
    <row r="14324" spans="3:7">
      <c r="C14324" s="17"/>
      <c r="D14324" s="26"/>
      <c r="E14324" s="26"/>
      <c r="F14324" s="26"/>
      <c r="G14324" s="26"/>
    </row>
    <row r="14325" spans="3:7">
      <c r="C14325" s="17"/>
      <c r="D14325" s="26"/>
      <c r="E14325" s="26"/>
      <c r="F14325" s="26"/>
      <c r="G14325" s="26"/>
    </row>
    <row r="14326" spans="3:7">
      <c r="C14326" s="17"/>
      <c r="D14326" s="26"/>
      <c r="E14326" s="26"/>
      <c r="F14326" s="26"/>
      <c r="G14326" s="26"/>
    </row>
    <row r="14327" spans="3:7">
      <c r="C14327" s="17"/>
      <c r="D14327" s="26"/>
      <c r="E14327" s="26"/>
      <c r="F14327" s="26"/>
      <c r="G14327" s="26"/>
    </row>
    <row r="14328" spans="3:7">
      <c r="C14328" s="17"/>
      <c r="D14328" s="26"/>
      <c r="E14328" s="26"/>
      <c r="F14328" s="26"/>
      <c r="G14328" s="26"/>
    </row>
    <row r="14329" spans="3:7">
      <c r="C14329" s="17"/>
      <c r="D14329" s="26"/>
      <c r="E14329" s="26"/>
      <c r="F14329" s="26"/>
      <c r="G14329" s="26"/>
    </row>
    <row r="14330" spans="3:7">
      <c r="C14330" s="17"/>
      <c r="D14330" s="26"/>
      <c r="E14330" s="26"/>
      <c r="F14330" s="26"/>
      <c r="G14330" s="26"/>
    </row>
    <row r="14331" spans="3:7">
      <c r="C14331" s="17"/>
      <c r="D14331" s="26"/>
      <c r="E14331" s="26"/>
      <c r="F14331" s="26"/>
      <c r="G14331" s="26"/>
    </row>
    <row r="14332" spans="3:7">
      <c r="C14332" s="17"/>
      <c r="D14332" s="26"/>
      <c r="E14332" s="26"/>
      <c r="F14332" s="26"/>
      <c r="G14332" s="26"/>
    </row>
    <row r="14333" spans="3:7">
      <c r="C14333" s="17"/>
      <c r="D14333" s="26"/>
      <c r="E14333" s="26"/>
      <c r="F14333" s="26"/>
      <c r="G14333" s="26"/>
    </row>
    <row r="14334" spans="3:7">
      <c r="C14334" s="17"/>
      <c r="D14334" s="26"/>
      <c r="E14334" s="26"/>
      <c r="F14334" s="26"/>
      <c r="G14334" s="26"/>
    </row>
    <row r="14335" spans="3:7">
      <c r="C14335" s="17"/>
      <c r="D14335" s="26"/>
      <c r="E14335" s="26"/>
      <c r="F14335" s="26"/>
      <c r="G14335" s="26"/>
    </row>
    <row r="14336" spans="3:7">
      <c r="C14336" s="17"/>
      <c r="D14336" s="26"/>
      <c r="E14336" s="26"/>
      <c r="F14336" s="26"/>
      <c r="G14336" s="26"/>
    </row>
    <row r="14337" spans="3:7">
      <c r="C14337" s="17"/>
      <c r="D14337" s="26"/>
      <c r="E14337" s="26"/>
      <c r="F14337" s="26"/>
      <c r="G14337" s="26"/>
    </row>
    <row r="14338" spans="3:7">
      <c r="C14338" s="17"/>
      <c r="D14338" s="26"/>
      <c r="E14338" s="26"/>
      <c r="F14338" s="26"/>
      <c r="G14338" s="26"/>
    </row>
    <row r="14339" spans="3:7">
      <c r="C14339" s="17"/>
      <c r="D14339" s="26"/>
      <c r="E14339" s="26"/>
      <c r="F14339" s="26"/>
      <c r="G14339" s="26"/>
    </row>
    <row r="14340" spans="3:7">
      <c r="C14340" s="17"/>
      <c r="D14340" s="26"/>
      <c r="E14340" s="26"/>
      <c r="F14340" s="26"/>
      <c r="G14340" s="26"/>
    </row>
    <row r="14341" spans="3:7">
      <c r="C14341" s="17"/>
      <c r="D14341" s="26"/>
      <c r="E14341" s="26"/>
      <c r="F14341" s="26"/>
      <c r="G14341" s="26"/>
    </row>
    <row r="14342" spans="3:7">
      <c r="C14342" s="17"/>
      <c r="D14342" s="26"/>
      <c r="E14342" s="26"/>
      <c r="F14342" s="26"/>
      <c r="G14342" s="26"/>
    </row>
    <row r="14343" spans="3:7">
      <c r="C14343" s="17"/>
      <c r="D14343" s="26"/>
      <c r="E14343" s="26"/>
      <c r="F14343" s="26"/>
      <c r="G14343" s="26"/>
    </row>
    <row r="14344" spans="3:7">
      <c r="C14344" s="17"/>
      <c r="D14344" s="26"/>
      <c r="E14344" s="26"/>
      <c r="F14344" s="26"/>
      <c r="G14344" s="26"/>
    </row>
    <row r="14345" spans="3:7">
      <c r="C14345" s="17"/>
      <c r="D14345" s="26"/>
      <c r="E14345" s="26"/>
      <c r="F14345" s="26"/>
      <c r="G14345" s="26"/>
    </row>
    <row r="14346" spans="3:7">
      <c r="C14346" s="17"/>
      <c r="D14346" s="26"/>
      <c r="E14346" s="26"/>
      <c r="F14346" s="26"/>
      <c r="G14346" s="26"/>
    </row>
    <row r="14347" spans="3:7">
      <c r="C14347" s="17"/>
      <c r="D14347" s="26"/>
      <c r="E14347" s="26"/>
      <c r="F14347" s="26"/>
      <c r="G14347" s="26"/>
    </row>
    <row r="14348" spans="3:7">
      <c r="C14348" s="17"/>
      <c r="D14348" s="26"/>
      <c r="E14348" s="26"/>
      <c r="F14348" s="26"/>
      <c r="G14348" s="26"/>
    </row>
    <row r="14349" spans="3:7">
      <c r="C14349" s="17"/>
      <c r="D14349" s="26"/>
      <c r="E14349" s="26"/>
      <c r="F14349" s="26"/>
      <c r="G14349" s="26"/>
    </row>
    <row r="14350" spans="3:7">
      <c r="C14350" s="17"/>
      <c r="D14350" s="26"/>
      <c r="E14350" s="26"/>
      <c r="F14350" s="26"/>
      <c r="G14350" s="26"/>
    </row>
    <row r="14351" spans="3:7">
      <c r="C14351" s="17"/>
      <c r="D14351" s="26"/>
      <c r="E14351" s="26"/>
      <c r="F14351" s="26"/>
      <c r="G14351" s="26"/>
    </row>
    <row r="14352" spans="3:7">
      <c r="C14352" s="17"/>
      <c r="D14352" s="26"/>
      <c r="E14352" s="26"/>
      <c r="F14352" s="26"/>
      <c r="G14352" s="26"/>
    </row>
    <row r="14353" spans="3:7">
      <c r="C14353" s="17"/>
      <c r="D14353" s="26"/>
      <c r="E14353" s="26"/>
      <c r="F14353" s="26"/>
      <c r="G14353" s="26"/>
    </row>
    <row r="14354" spans="3:7">
      <c r="C14354" s="17"/>
      <c r="D14354" s="26"/>
      <c r="E14354" s="26"/>
      <c r="F14354" s="26"/>
      <c r="G14354" s="26"/>
    </row>
    <row r="14355" spans="3:7">
      <c r="C14355" s="17"/>
      <c r="D14355" s="26"/>
      <c r="E14355" s="26"/>
      <c r="F14355" s="26"/>
      <c r="G14355" s="26"/>
    </row>
    <row r="14356" spans="3:7">
      <c r="C14356" s="17"/>
      <c r="D14356" s="26"/>
      <c r="E14356" s="26"/>
      <c r="F14356" s="26"/>
      <c r="G14356" s="26"/>
    </row>
    <row r="14357" spans="3:7">
      <c r="C14357" s="17"/>
      <c r="D14357" s="26"/>
      <c r="E14357" s="26"/>
      <c r="F14357" s="26"/>
      <c r="G14357" s="26"/>
    </row>
    <row r="14358" spans="3:7">
      <c r="C14358" s="17"/>
      <c r="D14358" s="26"/>
      <c r="E14358" s="26"/>
      <c r="F14358" s="26"/>
      <c r="G14358" s="26"/>
    </row>
    <row r="14359" spans="3:7">
      <c r="C14359" s="17"/>
      <c r="D14359" s="26"/>
      <c r="E14359" s="26"/>
      <c r="F14359" s="26"/>
      <c r="G14359" s="26"/>
    </row>
    <row r="14360" spans="3:7">
      <c r="C14360" s="17"/>
      <c r="D14360" s="26"/>
      <c r="E14360" s="26"/>
      <c r="F14360" s="26"/>
      <c r="G14360" s="26"/>
    </row>
    <row r="14361" spans="3:7">
      <c r="C14361" s="17"/>
      <c r="D14361" s="26"/>
      <c r="E14361" s="26"/>
      <c r="F14361" s="26"/>
      <c r="G14361" s="26"/>
    </row>
    <row r="14362" spans="3:7">
      <c r="C14362" s="17"/>
      <c r="D14362" s="26"/>
      <c r="E14362" s="26"/>
      <c r="F14362" s="26"/>
      <c r="G14362" s="26"/>
    </row>
    <row r="14363" spans="3:7">
      <c r="C14363" s="17"/>
      <c r="D14363" s="26"/>
      <c r="E14363" s="26"/>
      <c r="F14363" s="26"/>
      <c r="G14363" s="26"/>
    </row>
    <row r="14364" spans="3:7">
      <c r="C14364" s="17"/>
      <c r="D14364" s="26"/>
      <c r="E14364" s="26"/>
      <c r="F14364" s="26"/>
      <c r="G14364" s="26"/>
    </row>
    <row r="14365" spans="3:7">
      <c r="C14365" s="17"/>
      <c r="D14365" s="26"/>
      <c r="E14365" s="26"/>
      <c r="F14365" s="26"/>
      <c r="G14365" s="26"/>
    </row>
    <row r="14366" spans="3:7">
      <c r="C14366" s="17"/>
      <c r="D14366" s="26"/>
      <c r="E14366" s="26"/>
      <c r="F14366" s="26"/>
      <c r="G14366" s="26"/>
    </row>
    <row r="14367" spans="3:7">
      <c r="C14367" s="17"/>
      <c r="D14367" s="26"/>
      <c r="E14367" s="26"/>
      <c r="F14367" s="26"/>
      <c r="G14367" s="26"/>
    </row>
    <row r="14368" spans="3:7">
      <c r="C14368" s="17"/>
      <c r="D14368" s="26"/>
      <c r="E14368" s="26"/>
      <c r="F14368" s="26"/>
      <c r="G14368" s="26"/>
    </row>
    <row r="14369" spans="3:7">
      <c r="C14369" s="17"/>
      <c r="D14369" s="26"/>
      <c r="E14369" s="26"/>
      <c r="F14369" s="26"/>
      <c r="G14369" s="26"/>
    </row>
    <row r="14370" spans="3:7">
      <c r="C14370" s="17"/>
      <c r="D14370" s="26"/>
      <c r="E14370" s="26"/>
      <c r="F14370" s="26"/>
      <c r="G14370" s="26"/>
    </row>
    <row r="14371" spans="3:7">
      <c r="C14371" s="17"/>
      <c r="D14371" s="26"/>
      <c r="E14371" s="26"/>
      <c r="F14371" s="26"/>
      <c r="G14371" s="26"/>
    </row>
    <row r="14372" spans="3:7">
      <c r="C14372" s="17"/>
      <c r="D14372" s="26"/>
      <c r="E14372" s="26"/>
      <c r="F14372" s="26"/>
      <c r="G14372" s="26"/>
    </row>
    <row r="14373" spans="3:7">
      <c r="C14373" s="17"/>
      <c r="D14373" s="26"/>
      <c r="E14373" s="26"/>
      <c r="F14373" s="26"/>
      <c r="G14373" s="26"/>
    </row>
    <row r="14374" spans="3:7">
      <c r="C14374" s="17"/>
      <c r="D14374" s="26"/>
      <c r="E14374" s="26"/>
      <c r="F14374" s="26"/>
      <c r="G14374" s="26"/>
    </row>
    <row r="14375" spans="3:7">
      <c r="C14375" s="17"/>
      <c r="D14375" s="26"/>
      <c r="E14375" s="26"/>
      <c r="F14375" s="26"/>
      <c r="G14375" s="26"/>
    </row>
    <row r="14376" spans="3:7">
      <c r="C14376" s="17"/>
      <c r="D14376" s="26"/>
      <c r="E14376" s="26"/>
      <c r="F14376" s="26"/>
      <c r="G14376" s="26"/>
    </row>
    <row r="14377" spans="3:7">
      <c r="C14377" s="17"/>
      <c r="D14377" s="26"/>
      <c r="E14377" s="26"/>
      <c r="F14377" s="26"/>
      <c r="G14377" s="26"/>
    </row>
    <row r="14378" spans="3:7">
      <c r="C14378" s="17"/>
      <c r="D14378" s="26"/>
      <c r="E14378" s="26"/>
      <c r="F14378" s="26"/>
      <c r="G14378" s="26"/>
    </row>
    <row r="14379" spans="3:7">
      <c r="C14379" s="17"/>
      <c r="D14379" s="26"/>
      <c r="E14379" s="26"/>
      <c r="F14379" s="26"/>
      <c r="G14379" s="26"/>
    </row>
    <row r="14380" spans="3:7">
      <c r="C14380" s="17"/>
      <c r="D14380" s="26"/>
      <c r="E14380" s="26"/>
      <c r="F14380" s="26"/>
      <c r="G14380" s="26"/>
    </row>
    <row r="14381" spans="3:7">
      <c r="C14381" s="17"/>
      <c r="D14381" s="26"/>
      <c r="E14381" s="26"/>
      <c r="F14381" s="26"/>
      <c r="G14381" s="26"/>
    </row>
    <row r="14382" spans="3:7">
      <c r="C14382" s="17"/>
      <c r="D14382" s="26"/>
      <c r="E14382" s="26"/>
      <c r="F14382" s="26"/>
      <c r="G14382" s="26"/>
    </row>
    <row r="14383" spans="3:7">
      <c r="C14383" s="17"/>
      <c r="D14383" s="26"/>
      <c r="E14383" s="26"/>
      <c r="F14383" s="26"/>
      <c r="G14383" s="26"/>
    </row>
    <row r="14384" spans="3:7">
      <c r="C14384" s="17"/>
      <c r="D14384" s="26"/>
      <c r="E14384" s="26"/>
      <c r="F14384" s="26"/>
      <c r="G14384" s="26"/>
    </row>
    <row r="14385" spans="3:7">
      <c r="C14385" s="17"/>
      <c r="D14385" s="26"/>
      <c r="E14385" s="26"/>
      <c r="F14385" s="26"/>
      <c r="G14385" s="26"/>
    </row>
    <row r="14386" spans="3:7">
      <c r="C14386" s="17"/>
      <c r="D14386" s="26"/>
      <c r="E14386" s="26"/>
      <c r="F14386" s="26"/>
      <c r="G14386" s="26"/>
    </row>
    <row r="14387" spans="3:7">
      <c r="C14387" s="17"/>
      <c r="D14387" s="26"/>
      <c r="E14387" s="26"/>
      <c r="F14387" s="26"/>
      <c r="G14387" s="26"/>
    </row>
    <row r="14388" spans="3:7">
      <c r="C14388" s="17"/>
      <c r="D14388" s="26"/>
      <c r="E14388" s="26"/>
      <c r="F14388" s="26"/>
      <c r="G14388" s="26"/>
    </row>
    <row r="14389" spans="3:7">
      <c r="C14389" s="17"/>
      <c r="D14389" s="26"/>
      <c r="E14389" s="26"/>
      <c r="F14389" s="26"/>
      <c r="G14389" s="26"/>
    </row>
    <row r="14390" spans="3:7">
      <c r="C14390" s="17"/>
      <c r="D14390" s="26"/>
      <c r="E14390" s="26"/>
      <c r="F14390" s="26"/>
      <c r="G14390" s="26"/>
    </row>
    <row r="14391" spans="3:7">
      <c r="C14391" s="17"/>
      <c r="D14391" s="26"/>
      <c r="E14391" s="26"/>
      <c r="F14391" s="26"/>
      <c r="G14391" s="26"/>
    </row>
    <row r="14392" spans="3:7">
      <c r="C14392" s="17"/>
      <c r="D14392" s="26"/>
      <c r="E14392" s="26"/>
      <c r="F14392" s="26"/>
      <c r="G14392" s="26"/>
    </row>
    <row r="14393" spans="3:7">
      <c r="C14393" s="17"/>
      <c r="D14393" s="26"/>
      <c r="E14393" s="26"/>
      <c r="F14393" s="26"/>
      <c r="G14393" s="26"/>
    </row>
    <row r="14394" spans="3:7">
      <c r="C14394" s="17"/>
      <c r="D14394" s="26"/>
      <c r="E14394" s="26"/>
      <c r="F14394" s="26"/>
      <c r="G14394" s="26"/>
    </row>
    <row r="14395" spans="3:7">
      <c r="C14395" s="17"/>
      <c r="D14395" s="26"/>
      <c r="E14395" s="26"/>
      <c r="F14395" s="26"/>
      <c r="G14395" s="26"/>
    </row>
    <row r="14396" spans="3:7">
      <c r="C14396" s="17"/>
      <c r="D14396" s="26"/>
      <c r="E14396" s="26"/>
      <c r="F14396" s="26"/>
      <c r="G14396" s="26"/>
    </row>
    <row r="14397" spans="3:7">
      <c r="C14397" s="17"/>
      <c r="D14397" s="26"/>
      <c r="E14397" s="26"/>
      <c r="F14397" s="26"/>
      <c r="G14397" s="26"/>
    </row>
    <row r="14398" spans="3:7">
      <c r="C14398" s="17"/>
      <c r="D14398" s="26"/>
      <c r="E14398" s="26"/>
      <c r="F14398" s="26"/>
      <c r="G14398" s="26"/>
    </row>
    <row r="14399" spans="3:7">
      <c r="C14399" s="17"/>
      <c r="D14399" s="26"/>
      <c r="E14399" s="26"/>
      <c r="F14399" s="26"/>
      <c r="G14399" s="26"/>
    </row>
    <row r="14400" spans="3:7">
      <c r="C14400" s="17"/>
      <c r="D14400" s="26"/>
      <c r="E14400" s="26"/>
      <c r="F14400" s="26"/>
      <c r="G14400" s="26"/>
    </row>
    <row r="14401" spans="3:7">
      <c r="C14401" s="17"/>
      <c r="D14401" s="26"/>
      <c r="E14401" s="26"/>
      <c r="F14401" s="26"/>
      <c r="G14401" s="26"/>
    </row>
    <row r="14402" spans="3:7">
      <c r="C14402" s="17"/>
      <c r="D14402" s="26"/>
      <c r="E14402" s="26"/>
      <c r="F14402" s="26"/>
      <c r="G14402" s="26"/>
    </row>
    <row r="14403" spans="3:7">
      <c r="C14403" s="17"/>
      <c r="D14403" s="26"/>
      <c r="E14403" s="26"/>
      <c r="F14403" s="26"/>
      <c r="G14403" s="26"/>
    </row>
    <row r="14404" spans="3:7">
      <c r="C14404" s="17"/>
      <c r="D14404" s="26"/>
      <c r="E14404" s="26"/>
      <c r="F14404" s="26"/>
      <c r="G14404" s="26"/>
    </row>
    <row r="14405" spans="3:7">
      <c r="C14405" s="17"/>
      <c r="D14405" s="26"/>
      <c r="E14405" s="26"/>
      <c r="F14405" s="26"/>
      <c r="G14405" s="26"/>
    </row>
    <row r="14406" spans="3:7">
      <c r="C14406" s="17"/>
      <c r="D14406" s="26"/>
      <c r="E14406" s="26"/>
      <c r="F14406" s="26"/>
      <c r="G14406" s="26"/>
    </row>
    <row r="14407" spans="3:7">
      <c r="C14407" s="17"/>
      <c r="D14407" s="26"/>
      <c r="E14407" s="26"/>
      <c r="F14407" s="26"/>
      <c r="G14407" s="26"/>
    </row>
    <row r="14408" spans="3:7">
      <c r="C14408" s="17"/>
      <c r="D14408" s="26"/>
      <c r="E14408" s="26"/>
      <c r="F14408" s="26"/>
      <c r="G14408" s="26"/>
    </row>
    <row r="14409" spans="3:7">
      <c r="C14409" s="17"/>
      <c r="D14409" s="26"/>
      <c r="E14409" s="26"/>
      <c r="F14409" s="26"/>
      <c r="G14409" s="26"/>
    </row>
    <row r="14410" spans="3:7">
      <c r="C14410" s="17"/>
      <c r="D14410" s="26"/>
      <c r="E14410" s="26"/>
      <c r="F14410" s="26"/>
      <c r="G14410" s="26"/>
    </row>
    <row r="14411" spans="3:7">
      <c r="C14411" s="17"/>
      <c r="D14411" s="26"/>
      <c r="E14411" s="26"/>
      <c r="F14411" s="26"/>
      <c r="G14411" s="26"/>
    </row>
    <row r="14412" spans="3:7">
      <c r="C14412" s="17"/>
      <c r="D14412" s="26"/>
      <c r="E14412" s="26"/>
      <c r="F14412" s="26"/>
      <c r="G14412" s="26"/>
    </row>
    <row r="14413" spans="3:7">
      <c r="C14413" s="17"/>
      <c r="D14413" s="26"/>
      <c r="E14413" s="26"/>
      <c r="F14413" s="26"/>
      <c r="G14413" s="26"/>
    </row>
    <row r="14414" spans="3:7">
      <c r="C14414" s="17"/>
      <c r="D14414" s="26"/>
      <c r="E14414" s="26"/>
      <c r="F14414" s="26"/>
      <c r="G14414" s="26"/>
    </row>
    <row r="14415" spans="3:7">
      <c r="C14415" s="17"/>
      <c r="D14415" s="26"/>
      <c r="E14415" s="26"/>
      <c r="F14415" s="26"/>
      <c r="G14415" s="26"/>
    </row>
    <row r="14416" spans="3:7">
      <c r="C14416" s="17"/>
      <c r="D14416" s="26"/>
      <c r="E14416" s="26"/>
      <c r="F14416" s="26"/>
      <c r="G14416" s="26"/>
    </row>
    <row r="14417" spans="3:7">
      <c r="C14417" s="17"/>
      <c r="D14417" s="26"/>
      <c r="E14417" s="26"/>
      <c r="F14417" s="26"/>
      <c r="G14417" s="26"/>
    </row>
    <row r="14418" spans="3:7">
      <c r="C14418" s="17"/>
      <c r="D14418" s="26"/>
      <c r="E14418" s="26"/>
      <c r="F14418" s="26"/>
      <c r="G14418" s="26"/>
    </row>
    <row r="14419" spans="3:7">
      <c r="C14419" s="17"/>
      <c r="D14419" s="26"/>
      <c r="E14419" s="26"/>
      <c r="F14419" s="26"/>
      <c r="G14419" s="26"/>
    </row>
    <row r="14420" spans="3:7">
      <c r="C14420" s="17"/>
      <c r="D14420" s="26"/>
      <c r="E14420" s="26"/>
      <c r="F14420" s="26"/>
      <c r="G14420" s="26"/>
    </row>
    <row r="14421" spans="3:7">
      <c r="C14421" s="17"/>
      <c r="D14421" s="26"/>
      <c r="E14421" s="26"/>
      <c r="F14421" s="26"/>
      <c r="G14421" s="26"/>
    </row>
    <row r="14422" spans="3:7">
      <c r="C14422" s="17"/>
      <c r="D14422" s="26"/>
      <c r="E14422" s="26"/>
      <c r="F14422" s="26"/>
      <c r="G14422" s="26"/>
    </row>
    <row r="14423" spans="3:7">
      <c r="C14423" s="17"/>
      <c r="D14423" s="26"/>
      <c r="E14423" s="26"/>
      <c r="F14423" s="26"/>
      <c r="G14423" s="26"/>
    </row>
    <row r="14424" spans="3:7">
      <c r="C14424" s="17"/>
      <c r="D14424" s="26"/>
      <c r="E14424" s="26"/>
      <c r="F14424" s="26"/>
      <c r="G14424" s="26"/>
    </row>
    <row r="14425" spans="3:7">
      <c r="C14425" s="17"/>
      <c r="D14425" s="26"/>
      <c r="E14425" s="26"/>
      <c r="F14425" s="26"/>
      <c r="G14425" s="26"/>
    </row>
    <row r="14426" spans="3:7">
      <c r="C14426" s="17"/>
      <c r="D14426" s="26"/>
      <c r="E14426" s="26"/>
      <c r="F14426" s="26"/>
      <c r="G14426" s="26"/>
    </row>
    <row r="14427" spans="3:7">
      <c r="C14427" s="17"/>
      <c r="D14427" s="26"/>
      <c r="E14427" s="26"/>
      <c r="F14427" s="26"/>
      <c r="G14427" s="26"/>
    </row>
    <row r="14428" spans="3:7">
      <c r="C14428" s="17"/>
      <c r="D14428" s="26"/>
      <c r="E14428" s="26"/>
      <c r="F14428" s="26"/>
      <c r="G14428" s="26"/>
    </row>
    <row r="14429" spans="3:7">
      <c r="C14429" s="17"/>
      <c r="D14429" s="26"/>
      <c r="E14429" s="26"/>
      <c r="F14429" s="26"/>
      <c r="G14429" s="26"/>
    </row>
    <row r="14430" spans="3:7">
      <c r="C14430" s="17"/>
      <c r="D14430" s="26"/>
      <c r="E14430" s="26"/>
      <c r="F14430" s="26"/>
      <c r="G14430" s="26"/>
    </row>
    <row r="14431" spans="3:7">
      <c r="C14431" s="17"/>
      <c r="D14431" s="26"/>
      <c r="E14431" s="26"/>
      <c r="F14431" s="26"/>
      <c r="G14431" s="26"/>
    </row>
    <row r="14432" spans="3:7">
      <c r="C14432" s="17"/>
      <c r="D14432" s="26"/>
      <c r="E14432" s="26"/>
      <c r="F14432" s="26"/>
      <c r="G14432" s="26"/>
    </row>
    <row r="14433" spans="3:7">
      <c r="C14433" s="17"/>
      <c r="D14433" s="26"/>
      <c r="E14433" s="26"/>
      <c r="F14433" s="26"/>
      <c r="G14433" s="26"/>
    </row>
    <row r="14434" spans="3:7">
      <c r="C14434" s="17"/>
      <c r="D14434" s="26"/>
      <c r="E14434" s="26"/>
      <c r="F14434" s="26"/>
      <c r="G14434" s="26"/>
    </row>
    <row r="14435" spans="3:7">
      <c r="C14435" s="17"/>
      <c r="D14435" s="26"/>
      <c r="E14435" s="26"/>
      <c r="F14435" s="26"/>
      <c r="G14435" s="26"/>
    </row>
    <row r="14436" spans="3:7">
      <c r="C14436" s="17"/>
      <c r="D14436" s="26"/>
      <c r="E14436" s="26"/>
      <c r="F14436" s="26"/>
      <c r="G14436" s="26"/>
    </row>
    <row r="14437" spans="3:7">
      <c r="C14437" s="17"/>
      <c r="D14437" s="26"/>
      <c r="E14437" s="26"/>
      <c r="F14437" s="26"/>
      <c r="G14437" s="26"/>
    </row>
    <row r="14438" spans="3:7">
      <c r="C14438" s="17"/>
      <c r="D14438" s="26"/>
      <c r="E14438" s="26"/>
      <c r="F14438" s="26"/>
      <c r="G14438" s="26"/>
    </row>
    <row r="14439" spans="3:7">
      <c r="C14439" s="17"/>
      <c r="D14439" s="26"/>
      <c r="E14439" s="26"/>
      <c r="F14439" s="26"/>
      <c r="G14439" s="26"/>
    </row>
    <row r="14440" spans="3:7">
      <c r="C14440" s="17"/>
      <c r="D14440" s="26"/>
      <c r="E14440" s="26"/>
      <c r="F14440" s="26"/>
      <c r="G14440" s="26"/>
    </row>
    <row r="14441" spans="3:7">
      <c r="C14441" s="17"/>
      <c r="D14441" s="26"/>
      <c r="E14441" s="26"/>
      <c r="F14441" s="26"/>
      <c r="G14441" s="26"/>
    </row>
    <row r="14442" spans="3:7">
      <c r="C14442" s="17"/>
      <c r="D14442" s="26"/>
      <c r="E14442" s="26"/>
      <c r="F14442" s="26"/>
      <c r="G14442" s="26"/>
    </row>
    <row r="14443" spans="3:7">
      <c r="C14443" s="17"/>
      <c r="D14443" s="26"/>
      <c r="E14443" s="26"/>
      <c r="F14443" s="26"/>
      <c r="G14443" s="26"/>
    </row>
    <row r="14444" spans="3:7">
      <c r="C14444" s="17"/>
      <c r="D14444" s="26"/>
      <c r="E14444" s="26"/>
      <c r="F14444" s="26"/>
      <c r="G14444" s="26"/>
    </row>
    <row r="14445" spans="3:7">
      <c r="C14445" s="17"/>
      <c r="D14445" s="26"/>
      <c r="E14445" s="26"/>
      <c r="F14445" s="26"/>
      <c r="G14445" s="26"/>
    </row>
    <row r="14446" spans="3:7">
      <c r="C14446" s="17"/>
      <c r="D14446" s="26"/>
      <c r="E14446" s="26"/>
      <c r="F14446" s="26"/>
      <c r="G14446" s="26"/>
    </row>
    <row r="14447" spans="3:7">
      <c r="C14447" s="17"/>
      <c r="D14447" s="26"/>
      <c r="E14447" s="26"/>
      <c r="F14447" s="26"/>
      <c r="G14447" s="26"/>
    </row>
    <row r="14448" spans="3:7">
      <c r="C14448" s="17"/>
      <c r="D14448" s="26"/>
      <c r="E14448" s="26"/>
      <c r="F14448" s="26"/>
      <c r="G14448" s="26"/>
    </row>
    <row r="14449" spans="3:7">
      <c r="C14449" s="17"/>
      <c r="D14449" s="26"/>
      <c r="E14449" s="26"/>
      <c r="F14449" s="26"/>
      <c r="G14449" s="26"/>
    </row>
    <row r="14450" spans="3:7">
      <c r="C14450" s="17"/>
      <c r="D14450" s="26"/>
      <c r="E14450" s="26"/>
      <c r="F14450" s="26"/>
      <c r="G14450" s="26"/>
    </row>
    <row r="14451" spans="3:7">
      <c r="C14451" s="17"/>
      <c r="D14451" s="26"/>
      <c r="E14451" s="26"/>
      <c r="F14451" s="26"/>
      <c r="G14451" s="26"/>
    </row>
    <row r="14452" spans="3:7">
      <c r="C14452" s="17"/>
      <c r="D14452" s="26"/>
      <c r="E14452" s="26"/>
      <c r="F14452" s="26"/>
      <c r="G14452" s="26"/>
    </row>
    <row r="14453" spans="3:7">
      <c r="C14453" s="17"/>
      <c r="D14453" s="26"/>
      <c r="E14453" s="26"/>
      <c r="F14453" s="26"/>
      <c r="G14453" s="26"/>
    </row>
    <row r="14454" spans="3:7">
      <c r="C14454" s="17"/>
      <c r="D14454" s="26"/>
      <c r="E14454" s="26"/>
      <c r="F14454" s="26"/>
      <c r="G14454" s="26"/>
    </row>
    <row r="14455" spans="3:7">
      <c r="C14455" s="17"/>
      <c r="D14455" s="26"/>
      <c r="E14455" s="26"/>
      <c r="F14455" s="26"/>
      <c r="G14455" s="26"/>
    </row>
    <row r="14456" spans="3:7">
      <c r="C14456" s="17"/>
      <c r="D14456" s="26"/>
      <c r="E14456" s="26"/>
      <c r="F14456" s="26"/>
      <c r="G14456" s="26"/>
    </row>
    <row r="14457" spans="3:7">
      <c r="C14457" s="17"/>
      <c r="D14457" s="26"/>
      <c r="E14457" s="26"/>
      <c r="F14457" s="26"/>
      <c r="G14457" s="26"/>
    </row>
    <row r="14458" spans="3:7">
      <c r="C14458" s="17"/>
      <c r="D14458" s="26"/>
      <c r="E14458" s="26"/>
      <c r="F14458" s="26"/>
      <c r="G14458" s="26"/>
    </row>
    <row r="14459" spans="3:7">
      <c r="C14459" s="17"/>
      <c r="D14459" s="26"/>
      <c r="E14459" s="26"/>
      <c r="F14459" s="26"/>
      <c r="G14459" s="26"/>
    </row>
    <row r="14460" spans="3:7">
      <c r="C14460" s="17"/>
      <c r="D14460" s="26"/>
      <c r="E14460" s="26"/>
      <c r="F14460" s="26"/>
      <c r="G14460" s="26"/>
    </row>
    <row r="14461" spans="3:7">
      <c r="C14461" s="17"/>
      <c r="D14461" s="26"/>
      <c r="E14461" s="26"/>
      <c r="F14461" s="26"/>
      <c r="G14461" s="26"/>
    </row>
    <row r="14462" spans="3:7">
      <c r="C14462" s="17"/>
      <c r="D14462" s="26"/>
      <c r="E14462" s="26"/>
      <c r="F14462" s="26"/>
      <c r="G14462" s="26"/>
    </row>
    <row r="14463" spans="3:7">
      <c r="C14463" s="17"/>
      <c r="D14463" s="26"/>
      <c r="E14463" s="26"/>
      <c r="F14463" s="26"/>
      <c r="G14463" s="26"/>
    </row>
    <row r="14464" spans="3:7">
      <c r="C14464" s="17"/>
      <c r="D14464" s="26"/>
      <c r="E14464" s="26"/>
      <c r="F14464" s="26"/>
      <c r="G14464" s="26"/>
    </row>
    <row r="14465" spans="3:7">
      <c r="C14465" s="17"/>
      <c r="D14465" s="26"/>
      <c r="E14465" s="26"/>
      <c r="F14465" s="26"/>
      <c r="G14465" s="26"/>
    </row>
    <row r="14466" spans="3:7">
      <c r="C14466" s="17"/>
      <c r="D14466" s="26"/>
      <c r="E14466" s="26"/>
      <c r="F14466" s="26"/>
      <c r="G14466" s="26"/>
    </row>
    <row r="14467" spans="3:7">
      <c r="C14467" s="17"/>
      <c r="D14467" s="26"/>
      <c r="E14467" s="26"/>
      <c r="F14467" s="26"/>
      <c r="G14467" s="26"/>
    </row>
    <row r="14468" spans="3:7">
      <c r="C14468" s="17"/>
      <c r="D14468" s="26"/>
      <c r="E14468" s="26"/>
      <c r="F14468" s="26"/>
      <c r="G14468" s="26"/>
    </row>
    <row r="14469" spans="3:7">
      <c r="C14469" s="17"/>
      <c r="D14469" s="26"/>
      <c r="E14469" s="26"/>
      <c r="F14469" s="26"/>
      <c r="G14469" s="26"/>
    </row>
    <row r="14470" spans="3:7">
      <c r="C14470" s="17"/>
      <c r="D14470" s="26"/>
      <c r="E14470" s="26"/>
      <c r="F14470" s="26"/>
      <c r="G14470" s="26"/>
    </row>
    <row r="14471" spans="3:7">
      <c r="C14471" s="17"/>
      <c r="D14471" s="26"/>
      <c r="E14471" s="26"/>
      <c r="F14471" s="26"/>
      <c r="G14471" s="26"/>
    </row>
    <row r="14472" spans="3:7">
      <c r="C14472" s="17"/>
      <c r="D14472" s="26"/>
      <c r="E14472" s="26"/>
      <c r="F14472" s="26"/>
      <c r="G14472" s="26"/>
    </row>
    <row r="14473" spans="3:7">
      <c r="C14473" s="17"/>
      <c r="D14473" s="26"/>
      <c r="E14473" s="26"/>
      <c r="F14473" s="26"/>
      <c r="G14473" s="26"/>
    </row>
    <row r="14474" spans="3:7">
      <c r="C14474" s="17"/>
      <c r="D14474" s="26"/>
      <c r="E14474" s="26"/>
      <c r="F14474" s="26"/>
      <c r="G14474" s="26"/>
    </row>
    <row r="14475" spans="3:7">
      <c r="C14475" s="17"/>
      <c r="D14475" s="26"/>
      <c r="E14475" s="26"/>
      <c r="F14475" s="26"/>
      <c r="G14475" s="26"/>
    </row>
    <row r="14476" spans="3:7">
      <c r="C14476" s="17"/>
      <c r="D14476" s="26"/>
      <c r="E14476" s="26"/>
      <c r="F14476" s="26"/>
      <c r="G14476" s="26"/>
    </row>
    <row r="14477" spans="3:7">
      <c r="C14477" s="17"/>
      <c r="D14477" s="26"/>
      <c r="E14477" s="26"/>
      <c r="F14477" s="26"/>
      <c r="G14477" s="26"/>
    </row>
    <row r="14478" spans="3:7">
      <c r="C14478" s="17"/>
      <c r="D14478" s="26"/>
      <c r="E14478" s="26"/>
      <c r="F14478" s="26"/>
      <c r="G14478" s="26"/>
    </row>
    <row r="14479" spans="3:7">
      <c r="C14479" s="17"/>
      <c r="D14479" s="26"/>
      <c r="E14479" s="26"/>
      <c r="F14479" s="26"/>
      <c r="G14479" s="26"/>
    </row>
    <row r="14480" spans="3:7">
      <c r="C14480" s="17"/>
      <c r="D14480" s="26"/>
      <c r="E14480" s="26"/>
      <c r="F14480" s="26"/>
      <c r="G14480" s="26"/>
    </row>
    <row r="14481" spans="3:7">
      <c r="C14481" s="17"/>
      <c r="D14481" s="26"/>
      <c r="E14481" s="26"/>
      <c r="F14481" s="26"/>
      <c r="G14481" s="26"/>
    </row>
    <row r="14482" spans="3:7">
      <c r="C14482" s="17"/>
      <c r="D14482" s="26"/>
      <c r="E14482" s="26"/>
      <c r="F14482" s="26"/>
      <c r="G14482" s="26"/>
    </row>
    <row r="14483" spans="3:7">
      <c r="C14483" s="17"/>
      <c r="D14483" s="26"/>
      <c r="E14483" s="26"/>
      <c r="F14483" s="26"/>
      <c r="G14483" s="26"/>
    </row>
    <row r="14484" spans="3:7">
      <c r="C14484" s="17"/>
      <c r="D14484" s="26"/>
      <c r="E14484" s="26"/>
      <c r="F14484" s="26"/>
      <c r="G14484" s="26"/>
    </row>
    <row r="14485" spans="3:7">
      <c r="C14485" s="17"/>
      <c r="D14485" s="26"/>
      <c r="E14485" s="26"/>
      <c r="F14485" s="26"/>
      <c r="G14485" s="26"/>
    </row>
    <row r="14486" spans="3:7">
      <c r="C14486" s="17"/>
      <c r="D14486" s="26"/>
      <c r="E14486" s="26"/>
      <c r="F14486" s="26"/>
      <c r="G14486" s="26"/>
    </row>
    <row r="14487" spans="3:7">
      <c r="C14487" s="17"/>
      <c r="D14487" s="26"/>
      <c r="E14487" s="26"/>
      <c r="F14487" s="26"/>
      <c r="G14487" s="26"/>
    </row>
    <row r="14488" spans="3:7">
      <c r="C14488" s="17"/>
      <c r="D14488" s="26"/>
      <c r="E14488" s="26"/>
      <c r="F14488" s="26"/>
      <c r="G14488" s="26"/>
    </row>
    <row r="14489" spans="3:7">
      <c r="C14489" s="17"/>
      <c r="D14489" s="26"/>
      <c r="E14489" s="26"/>
      <c r="F14489" s="26"/>
      <c r="G14489" s="26"/>
    </row>
    <row r="14490" spans="3:7">
      <c r="C14490" s="17"/>
      <c r="D14490" s="26"/>
      <c r="E14490" s="26"/>
      <c r="F14490" s="26"/>
      <c r="G14490" s="26"/>
    </row>
    <row r="14491" spans="3:7">
      <c r="C14491" s="17"/>
      <c r="D14491" s="26"/>
      <c r="E14491" s="26"/>
      <c r="F14491" s="26"/>
      <c r="G14491" s="26"/>
    </row>
    <row r="14492" spans="3:7">
      <c r="C14492" s="17"/>
      <c r="D14492" s="26"/>
      <c r="E14492" s="26"/>
      <c r="F14492" s="26"/>
      <c r="G14492" s="26"/>
    </row>
    <row r="14493" spans="3:7">
      <c r="C14493" s="17"/>
      <c r="D14493" s="26"/>
      <c r="E14493" s="26"/>
      <c r="F14493" s="26"/>
      <c r="G14493" s="26"/>
    </row>
    <row r="14494" spans="3:7">
      <c r="C14494" s="17"/>
      <c r="D14494" s="26"/>
      <c r="E14494" s="26"/>
      <c r="F14494" s="26"/>
      <c r="G14494" s="26"/>
    </row>
    <row r="14495" spans="3:7">
      <c r="C14495" s="17"/>
      <c r="D14495" s="26"/>
      <c r="E14495" s="26"/>
      <c r="F14495" s="26"/>
      <c r="G14495" s="26"/>
    </row>
    <row r="14496" spans="3:7">
      <c r="C14496" s="17"/>
      <c r="D14496" s="26"/>
      <c r="E14496" s="26"/>
      <c r="F14496" s="26"/>
      <c r="G14496" s="26"/>
    </row>
    <row r="14497" spans="3:7">
      <c r="C14497" s="17"/>
      <c r="D14497" s="26"/>
      <c r="E14497" s="26"/>
      <c r="F14497" s="26"/>
      <c r="G14497" s="26"/>
    </row>
    <row r="14498" spans="3:7">
      <c r="C14498" s="17"/>
      <c r="D14498" s="26"/>
      <c r="E14498" s="26"/>
      <c r="F14498" s="26"/>
      <c r="G14498" s="26"/>
    </row>
    <row r="14499" spans="3:7">
      <c r="C14499" s="17"/>
      <c r="D14499" s="26"/>
      <c r="E14499" s="26"/>
      <c r="F14499" s="26"/>
      <c r="G14499" s="26"/>
    </row>
    <row r="14500" spans="3:7">
      <c r="C14500" s="17"/>
      <c r="D14500" s="26"/>
      <c r="E14500" s="26"/>
      <c r="F14500" s="26"/>
      <c r="G14500" s="26"/>
    </row>
    <row r="14501" spans="3:7">
      <c r="C14501" s="17"/>
      <c r="D14501" s="26"/>
      <c r="E14501" s="26"/>
      <c r="F14501" s="26"/>
      <c r="G14501" s="26"/>
    </row>
    <row r="14502" spans="3:7">
      <c r="C14502" s="17"/>
      <c r="D14502" s="26"/>
      <c r="E14502" s="26"/>
      <c r="F14502" s="26"/>
      <c r="G14502" s="26"/>
    </row>
    <row r="14503" spans="3:7">
      <c r="C14503" s="17"/>
      <c r="D14503" s="26"/>
      <c r="E14503" s="26"/>
      <c r="F14503" s="26"/>
      <c r="G14503" s="26"/>
    </row>
    <row r="14504" spans="3:7">
      <c r="C14504" s="17"/>
      <c r="D14504" s="26"/>
      <c r="E14504" s="26"/>
      <c r="F14504" s="26"/>
      <c r="G14504" s="26"/>
    </row>
    <row r="14505" spans="3:7">
      <c r="C14505" s="17"/>
      <c r="D14505" s="26"/>
      <c r="E14505" s="26"/>
      <c r="F14505" s="26"/>
      <c r="G14505" s="26"/>
    </row>
    <row r="14506" spans="3:7">
      <c r="C14506" s="17"/>
      <c r="D14506" s="26"/>
      <c r="E14506" s="26"/>
      <c r="F14506" s="26"/>
      <c r="G14506" s="26"/>
    </row>
    <row r="14507" spans="3:7">
      <c r="C14507" s="17"/>
      <c r="D14507" s="26"/>
      <c r="E14507" s="26"/>
      <c r="F14507" s="26"/>
      <c r="G14507" s="26"/>
    </row>
    <row r="14508" spans="3:7">
      <c r="C14508" s="17"/>
      <c r="D14508" s="26"/>
      <c r="E14508" s="26"/>
      <c r="F14508" s="26"/>
      <c r="G14508" s="26"/>
    </row>
    <row r="14509" spans="3:7">
      <c r="C14509" s="17"/>
      <c r="D14509" s="26"/>
      <c r="E14509" s="26"/>
      <c r="F14509" s="26"/>
      <c r="G14509" s="26"/>
    </row>
    <row r="14510" spans="3:7">
      <c r="C14510" s="17"/>
      <c r="D14510" s="26"/>
      <c r="E14510" s="26"/>
      <c r="F14510" s="26"/>
      <c r="G14510" s="26"/>
    </row>
    <row r="14511" spans="3:7">
      <c r="C14511" s="17"/>
      <c r="D14511" s="26"/>
      <c r="E14511" s="26"/>
      <c r="F14511" s="26"/>
      <c r="G14511" s="26"/>
    </row>
    <row r="14512" spans="3:7">
      <c r="C14512" s="17"/>
      <c r="D14512" s="26"/>
      <c r="E14512" s="26"/>
      <c r="F14512" s="26"/>
      <c r="G14512" s="26"/>
    </row>
    <row r="14513" spans="3:7">
      <c r="C14513" s="17"/>
      <c r="D14513" s="26"/>
      <c r="E14513" s="26"/>
      <c r="F14513" s="26"/>
      <c r="G14513" s="26"/>
    </row>
    <row r="14514" spans="3:7">
      <c r="C14514" s="17"/>
      <c r="D14514" s="26"/>
      <c r="E14514" s="26"/>
      <c r="F14514" s="26"/>
      <c r="G14514" s="26"/>
    </row>
    <row r="14515" spans="3:7">
      <c r="C14515" s="17"/>
      <c r="D14515" s="26"/>
      <c r="E14515" s="26"/>
      <c r="F14515" s="26"/>
      <c r="G14515" s="26"/>
    </row>
    <row r="14516" spans="3:7">
      <c r="C14516" s="17"/>
      <c r="D14516" s="26"/>
      <c r="E14516" s="26"/>
      <c r="F14516" s="26"/>
      <c r="G14516" s="26"/>
    </row>
    <row r="14517" spans="3:7">
      <c r="C14517" s="17"/>
      <c r="D14517" s="26"/>
      <c r="E14517" s="26"/>
      <c r="F14517" s="26"/>
      <c r="G14517" s="26"/>
    </row>
    <row r="14518" spans="3:7">
      <c r="C14518" s="17"/>
      <c r="D14518" s="26"/>
      <c r="E14518" s="26"/>
      <c r="F14518" s="26"/>
      <c r="G14518" s="26"/>
    </row>
    <row r="14519" spans="3:7">
      <c r="C14519" s="17"/>
      <c r="D14519" s="26"/>
      <c r="E14519" s="26"/>
      <c r="F14519" s="26"/>
      <c r="G14519" s="26"/>
    </row>
    <row r="14520" spans="3:7">
      <c r="C14520" s="17"/>
      <c r="D14520" s="26"/>
      <c r="E14520" s="26"/>
      <c r="F14520" s="26"/>
      <c r="G14520" s="26"/>
    </row>
    <row r="14521" spans="3:7">
      <c r="C14521" s="17"/>
      <c r="D14521" s="26"/>
      <c r="E14521" s="26"/>
      <c r="F14521" s="26"/>
      <c r="G14521" s="26"/>
    </row>
    <row r="14522" spans="3:7">
      <c r="C14522" s="17"/>
      <c r="D14522" s="26"/>
      <c r="E14522" s="26"/>
      <c r="F14522" s="26"/>
      <c r="G14522" s="26"/>
    </row>
    <row r="14523" spans="3:7">
      <c r="C14523" s="17"/>
      <c r="D14523" s="26"/>
      <c r="E14523" s="26"/>
      <c r="F14523" s="26"/>
      <c r="G14523" s="26"/>
    </row>
    <row r="14524" spans="3:7">
      <c r="C14524" s="17"/>
      <c r="D14524" s="26"/>
      <c r="E14524" s="26"/>
      <c r="F14524" s="26"/>
      <c r="G14524" s="26"/>
    </row>
    <row r="14525" spans="3:7">
      <c r="C14525" s="17"/>
      <c r="D14525" s="26"/>
      <c r="E14525" s="26"/>
      <c r="F14525" s="26"/>
      <c r="G14525" s="26"/>
    </row>
    <row r="14526" spans="3:7">
      <c r="C14526" s="17"/>
      <c r="D14526" s="26"/>
      <c r="E14526" s="26"/>
      <c r="F14526" s="26"/>
      <c r="G14526" s="26"/>
    </row>
    <row r="14527" spans="3:7">
      <c r="C14527" s="17"/>
      <c r="D14527" s="26"/>
      <c r="E14527" s="26"/>
      <c r="F14527" s="26"/>
      <c r="G14527" s="26"/>
    </row>
    <row r="14528" spans="3:7">
      <c r="C14528" s="17"/>
      <c r="D14528" s="26"/>
      <c r="E14528" s="26"/>
      <c r="F14528" s="26"/>
      <c r="G14528" s="26"/>
    </row>
    <row r="14529" spans="3:7">
      <c r="C14529" s="17"/>
      <c r="D14529" s="26"/>
      <c r="E14529" s="26"/>
      <c r="F14529" s="26"/>
      <c r="G14529" s="26"/>
    </row>
    <row r="14530" spans="3:7">
      <c r="C14530" s="17"/>
      <c r="D14530" s="26"/>
      <c r="E14530" s="26"/>
      <c r="F14530" s="26"/>
      <c r="G14530" s="26"/>
    </row>
    <row r="14531" spans="3:7">
      <c r="C14531" s="17"/>
      <c r="D14531" s="26"/>
      <c r="E14531" s="26"/>
      <c r="F14531" s="26"/>
      <c r="G14531" s="26"/>
    </row>
    <row r="14532" spans="3:7">
      <c r="C14532" s="17"/>
      <c r="D14532" s="26"/>
      <c r="E14532" s="26"/>
      <c r="F14532" s="26"/>
      <c r="G14532" s="26"/>
    </row>
    <row r="14533" spans="3:7">
      <c r="C14533" s="17"/>
      <c r="D14533" s="26"/>
      <c r="E14533" s="26"/>
      <c r="F14533" s="26"/>
      <c r="G14533" s="26"/>
    </row>
    <row r="14534" spans="3:7">
      <c r="C14534" s="17"/>
      <c r="D14534" s="26"/>
      <c r="E14534" s="26"/>
      <c r="F14534" s="26"/>
      <c r="G14534" s="26"/>
    </row>
    <row r="14535" spans="3:7">
      <c r="C14535" s="17"/>
      <c r="D14535" s="26"/>
      <c r="E14535" s="26"/>
      <c r="F14535" s="26"/>
      <c r="G14535" s="26"/>
    </row>
    <row r="14536" spans="3:7">
      <c r="C14536" s="17"/>
      <c r="D14536" s="26"/>
      <c r="E14536" s="26"/>
      <c r="F14536" s="26"/>
      <c r="G14536" s="26"/>
    </row>
    <row r="14537" spans="3:7">
      <c r="C14537" s="17"/>
      <c r="D14537" s="26"/>
      <c r="E14537" s="26"/>
      <c r="F14537" s="26"/>
      <c r="G14537" s="26"/>
    </row>
    <row r="14538" spans="3:7">
      <c r="C14538" s="17"/>
      <c r="D14538" s="26"/>
      <c r="E14538" s="26"/>
      <c r="F14538" s="26"/>
      <c r="G14538" s="26"/>
    </row>
    <row r="14539" spans="3:7">
      <c r="C14539" s="17"/>
      <c r="D14539" s="26"/>
      <c r="E14539" s="26"/>
      <c r="F14539" s="26"/>
      <c r="G14539" s="26"/>
    </row>
    <row r="14540" spans="3:7">
      <c r="C14540" s="17"/>
      <c r="D14540" s="26"/>
      <c r="E14540" s="26"/>
      <c r="F14540" s="26"/>
      <c r="G14540" s="26"/>
    </row>
    <row r="14541" spans="3:7">
      <c r="C14541" s="17"/>
      <c r="D14541" s="26"/>
      <c r="E14541" s="26"/>
      <c r="F14541" s="26"/>
      <c r="G14541" s="26"/>
    </row>
    <row r="14542" spans="3:7">
      <c r="C14542" s="17"/>
      <c r="D14542" s="26"/>
      <c r="E14542" s="26"/>
      <c r="F14542" s="26"/>
      <c r="G14542" s="26"/>
    </row>
    <row r="14543" spans="3:7">
      <c r="C14543" s="17"/>
      <c r="D14543" s="26"/>
      <c r="E14543" s="26"/>
      <c r="F14543" s="26"/>
      <c r="G14543" s="26"/>
    </row>
    <row r="14544" spans="3:7">
      <c r="C14544" s="17"/>
      <c r="D14544" s="26"/>
      <c r="E14544" s="26"/>
      <c r="F14544" s="26"/>
      <c r="G14544" s="26"/>
    </row>
    <row r="14545" spans="3:7">
      <c r="C14545" s="17"/>
      <c r="D14545" s="26"/>
      <c r="E14545" s="26"/>
      <c r="F14545" s="26"/>
      <c r="G14545" s="26"/>
    </row>
    <row r="14546" spans="3:7">
      <c r="C14546" s="17"/>
      <c r="D14546" s="26"/>
      <c r="E14546" s="26"/>
      <c r="F14546" s="26"/>
      <c r="G14546" s="26"/>
    </row>
    <row r="14547" spans="3:7">
      <c r="C14547" s="17"/>
      <c r="D14547" s="26"/>
      <c r="E14547" s="26"/>
      <c r="F14547" s="26"/>
      <c r="G14547" s="26"/>
    </row>
    <row r="14548" spans="3:7">
      <c r="C14548" s="17"/>
      <c r="D14548" s="26"/>
      <c r="E14548" s="26"/>
      <c r="F14548" s="26"/>
      <c r="G14548" s="26"/>
    </row>
    <row r="14549" spans="3:7">
      <c r="C14549" s="17"/>
      <c r="D14549" s="26"/>
      <c r="E14549" s="26"/>
      <c r="F14549" s="26"/>
      <c r="G14549" s="26"/>
    </row>
    <row r="14550" spans="3:7">
      <c r="C14550" s="17"/>
      <c r="D14550" s="26"/>
      <c r="E14550" s="26"/>
      <c r="F14550" s="26"/>
      <c r="G14550" s="26"/>
    </row>
    <row r="14551" spans="3:7">
      <c r="C14551" s="17"/>
      <c r="D14551" s="26"/>
      <c r="E14551" s="26"/>
      <c r="F14551" s="26"/>
      <c r="G14551" s="26"/>
    </row>
    <row r="14552" spans="3:7">
      <c r="C14552" s="17"/>
      <c r="D14552" s="26"/>
      <c r="E14552" s="26"/>
      <c r="F14552" s="26"/>
      <c r="G14552" s="26"/>
    </row>
    <row r="14553" spans="3:7">
      <c r="C14553" s="17"/>
      <c r="D14553" s="26"/>
      <c r="E14553" s="26"/>
      <c r="F14553" s="26"/>
      <c r="G14553" s="26"/>
    </row>
    <row r="14554" spans="3:7">
      <c r="C14554" s="17"/>
      <c r="D14554" s="26"/>
      <c r="E14554" s="26"/>
      <c r="F14554" s="26"/>
      <c r="G14554" s="26"/>
    </row>
    <row r="14555" spans="3:7">
      <c r="C14555" s="17"/>
      <c r="D14555" s="26"/>
      <c r="E14555" s="26"/>
      <c r="F14555" s="26"/>
      <c r="G14555" s="26"/>
    </row>
    <row r="14556" spans="3:7">
      <c r="C14556" s="17"/>
      <c r="D14556" s="26"/>
      <c r="E14556" s="26"/>
      <c r="F14556" s="26"/>
      <c r="G14556" s="26"/>
    </row>
    <row r="14557" spans="3:7">
      <c r="C14557" s="17"/>
      <c r="D14557" s="26"/>
      <c r="E14557" s="26"/>
      <c r="F14557" s="26"/>
      <c r="G14557" s="26"/>
    </row>
    <row r="14558" spans="3:7">
      <c r="C14558" s="17"/>
      <c r="D14558" s="26"/>
      <c r="E14558" s="26"/>
      <c r="F14558" s="26"/>
      <c r="G14558" s="26"/>
    </row>
    <row r="14559" spans="3:7">
      <c r="C14559" s="17"/>
      <c r="D14559" s="26"/>
      <c r="E14559" s="26"/>
      <c r="F14559" s="26"/>
      <c r="G14559" s="26"/>
    </row>
    <row r="14560" spans="3:7">
      <c r="C14560" s="17"/>
      <c r="D14560" s="26"/>
      <c r="E14560" s="26"/>
      <c r="F14560" s="26"/>
      <c r="G14560" s="26"/>
    </row>
    <row r="14561" spans="3:7">
      <c r="C14561" s="17"/>
      <c r="D14561" s="26"/>
      <c r="E14561" s="26"/>
      <c r="F14561" s="26"/>
      <c r="G14561" s="26"/>
    </row>
    <row r="14562" spans="3:7">
      <c r="C14562" s="17"/>
      <c r="D14562" s="26"/>
      <c r="E14562" s="26"/>
      <c r="F14562" s="26"/>
      <c r="G14562" s="26"/>
    </row>
    <row r="14563" spans="3:7">
      <c r="C14563" s="17"/>
      <c r="D14563" s="26"/>
      <c r="E14563" s="26"/>
      <c r="F14563" s="26"/>
      <c r="G14563" s="26"/>
    </row>
    <row r="14564" spans="3:7">
      <c r="C14564" s="17"/>
      <c r="D14564" s="26"/>
      <c r="E14564" s="26"/>
      <c r="F14564" s="26"/>
      <c r="G14564" s="26"/>
    </row>
    <row r="14565" spans="3:7">
      <c r="C14565" s="17"/>
      <c r="D14565" s="26"/>
      <c r="E14565" s="26"/>
      <c r="F14565" s="26"/>
      <c r="G14565" s="26"/>
    </row>
    <row r="14566" spans="3:7">
      <c r="C14566" s="17"/>
      <c r="D14566" s="26"/>
      <c r="E14566" s="26"/>
      <c r="F14566" s="26"/>
      <c r="G14566" s="26"/>
    </row>
    <row r="14567" spans="3:7">
      <c r="C14567" s="17"/>
      <c r="D14567" s="26"/>
      <c r="E14567" s="26"/>
      <c r="F14567" s="26"/>
      <c r="G14567" s="26"/>
    </row>
    <row r="14568" spans="3:7">
      <c r="C14568" s="17"/>
      <c r="D14568" s="26"/>
      <c r="E14568" s="26"/>
      <c r="F14568" s="26"/>
      <c r="G14568" s="26"/>
    </row>
    <row r="14569" spans="3:7">
      <c r="C14569" s="17"/>
      <c r="D14569" s="26"/>
      <c r="E14569" s="26"/>
      <c r="F14569" s="26"/>
      <c r="G14569" s="26"/>
    </row>
    <row r="14570" spans="3:7">
      <c r="C14570" s="17"/>
      <c r="D14570" s="26"/>
      <c r="E14570" s="26"/>
      <c r="F14570" s="26"/>
      <c r="G14570" s="26"/>
    </row>
    <row r="14571" spans="3:7">
      <c r="C14571" s="17"/>
      <c r="D14571" s="26"/>
      <c r="E14571" s="26"/>
      <c r="F14571" s="26"/>
      <c r="G14571" s="26"/>
    </row>
    <row r="14572" spans="3:7">
      <c r="C14572" s="17"/>
      <c r="D14572" s="26"/>
      <c r="E14572" s="26"/>
      <c r="F14572" s="26"/>
      <c r="G14572" s="26"/>
    </row>
    <row r="14573" spans="3:7">
      <c r="C14573" s="17"/>
      <c r="D14573" s="26"/>
      <c r="E14573" s="26"/>
      <c r="F14573" s="26"/>
      <c r="G14573" s="26"/>
    </row>
    <row r="14574" spans="3:7">
      <c r="C14574" s="17"/>
      <c r="D14574" s="26"/>
      <c r="E14574" s="26"/>
      <c r="F14574" s="26"/>
      <c r="G14574" s="26"/>
    </row>
    <row r="14575" spans="3:7">
      <c r="C14575" s="17"/>
      <c r="D14575" s="26"/>
      <c r="E14575" s="26"/>
      <c r="F14575" s="26"/>
      <c r="G14575" s="26"/>
    </row>
    <row r="14576" spans="3:7">
      <c r="C14576" s="17"/>
      <c r="D14576" s="26"/>
      <c r="E14576" s="26"/>
      <c r="F14576" s="26"/>
      <c r="G14576" s="26"/>
    </row>
    <row r="14577" spans="3:7">
      <c r="C14577" s="17"/>
      <c r="D14577" s="26"/>
      <c r="E14577" s="26"/>
      <c r="F14577" s="26"/>
      <c r="G14577" s="26"/>
    </row>
    <row r="14578" spans="3:7">
      <c r="C14578" s="17"/>
      <c r="D14578" s="26"/>
      <c r="E14578" s="26"/>
      <c r="F14578" s="26"/>
      <c r="G14578" s="26"/>
    </row>
    <row r="14579" spans="3:7">
      <c r="C14579" s="17"/>
      <c r="D14579" s="26"/>
      <c r="E14579" s="26"/>
      <c r="F14579" s="26"/>
      <c r="G14579" s="26"/>
    </row>
    <row r="14580" spans="3:7">
      <c r="C14580" s="17"/>
      <c r="D14580" s="26"/>
      <c r="E14580" s="26"/>
      <c r="F14580" s="26"/>
      <c r="G14580" s="26"/>
    </row>
    <row r="14581" spans="3:7">
      <c r="C14581" s="17"/>
      <c r="D14581" s="26"/>
      <c r="E14581" s="26"/>
      <c r="F14581" s="26"/>
      <c r="G14581" s="26"/>
    </row>
    <row r="14582" spans="3:7">
      <c r="C14582" s="17"/>
      <c r="D14582" s="26"/>
      <c r="E14582" s="26"/>
      <c r="F14582" s="26"/>
      <c r="G14582" s="26"/>
    </row>
    <row r="14583" spans="3:7">
      <c r="C14583" s="17"/>
      <c r="D14583" s="26"/>
      <c r="E14583" s="26"/>
      <c r="F14583" s="26"/>
      <c r="G14583" s="26"/>
    </row>
    <row r="14584" spans="3:7">
      <c r="C14584" s="17"/>
      <c r="D14584" s="26"/>
      <c r="E14584" s="26"/>
      <c r="F14584" s="26"/>
      <c r="G14584" s="26"/>
    </row>
    <row r="14585" spans="3:7">
      <c r="C14585" s="17"/>
      <c r="D14585" s="26"/>
      <c r="E14585" s="26"/>
      <c r="F14585" s="26"/>
      <c r="G14585" s="26"/>
    </row>
    <row r="14586" spans="3:7">
      <c r="C14586" s="17"/>
      <c r="D14586" s="26"/>
      <c r="E14586" s="26"/>
      <c r="F14586" s="26"/>
      <c r="G14586" s="26"/>
    </row>
    <row r="14587" spans="3:7">
      <c r="C14587" s="17"/>
      <c r="D14587" s="26"/>
      <c r="E14587" s="26"/>
      <c r="F14587" s="26"/>
      <c r="G14587" s="26"/>
    </row>
    <row r="14588" spans="3:7">
      <c r="C14588" s="17"/>
      <c r="D14588" s="26"/>
      <c r="E14588" s="26"/>
      <c r="F14588" s="26"/>
      <c r="G14588" s="26"/>
    </row>
    <row r="14589" spans="3:7">
      <c r="C14589" s="17"/>
      <c r="D14589" s="26"/>
      <c r="E14589" s="26"/>
      <c r="F14589" s="26"/>
      <c r="G14589" s="26"/>
    </row>
    <row r="14590" spans="3:7">
      <c r="C14590" s="17"/>
      <c r="D14590" s="26"/>
      <c r="E14590" s="26"/>
      <c r="F14590" s="26"/>
      <c r="G14590" s="26"/>
    </row>
    <row r="14591" spans="3:7">
      <c r="C14591" s="17"/>
      <c r="D14591" s="26"/>
      <c r="E14591" s="26"/>
      <c r="F14591" s="26"/>
      <c r="G14591" s="26"/>
    </row>
    <row r="14592" spans="3:7">
      <c r="C14592" s="17"/>
      <c r="D14592" s="26"/>
      <c r="E14592" s="26"/>
      <c r="F14592" s="26"/>
      <c r="G14592" s="26"/>
    </row>
    <row r="14593" spans="3:7">
      <c r="C14593" s="17"/>
      <c r="D14593" s="26"/>
      <c r="E14593" s="26"/>
      <c r="F14593" s="26"/>
      <c r="G14593" s="26"/>
    </row>
    <row r="14594" spans="3:7">
      <c r="C14594" s="17"/>
      <c r="D14594" s="26"/>
      <c r="E14594" s="26"/>
      <c r="F14594" s="26"/>
      <c r="G14594" s="26"/>
    </row>
    <row r="14595" spans="3:7">
      <c r="C14595" s="17"/>
      <c r="D14595" s="26"/>
      <c r="E14595" s="26"/>
      <c r="F14595" s="26"/>
      <c r="G14595" s="26"/>
    </row>
    <row r="14596" spans="3:7">
      <c r="C14596" s="17"/>
      <c r="D14596" s="26"/>
      <c r="E14596" s="26"/>
      <c r="F14596" s="26"/>
      <c r="G14596" s="26"/>
    </row>
    <row r="14597" spans="3:7">
      <c r="C14597" s="17"/>
      <c r="D14597" s="26"/>
      <c r="E14597" s="26"/>
      <c r="F14597" s="26"/>
      <c r="G14597" s="26"/>
    </row>
    <row r="14598" spans="3:7">
      <c r="C14598" s="17"/>
      <c r="D14598" s="26"/>
      <c r="E14598" s="26"/>
      <c r="F14598" s="26"/>
      <c r="G14598" s="26"/>
    </row>
    <row r="14599" spans="3:7">
      <c r="C14599" s="17"/>
      <c r="D14599" s="26"/>
      <c r="E14599" s="26"/>
      <c r="F14599" s="26"/>
      <c r="G14599" s="26"/>
    </row>
    <row r="14600" spans="3:7">
      <c r="C14600" s="17"/>
      <c r="D14600" s="26"/>
      <c r="E14600" s="26"/>
      <c r="F14600" s="26"/>
      <c r="G14600" s="26"/>
    </row>
    <row r="14601" spans="3:7">
      <c r="C14601" s="17"/>
      <c r="D14601" s="26"/>
      <c r="E14601" s="26"/>
      <c r="F14601" s="26"/>
      <c r="G14601" s="26"/>
    </row>
    <row r="14602" spans="3:7">
      <c r="C14602" s="17"/>
      <c r="D14602" s="26"/>
      <c r="E14602" s="26"/>
      <c r="F14602" s="26"/>
      <c r="G14602" s="26"/>
    </row>
    <row r="14603" spans="3:7">
      <c r="C14603" s="17"/>
      <c r="D14603" s="26"/>
      <c r="E14603" s="26"/>
      <c r="F14603" s="26"/>
      <c r="G14603" s="26"/>
    </row>
    <row r="14604" spans="3:7">
      <c r="C14604" s="17"/>
      <c r="D14604" s="26"/>
      <c r="E14604" s="26"/>
      <c r="F14604" s="26"/>
      <c r="G14604" s="26"/>
    </row>
    <row r="14605" spans="3:7">
      <c r="C14605" s="17"/>
      <c r="D14605" s="26"/>
      <c r="E14605" s="26"/>
      <c r="F14605" s="26"/>
      <c r="G14605" s="26"/>
    </row>
    <row r="14606" spans="3:7">
      <c r="C14606" s="17"/>
      <c r="D14606" s="26"/>
      <c r="E14606" s="26"/>
      <c r="F14606" s="26"/>
      <c r="G14606" s="26"/>
    </row>
    <row r="14607" spans="3:7">
      <c r="C14607" s="17"/>
      <c r="D14607" s="26"/>
      <c r="E14607" s="26"/>
      <c r="F14607" s="26"/>
      <c r="G14607" s="26"/>
    </row>
    <row r="14608" spans="3:7">
      <c r="C14608" s="17"/>
      <c r="D14608" s="26"/>
      <c r="E14608" s="26"/>
      <c r="F14608" s="26"/>
      <c r="G14608" s="26"/>
    </row>
    <row r="14609" spans="3:7">
      <c r="C14609" s="17"/>
      <c r="D14609" s="26"/>
      <c r="E14609" s="26"/>
      <c r="F14609" s="26"/>
      <c r="G14609" s="26"/>
    </row>
    <row r="14610" spans="3:7">
      <c r="C14610" s="17"/>
      <c r="D14610" s="26"/>
      <c r="E14610" s="26"/>
      <c r="F14610" s="26"/>
      <c r="G14610" s="26"/>
    </row>
    <row r="14611" spans="3:7">
      <c r="C14611" s="17"/>
      <c r="D14611" s="26"/>
      <c r="E14611" s="26"/>
      <c r="F14611" s="26"/>
      <c r="G14611" s="26"/>
    </row>
    <row r="14612" spans="3:7">
      <c r="C14612" s="17"/>
      <c r="D14612" s="26"/>
      <c r="E14612" s="26"/>
      <c r="F14612" s="26"/>
      <c r="G14612" s="26"/>
    </row>
    <row r="14613" spans="3:7">
      <c r="C14613" s="17"/>
      <c r="D14613" s="26"/>
      <c r="E14613" s="26"/>
      <c r="F14613" s="26"/>
      <c r="G14613" s="26"/>
    </row>
    <row r="14614" spans="3:7">
      <c r="C14614" s="17"/>
      <c r="D14614" s="26"/>
      <c r="E14614" s="26"/>
      <c r="F14614" s="26"/>
      <c r="G14614" s="26"/>
    </row>
    <row r="14615" spans="3:7">
      <c r="C14615" s="17"/>
      <c r="D14615" s="26"/>
      <c r="E14615" s="26"/>
      <c r="F14615" s="26"/>
      <c r="G14615" s="26"/>
    </row>
    <row r="14616" spans="3:7">
      <c r="C14616" s="17"/>
      <c r="D14616" s="26"/>
      <c r="E14616" s="26"/>
      <c r="F14616" s="26"/>
      <c r="G14616" s="26"/>
    </row>
    <row r="14617" spans="3:7">
      <c r="C14617" s="17"/>
      <c r="D14617" s="26"/>
      <c r="E14617" s="26"/>
      <c r="F14617" s="26"/>
      <c r="G14617" s="26"/>
    </row>
    <row r="14618" spans="3:7">
      <c r="C14618" s="17"/>
      <c r="D14618" s="26"/>
      <c r="E14618" s="26"/>
      <c r="F14618" s="26"/>
      <c r="G14618" s="26"/>
    </row>
    <row r="14619" spans="3:7">
      <c r="C14619" s="17"/>
      <c r="D14619" s="26"/>
      <c r="E14619" s="26"/>
      <c r="F14619" s="26"/>
      <c r="G14619" s="26"/>
    </row>
    <row r="14620" spans="3:7">
      <c r="C14620" s="17"/>
      <c r="D14620" s="26"/>
      <c r="E14620" s="26"/>
      <c r="F14620" s="26"/>
      <c r="G14620" s="26"/>
    </row>
    <row r="14621" spans="3:7">
      <c r="C14621" s="17"/>
      <c r="D14621" s="26"/>
      <c r="E14621" s="26"/>
      <c r="F14621" s="26"/>
      <c r="G14621" s="26"/>
    </row>
    <row r="14622" spans="3:7">
      <c r="C14622" s="17"/>
      <c r="D14622" s="26"/>
      <c r="E14622" s="26"/>
      <c r="F14622" s="26"/>
      <c r="G14622" s="26"/>
    </row>
    <row r="14623" spans="3:7">
      <c r="C14623" s="17"/>
      <c r="D14623" s="26"/>
      <c r="E14623" s="26"/>
      <c r="F14623" s="26"/>
      <c r="G14623" s="26"/>
    </row>
    <row r="14624" spans="3:7">
      <c r="C14624" s="17"/>
      <c r="D14624" s="26"/>
      <c r="E14624" s="26"/>
      <c r="F14624" s="26"/>
      <c r="G14624" s="26"/>
    </row>
    <row r="14625" spans="3:7">
      <c r="C14625" s="17"/>
      <c r="D14625" s="26"/>
      <c r="E14625" s="26"/>
      <c r="F14625" s="26"/>
      <c r="G14625" s="26"/>
    </row>
    <row r="14626" spans="3:7">
      <c r="C14626" s="17"/>
      <c r="D14626" s="26"/>
      <c r="E14626" s="26"/>
      <c r="F14626" s="26"/>
      <c r="G14626" s="26"/>
    </row>
    <row r="14627" spans="3:7">
      <c r="C14627" s="17"/>
      <c r="D14627" s="26"/>
      <c r="E14627" s="26"/>
      <c r="F14627" s="26"/>
      <c r="G14627" s="26"/>
    </row>
    <row r="14628" spans="3:7">
      <c r="C14628" s="17"/>
      <c r="D14628" s="26"/>
      <c r="E14628" s="26"/>
      <c r="F14628" s="26"/>
      <c r="G14628" s="26"/>
    </row>
    <row r="14629" spans="3:7">
      <c r="C14629" s="17"/>
      <c r="D14629" s="26"/>
      <c r="E14629" s="26"/>
      <c r="F14629" s="26"/>
      <c r="G14629" s="26"/>
    </row>
    <row r="14630" spans="3:7">
      <c r="C14630" s="17"/>
      <c r="D14630" s="26"/>
      <c r="E14630" s="26"/>
      <c r="F14630" s="26"/>
      <c r="G14630" s="26"/>
    </row>
    <row r="14631" spans="3:7">
      <c r="C14631" s="17"/>
      <c r="D14631" s="26"/>
      <c r="E14631" s="26"/>
      <c r="F14631" s="26"/>
      <c r="G14631" s="26"/>
    </row>
    <row r="14632" spans="3:7">
      <c r="C14632" s="17"/>
      <c r="D14632" s="26"/>
      <c r="E14632" s="26"/>
      <c r="F14632" s="26"/>
      <c r="G14632" s="26"/>
    </row>
    <row r="14633" spans="3:7">
      <c r="C14633" s="17"/>
      <c r="D14633" s="26"/>
      <c r="E14633" s="26"/>
      <c r="F14633" s="26"/>
      <c r="G14633" s="26"/>
    </row>
    <row r="14634" spans="3:7">
      <c r="C14634" s="17"/>
      <c r="D14634" s="26"/>
      <c r="E14634" s="26"/>
      <c r="F14634" s="26"/>
      <c r="G14634" s="26"/>
    </row>
    <row r="14635" spans="3:7">
      <c r="C14635" s="17"/>
      <c r="D14635" s="26"/>
      <c r="E14635" s="26"/>
      <c r="F14635" s="26"/>
      <c r="G14635" s="26"/>
    </row>
    <row r="14636" spans="3:7">
      <c r="C14636" s="17"/>
      <c r="D14636" s="26"/>
      <c r="E14636" s="26"/>
      <c r="F14636" s="26"/>
      <c r="G14636" s="26"/>
    </row>
    <row r="14637" spans="3:7">
      <c r="C14637" s="17"/>
      <c r="D14637" s="26"/>
      <c r="E14637" s="26"/>
      <c r="F14637" s="26"/>
      <c r="G14637" s="26"/>
    </row>
    <row r="14638" spans="3:7">
      <c r="C14638" s="17"/>
      <c r="D14638" s="26"/>
      <c r="E14638" s="26"/>
      <c r="F14638" s="26"/>
      <c r="G14638" s="26"/>
    </row>
    <row r="14639" spans="3:7">
      <c r="C14639" s="17"/>
      <c r="D14639" s="26"/>
      <c r="E14639" s="26"/>
      <c r="F14639" s="26"/>
      <c r="G14639" s="26"/>
    </row>
    <row r="14640" spans="3:7">
      <c r="C14640" s="17"/>
      <c r="D14640" s="26"/>
      <c r="E14640" s="26"/>
      <c r="F14640" s="26"/>
      <c r="G14640" s="26"/>
    </row>
    <row r="14641" spans="3:7">
      <c r="C14641" s="17"/>
      <c r="D14641" s="26"/>
      <c r="E14641" s="26"/>
      <c r="F14641" s="26"/>
      <c r="G14641" s="26"/>
    </row>
    <row r="14642" spans="3:7">
      <c r="C14642" s="17"/>
      <c r="D14642" s="26"/>
      <c r="E14642" s="26"/>
      <c r="F14642" s="26"/>
      <c r="G14642" s="26"/>
    </row>
    <row r="14643" spans="3:7">
      <c r="C14643" s="17"/>
      <c r="D14643" s="26"/>
      <c r="E14643" s="26"/>
      <c r="F14643" s="26"/>
      <c r="G14643" s="26"/>
    </row>
    <row r="14644" spans="3:7">
      <c r="C14644" s="17"/>
      <c r="D14644" s="26"/>
      <c r="E14644" s="26"/>
      <c r="F14644" s="26"/>
      <c r="G14644" s="26"/>
    </row>
    <row r="14645" spans="3:7">
      <c r="C14645" s="17"/>
      <c r="D14645" s="26"/>
      <c r="E14645" s="26"/>
      <c r="F14645" s="26"/>
      <c r="G14645" s="26"/>
    </row>
    <row r="14646" spans="3:7">
      <c r="C14646" s="17"/>
      <c r="D14646" s="26"/>
      <c r="E14646" s="26"/>
      <c r="F14646" s="26"/>
      <c r="G14646" s="26"/>
    </row>
    <row r="14647" spans="3:7">
      <c r="C14647" s="17"/>
      <c r="D14647" s="26"/>
      <c r="E14647" s="26"/>
      <c r="F14647" s="26"/>
      <c r="G14647" s="26"/>
    </row>
    <row r="14648" spans="3:7">
      <c r="C14648" s="17"/>
      <c r="D14648" s="26"/>
      <c r="E14648" s="26"/>
      <c r="F14648" s="26"/>
      <c r="G14648" s="26"/>
    </row>
    <row r="14649" spans="3:7">
      <c r="C14649" s="17"/>
      <c r="D14649" s="26"/>
      <c r="E14649" s="26"/>
      <c r="F14649" s="26"/>
      <c r="G14649" s="26"/>
    </row>
    <row r="14650" spans="3:7">
      <c r="C14650" s="17"/>
      <c r="D14650" s="26"/>
      <c r="E14650" s="26"/>
      <c r="F14650" s="26"/>
      <c r="G14650" s="26"/>
    </row>
    <row r="14651" spans="3:7">
      <c r="C14651" s="17"/>
      <c r="D14651" s="26"/>
      <c r="E14651" s="26"/>
      <c r="F14651" s="26"/>
      <c r="G14651" s="26"/>
    </row>
    <row r="14652" spans="3:7">
      <c r="C14652" s="17"/>
      <c r="D14652" s="26"/>
      <c r="E14652" s="26"/>
      <c r="F14652" s="26"/>
      <c r="G14652" s="26"/>
    </row>
    <row r="14653" spans="3:7">
      <c r="C14653" s="17"/>
      <c r="D14653" s="26"/>
      <c r="E14653" s="26"/>
      <c r="F14653" s="26"/>
      <c r="G14653" s="26"/>
    </row>
    <row r="14654" spans="3:7">
      <c r="C14654" s="17"/>
      <c r="D14654" s="26"/>
      <c r="E14654" s="26"/>
      <c r="F14654" s="26"/>
      <c r="G14654" s="26"/>
    </row>
    <row r="14655" spans="3:7">
      <c r="C14655" s="17"/>
      <c r="D14655" s="26"/>
      <c r="E14655" s="26"/>
      <c r="F14655" s="26"/>
      <c r="G14655" s="26"/>
    </row>
    <row r="14656" spans="3:7">
      <c r="C14656" s="17"/>
      <c r="D14656" s="26"/>
      <c r="E14656" s="26"/>
      <c r="F14656" s="26"/>
      <c r="G14656" s="26"/>
    </row>
    <row r="14657" spans="3:7">
      <c r="C14657" s="17"/>
      <c r="D14657" s="26"/>
      <c r="E14657" s="26"/>
      <c r="F14657" s="26"/>
      <c r="G14657" s="26"/>
    </row>
    <row r="14658" spans="3:7">
      <c r="C14658" s="17"/>
      <c r="D14658" s="26"/>
      <c r="E14658" s="26"/>
      <c r="F14658" s="26"/>
      <c r="G14658" s="26"/>
    </row>
    <row r="14659" spans="3:7">
      <c r="C14659" s="17"/>
      <c r="D14659" s="26"/>
      <c r="E14659" s="26"/>
      <c r="F14659" s="26"/>
      <c r="G14659" s="26"/>
    </row>
    <row r="14660" spans="3:7">
      <c r="C14660" s="17"/>
      <c r="D14660" s="26"/>
      <c r="E14660" s="26"/>
      <c r="F14660" s="26"/>
      <c r="G14660" s="26"/>
    </row>
    <row r="14661" spans="3:7">
      <c r="C14661" s="17"/>
      <c r="D14661" s="26"/>
      <c r="E14661" s="26"/>
      <c r="F14661" s="26"/>
      <c r="G14661" s="26"/>
    </row>
    <row r="14662" spans="3:7">
      <c r="C14662" s="17"/>
      <c r="D14662" s="26"/>
      <c r="E14662" s="26"/>
      <c r="F14662" s="26"/>
      <c r="G14662" s="26"/>
    </row>
    <row r="14663" spans="3:7">
      <c r="C14663" s="17"/>
      <c r="D14663" s="26"/>
      <c r="E14663" s="26"/>
      <c r="F14663" s="26"/>
      <c r="G14663" s="26"/>
    </row>
    <row r="14664" spans="3:7">
      <c r="C14664" s="17"/>
      <c r="D14664" s="26"/>
      <c r="E14664" s="26"/>
      <c r="F14664" s="26"/>
      <c r="G14664" s="26"/>
    </row>
    <row r="14665" spans="3:7">
      <c r="C14665" s="17"/>
      <c r="D14665" s="26"/>
      <c r="E14665" s="26"/>
      <c r="F14665" s="26"/>
      <c r="G14665" s="26"/>
    </row>
    <row r="14666" spans="3:7">
      <c r="C14666" s="17"/>
      <c r="D14666" s="26"/>
      <c r="E14666" s="26"/>
      <c r="F14666" s="26"/>
      <c r="G14666" s="26"/>
    </row>
    <row r="14667" spans="3:7">
      <c r="C14667" s="17"/>
      <c r="D14667" s="26"/>
      <c r="E14667" s="26"/>
      <c r="F14667" s="26"/>
      <c r="G14667" s="26"/>
    </row>
    <row r="14668" spans="3:7">
      <c r="C14668" s="17"/>
      <c r="D14668" s="26"/>
      <c r="E14668" s="26"/>
      <c r="F14668" s="26"/>
      <c r="G14668" s="26"/>
    </row>
    <row r="14669" spans="3:7">
      <c r="C14669" s="17"/>
      <c r="D14669" s="26"/>
      <c r="E14669" s="26"/>
      <c r="F14669" s="26"/>
      <c r="G14669" s="26"/>
    </row>
    <row r="14670" spans="3:7">
      <c r="C14670" s="17"/>
      <c r="D14670" s="26"/>
      <c r="E14670" s="26"/>
      <c r="F14670" s="26"/>
      <c r="G14670" s="26"/>
    </row>
    <row r="14671" spans="3:7">
      <c r="C14671" s="17"/>
      <c r="D14671" s="26"/>
      <c r="E14671" s="26"/>
      <c r="F14671" s="26"/>
      <c r="G14671" s="26"/>
    </row>
    <row r="14672" spans="3:7">
      <c r="C14672" s="17"/>
      <c r="D14672" s="26"/>
      <c r="E14672" s="26"/>
      <c r="F14672" s="26"/>
      <c r="G14672" s="26"/>
    </row>
    <row r="14673" spans="3:7">
      <c r="C14673" s="17"/>
      <c r="D14673" s="26"/>
      <c r="E14673" s="26"/>
      <c r="F14673" s="26"/>
      <c r="G14673" s="26"/>
    </row>
    <row r="14674" spans="3:7">
      <c r="C14674" s="17"/>
      <c r="D14674" s="26"/>
      <c r="E14674" s="26"/>
      <c r="F14674" s="26"/>
      <c r="G14674" s="26"/>
    </row>
    <row r="14675" spans="3:7">
      <c r="C14675" s="17"/>
      <c r="D14675" s="26"/>
      <c r="E14675" s="26"/>
      <c r="F14675" s="26"/>
      <c r="G14675" s="26"/>
    </row>
    <row r="14676" spans="3:7">
      <c r="C14676" s="17"/>
      <c r="D14676" s="26"/>
      <c r="E14676" s="26"/>
      <c r="F14676" s="26"/>
      <c r="G14676" s="26"/>
    </row>
    <row r="14677" spans="3:7">
      <c r="C14677" s="17"/>
      <c r="D14677" s="26"/>
      <c r="E14677" s="26"/>
      <c r="F14677" s="26"/>
      <c r="G14677" s="26"/>
    </row>
    <row r="14678" spans="3:7">
      <c r="C14678" s="17"/>
      <c r="D14678" s="26"/>
      <c r="E14678" s="26"/>
      <c r="F14678" s="26"/>
      <c r="G14678" s="26"/>
    </row>
    <row r="14679" spans="3:7">
      <c r="C14679" s="17"/>
      <c r="D14679" s="26"/>
      <c r="E14679" s="26"/>
      <c r="F14679" s="26"/>
      <c r="G14679" s="26"/>
    </row>
    <row r="14680" spans="3:7">
      <c r="C14680" s="17"/>
      <c r="D14680" s="26"/>
      <c r="E14680" s="26"/>
      <c r="F14680" s="26"/>
      <c r="G14680" s="26"/>
    </row>
    <row r="14681" spans="3:7">
      <c r="C14681" s="17"/>
      <c r="D14681" s="26"/>
      <c r="E14681" s="26"/>
      <c r="F14681" s="26"/>
      <c r="G14681" s="26"/>
    </row>
    <row r="14682" spans="3:7">
      <c r="C14682" s="17"/>
      <c r="D14682" s="26"/>
      <c r="E14682" s="26"/>
      <c r="F14682" s="26"/>
      <c r="G14682" s="26"/>
    </row>
    <row r="14683" spans="3:7">
      <c r="C14683" s="17"/>
      <c r="D14683" s="26"/>
      <c r="E14683" s="26"/>
      <c r="F14683" s="26"/>
      <c r="G14683" s="26"/>
    </row>
    <row r="14684" spans="3:7">
      <c r="C14684" s="17"/>
      <c r="D14684" s="26"/>
      <c r="E14684" s="26"/>
      <c r="F14684" s="26"/>
      <c r="G14684" s="26"/>
    </row>
    <row r="14685" spans="3:7">
      <c r="C14685" s="17"/>
      <c r="D14685" s="26"/>
      <c r="E14685" s="26"/>
      <c r="F14685" s="26"/>
      <c r="G14685" s="26"/>
    </row>
    <row r="14686" spans="3:7">
      <c r="C14686" s="17"/>
      <c r="D14686" s="26"/>
      <c r="E14686" s="26"/>
      <c r="F14686" s="26"/>
      <c r="G14686" s="26"/>
    </row>
    <row r="14687" spans="3:7">
      <c r="C14687" s="17"/>
      <c r="D14687" s="26"/>
      <c r="E14687" s="26"/>
      <c r="F14687" s="26"/>
      <c r="G14687" s="26"/>
    </row>
    <row r="14688" spans="3:7">
      <c r="C14688" s="17"/>
      <c r="D14688" s="26"/>
      <c r="E14688" s="26"/>
      <c r="F14688" s="26"/>
      <c r="G14688" s="26"/>
    </row>
    <row r="14689" spans="3:7">
      <c r="C14689" s="17"/>
      <c r="D14689" s="26"/>
      <c r="E14689" s="26"/>
      <c r="F14689" s="26"/>
      <c r="G14689" s="26"/>
    </row>
    <row r="14690" spans="3:7">
      <c r="C14690" s="17"/>
      <c r="D14690" s="26"/>
      <c r="E14690" s="26"/>
      <c r="F14690" s="26"/>
      <c r="G14690" s="26"/>
    </row>
    <row r="14691" spans="3:7">
      <c r="C14691" s="17"/>
      <c r="D14691" s="26"/>
      <c r="E14691" s="26"/>
      <c r="F14691" s="26"/>
      <c r="G14691" s="26"/>
    </row>
    <row r="14692" spans="3:7">
      <c r="C14692" s="17"/>
      <c r="D14692" s="26"/>
      <c r="E14692" s="26"/>
      <c r="F14692" s="26"/>
      <c r="G14692" s="26"/>
    </row>
    <row r="14693" spans="3:7">
      <c r="C14693" s="17"/>
      <c r="D14693" s="26"/>
      <c r="E14693" s="26"/>
      <c r="F14693" s="26"/>
      <c r="G14693" s="26"/>
    </row>
    <row r="14694" spans="3:7">
      <c r="C14694" s="17"/>
      <c r="D14694" s="26"/>
      <c r="E14694" s="26"/>
      <c r="F14694" s="26"/>
      <c r="G14694" s="26"/>
    </row>
    <row r="14695" spans="3:7">
      <c r="C14695" s="17"/>
      <c r="D14695" s="26"/>
      <c r="E14695" s="26"/>
      <c r="F14695" s="26"/>
      <c r="G14695" s="26"/>
    </row>
    <row r="14696" spans="3:7">
      <c r="C14696" s="17"/>
      <c r="D14696" s="26"/>
      <c r="E14696" s="26"/>
      <c r="F14696" s="26"/>
      <c r="G14696" s="26"/>
    </row>
    <row r="14697" spans="3:7">
      <c r="C14697" s="17"/>
      <c r="D14697" s="26"/>
      <c r="E14697" s="26"/>
      <c r="F14697" s="26"/>
      <c r="G14697" s="26"/>
    </row>
    <row r="14698" spans="3:7">
      <c r="C14698" s="17"/>
      <c r="D14698" s="26"/>
      <c r="E14698" s="26"/>
      <c r="F14698" s="26"/>
      <c r="G14698" s="26"/>
    </row>
    <row r="14699" spans="3:7">
      <c r="C14699" s="17"/>
      <c r="D14699" s="26"/>
      <c r="E14699" s="26"/>
      <c r="F14699" s="26"/>
      <c r="G14699" s="26"/>
    </row>
    <row r="14700" spans="3:7">
      <c r="C14700" s="17"/>
      <c r="D14700" s="26"/>
      <c r="E14700" s="26"/>
      <c r="F14700" s="26"/>
      <c r="G14700" s="26"/>
    </row>
    <row r="14701" spans="3:7">
      <c r="C14701" s="17"/>
      <c r="D14701" s="26"/>
      <c r="E14701" s="26"/>
      <c r="F14701" s="26"/>
      <c r="G14701" s="26"/>
    </row>
    <row r="14702" spans="3:7">
      <c r="C14702" s="17"/>
      <c r="D14702" s="26"/>
      <c r="E14702" s="26"/>
      <c r="F14702" s="26"/>
      <c r="G14702" s="26"/>
    </row>
    <row r="14703" spans="3:7">
      <c r="C14703" s="17"/>
      <c r="D14703" s="26"/>
      <c r="E14703" s="26"/>
      <c r="F14703" s="26"/>
      <c r="G14703" s="26"/>
    </row>
    <row r="14704" spans="3:7">
      <c r="C14704" s="17"/>
      <c r="D14704" s="26"/>
      <c r="E14704" s="26"/>
      <c r="F14704" s="26"/>
      <c r="G14704" s="26"/>
    </row>
    <row r="14705" spans="3:7">
      <c r="C14705" s="17"/>
      <c r="D14705" s="26"/>
      <c r="E14705" s="26"/>
      <c r="F14705" s="26"/>
      <c r="G14705" s="26"/>
    </row>
    <row r="14706" spans="3:7">
      <c r="C14706" s="17"/>
      <c r="D14706" s="26"/>
      <c r="E14706" s="26"/>
      <c r="F14706" s="26"/>
      <c r="G14706" s="26"/>
    </row>
    <row r="14707" spans="3:7">
      <c r="C14707" s="17"/>
      <c r="D14707" s="26"/>
      <c r="E14707" s="26"/>
      <c r="F14707" s="26"/>
      <c r="G14707" s="26"/>
    </row>
    <row r="14708" spans="3:7">
      <c r="C14708" s="17"/>
      <c r="D14708" s="26"/>
      <c r="E14708" s="26"/>
      <c r="F14708" s="26"/>
      <c r="G14708" s="26"/>
    </row>
    <row r="14709" spans="3:7">
      <c r="C14709" s="17"/>
      <c r="D14709" s="26"/>
      <c r="E14709" s="26"/>
      <c r="F14709" s="26"/>
      <c r="G14709" s="26"/>
    </row>
    <row r="14710" spans="3:7">
      <c r="C14710" s="17"/>
      <c r="D14710" s="26"/>
      <c r="E14710" s="26"/>
      <c r="F14710" s="26"/>
      <c r="G14710" s="26"/>
    </row>
    <row r="14711" spans="3:7">
      <c r="C14711" s="17"/>
      <c r="D14711" s="26"/>
      <c r="E14711" s="26"/>
      <c r="F14711" s="26"/>
      <c r="G14711" s="26"/>
    </row>
    <row r="14712" spans="3:7">
      <c r="C14712" s="17"/>
      <c r="D14712" s="26"/>
      <c r="E14712" s="26"/>
      <c r="F14712" s="26"/>
      <c r="G14712" s="26"/>
    </row>
    <row r="14713" spans="3:7">
      <c r="C14713" s="17"/>
      <c r="D14713" s="26"/>
      <c r="E14713" s="26"/>
      <c r="F14713" s="26"/>
      <c r="G14713" s="26"/>
    </row>
    <row r="14714" spans="3:7">
      <c r="C14714" s="17"/>
      <c r="D14714" s="26"/>
      <c r="E14714" s="26"/>
      <c r="F14714" s="26"/>
      <c r="G14714" s="26"/>
    </row>
    <row r="14715" spans="3:7">
      <c r="C14715" s="17"/>
      <c r="D14715" s="26"/>
      <c r="E14715" s="26"/>
      <c r="F14715" s="26"/>
      <c r="G14715" s="26"/>
    </row>
    <row r="14716" spans="3:7">
      <c r="C14716" s="17"/>
      <c r="D14716" s="26"/>
      <c r="E14716" s="26"/>
      <c r="F14716" s="26"/>
      <c r="G14716" s="26"/>
    </row>
    <row r="14717" spans="3:7">
      <c r="C14717" s="17"/>
      <c r="D14717" s="26"/>
      <c r="E14717" s="26"/>
      <c r="F14717" s="26"/>
      <c r="G14717" s="26"/>
    </row>
    <row r="14718" spans="3:7">
      <c r="C14718" s="17"/>
      <c r="D14718" s="26"/>
      <c r="E14718" s="26"/>
      <c r="F14718" s="26"/>
      <c r="G14718" s="26"/>
    </row>
    <row r="14719" spans="3:7">
      <c r="C14719" s="17"/>
      <c r="D14719" s="26"/>
      <c r="E14719" s="26"/>
      <c r="F14719" s="26"/>
      <c r="G14719" s="26"/>
    </row>
    <row r="14720" spans="3:7">
      <c r="C14720" s="17"/>
      <c r="D14720" s="26"/>
      <c r="E14720" s="26"/>
      <c r="F14720" s="26"/>
      <c r="G14720" s="26"/>
    </row>
    <row r="14721" spans="3:7">
      <c r="C14721" s="17"/>
      <c r="D14721" s="26"/>
      <c r="E14721" s="26"/>
      <c r="F14721" s="26"/>
      <c r="G14721" s="26"/>
    </row>
    <row r="14722" spans="3:7">
      <c r="C14722" s="17"/>
      <c r="D14722" s="26"/>
      <c r="E14722" s="26"/>
      <c r="F14722" s="26"/>
      <c r="G14722" s="26"/>
    </row>
    <row r="14723" spans="3:7">
      <c r="C14723" s="17"/>
      <c r="D14723" s="26"/>
      <c r="E14723" s="26"/>
      <c r="F14723" s="26"/>
      <c r="G14723" s="26"/>
    </row>
    <row r="14724" spans="3:7">
      <c r="C14724" s="17"/>
      <c r="D14724" s="26"/>
      <c r="E14724" s="26"/>
      <c r="F14724" s="26"/>
      <c r="G14724" s="26"/>
    </row>
    <row r="14725" spans="3:7">
      <c r="C14725" s="17"/>
      <c r="D14725" s="26"/>
      <c r="E14725" s="26"/>
      <c r="F14725" s="26"/>
      <c r="G14725" s="26"/>
    </row>
    <row r="14726" spans="3:7">
      <c r="C14726" s="17"/>
      <c r="D14726" s="26"/>
      <c r="E14726" s="26"/>
      <c r="F14726" s="26"/>
      <c r="G14726" s="26"/>
    </row>
    <row r="14727" spans="3:7">
      <c r="C14727" s="17"/>
      <c r="D14727" s="26"/>
      <c r="E14727" s="26"/>
      <c r="F14727" s="26"/>
      <c r="G14727" s="26"/>
    </row>
    <row r="14728" spans="3:7">
      <c r="C14728" s="17"/>
      <c r="D14728" s="26"/>
      <c r="E14728" s="26"/>
      <c r="F14728" s="26"/>
      <c r="G14728" s="26"/>
    </row>
    <row r="14729" spans="3:7">
      <c r="C14729" s="17"/>
      <c r="D14729" s="26"/>
      <c r="E14729" s="26"/>
      <c r="F14729" s="26"/>
      <c r="G14729" s="26"/>
    </row>
    <row r="14730" spans="3:7">
      <c r="C14730" s="17"/>
      <c r="D14730" s="26"/>
      <c r="E14730" s="26"/>
      <c r="F14730" s="26"/>
      <c r="G14730" s="26"/>
    </row>
    <row r="14731" spans="3:7">
      <c r="C14731" s="17"/>
      <c r="D14731" s="26"/>
      <c r="E14731" s="26"/>
      <c r="F14731" s="26"/>
      <c r="G14731" s="26"/>
    </row>
    <row r="14732" spans="3:7">
      <c r="C14732" s="17"/>
      <c r="D14732" s="26"/>
      <c r="E14732" s="26"/>
      <c r="F14732" s="26"/>
      <c r="G14732" s="26"/>
    </row>
    <row r="14733" spans="3:7">
      <c r="C14733" s="17"/>
      <c r="D14733" s="26"/>
      <c r="E14733" s="26"/>
      <c r="F14733" s="26"/>
      <c r="G14733" s="26"/>
    </row>
    <row r="14734" spans="3:7">
      <c r="C14734" s="17"/>
      <c r="D14734" s="26"/>
      <c r="E14734" s="26"/>
      <c r="F14734" s="26"/>
      <c r="G14734" s="26"/>
    </row>
    <row r="14735" spans="3:7">
      <c r="C14735" s="17"/>
      <c r="D14735" s="26"/>
      <c r="E14735" s="26"/>
      <c r="F14735" s="26"/>
      <c r="G14735" s="26"/>
    </row>
    <row r="14736" spans="3:7">
      <c r="C14736" s="17"/>
      <c r="D14736" s="26"/>
      <c r="E14736" s="26"/>
      <c r="F14736" s="26"/>
      <c r="G14736" s="26"/>
    </row>
    <row r="14737" spans="3:7">
      <c r="C14737" s="17"/>
      <c r="D14737" s="26"/>
      <c r="E14737" s="26"/>
      <c r="F14737" s="26"/>
      <c r="G14737" s="26"/>
    </row>
    <row r="14738" spans="3:7">
      <c r="C14738" s="17"/>
      <c r="D14738" s="26"/>
      <c r="E14738" s="26"/>
      <c r="F14738" s="26"/>
      <c r="G14738" s="26"/>
    </row>
    <row r="14739" spans="3:7">
      <c r="C14739" s="17"/>
      <c r="D14739" s="26"/>
      <c r="E14739" s="26"/>
      <c r="F14739" s="26"/>
      <c r="G14739" s="26"/>
    </row>
    <row r="14740" spans="3:7">
      <c r="C14740" s="17"/>
      <c r="D14740" s="26"/>
      <c r="E14740" s="26"/>
      <c r="F14740" s="26"/>
      <c r="G14740" s="26"/>
    </row>
    <row r="14741" spans="3:7">
      <c r="C14741" s="17"/>
      <c r="D14741" s="26"/>
      <c r="E14741" s="26"/>
      <c r="F14741" s="26"/>
      <c r="G14741" s="26"/>
    </row>
    <row r="14742" spans="3:7">
      <c r="C14742" s="17"/>
      <c r="D14742" s="26"/>
      <c r="E14742" s="26"/>
      <c r="F14742" s="26"/>
      <c r="G14742" s="26"/>
    </row>
    <row r="14743" spans="3:7">
      <c r="C14743" s="17"/>
      <c r="D14743" s="26"/>
      <c r="E14743" s="26"/>
      <c r="F14743" s="26"/>
      <c r="G14743" s="26"/>
    </row>
    <row r="14744" spans="3:7">
      <c r="C14744" s="17"/>
      <c r="D14744" s="26"/>
      <c r="E14744" s="26"/>
      <c r="F14744" s="26"/>
      <c r="G14744" s="26"/>
    </row>
    <row r="14745" spans="3:7">
      <c r="C14745" s="17"/>
      <c r="D14745" s="26"/>
      <c r="E14745" s="26"/>
      <c r="F14745" s="26"/>
      <c r="G14745" s="26"/>
    </row>
    <row r="14746" spans="3:7">
      <c r="C14746" s="17"/>
      <c r="D14746" s="26"/>
      <c r="E14746" s="26"/>
      <c r="F14746" s="26"/>
      <c r="G14746" s="26"/>
    </row>
    <row r="14747" spans="3:7">
      <c r="C14747" s="17"/>
      <c r="D14747" s="26"/>
      <c r="E14747" s="26"/>
      <c r="F14747" s="26"/>
      <c r="G14747" s="26"/>
    </row>
    <row r="14748" spans="3:7">
      <c r="C14748" s="17"/>
      <c r="D14748" s="26"/>
      <c r="E14748" s="26"/>
      <c r="F14748" s="26"/>
      <c r="G14748" s="26"/>
    </row>
    <row r="14749" spans="3:7">
      <c r="C14749" s="17"/>
      <c r="D14749" s="26"/>
      <c r="E14749" s="26"/>
      <c r="F14749" s="26"/>
      <c r="G14749" s="26"/>
    </row>
    <row r="14750" spans="3:7">
      <c r="C14750" s="17"/>
      <c r="D14750" s="26"/>
      <c r="E14750" s="26"/>
      <c r="F14750" s="26"/>
      <c r="G14750" s="26"/>
    </row>
    <row r="14751" spans="3:7">
      <c r="C14751" s="17"/>
      <c r="D14751" s="26"/>
      <c r="E14751" s="26"/>
      <c r="F14751" s="26"/>
      <c r="G14751" s="26"/>
    </row>
    <row r="14752" spans="3:7">
      <c r="C14752" s="17"/>
      <c r="D14752" s="26"/>
      <c r="E14752" s="26"/>
      <c r="F14752" s="26"/>
      <c r="G14752" s="26"/>
    </row>
    <row r="14753" spans="3:7">
      <c r="C14753" s="17"/>
      <c r="D14753" s="26"/>
      <c r="E14753" s="26"/>
      <c r="F14753" s="26"/>
      <c r="G14753" s="26"/>
    </row>
    <row r="14754" spans="3:7">
      <c r="C14754" s="17"/>
      <c r="D14754" s="26"/>
      <c r="E14754" s="26"/>
      <c r="F14754" s="26"/>
      <c r="G14754" s="26"/>
    </row>
    <row r="14755" spans="3:7">
      <c r="C14755" s="17"/>
      <c r="D14755" s="26"/>
      <c r="E14755" s="26"/>
      <c r="F14755" s="26"/>
      <c r="G14755" s="26"/>
    </row>
    <row r="14756" spans="3:7">
      <c r="C14756" s="17"/>
      <c r="D14756" s="26"/>
      <c r="E14756" s="26"/>
      <c r="F14756" s="26"/>
      <c r="G14756" s="26"/>
    </row>
    <row r="14757" spans="3:7">
      <c r="C14757" s="17"/>
      <c r="D14757" s="26"/>
      <c r="E14757" s="26"/>
      <c r="F14757" s="26"/>
      <c r="G14757" s="26"/>
    </row>
    <row r="14758" spans="3:7">
      <c r="C14758" s="17"/>
      <c r="D14758" s="26"/>
      <c r="E14758" s="26"/>
      <c r="F14758" s="26"/>
      <c r="G14758" s="26"/>
    </row>
    <row r="14759" spans="3:7">
      <c r="C14759" s="17"/>
      <c r="D14759" s="26"/>
      <c r="E14759" s="26"/>
      <c r="F14759" s="26"/>
      <c r="G14759" s="26"/>
    </row>
    <row r="14760" spans="3:7">
      <c r="C14760" s="17"/>
      <c r="D14760" s="26"/>
      <c r="E14760" s="26"/>
      <c r="F14760" s="26"/>
      <c r="G14760" s="26"/>
    </row>
    <row r="14761" spans="3:7">
      <c r="C14761" s="17"/>
      <c r="D14761" s="26"/>
      <c r="E14761" s="26"/>
      <c r="F14761" s="26"/>
      <c r="G14761" s="26"/>
    </row>
    <row r="14762" spans="3:7">
      <c r="C14762" s="17"/>
      <c r="D14762" s="26"/>
      <c r="E14762" s="26"/>
      <c r="F14762" s="26"/>
      <c r="G14762" s="26"/>
    </row>
    <row r="14763" spans="3:7">
      <c r="C14763" s="17"/>
      <c r="D14763" s="26"/>
      <c r="E14763" s="26"/>
      <c r="F14763" s="26"/>
      <c r="G14763" s="26"/>
    </row>
    <row r="14764" spans="3:7">
      <c r="C14764" s="17"/>
      <c r="D14764" s="26"/>
      <c r="E14764" s="26"/>
      <c r="F14764" s="26"/>
      <c r="G14764" s="26"/>
    </row>
    <row r="14765" spans="3:7">
      <c r="C14765" s="17"/>
      <c r="D14765" s="26"/>
      <c r="E14765" s="26"/>
      <c r="F14765" s="26"/>
      <c r="G14765" s="26"/>
    </row>
    <row r="14766" spans="3:7">
      <c r="C14766" s="17"/>
      <c r="D14766" s="26"/>
      <c r="E14766" s="26"/>
      <c r="F14766" s="26"/>
      <c r="G14766" s="26"/>
    </row>
    <row r="14767" spans="3:7">
      <c r="C14767" s="17"/>
      <c r="D14767" s="26"/>
      <c r="E14767" s="26"/>
      <c r="F14767" s="26"/>
      <c r="G14767" s="26"/>
    </row>
    <row r="14768" spans="3:7">
      <c r="C14768" s="17"/>
      <c r="D14768" s="26"/>
      <c r="E14768" s="26"/>
      <c r="F14768" s="26"/>
      <c r="G14768" s="26"/>
    </row>
    <row r="14769" spans="3:7">
      <c r="C14769" s="17"/>
      <c r="D14769" s="26"/>
      <c r="E14769" s="26"/>
      <c r="F14769" s="26"/>
      <c r="G14769" s="26"/>
    </row>
    <row r="14770" spans="3:7">
      <c r="C14770" s="17"/>
      <c r="D14770" s="26"/>
      <c r="E14770" s="26"/>
      <c r="F14770" s="26"/>
      <c r="G14770" s="26"/>
    </row>
    <row r="14771" spans="3:7">
      <c r="C14771" s="17"/>
      <c r="D14771" s="26"/>
      <c r="E14771" s="26"/>
      <c r="F14771" s="26"/>
      <c r="G14771" s="26"/>
    </row>
    <row r="14772" spans="3:7">
      <c r="C14772" s="17"/>
      <c r="D14772" s="26"/>
      <c r="E14772" s="26"/>
      <c r="F14772" s="26"/>
      <c r="G14772" s="26"/>
    </row>
    <row r="14773" spans="3:7">
      <c r="C14773" s="17"/>
      <c r="D14773" s="26"/>
      <c r="E14773" s="26"/>
      <c r="F14773" s="26"/>
      <c r="G14773" s="26"/>
    </row>
    <row r="14774" spans="3:7">
      <c r="C14774" s="17"/>
      <c r="D14774" s="26"/>
      <c r="E14774" s="26"/>
      <c r="F14774" s="26"/>
      <c r="G14774" s="26"/>
    </row>
    <row r="14775" spans="3:7">
      <c r="C14775" s="17"/>
      <c r="D14775" s="26"/>
      <c r="E14775" s="26"/>
      <c r="F14775" s="26"/>
      <c r="G14775" s="26"/>
    </row>
    <row r="14776" spans="3:7">
      <c r="C14776" s="17"/>
      <c r="D14776" s="26"/>
      <c r="E14776" s="26"/>
      <c r="F14776" s="26"/>
      <c r="G14776" s="26"/>
    </row>
    <row r="14777" spans="3:7">
      <c r="C14777" s="17"/>
      <c r="D14777" s="26"/>
      <c r="E14777" s="26"/>
      <c r="F14777" s="26"/>
      <c r="G14777" s="26"/>
    </row>
    <row r="14778" spans="3:7">
      <c r="C14778" s="17"/>
      <c r="D14778" s="26"/>
      <c r="E14778" s="26"/>
      <c r="F14778" s="26"/>
      <c r="G14778" s="26"/>
    </row>
    <row r="14779" spans="3:7">
      <c r="C14779" s="17"/>
      <c r="D14779" s="26"/>
      <c r="E14779" s="26"/>
      <c r="F14779" s="26"/>
      <c r="G14779" s="26"/>
    </row>
    <row r="14780" spans="3:7">
      <c r="C14780" s="17"/>
      <c r="D14780" s="26"/>
      <c r="E14780" s="26"/>
      <c r="F14780" s="26"/>
      <c r="G14780" s="26"/>
    </row>
    <row r="14781" spans="3:7">
      <c r="C14781" s="17"/>
      <c r="D14781" s="26"/>
      <c r="E14781" s="26"/>
      <c r="F14781" s="26"/>
      <c r="G14781" s="26"/>
    </row>
    <row r="14782" spans="3:7">
      <c r="C14782" s="17"/>
      <c r="D14782" s="26"/>
      <c r="E14782" s="26"/>
      <c r="F14782" s="26"/>
      <c r="G14782" s="26"/>
    </row>
    <row r="14783" spans="3:7">
      <c r="C14783" s="17"/>
      <c r="D14783" s="26"/>
      <c r="E14783" s="26"/>
      <c r="F14783" s="26"/>
      <c r="G14783" s="26"/>
    </row>
    <row r="14784" spans="3:7">
      <c r="C14784" s="17"/>
      <c r="D14784" s="26"/>
      <c r="E14784" s="26"/>
      <c r="F14784" s="26"/>
      <c r="G14784" s="26"/>
    </row>
    <row r="14785" spans="3:7">
      <c r="C14785" s="17"/>
      <c r="D14785" s="26"/>
      <c r="E14785" s="26"/>
      <c r="F14785" s="26"/>
      <c r="G14785" s="26"/>
    </row>
    <row r="14786" spans="3:7">
      <c r="C14786" s="17"/>
      <c r="D14786" s="26"/>
      <c r="E14786" s="26"/>
      <c r="F14786" s="26"/>
      <c r="G14786" s="26"/>
    </row>
    <row r="14787" spans="3:7">
      <c r="C14787" s="17"/>
      <c r="D14787" s="26"/>
      <c r="E14787" s="26"/>
      <c r="F14787" s="26"/>
      <c r="G14787" s="26"/>
    </row>
    <row r="14788" spans="3:7">
      <c r="C14788" s="17"/>
      <c r="D14788" s="26"/>
      <c r="E14788" s="26"/>
      <c r="F14788" s="26"/>
      <c r="G14788" s="26"/>
    </row>
    <row r="14789" spans="3:7">
      <c r="C14789" s="17"/>
      <c r="D14789" s="26"/>
      <c r="E14789" s="26"/>
      <c r="F14789" s="26"/>
      <c r="G14789" s="26"/>
    </row>
    <row r="14790" spans="3:7">
      <c r="C14790" s="17"/>
      <c r="D14790" s="26"/>
      <c r="E14790" s="26"/>
      <c r="F14790" s="26"/>
      <c r="G14790" s="26"/>
    </row>
    <row r="14791" spans="3:7">
      <c r="C14791" s="17"/>
      <c r="D14791" s="26"/>
      <c r="E14791" s="26"/>
      <c r="F14791" s="26"/>
      <c r="G14791" s="26"/>
    </row>
    <row r="14792" spans="3:7">
      <c r="C14792" s="17"/>
      <c r="D14792" s="26"/>
      <c r="E14792" s="26"/>
      <c r="F14792" s="26"/>
      <c r="G14792" s="26"/>
    </row>
    <row r="14793" spans="3:7">
      <c r="C14793" s="17"/>
      <c r="D14793" s="26"/>
      <c r="E14793" s="26"/>
      <c r="F14793" s="26"/>
      <c r="G14793" s="26"/>
    </row>
    <row r="14794" spans="3:7">
      <c r="C14794" s="17"/>
      <c r="D14794" s="26"/>
      <c r="E14794" s="26"/>
      <c r="F14794" s="26"/>
      <c r="G14794" s="26"/>
    </row>
    <row r="14795" spans="3:7">
      <c r="C14795" s="17"/>
      <c r="D14795" s="26"/>
      <c r="E14795" s="26"/>
      <c r="F14795" s="26"/>
      <c r="G14795" s="26"/>
    </row>
    <row r="14796" spans="3:7">
      <c r="C14796" s="17"/>
      <c r="D14796" s="26"/>
      <c r="E14796" s="26"/>
      <c r="F14796" s="26"/>
      <c r="G14796" s="26"/>
    </row>
    <row r="14797" spans="3:7">
      <c r="C14797" s="17"/>
      <c r="D14797" s="26"/>
      <c r="E14797" s="26"/>
      <c r="F14797" s="26"/>
      <c r="G14797" s="26"/>
    </row>
    <row r="14798" spans="3:7">
      <c r="C14798" s="17"/>
      <c r="D14798" s="26"/>
      <c r="E14798" s="26"/>
      <c r="F14798" s="26"/>
      <c r="G14798" s="26"/>
    </row>
    <row r="14799" spans="3:7">
      <c r="C14799" s="17"/>
      <c r="D14799" s="26"/>
      <c r="E14799" s="26"/>
      <c r="F14799" s="26"/>
      <c r="G14799" s="26"/>
    </row>
    <row r="14800" spans="3:7">
      <c r="C14800" s="17"/>
      <c r="D14800" s="26"/>
      <c r="E14800" s="26"/>
      <c r="F14800" s="26"/>
      <c r="G14800" s="26"/>
    </row>
    <row r="14801" spans="3:7">
      <c r="C14801" s="17"/>
      <c r="D14801" s="26"/>
      <c r="E14801" s="26"/>
      <c r="F14801" s="26"/>
      <c r="G14801" s="26"/>
    </row>
    <row r="14802" spans="3:7">
      <c r="C14802" s="17"/>
      <c r="D14802" s="26"/>
      <c r="E14802" s="26"/>
      <c r="F14802" s="26"/>
      <c r="G14802" s="26"/>
    </row>
    <row r="14803" spans="3:7">
      <c r="C14803" s="17"/>
      <c r="D14803" s="26"/>
      <c r="E14803" s="26"/>
      <c r="F14803" s="26"/>
      <c r="G14803" s="26"/>
    </row>
    <row r="14804" spans="3:7">
      <c r="C14804" s="17"/>
      <c r="D14804" s="26"/>
      <c r="E14804" s="26"/>
      <c r="F14804" s="26"/>
      <c r="G14804" s="26"/>
    </row>
    <row r="14805" spans="3:7">
      <c r="C14805" s="17"/>
      <c r="D14805" s="26"/>
      <c r="E14805" s="26"/>
      <c r="F14805" s="26"/>
      <c r="G14805" s="26"/>
    </row>
    <row r="14806" spans="3:7">
      <c r="C14806" s="17"/>
      <c r="D14806" s="26"/>
      <c r="E14806" s="26"/>
      <c r="F14806" s="26"/>
      <c r="G14806" s="26"/>
    </row>
    <row r="14807" spans="3:7">
      <c r="C14807" s="17"/>
      <c r="D14807" s="26"/>
      <c r="E14807" s="26"/>
      <c r="F14807" s="26"/>
      <c r="G14807" s="26"/>
    </row>
    <row r="14808" spans="3:7">
      <c r="C14808" s="17"/>
      <c r="D14808" s="26"/>
      <c r="E14808" s="26"/>
      <c r="F14808" s="26"/>
      <c r="G14808" s="26"/>
    </row>
    <row r="14809" spans="3:7">
      <c r="C14809" s="17"/>
      <c r="D14809" s="26"/>
      <c r="E14809" s="26"/>
      <c r="F14809" s="26"/>
      <c r="G14809" s="26"/>
    </row>
    <row r="14810" spans="3:7">
      <c r="C14810" s="17"/>
      <c r="D14810" s="26"/>
      <c r="E14810" s="26"/>
      <c r="F14810" s="26"/>
      <c r="G14810" s="26"/>
    </row>
    <row r="14811" spans="3:7">
      <c r="C14811" s="17"/>
      <c r="D14811" s="26"/>
      <c r="E14811" s="26"/>
      <c r="F14811" s="26"/>
      <c r="G14811" s="26"/>
    </row>
    <row r="14812" spans="3:7">
      <c r="C14812" s="17"/>
      <c r="D14812" s="26"/>
      <c r="E14812" s="26"/>
      <c r="F14812" s="26"/>
      <c r="G14812" s="26"/>
    </row>
    <row r="14813" spans="3:7">
      <c r="C14813" s="17"/>
      <c r="D14813" s="26"/>
      <c r="E14813" s="26"/>
      <c r="F14813" s="26"/>
      <c r="G14813" s="26"/>
    </row>
    <row r="14814" spans="3:7">
      <c r="C14814" s="17"/>
      <c r="D14814" s="26"/>
      <c r="E14814" s="26"/>
      <c r="F14814" s="26"/>
      <c r="G14814" s="26"/>
    </row>
    <row r="14815" spans="3:7">
      <c r="C14815" s="17"/>
      <c r="D14815" s="26"/>
      <c r="E14815" s="26"/>
      <c r="F14815" s="26"/>
      <c r="G14815" s="26"/>
    </row>
    <row r="14816" spans="3:7">
      <c r="C14816" s="17"/>
      <c r="D14816" s="26"/>
      <c r="E14816" s="26"/>
      <c r="F14816" s="26"/>
      <c r="G14816" s="26"/>
    </row>
    <row r="14817" spans="3:7">
      <c r="C14817" s="17"/>
      <c r="D14817" s="26"/>
      <c r="E14817" s="26"/>
      <c r="F14817" s="26"/>
      <c r="G14817" s="26"/>
    </row>
    <row r="14818" spans="3:7">
      <c r="C14818" s="17"/>
      <c r="D14818" s="26"/>
      <c r="E14818" s="26"/>
      <c r="F14818" s="26"/>
      <c r="G14818" s="26"/>
    </row>
    <row r="14819" spans="3:7">
      <c r="C14819" s="17"/>
      <c r="D14819" s="26"/>
      <c r="E14819" s="26"/>
      <c r="F14819" s="26"/>
      <c r="G14819" s="26"/>
    </row>
    <row r="14820" spans="3:7">
      <c r="C14820" s="17"/>
      <c r="D14820" s="26"/>
      <c r="E14820" s="26"/>
      <c r="F14820" s="26"/>
      <c r="G14820" s="26"/>
    </row>
    <row r="14821" spans="3:7">
      <c r="C14821" s="17"/>
      <c r="D14821" s="26"/>
      <c r="E14821" s="26"/>
      <c r="F14821" s="26"/>
      <c r="G14821" s="26"/>
    </row>
    <row r="14822" spans="3:7">
      <c r="C14822" s="17"/>
      <c r="D14822" s="26"/>
      <c r="E14822" s="26"/>
      <c r="F14822" s="26"/>
      <c r="G14822" s="26"/>
    </row>
    <row r="14823" spans="3:7">
      <c r="C14823" s="17"/>
      <c r="D14823" s="26"/>
      <c r="E14823" s="26"/>
      <c r="F14823" s="26"/>
      <c r="G14823" s="26"/>
    </row>
    <row r="14824" spans="3:7">
      <c r="C14824" s="17"/>
      <c r="D14824" s="26"/>
      <c r="E14824" s="26"/>
      <c r="F14824" s="26"/>
      <c r="G14824" s="26"/>
    </row>
    <row r="14825" spans="3:7">
      <c r="C14825" s="17"/>
      <c r="D14825" s="26"/>
      <c r="E14825" s="26"/>
      <c r="F14825" s="26"/>
      <c r="G14825" s="26"/>
    </row>
    <row r="14826" spans="3:7">
      <c r="C14826" s="17"/>
      <c r="D14826" s="26"/>
      <c r="E14826" s="26"/>
      <c r="F14826" s="26"/>
      <c r="G14826" s="26"/>
    </row>
    <row r="14827" spans="3:7">
      <c r="C14827" s="17"/>
      <c r="D14827" s="26"/>
      <c r="E14827" s="26"/>
      <c r="F14827" s="26"/>
      <c r="G14827" s="26"/>
    </row>
    <row r="14828" spans="3:7">
      <c r="C14828" s="17"/>
      <c r="D14828" s="26"/>
      <c r="E14828" s="26"/>
      <c r="F14828" s="26"/>
      <c r="G14828" s="26"/>
    </row>
    <row r="14829" spans="3:7">
      <c r="C14829" s="17"/>
      <c r="D14829" s="26"/>
      <c r="E14829" s="26"/>
      <c r="F14829" s="26"/>
      <c r="G14829" s="26"/>
    </row>
    <row r="14830" spans="3:7">
      <c r="C14830" s="17"/>
      <c r="D14830" s="26"/>
      <c r="E14830" s="26"/>
      <c r="F14830" s="26"/>
      <c r="G14830" s="26"/>
    </row>
    <row r="14831" spans="3:7">
      <c r="C14831" s="17"/>
      <c r="D14831" s="26"/>
      <c r="E14831" s="26"/>
      <c r="F14831" s="26"/>
      <c r="G14831" s="26"/>
    </row>
    <row r="14832" spans="3:7">
      <c r="C14832" s="17"/>
      <c r="D14832" s="26"/>
      <c r="E14832" s="26"/>
      <c r="F14832" s="26"/>
      <c r="G14832" s="26"/>
    </row>
    <row r="14833" spans="3:7">
      <c r="C14833" s="17"/>
      <c r="D14833" s="26"/>
      <c r="E14833" s="26"/>
      <c r="F14833" s="26"/>
      <c r="G14833" s="26"/>
    </row>
    <row r="14834" spans="3:7">
      <c r="C14834" s="17"/>
      <c r="D14834" s="26"/>
      <c r="E14834" s="26"/>
      <c r="F14834" s="26"/>
      <c r="G14834" s="26"/>
    </row>
    <row r="14835" spans="3:7">
      <c r="C14835" s="17"/>
      <c r="D14835" s="26"/>
      <c r="E14835" s="26"/>
      <c r="F14835" s="26"/>
      <c r="G14835" s="26"/>
    </row>
    <row r="14836" spans="3:7">
      <c r="C14836" s="17"/>
      <c r="D14836" s="26"/>
      <c r="E14836" s="26"/>
      <c r="F14836" s="26"/>
      <c r="G14836" s="26"/>
    </row>
    <row r="14837" spans="3:7">
      <c r="C14837" s="17"/>
      <c r="D14837" s="26"/>
      <c r="E14837" s="26"/>
      <c r="F14837" s="26"/>
      <c r="G14837" s="26"/>
    </row>
    <row r="14838" spans="3:7">
      <c r="C14838" s="17"/>
      <c r="D14838" s="26"/>
      <c r="E14838" s="26"/>
      <c r="F14838" s="26"/>
      <c r="G14838" s="26"/>
    </row>
    <row r="14839" spans="3:7">
      <c r="C14839" s="17"/>
      <c r="D14839" s="26"/>
      <c r="E14839" s="26"/>
      <c r="F14839" s="26"/>
      <c r="G14839" s="26"/>
    </row>
    <row r="14840" spans="3:7">
      <c r="C14840" s="17"/>
      <c r="D14840" s="26"/>
      <c r="E14840" s="26"/>
      <c r="F14840" s="26"/>
      <c r="G14840" s="26"/>
    </row>
    <row r="14841" spans="3:7">
      <c r="C14841" s="17"/>
      <c r="D14841" s="26"/>
      <c r="E14841" s="26"/>
      <c r="F14841" s="26"/>
      <c r="G14841" s="26"/>
    </row>
    <row r="14842" spans="3:7">
      <c r="C14842" s="17"/>
      <c r="D14842" s="26"/>
      <c r="E14842" s="26"/>
      <c r="F14842" s="26"/>
      <c r="G14842" s="26"/>
    </row>
    <row r="14843" spans="3:7">
      <c r="C14843" s="17"/>
      <c r="D14843" s="26"/>
      <c r="E14843" s="26"/>
      <c r="F14843" s="26"/>
      <c r="G14843" s="26"/>
    </row>
    <row r="14844" spans="3:7">
      <c r="C14844" s="17"/>
      <c r="D14844" s="26"/>
      <c r="E14844" s="26"/>
      <c r="F14844" s="26"/>
      <c r="G14844" s="26"/>
    </row>
    <row r="14845" spans="3:7">
      <c r="C14845" s="17"/>
      <c r="D14845" s="26"/>
      <c r="E14845" s="26"/>
      <c r="F14845" s="26"/>
      <c r="G14845" s="26"/>
    </row>
    <row r="14846" spans="3:7">
      <c r="C14846" s="17"/>
      <c r="D14846" s="26"/>
      <c r="E14846" s="26"/>
      <c r="F14846" s="26"/>
      <c r="G14846" s="26"/>
    </row>
    <row r="14847" spans="3:7">
      <c r="C14847" s="17"/>
      <c r="D14847" s="26"/>
      <c r="E14847" s="26"/>
      <c r="F14847" s="26"/>
      <c r="G14847" s="26"/>
    </row>
    <row r="14848" spans="3:7">
      <c r="C14848" s="17"/>
      <c r="D14848" s="26"/>
      <c r="E14848" s="26"/>
      <c r="F14848" s="26"/>
      <c r="G14848" s="26"/>
    </row>
    <row r="14849" spans="3:7">
      <c r="C14849" s="17"/>
      <c r="D14849" s="26"/>
      <c r="E14849" s="26"/>
      <c r="F14849" s="26"/>
      <c r="G14849" s="26"/>
    </row>
    <row r="14850" spans="3:7">
      <c r="C14850" s="17"/>
      <c r="D14850" s="26"/>
      <c r="E14850" s="26"/>
      <c r="F14850" s="26"/>
      <c r="G14850" s="26"/>
    </row>
    <row r="14851" spans="3:7">
      <c r="C14851" s="17"/>
      <c r="D14851" s="26"/>
      <c r="E14851" s="26"/>
      <c r="F14851" s="26"/>
      <c r="G14851" s="26"/>
    </row>
    <row r="14852" spans="3:7">
      <c r="C14852" s="17"/>
      <c r="D14852" s="26"/>
      <c r="E14852" s="26"/>
      <c r="F14852" s="26"/>
      <c r="G14852" s="26"/>
    </row>
    <row r="14853" spans="3:7">
      <c r="C14853" s="17"/>
      <c r="D14853" s="26"/>
      <c r="E14853" s="26"/>
      <c r="F14853" s="26"/>
      <c r="G14853" s="26"/>
    </row>
    <row r="14854" spans="3:7">
      <c r="C14854" s="17"/>
      <c r="D14854" s="26"/>
      <c r="E14854" s="26"/>
      <c r="F14854" s="26"/>
      <c r="G14854" s="26"/>
    </row>
    <row r="14855" spans="3:7">
      <c r="C14855" s="17"/>
      <c r="D14855" s="26"/>
      <c r="E14855" s="26"/>
      <c r="F14855" s="26"/>
      <c r="G14855" s="26"/>
    </row>
    <row r="14856" spans="3:7">
      <c r="C14856" s="17"/>
      <c r="D14856" s="26"/>
      <c r="E14856" s="26"/>
      <c r="F14856" s="26"/>
      <c r="G14856" s="26"/>
    </row>
    <row r="14857" spans="3:7">
      <c r="C14857" s="17"/>
      <c r="D14857" s="26"/>
      <c r="E14857" s="26"/>
      <c r="F14857" s="26"/>
      <c r="G14857" s="26"/>
    </row>
    <row r="14858" spans="3:7">
      <c r="C14858" s="17"/>
      <c r="D14858" s="26"/>
      <c r="E14858" s="26"/>
      <c r="F14858" s="26"/>
      <c r="G14858" s="26"/>
    </row>
    <row r="14859" spans="3:7">
      <c r="C14859" s="17"/>
      <c r="D14859" s="26"/>
      <c r="E14859" s="26"/>
      <c r="F14859" s="26"/>
      <c r="G14859" s="26"/>
    </row>
    <row r="14860" spans="3:7">
      <c r="C14860" s="17"/>
      <c r="D14860" s="26"/>
      <c r="E14860" s="26"/>
      <c r="F14860" s="26"/>
      <c r="G14860" s="26"/>
    </row>
    <row r="14861" spans="3:7">
      <c r="C14861" s="17"/>
      <c r="D14861" s="26"/>
      <c r="E14861" s="26"/>
      <c r="F14861" s="26"/>
      <c r="G14861" s="26"/>
    </row>
    <row r="14862" spans="3:7">
      <c r="C14862" s="17"/>
      <c r="D14862" s="26"/>
      <c r="E14862" s="26"/>
      <c r="F14862" s="26"/>
      <c r="G14862" s="26"/>
    </row>
    <row r="14863" spans="3:7">
      <c r="C14863" s="17"/>
      <c r="D14863" s="26"/>
      <c r="E14863" s="26"/>
      <c r="F14863" s="26"/>
      <c r="G14863" s="26"/>
    </row>
    <row r="14864" spans="3:7">
      <c r="C14864" s="17"/>
      <c r="D14864" s="26"/>
      <c r="E14864" s="26"/>
      <c r="F14864" s="26"/>
      <c r="G14864" s="26"/>
    </row>
    <row r="14865" spans="3:7">
      <c r="C14865" s="17"/>
      <c r="D14865" s="26"/>
      <c r="E14865" s="26"/>
      <c r="F14865" s="26"/>
      <c r="G14865" s="26"/>
    </row>
    <row r="14866" spans="3:7">
      <c r="C14866" s="17"/>
      <c r="D14866" s="26"/>
      <c r="E14866" s="26"/>
      <c r="F14866" s="26"/>
      <c r="G14866" s="26"/>
    </row>
    <row r="14867" spans="3:7">
      <c r="C14867" s="17"/>
      <c r="D14867" s="26"/>
      <c r="E14867" s="26"/>
      <c r="F14867" s="26"/>
      <c r="G14867" s="26"/>
    </row>
    <row r="14868" spans="3:7">
      <c r="C14868" s="17"/>
      <c r="D14868" s="26"/>
      <c r="E14868" s="26"/>
      <c r="F14868" s="26"/>
      <c r="G14868" s="26"/>
    </row>
    <row r="14869" spans="3:7">
      <c r="C14869" s="17"/>
      <c r="D14869" s="26"/>
      <c r="E14869" s="26"/>
      <c r="F14869" s="26"/>
      <c r="G14869" s="26"/>
    </row>
    <row r="14870" spans="3:7">
      <c r="C14870" s="17"/>
      <c r="D14870" s="26"/>
      <c r="E14870" s="26"/>
      <c r="F14870" s="26"/>
      <c r="G14870" s="26"/>
    </row>
    <row r="14871" spans="3:7">
      <c r="C14871" s="17"/>
      <c r="D14871" s="26"/>
      <c r="E14871" s="26"/>
      <c r="F14871" s="26"/>
      <c r="G14871" s="26"/>
    </row>
    <row r="14872" spans="3:7">
      <c r="C14872" s="17"/>
      <c r="D14872" s="26"/>
      <c r="E14872" s="26"/>
      <c r="F14872" s="26"/>
      <c r="G14872" s="26"/>
    </row>
    <row r="14873" spans="3:7">
      <c r="C14873" s="17"/>
      <c r="D14873" s="26"/>
      <c r="E14873" s="26"/>
      <c r="F14873" s="26"/>
      <c r="G14873" s="26"/>
    </row>
    <row r="14874" spans="3:7">
      <c r="C14874" s="17"/>
      <c r="D14874" s="26"/>
      <c r="E14874" s="26"/>
      <c r="F14874" s="26"/>
      <c r="G14874" s="26"/>
    </row>
    <row r="14875" spans="3:7">
      <c r="C14875" s="17"/>
      <c r="D14875" s="26"/>
      <c r="E14875" s="26"/>
      <c r="F14875" s="26"/>
      <c r="G14875" s="26"/>
    </row>
    <row r="14876" spans="3:7">
      <c r="C14876" s="17"/>
      <c r="D14876" s="26"/>
      <c r="E14876" s="26"/>
      <c r="F14876" s="26"/>
      <c r="G14876" s="26"/>
    </row>
    <row r="14877" spans="3:7">
      <c r="C14877" s="17"/>
      <c r="D14877" s="26"/>
      <c r="E14877" s="26"/>
      <c r="F14877" s="26"/>
      <c r="G14877" s="26"/>
    </row>
    <row r="14878" spans="3:7">
      <c r="C14878" s="17"/>
      <c r="D14878" s="26"/>
      <c r="E14878" s="26"/>
      <c r="F14878" s="26"/>
      <c r="G14878" s="26"/>
    </row>
    <row r="14879" spans="3:7">
      <c r="C14879" s="17"/>
      <c r="D14879" s="26"/>
      <c r="E14879" s="26"/>
      <c r="F14879" s="26"/>
      <c r="G14879" s="26"/>
    </row>
    <row r="14880" spans="3:7">
      <c r="C14880" s="17"/>
      <c r="D14880" s="26"/>
      <c r="E14880" s="26"/>
      <c r="F14880" s="26"/>
      <c r="G14880" s="26"/>
    </row>
    <row r="14881" spans="3:7">
      <c r="C14881" s="17"/>
      <c r="D14881" s="26"/>
      <c r="E14881" s="26"/>
      <c r="F14881" s="26"/>
      <c r="G14881" s="26"/>
    </row>
    <row r="14882" spans="3:7">
      <c r="C14882" s="17"/>
      <c r="D14882" s="26"/>
      <c r="E14882" s="26"/>
      <c r="F14882" s="26"/>
      <c r="G14882" s="26"/>
    </row>
    <row r="14883" spans="3:7">
      <c r="C14883" s="17"/>
      <c r="D14883" s="26"/>
      <c r="E14883" s="26"/>
      <c r="F14883" s="26"/>
      <c r="G14883" s="26"/>
    </row>
    <row r="14884" spans="3:7">
      <c r="C14884" s="17"/>
      <c r="D14884" s="26"/>
      <c r="E14884" s="26"/>
      <c r="F14884" s="26"/>
      <c r="G14884" s="26"/>
    </row>
    <row r="14885" spans="3:7">
      <c r="C14885" s="17"/>
      <c r="D14885" s="26"/>
      <c r="E14885" s="26"/>
      <c r="F14885" s="26"/>
      <c r="G14885" s="26"/>
    </row>
    <row r="14886" spans="3:7">
      <c r="C14886" s="17"/>
      <c r="D14886" s="26"/>
      <c r="E14886" s="26"/>
      <c r="F14886" s="26"/>
      <c r="G14886" s="26"/>
    </row>
    <row r="14887" spans="3:7">
      <c r="C14887" s="17"/>
      <c r="D14887" s="26"/>
      <c r="E14887" s="26"/>
      <c r="F14887" s="26"/>
      <c r="G14887" s="26"/>
    </row>
    <row r="14888" spans="3:7">
      <c r="C14888" s="17"/>
      <c r="D14888" s="26"/>
      <c r="E14888" s="26"/>
      <c r="F14888" s="26"/>
      <c r="G14888" s="26"/>
    </row>
    <row r="14889" spans="3:7">
      <c r="C14889" s="17"/>
      <c r="D14889" s="26"/>
      <c r="E14889" s="26"/>
      <c r="F14889" s="26"/>
      <c r="G14889" s="26"/>
    </row>
    <row r="14890" spans="3:7">
      <c r="C14890" s="17"/>
      <c r="D14890" s="26"/>
      <c r="E14890" s="26"/>
      <c r="F14890" s="26"/>
      <c r="G14890" s="26"/>
    </row>
    <row r="14891" spans="3:7">
      <c r="C14891" s="17"/>
      <c r="D14891" s="26"/>
      <c r="E14891" s="26"/>
      <c r="F14891" s="26"/>
      <c r="G14891" s="26"/>
    </row>
    <row r="14892" spans="3:7">
      <c r="C14892" s="17"/>
      <c r="D14892" s="26"/>
      <c r="E14892" s="26"/>
      <c r="F14892" s="26"/>
      <c r="G14892" s="26"/>
    </row>
    <row r="14893" spans="3:7">
      <c r="C14893" s="17"/>
      <c r="D14893" s="26"/>
      <c r="E14893" s="26"/>
      <c r="F14893" s="26"/>
      <c r="G14893" s="26"/>
    </row>
    <row r="14894" spans="3:7">
      <c r="C14894" s="17"/>
      <c r="D14894" s="26"/>
      <c r="E14894" s="26"/>
      <c r="F14894" s="26"/>
      <c r="G14894" s="26"/>
    </row>
    <row r="14895" spans="3:7">
      <c r="C14895" s="17"/>
      <c r="D14895" s="26"/>
      <c r="E14895" s="26"/>
      <c r="F14895" s="26"/>
      <c r="G14895" s="26"/>
    </row>
    <row r="14896" spans="3:7">
      <c r="C14896" s="17"/>
      <c r="D14896" s="26"/>
      <c r="E14896" s="26"/>
      <c r="F14896" s="26"/>
      <c r="G14896" s="26"/>
    </row>
    <row r="14897" spans="3:7">
      <c r="C14897" s="17"/>
      <c r="D14897" s="26"/>
      <c r="E14897" s="26"/>
      <c r="F14897" s="26"/>
      <c r="G14897" s="26"/>
    </row>
    <row r="14898" spans="3:7">
      <c r="C14898" s="17"/>
      <c r="D14898" s="26"/>
      <c r="E14898" s="26"/>
      <c r="F14898" s="26"/>
      <c r="G14898" s="26"/>
    </row>
    <row r="14899" spans="3:7">
      <c r="C14899" s="17"/>
      <c r="D14899" s="26"/>
      <c r="E14899" s="26"/>
      <c r="F14899" s="26"/>
      <c r="G14899" s="26"/>
    </row>
    <row r="14900" spans="3:7">
      <c r="C14900" s="17"/>
      <c r="D14900" s="26"/>
      <c r="E14900" s="26"/>
      <c r="F14900" s="26"/>
      <c r="G14900" s="26"/>
    </row>
    <row r="14901" spans="3:7">
      <c r="C14901" s="17"/>
      <c r="D14901" s="26"/>
      <c r="E14901" s="26"/>
      <c r="F14901" s="26"/>
      <c r="G14901" s="26"/>
    </row>
    <row r="14902" spans="3:7">
      <c r="C14902" s="17"/>
      <c r="D14902" s="26"/>
      <c r="E14902" s="26"/>
      <c r="F14902" s="26"/>
      <c r="G14902" s="26"/>
    </row>
    <row r="14903" spans="3:7">
      <c r="C14903" s="17"/>
      <c r="D14903" s="26"/>
      <c r="E14903" s="26"/>
      <c r="F14903" s="26"/>
      <c r="G14903" s="26"/>
    </row>
    <row r="14904" spans="3:7">
      <c r="C14904" s="17"/>
      <c r="D14904" s="26"/>
      <c r="E14904" s="26"/>
      <c r="F14904" s="26"/>
      <c r="G14904" s="26"/>
    </row>
    <row r="14905" spans="3:7">
      <c r="C14905" s="17"/>
      <c r="D14905" s="26"/>
      <c r="E14905" s="26"/>
      <c r="F14905" s="26"/>
      <c r="G14905" s="26"/>
    </row>
    <row r="14906" spans="3:7">
      <c r="C14906" s="17"/>
      <c r="D14906" s="26"/>
      <c r="E14906" s="26"/>
      <c r="F14906" s="26"/>
      <c r="G14906" s="26"/>
    </row>
    <row r="14907" spans="3:7">
      <c r="C14907" s="17"/>
      <c r="D14907" s="26"/>
      <c r="E14907" s="26"/>
      <c r="F14907" s="26"/>
      <c r="G14907" s="26"/>
    </row>
    <row r="14908" spans="3:7">
      <c r="C14908" s="17"/>
      <c r="D14908" s="26"/>
      <c r="E14908" s="26"/>
      <c r="F14908" s="26"/>
      <c r="G14908" s="26"/>
    </row>
    <row r="14909" spans="3:7">
      <c r="C14909" s="17"/>
      <c r="D14909" s="26"/>
      <c r="E14909" s="26"/>
      <c r="F14909" s="26"/>
      <c r="G14909" s="26"/>
    </row>
    <row r="14910" spans="3:7">
      <c r="C14910" s="17"/>
      <c r="D14910" s="26"/>
      <c r="E14910" s="26"/>
      <c r="F14910" s="26"/>
      <c r="G14910" s="26"/>
    </row>
    <row r="14911" spans="3:7">
      <c r="C14911" s="17"/>
      <c r="D14911" s="26"/>
      <c r="E14911" s="26"/>
      <c r="F14911" s="26"/>
      <c r="G14911" s="26"/>
    </row>
    <row r="14912" spans="3:7">
      <c r="C14912" s="17"/>
      <c r="D14912" s="26"/>
      <c r="E14912" s="26"/>
      <c r="F14912" s="26"/>
      <c r="G14912" s="26"/>
    </row>
    <row r="14913" spans="3:7">
      <c r="C14913" s="17"/>
      <c r="D14913" s="26"/>
      <c r="E14913" s="26"/>
      <c r="F14913" s="26"/>
      <c r="G14913" s="26"/>
    </row>
    <row r="14914" spans="3:7">
      <c r="C14914" s="17"/>
      <c r="D14914" s="26"/>
      <c r="E14914" s="26"/>
      <c r="F14914" s="26"/>
      <c r="G14914" s="26"/>
    </row>
    <row r="14915" spans="3:7">
      <c r="C14915" s="17"/>
      <c r="D14915" s="26"/>
      <c r="E14915" s="26"/>
      <c r="F14915" s="26"/>
      <c r="G14915" s="26"/>
    </row>
    <row r="14916" spans="3:7">
      <c r="C14916" s="17"/>
      <c r="D14916" s="26"/>
      <c r="E14916" s="26"/>
      <c r="F14916" s="26"/>
      <c r="G14916" s="26"/>
    </row>
    <row r="14917" spans="3:7">
      <c r="C14917" s="17"/>
      <c r="D14917" s="26"/>
      <c r="E14917" s="26"/>
      <c r="F14917" s="26"/>
      <c r="G14917" s="26"/>
    </row>
    <row r="14918" spans="3:7">
      <c r="C14918" s="17"/>
      <c r="D14918" s="26"/>
      <c r="E14918" s="26"/>
      <c r="F14918" s="26"/>
      <c r="G14918" s="26"/>
    </row>
    <row r="14919" spans="3:7">
      <c r="C14919" s="17"/>
      <c r="D14919" s="26"/>
      <c r="E14919" s="26"/>
      <c r="F14919" s="26"/>
      <c r="G14919" s="26"/>
    </row>
    <row r="14920" spans="3:7">
      <c r="C14920" s="17"/>
      <c r="D14920" s="26"/>
      <c r="E14920" s="26"/>
      <c r="F14920" s="26"/>
      <c r="G14920" s="26"/>
    </row>
    <row r="14921" spans="3:7">
      <c r="C14921" s="17"/>
      <c r="D14921" s="26"/>
      <c r="E14921" s="26"/>
      <c r="F14921" s="26"/>
      <c r="G14921" s="26"/>
    </row>
    <row r="14922" spans="3:7">
      <c r="C14922" s="17"/>
      <c r="D14922" s="26"/>
      <c r="E14922" s="26"/>
      <c r="F14922" s="26"/>
      <c r="G14922" s="26"/>
    </row>
    <row r="14923" spans="3:7">
      <c r="C14923" s="17"/>
      <c r="D14923" s="26"/>
      <c r="E14923" s="26"/>
      <c r="F14923" s="26"/>
      <c r="G14923" s="26"/>
    </row>
    <row r="14924" spans="3:7">
      <c r="C14924" s="17"/>
      <c r="D14924" s="26"/>
      <c r="E14924" s="26"/>
      <c r="F14924" s="26"/>
      <c r="G14924" s="26"/>
    </row>
    <row r="14925" spans="3:7">
      <c r="C14925" s="17"/>
      <c r="D14925" s="26"/>
      <c r="E14925" s="26"/>
      <c r="F14925" s="26"/>
      <c r="G14925" s="26"/>
    </row>
    <row r="14926" spans="3:7">
      <c r="C14926" s="17"/>
      <c r="D14926" s="26"/>
      <c r="E14926" s="26"/>
      <c r="F14926" s="26"/>
      <c r="G14926" s="26"/>
    </row>
    <row r="14927" spans="3:7">
      <c r="C14927" s="17"/>
      <c r="D14927" s="26"/>
      <c r="E14927" s="26"/>
      <c r="F14927" s="26"/>
      <c r="G14927" s="26"/>
    </row>
    <row r="14928" spans="3:7">
      <c r="C14928" s="17"/>
      <c r="D14928" s="26"/>
      <c r="E14928" s="26"/>
      <c r="F14928" s="26"/>
      <c r="G14928" s="26"/>
    </row>
    <row r="14929" spans="3:7">
      <c r="C14929" s="17"/>
      <c r="D14929" s="26"/>
      <c r="E14929" s="26"/>
      <c r="F14929" s="26"/>
      <c r="G14929" s="26"/>
    </row>
    <row r="14930" spans="3:7">
      <c r="C14930" s="17"/>
      <c r="D14930" s="26"/>
      <c r="E14930" s="26"/>
      <c r="F14930" s="26"/>
      <c r="G14930" s="26"/>
    </row>
    <row r="14931" spans="3:7">
      <c r="C14931" s="17"/>
      <c r="D14931" s="26"/>
      <c r="E14931" s="26"/>
      <c r="F14931" s="26"/>
      <c r="G14931" s="26"/>
    </row>
    <row r="14932" spans="3:7">
      <c r="C14932" s="17"/>
      <c r="D14932" s="26"/>
      <c r="E14932" s="26"/>
      <c r="F14932" s="26"/>
      <c r="G14932" s="26"/>
    </row>
    <row r="14933" spans="3:7">
      <c r="C14933" s="17"/>
      <c r="D14933" s="26"/>
      <c r="E14933" s="26"/>
      <c r="F14933" s="26"/>
      <c r="G14933" s="26"/>
    </row>
    <row r="14934" spans="3:7">
      <c r="C14934" s="17"/>
      <c r="D14934" s="26"/>
      <c r="E14934" s="26"/>
      <c r="F14934" s="26"/>
      <c r="G14934" s="26"/>
    </row>
    <row r="14935" spans="3:7">
      <c r="C14935" s="17"/>
      <c r="D14935" s="26"/>
      <c r="E14935" s="26"/>
      <c r="F14935" s="26"/>
      <c r="G14935" s="26"/>
    </row>
    <row r="14936" spans="3:7">
      <c r="C14936" s="17"/>
      <c r="D14936" s="26"/>
      <c r="E14936" s="26"/>
      <c r="F14936" s="26"/>
      <c r="G14936" s="26"/>
    </row>
    <row r="14937" spans="3:7">
      <c r="C14937" s="17"/>
      <c r="D14937" s="26"/>
      <c r="E14937" s="26"/>
      <c r="F14937" s="26"/>
      <c r="G14937" s="26"/>
    </row>
    <row r="14938" spans="3:7">
      <c r="C14938" s="17"/>
      <c r="D14938" s="26"/>
      <c r="E14938" s="26"/>
      <c r="F14938" s="26"/>
      <c r="G14938" s="26"/>
    </row>
    <row r="14939" spans="3:7">
      <c r="C14939" s="17"/>
      <c r="D14939" s="26"/>
      <c r="E14939" s="26"/>
      <c r="F14939" s="26"/>
      <c r="G14939" s="26"/>
    </row>
    <row r="14940" spans="3:7">
      <c r="C14940" s="17"/>
      <c r="D14940" s="26"/>
      <c r="E14940" s="26"/>
      <c r="F14940" s="26"/>
      <c r="G14940" s="26"/>
    </row>
    <row r="14941" spans="3:7">
      <c r="C14941" s="17"/>
      <c r="D14941" s="26"/>
      <c r="E14941" s="26"/>
      <c r="F14941" s="26"/>
      <c r="G14941" s="26"/>
    </row>
    <row r="14942" spans="3:7">
      <c r="C14942" s="17"/>
      <c r="D14942" s="26"/>
      <c r="E14942" s="26"/>
      <c r="F14942" s="26"/>
      <c r="G14942" s="26"/>
    </row>
    <row r="14943" spans="3:7">
      <c r="C14943" s="17"/>
      <c r="D14943" s="26"/>
      <c r="E14943" s="26"/>
      <c r="F14943" s="26"/>
      <c r="G14943" s="26"/>
    </row>
    <row r="14944" spans="3:7">
      <c r="C14944" s="17"/>
      <c r="D14944" s="26"/>
      <c r="E14944" s="26"/>
      <c r="F14944" s="26"/>
      <c r="G14944" s="26"/>
    </row>
    <row r="14945" spans="3:7">
      <c r="C14945" s="17"/>
      <c r="D14945" s="26"/>
      <c r="E14945" s="26"/>
      <c r="F14945" s="26"/>
      <c r="G14945" s="26"/>
    </row>
    <row r="14946" spans="3:7">
      <c r="C14946" s="17"/>
      <c r="D14946" s="26"/>
      <c r="E14946" s="26"/>
      <c r="F14946" s="26"/>
      <c r="G14946" s="26"/>
    </row>
    <row r="14947" spans="3:7">
      <c r="C14947" s="17"/>
      <c r="D14947" s="26"/>
      <c r="E14947" s="26"/>
      <c r="F14947" s="26"/>
      <c r="G14947" s="26"/>
    </row>
    <row r="14948" spans="3:7">
      <c r="C14948" s="17"/>
      <c r="D14948" s="26"/>
      <c r="E14948" s="26"/>
      <c r="F14948" s="26"/>
      <c r="G14948" s="26"/>
    </row>
    <row r="14949" spans="3:7">
      <c r="C14949" s="17"/>
      <c r="D14949" s="26"/>
      <c r="E14949" s="26"/>
      <c r="F14949" s="26"/>
      <c r="G14949" s="26"/>
    </row>
    <row r="14950" spans="3:7">
      <c r="C14950" s="17"/>
      <c r="D14950" s="26"/>
      <c r="E14950" s="26"/>
      <c r="F14950" s="26"/>
      <c r="G14950" s="26"/>
    </row>
    <row r="14951" spans="3:7">
      <c r="C14951" s="17"/>
      <c r="D14951" s="26"/>
      <c r="E14951" s="26"/>
      <c r="F14951" s="26"/>
      <c r="G14951" s="26"/>
    </row>
    <row r="14952" spans="3:7">
      <c r="C14952" s="17"/>
      <c r="D14952" s="26"/>
      <c r="E14952" s="26"/>
      <c r="F14952" s="26"/>
      <c r="G14952" s="26"/>
    </row>
    <row r="14953" spans="3:7">
      <c r="C14953" s="17"/>
      <c r="D14953" s="26"/>
      <c r="E14953" s="26"/>
      <c r="F14953" s="26"/>
      <c r="G14953" s="26"/>
    </row>
    <row r="14954" spans="3:7">
      <c r="C14954" s="17"/>
      <c r="D14954" s="26"/>
      <c r="E14954" s="26"/>
      <c r="F14954" s="26"/>
      <c r="G14954" s="26"/>
    </row>
    <row r="14955" spans="3:7">
      <c r="C14955" s="17"/>
      <c r="D14955" s="26"/>
      <c r="E14955" s="26"/>
      <c r="F14955" s="26"/>
      <c r="G14955" s="26"/>
    </row>
    <row r="14956" spans="3:7">
      <c r="C14956" s="17"/>
      <c r="D14956" s="26"/>
      <c r="E14956" s="26"/>
      <c r="F14956" s="26"/>
      <c r="G14956" s="26"/>
    </row>
    <row r="14957" spans="3:7">
      <c r="C14957" s="17"/>
      <c r="D14957" s="26"/>
      <c r="E14957" s="26"/>
      <c r="F14957" s="26"/>
      <c r="G14957" s="26"/>
    </row>
    <row r="14958" spans="3:7">
      <c r="C14958" s="17"/>
      <c r="D14958" s="26"/>
      <c r="E14958" s="26"/>
      <c r="F14958" s="26"/>
      <c r="G14958" s="26"/>
    </row>
    <row r="14959" spans="3:7">
      <c r="C14959" s="17"/>
      <c r="D14959" s="26"/>
      <c r="E14959" s="26"/>
      <c r="F14959" s="26"/>
      <c r="G14959" s="26"/>
    </row>
    <row r="14960" spans="3:7">
      <c r="C14960" s="17"/>
      <c r="D14960" s="26"/>
      <c r="E14960" s="26"/>
      <c r="F14960" s="26"/>
      <c r="G14960" s="26"/>
    </row>
    <row r="14961" spans="3:7">
      <c r="C14961" s="17"/>
      <c r="D14961" s="26"/>
      <c r="E14961" s="26"/>
      <c r="F14961" s="26"/>
      <c r="G14961" s="26"/>
    </row>
    <row r="14962" spans="3:7">
      <c r="C14962" s="17"/>
      <c r="D14962" s="26"/>
      <c r="E14962" s="26"/>
      <c r="F14962" s="26"/>
      <c r="G14962" s="26"/>
    </row>
    <row r="14963" spans="3:7">
      <c r="C14963" s="17"/>
      <c r="D14963" s="26"/>
      <c r="E14963" s="26"/>
      <c r="F14963" s="26"/>
      <c r="G14963" s="26"/>
    </row>
    <row r="14964" spans="3:7">
      <c r="C14964" s="17"/>
      <c r="D14964" s="26"/>
      <c r="E14964" s="26"/>
      <c r="F14964" s="26"/>
      <c r="G14964" s="26"/>
    </row>
    <row r="14965" spans="3:7">
      <c r="C14965" s="17"/>
      <c r="D14965" s="26"/>
      <c r="E14965" s="26"/>
      <c r="F14965" s="26"/>
      <c r="G14965" s="26"/>
    </row>
    <row r="14966" spans="3:7">
      <c r="C14966" s="17"/>
      <c r="D14966" s="26"/>
      <c r="E14966" s="26"/>
      <c r="F14966" s="26"/>
      <c r="G14966" s="26"/>
    </row>
    <row r="14967" spans="3:7">
      <c r="C14967" s="17"/>
      <c r="D14967" s="26"/>
      <c r="E14967" s="26"/>
      <c r="F14967" s="26"/>
      <c r="G14967" s="26"/>
    </row>
    <row r="14968" spans="3:7">
      <c r="C14968" s="17"/>
      <c r="D14968" s="26"/>
      <c r="E14968" s="26"/>
      <c r="F14968" s="26"/>
      <c r="G14968" s="26"/>
    </row>
    <row r="14969" spans="3:7">
      <c r="C14969" s="17"/>
      <c r="D14969" s="26"/>
      <c r="E14969" s="26"/>
      <c r="F14969" s="26"/>
      <c r="G14969" s="26"/>
    </row>
    <row r="14970" spans="3:7">
      <c r="C14970" s="17"/>
      <c r="D14970" s="26"/>
      <c r="E14970" s="26"/>
      <c r="F14970" s="26"/>
      <c r="G14970" s="26"/>
    </row>
    <row r="14971" spans="3:7">
      <c r="C14971" s="17"/>
      <c r="D14971" s="26"/>
      <c r="E14971" s="26"/>
      <c r="F14971" s="26"/>
      <c r="G14971" s="26"/>
    </row>
    <row r="14972" spans="3:7">
      <c r="C14972" s="17"/>
      <c r="D14972" s="26"/>
      <c r="E14972" s="26"/>
      <c r="F14972" s="26"/>
      <c r="G14972" s="26"/>
    </row>
    <row r="14973" spans="3:7">
      <c r="C14973" s="17"/>
      <c r="D14973" s="26"/>
      <c r="E14973" s="26"/>
      <c r="F14973" s="26"/>
      <c r="G14973" s="26"/>
    </row>
    <row r="14974" spans="3:7">
      <c r="C14974" s="17"/>
      <c r="D14974" s="26"/>
      <c r="E14974" s="26"/>
      <c r="F14974" s="26"/>
      <c r="G14974" s="26"/>
    </row>
    <row r="14975" spans="3:7">
      <c r="C14975" s="17"/>
      <c r="D14975" s="26"/>
      <c r="E14975" s="26"/>
      <c r="F14975" s="26"/>
      <c r="G14975" s="26"/>
    </row>
    <row r="14976" spans="3:7">
      <c r="C14976" s="17"/>
      <c r="D14976" s="26"/>
      <c r="E14976" s="26"/>
      <c r="F14976" s="26"/>
      <c r="G14976" s="26"/>
    </row>
    <row r="14977" spans="3:7">
      <c r="C14977" s="17"/>
      <c r="D14977" s="26"/>
      <c r="E14977" s="26"/>
      <c r="F14977" s="26"/>
      <c r="G14977" s="26"/>
    </row>
    <row r="14978" spans="3:7">
      <c r="C14978" s="17"/>
      <c r="D14978" s="26"/>
      <c r="E14978" s="26"/>
      <c r="F14978" s="26"/>
      <c r="G14978" s="26"/>
    </row>
    <row r="14979" spans="3:7">
      <c r="C14979" s="17"/>
      <c r="D14979" s="26"/>
      <c r="E14979" s="26"/>
      <c r="F14979" s="26"/>
      <c r="G14979" s="26"/>
    </row>
    <row r="14980" spans="3:7">
      <c r="C14980" s="17"/>
      <c r="D14980" s="26"/>
      <c r="E14980" s="26"/>
      <c r="F14980" s="26"/>
      <c r="G14980" s="26"/>
    </row>
    <row r="14981" spans="3:7">
      <c r="C14981" s="17"/>
      <c r="D14981" s="26"/>
      <c r="E14981" s="26"/>
      <c r="F14981" s="26"/>
      <c r="G14981" s="26"/>
    </row>
    <row r="14982" spans="3:7">
      <c r="C14982" s="17"/>
      <c r="D14982" s="26"/>
      <c r="E14982" s="26"/>
      <c r="F14982" s="26"/>
      <c r="G14982" s="26"/>
    </row>
    <row r="14983" spans="3:7">
      <c r="C14983" s="17"/>
      <c r="D14983" s="26"/>
      <c r="E14983" s="26"/>
      <c r="F14983" s="26"/>
      <c r="G14983" s="26"/>
    </row>
    <row r="14984" spans="3:7">
      <c r="C14984" s="17"/>
      <c r="D14984" s="26"/>
      <c r="E14984" s="26"/>
      <c r="F14984" s="26"/>
      <c r="G14984" s="26"/>
    </row>
    <row r="14985" spans="3:7">
      <c r="C14985" s="17"/>
      <c r="D14985" s="26"/>
      <c r="E14985" s="26"/>
      <c r="F14985" s="26"/>
      <c r="G14985" s="26"/>
    </row>
    <row r="14986" spans="3:7">
      <c r="C14986" s="17"/>
      <c r="D14986" s="26"/>
      <c r="E14986" s="26"/>
      <c r="F14986" s="26"/>
      <c r="G14986" s="26"/>
    </row>
    <row r="14987" spans="3:7">
      <c r="C14987" s="17"/>
      <c r="D14987" s="26"/>
      <c r="E14987" s="26"/>
      <c r="F14987" s="26"/>
      <c r="G14987" s="26"/>
    </row>
    <row r="14988" spans="3:7">
      <c r="C14988" s="17"/>
      <c r="D14988" s="26"/>
      <c r="E14988" s="26"/>
      <c r="F14988" s="26"/>
      <c r="G14988" s="26"/>
    </row>
    <row r="14989" spans="3:7">
      <c r="C14989" s="17"/>
      <c r="D14989" s="26"/>
      <c r="E14989" s="26"/>
      <c r="F14989" s="26"/>
      <c r="G14989" s="26"/>
    </row>
    <row r="14990" spans="3:7">
      <c r="C14990" s="17"/>
      <c r="D14990" s="26"/>
      <c r="E14990" s="26"/>
      <c r="F14990" s="26"/>
      <c r="G14990" s="26"/>
    </row>
    <row r="14991" spans="3:7">
      <c r="C14991" s="17"/>
      <c r="D14991" s="26"/>
      <c r="E14991" s="26"/>
      <c r="F14991" s="26"/>
      <c r="G14991" s="26"/>
    </row>
    <row r="14992" spans="3:7">
      <c r="C14992" s="17"/>
      <c r="D14992" s="26"/>
      <c r="E14992" s="26"/>
      <c r="F14992" s="26"/>
      <c r="G14992" s="26"/>
    </row>
    <row r="14993" spans="3:7">
      <c r="C14993" s="17"/>
      <c r="D14993" s="26"/>
      <c r="E14993" s="26"/>
      <c r="F14993" s="26"/>
      <c r="G14993" s="26"/>
    </row>
    <row r="14994" spans="3:7">
      <c r="C14994" s="17"/>
      <c r="D14994" s="26"/>
      <c r="E14994" s="26"/>
      <c r="F14994" s="26"/>
      <c r="G14994" s="26"/>
    </row>
    <row r="14995" spans="3:7">
      <c r="C14995" s="17"/>
      <c r="D14995" s="26"/>
      <c r="E14995" s="26"/>
      <c r="F14995" s="26"/>
      <c r="G14995" s="26"/>
    </row>
    <row r="14996" spans="3:7">
      <c r="C14996" s="17"/>
      <c r="D14996" s="26"/>
      <c r="E14996" s="26"/>
      <c r="F14996" s="26"/>
      <c r="G14996" s="26"/>
    </row>
    <row r="14997" spans="3:7">
      <c r="C14997" s="17"/>
      <c r="D14997" s="26"/>
      <c r="E14997" s="26"/>
      <c r="F14997" s="26"/>
      <c r="G14997" s="26"/>
    </row>
    <row r="14998" spans="3:7">
      <c r="C14998" s="17"/>
      <c r="D14998" s="26"/>
      <c r="E14998" s="26"/>
      <c r="F14998" s="26"/>
      <c r="G14998" s="26"/>
    </row>
    <row r="14999" spans="3:7">
      <c r="C14999" s="17"/>
      <c r="D14999" s="26"/>
      <c r="E14999" s="26"/>
      <c r="F14999" s="26"/>
      <c r="G14999" s="26"/>
    </row>
    <row r="15000" spans="3:7">
      <c r="C15000" s="17"/>
      <c r="D15000" s="26"/>
      <c r="E15000" s="26"/>
      <c r="F15000" s="26"/>
      <c r="G15000" s="26"/>
    </row>
    <row r="15001" spans="3:7">
      <c r="C15001" s="17"/>
      <c r="D15001" s="26"/>
      <c r="E15001" s="26"/>
      <c r="F15001" s="26"/>
      <c r="G15001" s="26"/>
    </row>
    <row r="15002" spans="3:7">
      <c r="C15002" s="17"/>
      <c r="D15002" s="26"/>
      <c r="E15002" s="26"/>
      <c r="F15002" s="26"/>
      <c r="G15002" s="26"/>
    </row>
    <row r="15003" spans="3:7">
      <c r="C15003" s="17"/>
      <c r="D15003" s="26"/>
      <c r="E15003" s="26"/>
      <c r="F15003" s="26"/>
      <c r="G15003" s="26"/>
    </row>
    <row r="15004" spans="3:7">
      <c r="C15004" s="17"/>
      <c r="D15004" s="26"/>
      <c r="E15004" s="26"/>
      <c r="F15004" s="26"/>
      <c r="G15004" s="26"/>
    </row>
    <row r="15005" spans="3:7">
      <c r="C15005" s="17"/>
      <c r="D15005" s="26"/>
      <c r="E15005" s="26"/>
      <c r="F15005" s="26"/>
      <c r="G15005" s="26"/>
    </row>
    <row r="15006" spans="3:7">
      <c r="C15006" s="17"/>
      <c r="D15006" s="26"/>
      <c r="E15006" s="26"/>
      <c r="F15006" s="26"/>
      <c r="G15006" s="26"/>
    </row>
    <row r="15007" spans="3:7">
      <c r="C15007" s="17"/>
      <c r="D15007" s="26"/>
      <c r="E15007" s="26"/>
      <c r="F15007" s="26"/>
      <c r="G15007" s="26"/>
    </row>
    <row r="15008" spans="3:7">
      <c r="C15008" s="17"/>
      <c r="D15008" s="26"/>
      <c r="E15008" s="26"/>
      <c r="F15008" s="26"/>
      <c r="G15008" s="26"/>
    </row>
    <row r="15009" spans="3:7">
      <c r="C15009" s="17"/>
      <c r="D15009" s="26"/>
      <c r="E15009" s="26"/>
      <c r="F15009" s="26"/>
      <c r="G15009" s="26"/>
    </row>
    <row r="15010" spans="3:7">
      <c r="C15010" s="17"/>
      <c r="D15010" s="26"/>
      <c r="E15010" s="26"/>
      <c r="F15010" s="26"/>
      <c r="G15010" s="26"/>
    </row>
    <row r="15011" spans="3:7">
      <c r="C15011" s="17"/>
      <c r="D15011" s="26"/>
      <c r="E15011" s="26"/>
      <c r="F15011" s="26"/>
      <c r="G15011" s="26"/>
    </row>
    <row r="15012" spans="3:7">
      <c r="C15012" s="17"/>
      <c r="D15012" s="26"/>
      <c r="E15012" s="26"/>
      <c r="F15012" s="26"/>
      <c r="G15012" s="26"/>
    </row>
    <row r="15013" spans="3:7">
      <c r="C15013" s="17"/>
      <c r="D15013" s="26"/>
      <c r="E15013" s="26"/>
      <c r="F15013" s="26"/>
      <c r="G15013" s="26"/>
    </row>
    <row r="15014" spans="3:7">
      <c r="C15014" s="17"/>
      <c r="D15014" s="26"/>
      <c r="E15014" s="26"/>
      <c r="F15014" s="26"/>
      <c r="G15014" s="26"/>
    </row>
    <row r="15015" spans="3:7">
      <c r="C15015" s="17"/>
      <c r="D15015" s="26"/>
      <c r="E15015" s="26"/>
      <c r="F15015" s="26"/>
      <c r="G15015" s="26"/>
    </row>
    <row r="15016" spans="3:7">
      <c r="C15016" s="17"/>
      <c r="D15016" s="26"/>
      <c r="E15016" s="26"/>
      <c r="F15016" s="26"/>
      <c r="G15016" s="26"/>
    </row>
    <row r="15017" spans="3:7">
      <c r="C15017" s="17"/>
      <c r="D15017" s="26"/>
      <c r="E15017" s="26"/>
      <c r="F15017" s="26"/>
      <c r="G15017" s="26"/>
    </row>
    <row r="15018" spans="3:7">
      <c r="C15018" s="17"/>
      <c r="D15018" s="26"/>
      <c r="E15018" s="26"/>
      <c r="F15018" s="26"/>
      <c r="G15018" s="26"/>
    </row>
    <row r="15019" spans="3:7">
      <c r="C15019" s="17"/>
      <c r="D15019" s="26"/>
      <c r="E15019" s="26"/>
      <c r="F15019" s="26"/>
      <c r="G15019" s="26"/>
    </row>
    <row r="15020" spans="3:7">
      <c r="C15020" s="17"/>
      <c r="D15020" s="26"/>
      <c r="E15020" s="26"/>
      <c r="F15020" s="26"/>
      <c r="G15020" s="26"/>
    </row>
    <row r="15021" spans="3:7">
      <c r="C15021" s="17"/>
      <c r="D15021" s="26"/>
      <c r="E15021" s="26"/>
      <c r="F15021" s="26"/>
      <c r="G15021" s="26"/>
    </row>
    <row r="15022" spans="3:7">
      <c r="C15022" s="17"/>
      <c r="D15022" s="26"/>
      <c r="E15022" s="26"/>
      <c r="F15022" s="26"/>
      <c r="G15022" s="26"/>
    </row>
    <row r="15023" spans="3:7">
      <c r="C15023" s="17"/>
      <c r="D15023" s="26"/>
      <c r="E15023" s="26"/>
      <c r="F15023" s="26"/>
      <c r="G15023" s="26"/>
    </row>
    <row r="15024" spans="3:7">
      <c r="C15024" s="17"/>
      <c r="D15024" s="26"/>
      <c r="E15024" s="26"/>
      <c r="F15024" s="26"/>
      <c r="G15024" s="26"/>
    </row>
    <row r="15025" spans="3:7">
      <c r="C15025" s="17"/>
      <c r="D15025" s="26"/>
      <c r="E15025" s="26"/>
      <c r="F15025" s="26"/>
      <c r="G15025" s="26"/>
    </row>
    <row r="15026" spans="3:7">
      <c r="C15026" s="17"/>
      <c r="D15026" s="26"/>
      <c r="E15026" s="26"/>
      <c r="F15026" s="26"/>
      <c r="G15026" s="26"/>
    </row>
    <row r="15027" spans="3:7">
      <c r="C15027" s="17"/>
      <c r="D15027" s="26"/>
      <c r="E15027" s="26"/>
      <c r="F15027" s="26"/>
      <c r="G15027" s="26"/>
    </row>
    <row r="15028" spans="3:7">
      <c r="C15028" s="17"/>
      <c r="D15028" s="26"/>
      <c r="E15028" s="26"/>
      <c r="F15028" s="26"/>
      <c r="G15028" s="26"/>
    </row>
    <row r="15029" spans="3:7">
      <c r="C15029" s="17"/>
      <c r="D15029" s="26"/>
      <c r="E15029" s="26"/>
      <c r="F15029" s="26"/>
      <c r="G15029" s="26"/>
    </row>
    <row r="15030" spans="3:7">
      <c r="C15030" s="17"/>
      <c r="D15030" s="26"/>
      <c r="E15030" s="26"/>
      <c r="F15030" s="26"/>
      <c r="G15030" s="26"/>
    </row>
    <row r="15031" spans="3:7">
      <c r="C15031" s="17"/>
      <c r="D15031" s="26"/>
      <c r="E15031" s="26"/>
      <c r="F15031" s="26"/>
      <c r="G15031" s="26"/>
    </row>
    <row r="15032" spans="3:7">
      <c r="C15032" s="17"/>
      <c r="D15032" s="26"/>
      <c r="E15032" s="26"/>
      <c r="F15032" s="26"/>
      <c r="G15032" s="26"/>
    </row>
    <row r="15033" spans="3:7">
      <c r="C15033" s="17"/>
      <c r="D15033" s="26"/>
      <c r="E15033" s="26"/>
      <c r="F15033" s="26"/>
      <c r="G15033" s="26"/>
    </row>
    <row r="15034" spans="3:7">
      <c r="C15034" s="17"/>
      <c r="D15034" s="26"/>
      <c r="E15034" s="26"/>
      <c r="F15034" s="26"/>
      <c r="G15034" s="26"/>
    </row>
    <row r="15035" spans="3:7">
      <c r="C15035" s="17"/>
      <c r="D15035" s="26"/>
      <c r="E15035" s="26"/>
      <c r="F15035" s="26"/>
      <c r="G15035" s="26"/>
    </row>
    <row r="15036" spans="3:7">
      <c r="C15036" s="17"/>
      <c r="D15036" s="26"/>
      <c r="E15036" s="26"/>
      <c r="F15036" s="26"/>
      <c r="G15036" s="26"/>
    </row>
    <row r="15037" spans="3:7">
      <c r="C15037" s="17"/>
      <c r="D15037" s="26"/>
      <c r="E15037" s="26"/>
      <c r="F15037" s="26"/>
      <c r="G15037" s="26"/>
    </row>
    <row r="15038" spans="3:7">
      <c r="C15038" s="17"/>
      <c r="D15038" s="26"/>
      <c r="E15038" s="26"/>
      <c r="F15038" s="26"/>
      <c r="G15038" s="26"/>
    </row>
    <row r="15039" spans="3:7">
      <c r="C15039" s="17"/>
      <c r="D15039" s="26"/>
      <c r="E15039" s="26"/>
      <c r="F15039" s="26"/>
      <c r="G15039" s="26"/>
    </row>
    <row r="15040" spans="3:7">
      <c r="C15040" s="17"/>
      <c r="D15040" s="26"/>
      <c r="E15040" s="26"/>
      <c r="F15040" s="26"/>
      <c r="G15040" s="26"/>
    </row>
    <row r="15041" spans="3:7">
      <c r="C15041" s="17"/>
      <c r="D15041" s="26"/>
      <c r="E15041" s="26"/>
      <c r="F15041" s="26"/>
      <c r="G15041" s="26"/>
    </row>
    <row r="15042" spans="3:7">
      <c r="C15042" s="17"/>
      <c r="D15042" s="26"/>
      <c r="E15042" s="26"/>
      <c r="F15042" s="26"/>
      <c r="G15042" s="26"/>
    </row>
    <row r="15043" spans="3:7">
      <c r="C15043" s="17"/>
      <c r="D15043" s="26"/>
      <c r="E15043" s="26"/>
      <c r="F15043" s="26"/>
      <c r="G15043" s="26"/>
    </row>
    <row r="15044" spans="3:7">
      <c r="C15044" s="17"/>
      <c r="D15044" s="26"/>
      <c r="E15044" s="26"/>
      <c r="F15044" s="26"/>
      <c r="G15044" s="26"/>
    </row>
    <row r="15045" spans="3:7">
      <c r="C15045" s="17"/>
      <c r="D15045" s="26"/>
      <c r="E15045" s="26"/>
      <c r="F15045" s="26"/>
      <c r="G15045" s="26"/>
    </row>
    <row r="15046" spans="3:7">
      <c r="C15046" s="17"/>
      <c r="D15046" s="26"/>
      <c r="E15046" s="26"/>
      <c r="F15046" s="26"/>
      <c r="G15046" s="26"/>
    </row>
    <row r="15047" spans="3:7">
      <c r="C15047" s="17"/>
      <c r="D15047" s="26"/>
      <c r="E15047" s="26"/>
      <c r="F15047" s="26"/>
      <c r="G15047" s="26"/>
    </row>
    <row r="15048" spans="3:7">
      <c r="C15048" s="17"/>
      <c r="D15048" s="26"/>
      <c r="E15048" s="26"/>
      <c r="F15048" s="26"/>
      <c r="G15048" s="26"/>
    </row>
    <row r="15049" spans="3:7">
      <c r="C15049" s="17"/>
      <c r="D15049" s="26"/>
      <c r="E15049" s="26"/>
      <c r="F15049" s="26"/>
      <c r="G15049" s="26"/>
    </row>
    <row r="15050" spans="3:7">
      <c r="C15050" s="17"/>
      <c r="D15050" s="26"/>
      <c r="E15050" s="26"/>
      <c r="F15050" s="26"/>
      <c r="G15050" s="26"/>
    </row>
    <row r="15051" spans="3:7">
      <c r="C15051" s="17"/>
      <c r="D15051" s="26"/>
      <c r="E15051" s="26"/>
      <c r="F15051" s="26"/>
      <c r="G15051" s="26"/>
    </row>
    <row r="15052" spans="3:7">
      <c r="C15052" s="17"/>
      <c r="D15052" s="26"/>
      <c r="E15052" s="26"/>
      <c r="F15052" s="26"/>
      <c r="G15052" s="26"/>
    </row>
    <row r="15053" spans="3:7">
      <c r="C15053" s="17"/>
      <c r="D15053" s="26"/>
      <c r="E15053" s="26"/>
      <c r="F15053" s="26"/>
      <c r="G15053" s="26"/>
    </row>
    <row r="15054" spans="3:7">
      <c r="C15054" s="17"/>
      <c r="D15054" s="26"/>
      <c r="E15054" s="26"/>
      <c r="F15054" s="26"/>
      <c r="G15054" s="26"/>
    </row>
    <row r="15055" spans="3:7">
      <c r="C15055" s="17"/>
      <c r="D15055" s="26"/>
      <c r="E15055" s="26"/>
      <c r="F15055" s="26"/>
      <c r="G15055" s="26"/>
    </row>
    <row r="15056" spans="3:7">
      <c r="C15056" s="17"/>
      <c r="D15056" s="26"/>
      <c r="E15056" s="26"/>
      <c r="F15056" s="26"/>
      <c r="G15056" s="26"/>
    </row>
    <row r="15057" spans="3:7">
      <c r="C15057" s="17"/>
      <c r="D15057" s="26"/>
      <c r="E15057" s="26"/>
      <c r="F15057" s="26"/>
      <c r="G15057" s="26"/>
    </row>
    <row r="15058" spans="3:7">
      <c r="C15058" s="17"/>
      <c r="D15058" s="26"/>
      <c r="E15058" s="26"/>
      <c r="F15058" s="26"/>
      <c r="G15058" s="26"/>
    </row>
    <row r="15059" spans="3:7">
      <c r="C15059" s="17"/>
      <c r="D15059" s="26"/>
      <c r="E15059" s="26"/>
      <c r="F15059" s="26"/>
      <c r="G15059" s="26"/>
    </row>
    <row r="15060" spans="3:7">
      <c r="C15060" s="17"/>
      <c r="D15060" s="26"/>
      <c r="E15060" s="26"/>
      <c r="F15060" s="26"/>
      <c r="G15060" s="26"/>
    </row>
    <row r="15061" spans="3:7">
      <c r="C15061" s="17"/>
      <c r="D15061" s="26"/>
      <c r="E15061" s="26"/>
      <c r="F15061" s="26"/>
      <c r="G15061" s="26"/>
    </row>
    <row r="15062" spans="3:7">
      <c r="C15062" s="17"/>
      <c r="D15062" s="26"/>
      <c r="E15062" s="26"/>
      <c r="F15062" s="26"/>
      <c r="G15062" s="26"/>
    </row>
    <row r="15063" spans="3:7">
      <c r="C15063" s="17"/>
      <c r="D15063" s="26"/>
      <c r="E15063" s="26"/>
      <c r="F15063" s="26"/>
      <c r="G15063" s="26"/>
    </row>
    <row r="15064" spans="3:7">
      <c r="C15064" s="17"/>
      <c r="D15064" s="26"/>
      <c r="E15064" s="26"/>
      <c r="F15064" s="26"/>
      <c r="G15064" s="26"/>
    </row>
    <row r="15065" spans="3:7">
      <c r="C15065" s="17"/>
      <c r="D15065" s="26"/>
      <c r="E15065" s="26"/>
      <c r="F15065" s="26"/>
      <c r="G15065" s="26"/>
    </row>
    <row r="15066" spans="3:7">
      <c r="C15066" s="17"/>
      <c r="D15066" s="26"/>
      <c r="E15066" s="26"/>
      <c r="F15066" s="26"/>
      <c r="G15066" s="26"/>
    </row>
    <row r="15067" spans="3:7">
      <c r="C15067" s="17"/>
      <c r="D15067" s="26"/>
      <c r="E15067" s="26"/>
      <c r="F15067" s="26"/>
      <c r="G15067" s="26"/>
    </row>
    <row r="15068" spans="3:7">
      <c r="C15068" s="17"/>
      <c r="D15068" s="26"/>
      <c r="E15068" s="26"/>
      <c r="F15068" s="26"/>
      <c r="G15068" s="26"/>
    </row>
    <row r="15069" spans="3:7">
      <c r="C15069" s="17"/>
      <c r="D15069" s="26"/>
      <c r="E15069" s="26"/>
      <c r="F15069" s="26"/>
      <c r="G15069" s="26"/>
    </row>
    <row r="15070" spans="3:7">
      <c r="C15070" s="17"/>
      <c r="D15070" s="26"/>
      <c r="E15070" s="26"/>
      <c r="F15070" s="26"/>
      <c r="G15070" s="26"/>
    </row>
    <row r="15071" spans="3:7">
      <c r="C15071" s="17"/>
      <c r="D15071" s="26"/>
      <c r="E15071" s="26"/>
      <c r="F15071" s="26"/>
      <c r="G15071" s="26"/>
    </row>
    <row r="15072" spans="3:7">
      <c r="C15072" s="17"/>
      <c r="D15072" s="26"/>
      <c r="E15072" s="26"/>
      <c r="F15072" s="26"/>
      <c r="G15072" s="26"/>
    </row>
    <row r="15073" spans="3:7">
      <c r="C15073" s="17"/>
      <c r="D15073" s="26"/>
      <c r="E15073" s="26"/>
      <c r="F15073" s="26"/>
      <c r="G15073" s="26"/>
    </row>
    <row r="15074" spans="3:7">
      <c r="C15074" s="17"/>
      <c r="D15074" s="26"/>
      <c r="E15074" s="26"/>
      <c r="F15074" s="26"/>
      <c r="G15074" s="26"/>
    </row>
    <row r="15075" spans="3:7">
      <c r="C15075" s="17"/>
      <c r="D15075" s="26"/>
      <c r="E15075" s="26"/>
      <c r="F15075" s="26"/>
      <c r="G15075" s="26"/>
    </row>
    <row r="15076" spans="3:7">
      <c r="C15076" s="17"/>
      <c r="D15076" s="26"/>
      <c r="E15076" s="26"/>
      <c r="F15076" s="26"/>
      <c r="G15076" s="26"/>
    </row>
    <row r="15077" spans="3:7">
      <c r="C15077" s="17"/>
      <c r="D15077" s="26"/>
      <c r="E15077" s="26"/>
      <c r="F15077" s="26"/>
      <c r="G15077" s="26"/>
    </row>
    <row r="15078" spans="3:7">
      <c r="C15078" s="17"/>
      <c r="D15078" s="26"/>
      <c r="E15078" s="26"/>
      <c r="F15078" s="26"/>
      <c r="G15078" s="26"/>
    </row>
    <row r="15079" spans="3:7">
      <c r="C15079" s="17"/>
      <c r="D15079" s="26"/>
      <c r="E15079" s="26"/>
      <c r="F15079" s="26"/>
      <c r="G15079" s="26"/>
    </row>
    <row r="15080" spans="3:7">
      <c r="C15080" s="17"/>
      <c r="D15080" s="26"/>
      <c r="E15080" s="26"/>
      <c r="F15080" s="26"/>
      <c r="G15080" s="26"/>
    </row>
    <row r="15081" spans="3:7">
      <c r="C15081" s="17"/>
      <c r="D15081" s="26"/>
      <c r="E15081" s="26"/>
      <c r="F15081" s="26"/>
      <c r="G15081" s="26"/>
    </row>
    <row r="15082" spans="3:7">
      <c r="C15082" s="17"/>
      <c r="D15082" s="26"/>
      <c r="E15082" s="26"/>
      <c r="F15082" s="26"/>
      <c r="G15082" s="26"/>
    </row>
    <row r="15083" spans="3:7">
      <c r="C15083" s="17"/>
      <c r="D15083" s="26"/>
      <c r="E15083" s="26"/>
      <c r="F15083" s="26"/>
      <c r="G15083" s="26"/>
    </row>
    <row r="15084" spans="3:7">
      <c r="C15084" s="17"/>
      <c r="D15084" s="26"/>
      <c r="E15084" s="26"/>
      <c r="F15084" s="26"/>
      <c r="G15084" s="26"/>
    </row>
    <row r="15085" spans="3:7">
      <c r="C15085" s="17"/>
      <c r="D15085" s="26"/>
      <c r="E15085" s="26"/>
      <c r="F15085" s="26"/>
      <c r="G15085" s="26"/>
    </row>
    <row r="15086" spans="3:7">
      <c r="C15086" s="17"/>
      <c r="D15086" s="26"/>
      <c r="E15086" s="26"/>
      <c r="F15086" s="26"/>
      <c r="G15086" s="26"/>
    </row>
    <row r="15087" spans="3:7">
      <c r="C15087" s="17"/>
      <c r="D15087" s="26"/>
      <c r="E15087" s="26"/>
      <c r="F15087" s="26"/>
      <c r="G15087" s="26"/>
    </row>
    <row r="15088" spans="3:7">
      <c r="C15088" s="17"/>
      <c r="D15088" s="26"/>
      <c r="E15088" s="26"/>
      <c r="F15088" s="26"/>
      <c r="G15088" s="26"/>
    </row>
    <row r="15089" spans="3:7">
      <c r="C15089" s="17"/>
      <c r="D15089" s="26"/>
      <c r="E15089" s="26"/>
      <c r="F15089" s="26"/>
      <c r="G15089" s="26"/>
    </row>
    <row r="15090" spans="3:7">
      <c r="C15090" s="17"/>
      <c r="D15090" s="26"/>
      <c r="E15090" s="26"/>
      <c r="F15090" s="26"/>
      <c r="G15090" s="26"/>
    </row>
    <row r="15091" spans="3:7">
      <c r="C15091" s="17"/>
      <c r="D15091" s="26"/>
      <c r="E15091" s="26"/>
      <c r="F15091" s="26"/>
      <c r="G15091" s="26"/>
    </row>
    <row r="15092" spans="3:7">
      <c r="C15092" s="17"/>
      <c r="D15092" s="26"/>
      <c r="E15092" s="26"/>
      <c r="F15092" s="26"/>
      <c r="G15092" s="26"/>
    </row>
    <row r="15093" spans="3:7">
      <c r="C15093" s="17"/>
      <c r="D15093" s="26"/>
      <c r="E15093" s="26"/>
      <c r="F15093" s="26"/>
      <c r="G15093" s="26"/>
    </row>
    <row r="15094" spans="3:7">
      <c r="C15094" s="17"/>
      <c r="D15094" s="26"/>
      <c r="E15094" s="26"/>
      <c r="F15094" s="26"/>
      <c r="G15094" s="26"/>
    </row>
    <row r="15095" spans="3:7">
      <c r="C15095" s="17"/>
      <c r="D15095" s="26"/>
      <c r="E15095" s="26"/>
      <c r="F15095" s="26"/>
      <c r="G15095" s="26"/>
    </row>
    <row r="15096" spans="3:7">
      <c r="C15096" s="17"/>
      <c r="D15096" s="26"/>
      <c r="E15096" s="26"/>
      <c r="F15096" s="26"/>
      <c r="G15096" s="26"/>
    </row>
    <row r="15097" spans="3:7">
      <c r="C15097" s="17"/>
      <c r="D15097" s="26"/>
      <c r="E15097" s="26"/>
      <c r="F15097" s="26"/>
      <c r="G15097" s="26"/>
    </row>
    <row r="15098" spans="3:7">
      <c r="C15098" s="17"/>
      <c r="D15098" s="26"/>
      <c r="E15098" s="26"/>
      <c r="F15098" s="26"/>
      <c r="G15098" s="26"/>
    </row>
    <row r="15099" spans="3:7">
      <c r="C15099" s="17"/>
      <c r="D15099" s="26"/>
      <c r="E15099" s="26"/>
      <c r="F15099" s="26"/>
      <c r="G15099" s="26"/>
    </row>
    <row r="15100" spans="3:7">
      <c r="C15100" s="17"/>
      <c r="D15100" s="26"/>
      <c r="E15100" s="26"/>
      <c r="F15100" s="26"/>
      <c r="G15100" s="26"/>
    </row>
    <row r="15101" spans="3:7">
      <c r="C15101" s="17"/>
      <c r="D15101" s="26"/>
      <c r="E15101" s="26"/>
      <c r="F15101" s="26"/>
      <c r="G15101" s="26"/>
    </row>
    <row r="15102" spans="3:7">
      <c r="C15102" s="17"/>
      <c r="D15102" s="26"/>
      <c r="E15102" s="26"/>
      <c r="F15102" s="26"/>
      <c r="G15102" s="26"/>
    </row>
    <row r="15103" spans="3:7">
      <c r="C15103" s="17"/>
      <c r="D15103" s="26"/>
      <c r="E15103" s="26"/>
      <c r="F15103" s="26"/>
      <c r="G15103" s="26"/>
    </row>
    <row r="15104" spans="3:7">
      <c r="C15104" s="17"/>
      <c r="D15104" s="26"/>
      <c r="E15104" s="26"/>
      <c r="F15104" s="26"/>
      <c r="G15104" s="26"/>
    </row>
    <row r="15105" spans="3:7">
      <c r="C15105" s="17"/>
      <c r="D15105" s="26"/>
      <c r="E15105" s="26"/>
      <c r="F15105" s="26"/>
      <c r="G15105" s="26"/>
    </row>
    <row r="15106" spans="3:7">
      <c r="C15106" s="17"/>
      <c r="D15106" s="26"/>
      <c r="E15106" s="26"/>
      <c r="F15106" s="26"/>
      <c r="G15106" s="26"/>
    </row>
    <row r="15107" spans="3:7">
      <c r="C15107" s="17"/>
      <c r="D15107" s="26"/>
      <c r="E15107" s="26"/>
      <c r="F15107" s="26"/>
      <c r="G15107" s="26"/>
    </row>
    <row r="15108" spans="3:7">
      <c r="C15108" s="17"/>
      <c r="D15108" s="26"/>
      <c r="E15108" s="26"/>
      <c r="F15108" s="26"/>
      <c r="G15108" s="26"/>
    </row>
    <row r="15109" spans="3:7">
      <c r="C15109" s="17"/>
      <c r="D15109" s="26"/>
      <c r="E15109" s="26"/>
      <c r="F15109" s="26"/>
      <c r="G15109" s="26"/>
    </row>
    <row r="15110" spans="3:7">
      <c r="C15110" s="17"/>
      <c r="D15110" s="26"/>
      <c r="E15110" s="26"/>
      <c r="F15110" s="26"/>
      <c r="G15110" s="26"/>
    </row>
    <row r="15111" spans="3:7">
      <c r="C15111" s="17"/>
      <c r="D15111" s="26"/>
      <c r="E15111" s="26"/>
      <c r="F15111" s="26"/>
      <c r="G15111" s="26"/>
    </row>
    <row r="15112" spans="3:7">
      <c r="C15112" s="17"/>
      <c r="D15112" s="26"/>
      <c r="E15112" s="26"/>
      <c r="F15112" s="26"/>
      <c r="G15112" s="26"/>
    </row>
    <row r="15113" spans="3:7">
      <c r="C15113" s="17"/>
      <c r="D15113" s="26"/>
      <c r="E15113" s="26"/>
      <c r="F15113" s="26"/>
      <c r="G15113" s="26"/>
    </row>
    <row r="15114" spans="3:7">
      <c r="C15114" s="17"/>
      <c r="D15114" s="26"/>
      <c r="E15114" s="26"/>
      <c r="F15114" s="26"/>
      <c r="G15114" s="26"/>
    </row>
    <row r="15115" spans="3:7">
      <c r="C15115" s="17"/>
      <c r="D15115" s="26"/>
      <c r="E15115" s="26"/>
      <c r="F15115" s="26"/>
      <c r="G15115" s="26"/>
    </row>
    <row r="15116" spans="3:7">
      <c r="C15116" s="17"/>
      <c r="D15116" s="26"/>
      <c r="E15116" s="26"/>
      <c r="F15116" s="26"/>
      <c r="G15116" s="26"/>
    </row>
    <row r="15117" spans="3:7">
      <c r="C15117" s="17"/>
      <c r="D15117" s="26"/>
      <c r="E15117" s="26"/>
      <c r="F15117" s="26"/>
      <c r="G15117" s="26"/>
    </row>
    <row r="15118" spans="3:7">
      <c r="C15118" s="17"/>
      <c r="D15118" s="26"/>
      <c r="E15118" s="26"/>
      <c r="F15118" s="26"/>
      <c r="G15118" s="26"/>
    </row>
    <row r="15119" spans="3:7">
      <c r="C15119" s="17"/>
      <c r="D15119" s="26"/>
      <c r="E15119" s="26"/>
      <c r="F15119" s="26"/>
      <c r="G15119" s="26"/>
    </row>
    <row r="15120" spans="3:7">
      <c r="C15120" s="17"/>
      <c r="D15120" s="26"/>
      <c r="E15120" s="26"/>
      <c r="F15120" s="26"/>
      <c r="G15120" s="26"/>
    </row>
    <row r="15121" spans="3:7">
      <c r="C15121" s="17"/>
      <c r="D15121" s="26"/>
      <c r="E15121" s="26"/>
      <c r="F15121" s="26"/>
      <c r="G15121" s="26"/>
    </row>
    <row r="15122" spans="3:7">
      <c r="C15122" s="17"/>
      <c r="D15122" s="26"/>
      <c r="E15122" s="26"/>
      <c r="F15122" s="26"/>
      <c r="G15122" s="26"/>
    </row>
    <row r="15123" spans="3:7">
      <c r="C15123" s="17"/>
      <c r="D15123" s="26"/>
      <c r="E15123" s="26"/>
      <c r="F15123" s="26"/>
      <c r="G15123" s="26"/>
    </row>
    <row r="15124" spans="3:7">
      <c r="C15124" s="17"/>
      <c r="D15124" s="26"/>
      <c r="E15124" s="26"/>
      <c r="F15124" s="26"/>
      <c r="G15124" s="26"/>
    </row>
    <row r="15125" spans="3:7">
      <c r="C15125" s="17"/>
      <c r="D15125" s="26"/>
      <c r="E15125" s="26"/>
      <c r="F15125" s="26"/>
      <c r="G15125" s="26"/>
    </row>
    <row r="15126" spans="3:7">
      <c r="C15126" s="17"/>
      <c r="D15126" s="26"/>
      <c r="E15126" s="26"/>
      <c r="F15126" s="26"/>
      <c r="G15126" s="26"/>
    </row>
    <row r="15127" spans="3:7">
      <c r="C15127" s="17"/>
      <c r="D15127" s="26"/>
      <c r="E15127" s="26"/>
      <c r="F15127" s="26"/>
      <c r="G15127" s="26"/>
    </row>
    <row r="15128" spans="3:7">
      <c r="C15128" s="17"/>
      <c r="D15128" s="26"/>
      <c r="E15128" s="26"/>
      <c r="F15128" s="26"/>
      <c r="G15128" s="26"/>
    </row>
    <row r="15129" spans="3:7">
      <c r="C15129" s="17"/>
      <c r="D15129" s="26"/>
      <c r="E15129" s="26"/>
      <c r="F15129" s="26"/>
      <c r="G15129" s="26"/>
    </row>
    <row r="15130" spans="3:7">
      <c r="C15130" s="17"/>
      <c r="D15130" s="26"/>
      <c r="E15130" s="26"/>
      <c r="F15130" s="26"/>
      <c r="G15130" s="26"/>
    </row>
    <row r="15131" spans="3:7">
      <c r="C15131" s="17"/>
      <c r="D15131" s="26"/>
      <c r="E15131" s="26"/>
      <c r="F15131" s="26"/>
      <c r="G15131" s="26"/>
    </row>
    <row r="15132" spans="3:7">
      <c r="C15132" s="17"/>
      <c r="D15132" s="26"/>
      <c r="E15132" s="26"/>
      <c r="F15132" s="26"/>
      <c r="G15132" s="26"/>
    </row>
    <row r="15133" spans="3:7">
      <c r="C15133" s="17"/>
      <c r="D15133" s="26"/>
      <c r="E15133" s="26"/>
      <c r="F15133" s="26"/>
      <c r="G15133" s="26"/>
    </row>
    <row r="15134" spans="3:7">
      <c r="C15134" s="17"/>
      <c r="D15134" s="26"/>
      <c r="E15134" s="26"/>
      <c r="F15134" s="26"/>
      <c r="G15134" s="26"/>
    </row>
    <row r="15135" spans="3:7">
      <c r="C15135" s="17"/>
      <c r="D15135" s="26"/>
      <c r="E15135" s="26"/>
      <c r="F15135" s="26"/>
      <c r="G15135" s="26"/>
    </row>
    <row r="15136" spans="3:7">
      <c r="C15136" s="17"/>
      <c r="D15136" s="26"/>
      <c r="E15136" s="26"/>
      <c r="F15136" s="26"/>
      <c r="G15136" s="26"/>
    </row>
    <row r="15137" spans="3:7">
      <c r="C15137" s="17"/>
      <c r="D15137" s="26"/>
      <c r="E15137" s="26"/>
      <c r="F15137" s="26"/>
      <c r="G15137" s="26"/>
    </row>
    <row r="15138" spans="3:7">
      <c r="C15138" s="17"/>
      <c r="D15138" s="26"/>
      <c r="E15138" s="26"/>
      <c r="F15138" s="26"/>
      <c r="G15138" s="26"/>
    </row>
    <row r="15139" spans="3:7">
      <c r="C15139" s="17"/>
      <c r="D15139" s="26"/>
      <c r="E15139" s="26"/>
      <c r="F15139" s="26"/>
      <c r="G15139" s="26"/>
    </row>
    <row r="15140" spans="3:7">
      <c r="C15140" s="17"/>
      <c r="D15140" s="26"/>
      <c r="E15140" s="26"/>
      <c r="F15140" s="26"/>
      <c r="G15140" s="26"/>
    </row>
    <row r="15141" spans="3:7">
      <c r="C15141" s="17"/>
      <c r="D15141" s="26"/>
      <c r="E15141" s="26"/>
      <c r="F15141" s="26"/>
      <c r="G15141" s="26"/>
    </row>
    <row r="15142" spans="3:7">
      <c r="C15142" s="17"/>
      <c r="D15142" s="26"/>
      <c r="E15142" s="26"/>
      <c r="F15142" s="26"/>
      <c r="G15142" s="26"/>
    </row>
    <row r="15143" spans="3:7">
      <c r="C15143" s="17"/>
      <c r="D15143" s="26"/>
      <c r="E15143" s="26"/>
      <c r="F15143" s="26"/>
      <c r="G15143" s="26"/>
    </row>
    <row r="15144" spans="3:7">
      <c r="C15144" s="17"/>
      <c r="D15144" s="26"/>
      <c r="E15144" s="26"/>
      <c r="F15144" s="26"/>
      <c r="G15144" s="26"/>
    </row>
    <row r="15145" spans="3:7">
      <c r="C15145" s="17"/>
      <c r="D15145" s="26"/>
      <c r="E15145" s="26"/>
      <c r="F15145" s="26"/>
      <c r="G15145" s="26"/>
    </row>
    <row r="15146" spans="3:7">
      <c r="C15146" s="17"/>
      <c r="D15146" s="26"/>
      <c r="E15146" s="26"/>
      <c r="F15146" s="26"/>
      <c r="G15146" s="26"/>
    </row>
    <row r="15147" spans="3:7">
      <c r="C15147" s="17"/>
      <c r="D15147" s="26"/>
      <c r="E15147" s="26"/>
      <c r="F15147" s="26"/>
      <c r="G15147" s="26"/>
    </row>
    <row r="15148" spans="3:7">
      <c r="C15148" s="17"/>
      <c r="D15148" s="26"/>
      <c r="E15148" s="26"/>
      <c r="F15148" s="26"/>
      <c r="G15148" s="26"/>
    </row>
    <row r="15149" spans="3:7">
      <c r="C15149" s="17"/>
      <c r="D15149" s="26"/>
      <c r="E15149" s="26"/>
      <c r="F15149" s="26"/>
      <c r="G15149" s="26"/>
    </row>
    <row r="15150" spans="3:7">
      <c r="C15150" s="17"/>
      <c r="D15150" s="26"/>
      <c r="E15150" s="26"/>
      <c r="F15150" s="26"/>
      <c r="G15150" s="26"/>
    </row>
    <row r="15151" spans="3:7">
      <c r="C15151" s="17"/>
      <c r="D15151" s="26"/>
      <c r="E15151" s="26"/>
      <c r="F15151" s="26"/>
      <c r="G15151" s="26"/>
    </row>
    <row r="15152" spans="3:7">
      <c r="C15152" s="17"/>
      <c r="D15152" s="26"/>
      <c r="E15152" s="26"/>
      <c r="F15152" s="26"/>
      <c r="G15152" s="26"/>
    </row>
    <row r="15153" spans="3:7">
      <c r="C15153" s="17"/>
      <c r="D15153" s="26"/>
      <c r="E15153" s="26"/>
      <c r="F15153" s="26"/>
      <c r="G15153" s="26"/>
    </row>
    <row r="15154" spans="3:7">
      <c r="C15154" s="17"/>
      <c r="D15154" s="26"/>
      <c r="E15154" s="26"/>
      <c r="F15154" s="26"/>
      <c r="G15154" s="26"/>
    </row>
    <row r="15155" spans="3:7">
      <c r="C15155" s="17"/>
      <c r="D15155" s="26"/>
      <c r="E15155" s="26"/>
      <c r="F15155" s="26"/>
      <c r="G15155" s="26"/>
    </row>
    <row r="15156" spans="3:7">
      <c r="C15156" s="17"/>
      <c r="D15156" s="26"/>
      <c r="E15156" s="26"/>
      <c r="F15156" s="26"/>
      <c r="G15156" s="26"/>
    </row>
    <row r="15157" spans="3:7">
      <c r="C15157" s="17"/>
      <c r="D15157" s="26"/>
      <c r="E15157" s="26"/>
      <c r="F15157" s="26"/>
      <c r="G15157" s="26"/>
    </row>
    <row r="15158" spans="3:7">
      <c r="C15158" s="17"/>
      <c r="D15158" s="26"/>
      <c r="E15158" s="26"/>
      <c r="F15158" s="26"/>
      <c r="G15158" s="26"/>
    </row>
    <row r="15159" spans="3:7">
      <c r="C15159" s="17"/>
      <c r="D15159" s="26"/>
      <c r="E15159" s="26"/>
      <c r="F15159" s="26"/>
      <c r="G15159" s="26"/>
    </row>
    <row r="15160" spans="3:7">
      <c r="C15160" s="17"/>
      <c r="D15160" s="26"/>
      <c r="E15160" s="26"/>
      <c r="F15160" s="26"/>
      <c r="G15160" s="26"/>
    </row>
    <row r="15161" spans="3:7">
      <c r="C15161" s="17"/>
      <c r="D15161" s="26"/>
      <c r="E15161" s="26"/>
      <c r="F15161" s="26"/>
      <c r="G15161" s="26"/>
    </row>
    <row r="15162" spans="3:7">
      <c r="C15162" s="17"/>
      <c r="D15162" s="26"/>
      <c r="E15162" s="26"/>
      <c r="F15162" s="26"/>
      <c r="G15162" s="26"/>
    </row>
    <row r="15163" spans="3:7">
      <c r="C15163" s="17"/>
      <c r="D15163" s="26"/>
      <c r="E15163" s="26"/>
      <c r="F15163" s="26"/>
      <c r="G15163" s="26"/>
    </row>
    <row r="15164" spans="3:7">
      <c r="C15164" s="17"/>
      <c r="D15164" s="26"/>
      <c r="E15164" s="26"/>
      <c r="F15164" s="26"/>
      <c r="G15164" s="26"/>
    </row>
    <row r="15165" spans="3:7">
      <c r="C15165" s="17"/>
      <c r="D15165" s="26"/>
      <c r="E15165" s="26"/>
      <c r="F15165" s="26"/>
      <c r="G15165" s="26"/>
    </row>
    <row r="15166" spans="3:7">
      <c r="C15166" s="17"/>
      <c r="D15166" s="26"/>
      <c r="E15166" s="26"/>
      <c r="F15166" s="26"/>
      <c r="G15166" s="26"/>
    </row>
    <row r="15167" spans="3:7">
      <c r="C15167" s="17"/>
      <c r="D15167" s="26"/>
      <c r="E15167" s="26"/>
      <c r="F15167" s="26"/>
      <c r="G15167" s="26"/>
    </row>
    <row r="15168" spans="3:7">
      <c r="C15168" s="17"/>
      <c r="D15168" s="26"/>
      <c r="E15168" s="26"/>
      <c r="F15168" s="26"/>
      <c r="G15168" s="26"/>
    </row>
    <row r="15169" spans="3:7">
      <c r="C15169" s="17"/>
      <c r="D15169" s="26"/>
      <c r="E15169" s="26"/>
      <c r="F15169" s="26"/>
      <c r="G15169" s="26"/>
    </row>
    <row r="15170" spans="3:7">
      <c r="C15170" s="17"/>
      <c r="D15170" s="26"/>
      <c r="E15170" s="26"/>
      <c r="F15170" s="26"/>
      <c r="G15170" s="26"/>
    </row>
    <row r="15171" spans="3:7">
      <c r="C15171" s="17"/>
      <c r="D15171" s="26"/>
      <c r="E15171" s="26"/>
      <c r="F15171" s="26"/>
      <c r="G15171" s="26"/>
    </row>
    <row r="15172" spans="3:7">
      <c r="C15172" s="17"/>
      <c r="D15172" s="26"/>
      <c r="E15172" s="26"/>
      <c r="F15172" s="26"/>
      <c r="G15172" s="26"/>
    </row>
    <row r="15173" spans="3:7">
      <c r="C15173" s="17"/>
      <c r="D15173" s="26"/>
      <c r="E15173" s="26"/>
      <c r="F15173" s="26"/>
      <c r="G15173" s="26"/>
    </row>
    <row r="15174" spans="3:7">
      <c r="C15174" s="17"/>
      <c r="D15174" s="26"/>
      <c r="E15174" s="26"/>
      <c r="F15174" s="26"/>
      <c r="G15174" s="26"/>
    </row>
    <row r="15175" spans="3:7">
      <c r="C15175" s="17"/>
      <c r="D15175" s="26"/>
      <c r="E15175" s="26"/>
      <c r="F15175" s="26"/>
      <c r="G15175" s="26"/>
    </row>
    <row r="15176" spans="3:7">
      <c r="C15176" s="17"/>
      <c r="D15176" s="26"/>
      <c r="E15176" s="26"/>
      <c r="F15176" s="26"/>
      <c r="G15176" s="26"/>
    </row>
    <row r="15177" spans="3:7">
      <c r="C15177" s="17"/>
      <c r="D15177" s="26"/>
      <c r="E15177" s="26"/>
      <c r="F15177" s="26"/>
      <c r="G15177" s="26"/>
    </row>
    <row r="15178" spans="3:7">
      <c r="C15178" s="17"/>
      <c r="D15178" s="26"/>
      <c r="E15178" s="26"/>
      <c r="F15178" s="26"/>
      <c r="G15178" s="26"/>
    </row>
    <row r="15179" spans="3:7">
      <c r="C15179" s="17"/>
      <c r="D15179" s="26"/>
      <c r="E15179" s="26"/>
      <c r="F15179" s="26"/>
      <c r="G15179" s="26"/>
    </row>
    <row r="15180" spans="3:7">
      <c r="C15180" s="17"/>
      <c r="D15180" s="26"/>
      <c r="E15180" s="26"/>
      <c r="F15180" s="26"/>
      <c r="G15180" s="26"/>
    </row>
    <row r="15181" spans="3:7">
      <c r="C15181" s="17"/>
      <c r="D15181" s="26"/>
      <c r="E15181" s="26"/>
      <c r="F15181" s="26"/>
      <c r="G15181" s="26"/>
    </row>
    <row r="15182" spans="3:7">
      <c r="C15182" s="17"/>
      <c r="D15182" s="26"/>
      <c r="E15182" s="26"/>
      <c r="F15182" s="26"/>
      <c r="G15182" s="26"/>
    </row>
    <row r="15183" spans="3:7">
      <c r="C15183" s="17"/>
      <c r="D15183" s="26"/>
      <c r="E15183" s="26"/>
      <c r="F15183" s="26"/>
      <c r="G15183" s="26"/>
    </row>
    <row r="15184" spans="3:7">
      <c r="C15184" s="17"/>
      <c r="D15184" s="26"/>
      <c r="E15184" s="26"/>
      <c r="F15184" s="26"/>
      <c r="G15184" s="26"/>
    </row>
    <row r="15185" spans="3:7">
      <c r="C15185" s="17"/>
      <c r="D15185" s="26"/>
      <c r="E15185" s="26"/>
      <c r="F15185" s="26"/>
      <c r="G15185" s="26"/>
    </row>
    <row r="15186" spans="3:7">
      <c r="C15186" s="17"/>
      <c r="D15186" s="26"/>
      <c r="E15186" s="26"/>
      <c r="F15186" s="26"/>
      <c r="G15186" s="26"/>
    </row>
    <row r="15187" spans="3:7">
      <c r="C15187" s="17"/>
      <c r="D15187" s="26"/>
      <c r="E15187" s="26"/>
      <c r="F15187" s="26"/>
      <c r="G15187" s="26"/>
    </row>
    <row r="15188" spans="3:7">
      <c r="C15188" s="17"/>
      <c r="D15188" s="26"/>
      <c r="E15188" s="26"/>
      <c r="F15188" s="26"/>
      <c r="G15188" s="26"/>
    </row>
    <row r="15189" spans="3:7">
      <c r="C15189" s="17"/>
      <c r="D15189" s="26"/>
      <c r="E15189" s="26"/>
      <c r="F15189" s="26"/>
      <c r="G15189" s="26"/>
    </row>
    <row r="15190" spans="3:7">
      <c r="C15190" s="17"/>
      <c r="D15190" s="26"/>
      <c r="E15190" s="26"/>
      <c r="F15190" s="26"/>
      <c r="G15190" s="26"/>
    </row>
    <row r="15191" spans="3:7">
      <c r="C15191" s="17"/>
      <c r="D15191" s="26"/>
      <c r="E15191" s="26"/>
      <c r="F15191" s="26"/>
      <c r="G15191" s="26"/>
    </row>
    <row r="15192" spans="3:7">
      <c r="C15192" s="17"/>
      <c r="D15192" s="26"/>
      <c r="E15192" s="26"/>
      <c r="F15192" s="26"/>
      <c r="G15192" s="26"/>
    </row>
    <row r="15193" spans="3:7">
      <c r="C15193" s="17"/>
      <c r="D15193" s="26"/>
      <c r="E15193" s="26"/>
      <c r="F15193" s="26"/>
      <c r="G15193" s="26"/>
    </row>
    <row r="15194" spans="3:7">
      <c r="C15194" s="17"/>
      <c r="D15194" s="26"/>
      <c r="E15194" s="26"/>
      <c r="F15194" s="26"/>
      <c r="G15194" s="26"/>
    </row>
    <row r="15195" spans="3:7">
      <c r="C15195" s="17"/>
      <c r="D15195" s="26"/>
      <c r="E15195" s="26"/>
      <c r="F15195" s="26"/>
      <c r="G15195" s="26"/>
    </row>
    <row r="15196" spans="3:7">
      <c r="C15196" s="17"/>
      <c r="D15196" s="26"/>
      <c r="E15196" s="26"/>
      <c r="F15196" s="26"/>
      <c r="G15196" s="26"/>
    </row>
    <row r="15197" spans="3:7">
      <c r="C15197" s="17"/>
      <c r="D15197" s="26"/>
      <c r="E15197" s="26"/>
      <c r="F15197" s="26"/>
      <c r="G15197" s="26"/>
    </row>
    <row r="15198" spans="3:7">
      <c r="C15198" s="17"/>
      <c r="D15198" s="26"/>
      <c r="E15198" s="26"/>
      <c r="F15198" s="26"/>
      <c r="G15198" s="26"/>
    </row>
    <row r="15199" spans="3:7">
      <c r="C15199" s="17"/>
      <c r="D15199" s="26"/>
      <c r="E15199" s="26"/>
      <c r="F15199" s="26"/>
      <c r="G15199" s="26"/>
    </row>
    <row r="15200" spans="3:7">
      <c r="C15200" s="17"/>
      <c r="D15200" s="26"/>
      <c r="E15200" s="26"/>
      <c r="F15200" s="26"/>
      <c r="G15200" s="26"/>
    </row>
    <row r="15201" spans="3:7">
      <c r="C15201" s="17"/>
      <c r="D15201" s="26"/>
      <c r="E15201" s="26"/>
      <c r="F15201" s="26"/>
      <c r="G15201" s="26"/>
    </row>
    <row r="15202" spans="3:7">
      <c r="C15202" s="17"/>
      <c r="D15202" s="26"/>
      <c r="E15202" s="26"/>
      <c r="F15202" s="26"/>
      <c r="G15202" s="26"/>
    </row>
    <row r="15203" spans="3:7">
      <c r="C15203" s="17"/>
      <c r="D15203" s="26"/>
      <c r="E15203" s="26"/>
      <c r="F15203" s="26"/>
      <c r="G15203" s="26"/>
    </row>
    <row r="15204" spans="3:7">
      <c r="C15204" s="17"/>
      <c r="D15204" s="26"/>
      <c r="E15204" s="26"/>
      <c r="F15204" s="26"/>
      <c r="G15204" s="26"/>
    </row>
    <row r="15205" spans="3:7">
      <c r="C15205" s="17"/>
      <c r="D15205" s="26"/>
      <c r="E15205" s="26"/>
      <c r="F15205" s="26"/>
      <c r="G15205" s="26"/>
    </row>
    <row r="15206" spans="3:7">
      <c r="C15206" s="17"/>
      <c r="D15206" s="26"/>
      <c r="E15206" s="26"/>
      <c r="F15206" s="26"/>
      <c r="G15206" s="26"/>
    </row>
    <row r="15207" spans="3:7">
      <c r="C15207" s="17"/>
      <c r="D15207" s="26"/>
      <c r="E15207" s="26"/>
      <c r="F15207" s="26"/>
      <c r="G15207" s="26"/>
    </row>
    <row r="15208" spans="3:7">
      <c r="C15208" s="17"/>
      <c r="D15208" s="26"/>
      <c r="E15208" s="26"/>
      <c r="F15208" s="26"/>
      <c r="G15208" s="26"/>
    </row>
    <row r="15209" spans="3:7">
      <c r="C15209" s="17"/>
      <c r="D15209" s="26"/>
      <c r="E15209" s="26"/>
      <c r="F15209" s="26"/>
      <c r="G15209" s="26"/>
    </row>
    <row r="15210" spans="3:7">
      <c r="C15210" s="17"/>
      <c r="D15210" s="26"/>
      <c r="E15210" s="26"/>
      <c r="F15210" s="26"/>
      <c r="G15210" s="26"/>
    </row>
    <row r="15211" spans="3:7">
      <c r="C15211" s="17"/>
      <c r="D15211" s="26"/>
      <c r="E15211" s="26"/>
      <c r="F15211" s="26"/>
      <c r="G15211" s="26"/>
    </row>
    <row r="15212" spans="3:7">
      <c r="C15212" s="17"/>
      <c r="D15212" s="26"/>
      <c r="E15212" s="26"/>
      <c r="F15212" s="26"/>
      <c r="G15212" s="26"/>
    </row>
    <row r="15213" spans="3:7">
      <c r="C15213" s="17"/>
      <c r="D15213" s="26"/>
      <c r="E15213" s="26"/>
      <c r="F15213" s="26"/>
      <c r="G15213" s="26"/>
    </row>
    <row r="15214" spans="3:7">
      <c r="C15214" s="17"/>
      <c r="D15214" s="26"/>
      <c r="E15214" s="26"/>
      <c r="F15214" s="26"/>
      <c r="G15214" s="26"/>
    </row>
    <row r="15215" spans="3:7">
      <c r="C15215" s="17"/>
      <c r="D15215" s="26"/>
      <c r="E15215" s="26"/>
      <c r="F15215" s="26"/>
      <c r="G15215" s="26"/>
    </row>
    <row r="15216" spans="3:7">
      <c r="C15216" s="17"/>
      <c r="D15216" s="26"/>
      <c r="E15216" s="26"/>
      <c r="F15216" s="26"/>
      <c r="G15216" s="26"/>
    </row>
    <row r="15217" spans="3:7">
      <c r="C15217" s="17"/>
      <c r="D15217" s="26"/>
      <c r="E15217" s="26"/>
      <c r="F15217" s="26"/>
      <c r="G15217" s="26"/>
    </row>
    <row r="15218" spans="3:7">
      <c r="C15218" s="17"/>
      <c r="D15218" s="26"/>
      <c r="E15218" s="26"/>
      <c r="F15218" s="26"/>
      <c r="G15218" s="26"/>
    </row>
    <row r="15219" spans="3:7">
      <c r="C15219" s="17"/>
      <c r="D15219" s="26"/>
      <c r="E15219" s="26"/>
      <c r="F15219" s="26"/>
      <c r="G15219" s="26"/>
    </row>
    <row r="15220" spans="3:7">
      <c r="C15220" s="17"/>
      <c r="D15220" s="26"/>
      <c r="E15220" s="26"/>
      <c r="F15220" s="26"/>
      <c r="G15220" s="26"/>
    </row>
    <row r="15221" spans="3:7">
      <c r="C15221" s="17"/>
      <c r="D15221" s="26"/>
      <c r="E15221" s="26"/>
      <c r="F15221" s="26"/>
      <c r="G15221" s="26"/>
    </row>
    <row r="15222" spans="3:7">
      <c r="C15222" s="17"/>
      <c r="D15222" s="26"/>
      <c r="E15222" s="26"/>
      <c r="F15222" s="26"/>
      <c r="G15222" s="26"/>
    </row>
    <row r="15223" spans="3:7">
      <c r="C15223" s="17"/>
      <c r="D15223" s="26"/>
      <c r="E15223" s="26"/>
      <c r="F15223" s="26"/>
      <c r="G15223" s="26"/>
    </row>
    <row r="15224" spans="3:7">
      <c r="C15224" s="17"/>
      <c r="D15224" s="26"/>
      <c r="E15224" s="26"/>
      <c r="F15224" s="26"/>
      <c r="G15224" s="26"/>
    </row>
    <row r="15225" spans="3:7">
      <c r="C15225" s="17"/>
      <c r="D15225" s="26"/>
      <c r="E15225" s="26"/>
      <c r="F15225" s="26"/>
      <c r="G15225" s="26"/>
    </row>
    <row r="15226" spans="3:7">
      <c r="C15226" s="17"/>
      <c r="D15226" s="26"/>
      <c r="E15226" s="26"/>
      <c r="F15226" s="26"/>
      <c r="G15226" s="26"/>
    </row>
    <row r="15227" spans="3:7">
      <c r="C15227" s="17"/>
      <c r="D15227" s="26"/>
      <c r="E15227" s="26"/>
      <c r="F15227" s="26"/>
      <c r="G15227" s="26"/>
    </row>
    <row r="15228" spans="3:7">
      <c r="C15228" s="17"/>
      <c r="D15228" s="26"/>
      <c r="E15228" s="26"/>
      <c r="F15228" s="26"/>
      <c r="G15228" s="26"/>
    </row>
    <row r="15229" spans="3:7">
      <c r="C15229" s="17"/>
      <c r="D15229" s="26"/>
      <c r="E15229" s="26"/>
      <c r="F15229" s="26"/>
      <c r="G15229" s="26"/>
    </row>
    <row r="15230" spans="3:7">
      <c r="C15230" s="17"/>
      <c r="D15230" s="26"/>
      <c r="E15230" s="26"/>
      <c r="F15230" s="26"/>
      <c r="G15230" s="26"/>
    </row>
    <row r="15231" spans="3:7">
      <c r="C15231" s="17"/>
      <c r="D15231" s="26"/>
      <c r="E15231" s="26"/>
      <c r="F15231" s="26"/>
      <c r="G15231" s="26"/>
    </row>
    <row r="15232" spans="3:7">
      <c r="C15232" s="17"/>
      <c r="D15232" s="26"/>
      <c r="E15232" s="26"/>
      <c r="F15232" s="26"/>
      <c r="G15232" s="26"/>
    </row>
    <row r="15233" spans="3:7">
      <c r="C15233" s="17"/>
      <c r="D15233" s="26"/>
      <c r="E15233" s="26"/>
      <c r="F15233" s="26"/>
      <c r="G15233" s="26"/>
    </row>
    <row r="15234" spans="3:7">
      <c r="C15234" s="17"/>
      <c r="D15234" s="26"/>
      <c r="E15234" s="26"/>
      <c r="F15234" s="26"/>
      <c r="G15234" s="26"/>
    </row>
    <row r="15235" spans="3:7">
      <c r="C15235" s="17"/>
      <c r="D15235" s="26"/>
      <c r="E15235" s="26"/>
      <c r="F15235" s="26"/>
      <c r="G15235" s="26"/>
    </row>
    <row r="15236" spans="3:7">
      <c r="C15236" s="17"/>
      <c r="D15236" s="26"/>
      <c r="E15236" s="26"/>
      <c r="F15236" s="26"/>
      <c r="G15236" s="26"/>
    </row>
    <row r="15237" spans="3:7">
      <c r="C15237" s="17"/>
      <c r="D15237" s="26"/>
      <c r="E15237" s="26"/>
      <c r="F15237" s="26"/>
      <c r="G15237" s="26"/>
    </row>
    <row r="15238" spans="3:7">
      <c r="C15238" s="17"/>
      <c r="D15238" s="26"/>
      <c r="E15238" s="26"/>
      <c r="F15238" s="26"/>
      <c r="G15238" s="26"/>
    </row>
    <row r="15239" spans="3:7">
      <c r="C15239" s="17"/>
      <c r="D15239" s="26"/>
      <c r="E15239" s="26"/>
      <c r="F15239" s="26"/>
      <c r="G15239" s="26"/>
    </row>
    <row r="15240" spans="3:7">
      <c r="C15240" s="17"/>
      <c r="D15240" s="26"/>
      <c r="E15240" s="26"/>
      <c r="F15240" s="26"/>
      <c r="G15240" s="26"/>
    </row>
    <row r="15241" spans="3:7">
      <c r="C15241" s="17"/>
      <c r="D15241" s="26"/>
      <c r="E15241" s="26"/>
      <c r="F15241" s="26"/>
      <c r="G15241" s="26"/>
    </row>
    <row r="15242" spans="3:7">
      <c r="C15242" s="17"/>
      <c r="D15242" s="26"/>
      <c r="E15242" s="26"/>
      <c r="F15242" s="26"/>
      <c r="G15242" s="26"/>
    </row>
    <row r="15243" spans="3:7">
      <c r="C15243" s="17"/>
      <c r="D15243" s="26"/>
      <c r="E15243" s="26"/>
      <c r="F15243" s="26"/>
      <c r="G15243" s="26"/>
    </row>
    <row r="15244" spans="3:7">
      <c r="C15244" s="17"/>
      <c r="D15244" s="26"/>
      <c r="E15244" s="26"/>
      <c r="F15244" s="26"/>
      <c r="G15244" s="26"/>
    </row>
    <row r="15245" spans="3:7">
      <c r="C15245" s="17"/>
      <c r="D15245" s="26"/>
      <c r="E15245" s="26"/>
      <c r="F15245" s="26"/>
      <c r="G15245" s="26"/>
    </row>
    <row r="15246" spans="3:7">
      <c r="C15246" s="17"/>
      <c r="D15246" s="26"/>
      <c r="E15246" s="26"/>
      <c r="F15246" s="26"/>
      <c r="G15246" s="26"/>
    </row>
    <row r="15247" spans="3:7">
      <c r="C15247" s="17"/>
      <c r="D15247" s="26"/>
      <c r="E15247" s="26"/>
      <c r="F15247" s="26"/>
      <c r="G15247" s="26"/>
    </row>
    <row r="15248" spans="3:7">
      <c r="C15248" s="17"/>
      <c r="D15248" s="26"/>
      <c r="E15248" s="26"/>
      <c r="F15248" s="26"/>
      <c r="G15248" s="26"/>
    </row>
    <row r="15249" spans="3:7">
      <c r="C15249" s="17"/>
      <c r="D15249" s="26"/>
      <c r="E15249" s="26"/>
      <c r="F15249" s="26"/>
      <c r="G15249" s="26"/>
    </row>
    <row r="15250" spans="3:7">
      <c r="C15250" s="17"/>
      <c r="D15250" s="26"/>
      <c r="E15250" s="26"/>
      <c r="F15250" s="26"/>
      <c r="G15250" s="26"/>
    </row>
    <row r="15251" spans="3:7">
      <c r="C15251" s="17"/>
      <c r="D15251" s="26"/>
      <c r="E15251" s="26"/>
      <c r="F15251" s="26"/>
      <c r="G15251" s="26"/>
    </row>
    <row r="15252" spans="3:7">
      <c r="C15252" s="17"/>
      <c r="D15252" s="26"/>
      <c r="E15252" s="26"/>
      <c r="F15252" s="26"/>
      <c r="G15252" s="26"/>
    </row>
    <row r="15253" spans="3:7">
      <c r="C15253" s="17"/>
      <c r="D15253" s="26"/>
      <c r="E15253" s="26"/>
      <c r="F15253" s="26"/>
      <c r="G15253" s="26"/>
    </row>
    <row r="15254" spans="3:7">
      <c r="C15254" s="17"/>
      <c r="D15254" s="26"/>
      <c r="E15254" s="26"/>
      <c r="F15254" s="26"/>
      <c r="G15254" s="26"/>
    </row>
    <row r="15255" spans="3:7">
      <c r="C15255" s="17"/>
      <c r="D15255" s="26"/>
      <c r="E15255" s="26"/>
      <c r="F15255" s="26"/>
      <c r="G15255" s="26"/>
    </row>
    <row r="15256" spans="3:7">
      <c r="C15256" s="17"/>
      <c r="D15256" s="26"/>
      <c r="E15256" s="26"/>
      <c r="F15256" s="26"/>
      <c r="G15256" s="26"/>
    </row>
    <row r="15257" spans="3:7">
      <c r="C15257" s="17"/>
      <c r="D15257" s="26"/>
      <c r="E15257" s="26"/>
      <c r="F15257" s="26"/>
      <c r="G15257" s="26"/>
    </row>
    <row r="15258" spans="3:7">
      <c r="C15258" s="17"/>
      <c r="D15258" s="26"/>
      <c r="E15258" s="26"/>
      <c r="F15258" s="26"/>
      <c r="G15258" s="26"/>
    </row>
    <row r="15259" spans="3:7">
      <c r="C15259" s="17"/>
      <c r="D15259" s="26"/>
      <c r="E15259" s="26"/>
      <c r="F15259" s="26"/>
      <c r="G15259" s="26"/>
    </row>
    <row r="15260" spans="3:7">
      <c r="C15260" s="17"/>
      <c r="D15260" s="26"/>
      <c r="E15260" s="26"/>
      <c r="F15260" s="26"/>
      <c r="G15260" s="26"/>
    </row>
    <row r="15261" spans="3:7">
      <c r="C15261" s="17"/>
      <c r="D15261" s="26"/>
      <c r="E15261" s="26"/>
      <c r="F15261" s="26"/>
      <c r="G15261" s="26"/>
    </row>
    <row r="15262" spans="3:7">
      <c r="C15262" s="17"/>
      <c r="D15262" s="26"/>
      <c r="E15262" s="26"/>
      <c r="F15262" s="26"/>
      <c r="G15262" s="26"/>
    </row>
    <row r="15263" spans="3:7">
      <c r="C15263" s="17"/>
      <c r="D15263" s="26"/>
      <c r="E15263" s="26"/>
      <c r="F15263" s="26"/>
      <c r="G15263" s="26"/>
    </row>
    <row r="15264" spans="3:7">
      <c r="C15264" s="17"/>
      <c r="D15264" s="26"/>
      <c r="E15264" s="26"/>
      <c r="F15264" s="26"/>
      <c r="G15264" s="26"/>
    </row>
    <row r="15265" spans="3:7">
      <c r="C15265" s="17"/>
      <c r="D15265" s="26"/>
      <c r="E15265" s="26"/>
      <c r="F15265" s="26"/>
      <c r="G15265" s="26"/>
    </row>
    <row r="15266" spans="3:7">
      <c r="C15266" s="17"/>
      <c r="D15266" s="26"/>
      <c r="E15266" s="26"/>
      <c r="F15266" s="26"/>
      <c r="G15266" s="26"/>
    </row>
    <row r="15267" spans="3:7">
      <c r="C15267" s="17"/>
      <c r="D15267" s="26"/>
      <c r="E15267" s="26"/>
      <c r="F15267" s="26"/>
      <c r="G15267" s="26"/>
    </row>
    <row r="15268" spans="3:7">
      <c r="C15268" s="17"/>
      <c r="D15268" s="26"/>
      <c r="E15268" s="26"/>
      <c r="F15268" s="26"/>
      <c r="G15268" s="26"/>
    </row>
    <row r="15269" spans="3:7">
      <c r="C15269" s="17"/>
      <c r="D15269" s="26"/>
      <c r="E15269" s="26"/>
      <c r="F15269" s="26"/>
      <c r="G15269" s="26"/>
    </row>
    <row r="15270" spans="3:7">
      <c r="C15270" s="17"/>
      <c r="D15270" s="26"/>
      <c r="E15270" s="26"/>
      <c r="F15270" s="26"/>
      <c r="G15270" s="26"/>
    </row>
    <row r="15271" spans="3:7">
      <c r="C15271" s="17"/>
      <c r="D15271" s="26"/>
      <c r="E15271" s="26"/>
      <c r="F15271" s="26"/>
      <c r="G15271" s="26"/>
    </row>
    <row r="15272" spans="3:7">
      <c r="C15272" s="17"/>
      <c r="D15272" s="26"/>
      <c r="E15272" s="26"/>
      <c r="F15272" s="26"/>
      <c r="G15272" s="26"/>
    </row>
    <row r="15273" spans="3:7">
      <c r="C15273" s="17"/>
      <c r="D15273" s="26"/>
      <c r="E15273" s="26"/>
      <c r="F15273" s="26"/>
      <c r="G15273" s="26"/>
    </row>
    <row r="15274" spans="3:7">
      <c r="C15274" s="17"/>
      <c r="D15274" s="26"/>
      <c r="E15274" s="26"/>
      <c r="F15274" s="26"/>
      <c r="G15274" s="26"/>
    </row>
    <row r="15275" spans="3:7">
      <c r="C15275" s="17"/>
      <c r="D15275" s="26"/>
      <c r="E15275" s="26"/>
      <c r="F15275" s="26"/>
      <c r="G15275" s="26"/>
    </row>
    <row r="15276" spans="3:7">
      <c r="C15276" s="17"/>
      <c r="D15276" s="26"/>
      <c r="E15276" s="26"/>
      <c r="F15276" s="26"/>
      <c r="G15276" s="26"/>
    </row>
    <row r="15277" spans="3:7">
      <c r="C15277" s="17"/>
      <c r="D15277" s="26"/>
      <c r="E15277" s="26"/>
      <c r="F15277" s="26"/>
      <c r="G15277" s="26"/>
    </row>
    <row r="15278" spans="3:7">
      <c r="C15278" s="17"/>
      <c r="D15278" s="26"/>
      <c r="E15278" s="26"/>
      <c r="F15278" s="26"/>
      <c r="G15278" s="26"/>
    </row>
    <row r="15279" spans="3:7">
      <c r="C15279" s="17"/>
      <c r="D15279" s="26"/>
      <c r="E15279" s="26"/>
      <c r="F15279" s="26"/>
      <c r="G15279" s="26"/>
    </row>
    <row r="15280" spans="3:7">
      <c r="C15280" s="17"/>
      <c r="D15280" s="26"/>
      <c r="E15280" s="26"/>
      <c r="F15280" s="26"/>
      <c r="G15280" s="26"/>
    </row>
    <row r="15281" spans="3:7">
      <c r="C15281" s="17"/>
      <c r="D15281" s="26"/>
      <c r="E15281" s="26"/>
      <c r="F15281" s="26"/>
      <c r="G15281" s="26"/>
    </row>
    <row r="15282" spans="3:7">
      <c r="C15282" s="17"/>
      <c r="D15282" s="26"/>
      <c r="E15282" s="26"/>
      <c r="F15282" s="26"/>
      <c r="G15282" s="26"/>
    </row>
    <row r="15283" spans="3:7">
      <c r="C15283" s="17"/>
      <c r="D15283" s="26"/>
      <c r="E15283" s="26"/>
      <c r="F15283" s="26"/>
      <c r="G15283" s="26"/>
    </row>
    <row r="15284" spans="3:7">
      <c r="C15284" s="17"/>
      <c r="D15284" s="26"/>
      <c r="E15284" s="26"/>
      <c r="F15284" s="26"/>
      <c r="G15284" s="26"/>
    </row>
    <row r="15285" spans="3:7">
      <c r="C15285" s="17"/>
      <c r="D15285" s="26"/>
      <c r="E15285" s="26"/>
      <c r="F15285" s="26"/>
      <c r="G15285" s="26"/>
    </row>
    <row r="15286" spans="3:7">
      <c r="C15286" s="17"/>
      <c r="D15286" s="26"/>
      <c r="E15286" s="26"/>
      <c r="F15286" s="26"/>
      <c r="G15286" s="26"/>
    </row>
    <row r="15287" spans="3:7">
      <c r="C15287" s="17"/>
      <c r="D15287" s="26"/>
      <c r="E15287" s="26"/>
      <c r="F15287" s="26"/>
      <c r="G15287" s="26"/>
    </row>
    <row r="15288" spans="3:7">
      <c r="C15288" s="17"/>
      <c r="D15288" s="26"/>
      <c r="E15288" s="26"/>
      <c r="F15288" s="26"/>
      <c r="G15288" s="26"/>
    </row>
    <row r="15289" spans="3:7">
      <c r="C15289" s="17"/>
      <c r="D15289" s="26"/>
      <c r="E15289" s="26"/>
      <c r="F15289" s="26"/>
      <c r="G15289" s="26"/>
    </row>
    <row r="15290" spans="3:7">
      <c r="C15290" s="17"/>
      <c r="D15290" s="26"/>
      <c r="E15290" s="26"/>
      <c r="F15290" s="26"/>
      <c r="G15290" s="26"/>
    </row>
    <row r="15291" spans="3:7">
      <c r="C15291" s="17"/>
      <c r="D15291" s="26"/>
      <c r="E15291" s="26"/>
      <c r="F15291" s="26"/>
      <c r="G15291" s="26"/>
    </row>
    <row r="15292" spans="3:7">
      <c r="C15292" s="17"/>
      <c r="D15292" s="26"/>
      <c r="E15292" s="26"/>
      <c r="F15292" s="26"/>
      <c r="G15292" s="26"/>
    </row>
    <row r="15293" spans="3:7">
      <c r="C15293" s="17"/>
      <c r="D15293" s="26"/>
      <c r="E15293" s="26"/>
      <c r="F15293" s="26"/>
      <c r="G15293" s="26"/>
    </row>
    <row r="15294" spans="3:7">
      <c r="C15294" s="17"/>
      <c r="D15294" s="26"/>
      <c r="E15294" s="26"/>
      <c r="F15294" s="26"/>
      <c r="G15294" s="26"/>
    </row>
    <row r="15295" spans="3:7">
      <c r="C15295" s="17"/>
      <c r="D15295" s="26"/>
      <c r="E15295" s="26"/>
      <c r="F15295" s="26"/>
      <c r="G15295" s="26"/>
    </row>
    <row r="15296" spans="3:7">
      <c r="C15296" s="17"/>
      <c r="D15296" s="26"/>
      <c r="E15296" s="26"/>
      <c r="F15296" s="26"/>
      <c r="G15296" s="26"/>
    </row>
    <row r="15297" spans="3:7">
      <c r="C15297" s="17"/>
      <c r="D15297" s="26"/>
      <c r="E15297" s="26"/>
      <c r="F15297" s="26"/>
      <c r="G15297" s="26"/>
    </row>
    <row r="15298" spans="3:7">
      <c r="C15298" s="17"/>
      <c r="D15298" s="26"/>
      <c r="E15298" s="26"/>
      <c r="F15298" s="26"/>
      <c r="G15298" s="26"/>
    </row>
    <row r="15299" spans="3:7">
      <c r="C15299" s="17"/>
      <c r="D15299" s="26"/>
      <c r="E15299" s="26"/>
      <c r="F15299" s="26"/>
      <c r="G15299" s="26"/>
    </row>
    <row r="15300" spans="3:7">
      <c r="C15300" s="17"/>
      <c r="D15300" s="26"/>
      <c r="E15300" s="26"/>
      <c r="F15300" s="26"/>
      <c r="G15300" s="26"/>
    </row>
    <row r="15301" spans="3:7">
      <c r="C15301" s="17"/>
      <c r="D15301" s="26"/>
      <c r="E15301" s="26"/>
      <c r="F15301" s="26"/>
      <c r="G15301" s="26"/>
    </row>
    <row r="15302" spans="3:7">
      <c r="C15302" s="17"/>
      <c r="D15302" s="26"/>
      <c r="E15302" s="26"/>
      <c r="F15302" s="26"/>
      <c r="G15302" s="26"/>
    </row>
    <row r="15303" spans="3:7">
      <c r="C15303" s="17"/>
      <c r="D15303" s="26"/>
      <c r="E15303" s="26"/>
      <c r="F15303" s="26"/>
      <c r="G15303" s="26"/>
    </row>
    <row r="15304" spans="3:7">
      <c r="C15304" s="17"/>
      <c r="D15304" s="26"/>
      <c r="E15304" s="26"/>
      <c r="F15304" s="26"/>
      <c r="G15304" s="26"/>
    </row>
    <row r="15305" spans="3:7">
      <c r="C15305" s="17"/>
      <c r="D15305" s="26"/>
      <c r="E15305" s="26"/>
      <c r="F15305" s="26"/>
      <c r="G15305" s="26"/>
    </row>
    <row r="15306" spans="3:7">
      <c r="C15306" s="17"/>
      <c r="D15306" s="26"/>
      <c r="E15306" s="26"/>
      <c r="F15306" s="26"/>
      <c r="G15306" s="26"/>
    </row>
    <row r="15307" spans="3:7">
      <c r="C15307" s="17"/>
      <c r="D15307" s="26"/>
      <c r="E15307" s="26"/>
      <c r="F15307" s="26"/>
      <c r="G15307" s="26"/>
    </row>
    <row r="15308" spans="3:7">
      <c r="C15308" s="17"/>
      <c r="D15308" s="26"/>
      <c r="E15308" s="26"/>
      <c r="F15308" s="26"/>
      <c r="G15308" s="26"/>
    </row>
    <row r="15309" spans="3:7">
      <c r="C15309" s="17"/>
      <c r="D15309" s="26"/>
      <c r="E15309" s="26"/>
      <c r="F15309" s="26"/>
      <c r="G15309" s="26"/>
    </row>
    <row r="15310" spans="3:7">
      <c r="C15310" s="17"/>
      <c r="D15310" s="26"/>
      <c r="E15310" s="26"/>
      <c r="F15310" s="26"/>
      <c r="G15310" s="26"/>
    </row>
    <row r="15311" spans="3:7">
      <c r="C15311" s="17"/>
      <c r="D15311" s="26"/>
      <c r="E15311" s="26"/>
      <c r="F15311" s="26"/>
      <c r="G15311" s="26"/>
    </row>
    <row r="15312" spans="3:7">
      <c r="C15312" s="17"/>
      <c r="D15312" s="26"/>
      <c r="E15312" s="26"/>
      <c r="F15312" s="26"/>
      <c r="G15312" s="26"/>
    </row>
    <row r="15313" spans="3:7">
      <c r="C15313" s="17"/>
      <c r="D15313" s="26"/>
      <c r="E15313" s="26"/>
      <c r="F15313" s="26"/>
      <c r="G15313" s="26"/>
    </row>
    <row r="15314" spans="3:7">
      <c r="C15314" s="17"/>
      <c r="D15314" s="26"/>
      <c r="E15314" s="26"/>
      <c r="F15314" s="26"/>
      <c r="G15314" s="26"/>
    </row>
    <row r="15315" spans="3:7">
      <c r="C15315" s="17"/>
      <c r="D15315" s="26"/>
      <c r="E15315" s="26"/>
      <c r="F15315" s="26"/>
      <c r="G15315" s="26"/>
    </row>
    <row r="15316" spans="3:7">
      <c r="C15316" s="17"/>
      <c r="D15316" s="26"/>
      <c r="E15316" s="26"/>
      <c r="F15316" s="26"/>
      <c r="G15316" s="26"/>
    </row>
    <row r="15317" spans="3:7">
      <c r="C15317" s="17"/>
      <c r="D15317" s="26"/>
      <c r="E15317" s="26"/>
      <c r="F15317" s="26"/>
      <c r="G15317" s="26"/>
    </row>
    <row r="15318" spans="3:7">
      <c r="C15318" s="17"/>
      <c r="D15318" s="26"/>
      <c r="E15318" s="26"/>
      <c r="F15318" s="26"/>
      <c r="G15318" s="26"/>
    </row>
    <row r="15319" spans="3:7">
      <c r="C15319" s="17"/>
      <c r="D15319" s="26"/>
      <c r="E15319" s="26"/>
      <c r="F15319" s="26"/>
      <c r="G15319" s="26"/>
    </row>
    <row r="15320" spans="3:7">
      <c r="C15320" s="17"/>
      <c r="D15320" s="26"/>
      <c r="E15320" s="26"/>
      <c r="F15320" s="26"/>
      <c r="G15320" s="26"/>
    </row>
    <row r="15321" spans="3:7">
      <c r="C15321" s="17"/>
      <c r="D15321" s="26"/>
      <c r="E15321" s="26"/>
      <c r="F15321" s="26"/>
      <c r="G15321" s="26"/>
    </row>
    <row r="15322" spans="3:7">
      <c r="C15322" s="17"/>
      <c r="D15322" s="26"/>
      <c r="E15322" s="26"/>
      <c r="F15322" s="26"/>
      <c r="G15322" s="26"/>
    </row>
    <row r="15323" spans="3:7">
      <c r="C15323" s="17"/>
      <c r="D15323" s="26"/>
      <c r="E15323" s="26"/>
      <c r="F15323" s="26"/>
      <c r="G15323" s="26"/>
    </row>
    <row r="15324" spans="3:7">
      <c r="C15324" s="17"/>
      <c r="D15324" s="26"/>
      <c r="E15324" s="26"/>
      <c r="F15324" s="26"/>
      <c r="G15324" s="26"/>
    </row>
    <row r="15325" spans="3:7">
      <c r="C15325" s="17"/>
      <c r="D15325" s="26"/>
      <c r="E15325" s="26"/>
      <c r="F15325" s="26"/>
      <c r="G15325" s="26"/>
    </row>
    <row r="15326" spans="3:7">
      <c r="C15326" s="17"/>
      <c r="D15326" s="26"/>
      <c r="E15326" s="26"/>
      <c r="F15326" s="26"/>
      <c r="G15326" s="26"/>
    </row>
    <row r="15327" spans="3:7">
      <c r="C15327" s="17"/>
      <c r="D15327" s="26"/>
      <c r="E15327" s="26"/>
      <c r="F15327" s="26"/>
      <c r="G15327" s="26"/>
    </row>
    <row r="15328" spans="3:7">
      <c r="C15328" s="17"/>
      <c r="D15328" s="26"/>
      <c r="E15328" s="26"/>
      <c r="F15328" s="26"/>
      <c r="G15328" s="26"/>
    </row>
    <row r="15329" spans="3:7">
      <c r="C15329" s="17"/>
      <c r="D15329" s="26"/>
      <c r="E15329" s="26"/>
      <c r="F15329" s="26"/>
      <c r="G15329" s="26"/>
    </row>
    <row r="15330" spans="3:7">
      <c r="C15330" s="17"/>
      <c r="D15330" s="26"/>
      <c r="E15330" s="26"/>
      <c r="F15330" s="26"/>
      <c r="G15330" s="26"/>
    </row>
    <row r="15331" spans="3:7">
      <c r="C15331" s="17"/>
      <c r="D15331" s="26"/>
      <c r="E15331" s="26"/>
      <c r="F15331" s="26"/>
      <c r="G15331" s="26"/>
    </row>
    <row r="15332" spans="3:7">
      <c r="C15332" s="17"/>
      <c r="D15332" s="26"/>
      <c r="E15332" s="26"/>
      <c r="F15332" s="26"/>
      <c r="G15332" s="26"/>
    </row>
    <row r="15333" spans="3:7">
      <c r="C15333" s="17"/>
      <c r="D15333" s="26"/>
      <c r="E15333" s="26"/>
      <c r="F15333" s="26"/>
      <c r="G15333" s="26"/>
    </row>
    <row r="15334" spans="3:7">
      <c r="C15334" s="17"/>
      <c r="D15334" s="26"/>
      <c r="E15334" s="26"/>
      <c r="F15334" s="26"/>
      <c r="G15334" s="26"/>
    </row>
    <row r="15335" spans="3:7">
      <c r="C15335" s="17"/>
      <c r="D15335" s="26"/>
      <c r="E15335" s="26"/>
      <c r="F15335" s="26"/>
      <c r="G15335" s="26"/>
    </row>
    <row r="15336" spans="3:7">
      <c r="C15336" s="17"/>
      <c r="D15336" s="26"/>
      <c r="E15336" s="26"/>
      <c r="F15336" s="26"/>
      <c r="G15336" s="26"/>
    </row>
    <row r="15337" spans="3:7">
      <c r="C15337" s="17"/>
      <c r="D15337" s="26"/>
      <c r="E15337" s="26"/>
      <c r="F15337" s="26"/>
      <c r="G15337" s="26"/>
    </row>
    <row r="15338" spans="3:7">
      <c r="C15338" s="17"/>
      <c r="D15338" s="26"/>
      <c r="E15338" s="26"/>
      <c r="F15338" s="26"/>
      <c r="G15338" s="26"/>
    </row>
    <row r="15339" spans="3:7">
      <c r="C15339" s="17"/>
      <c r="D15339" s="26"/>
      <c r="E15339" s="26"/>
      <c r="F15339" s="26"/>
      <c r="G15339" s="26"/>
    </row>
    <row r="15340" spans="3:7">
      <c r="C15340" s="17"/>
      <c r="D15340" s="26"/>
      <c r="E15340" s="26"/>
      <c r="F15340" s="26"/>
      <c r="G15340" s="26"/>
    </row>
    <row r="15341" spans="3:7">
      <c r="C15341" s="17"/>
      <c r="D15341" s="26"/>
      <c r="E15341" s="26"/>
      <c r="F15341" s="26"/>
      <c r="G15341" s="26"/>
    </row>
    <row r="15342" spans="3:7">
      <c r="C15342" s="17"/>
      <c r="D15342" s="26"/>
      <c r="E15342" s="26"/>
      <c r="F15342" s="26"/>
      <c r="G15342" s="26"/>
    </row>
    <row r="15343" spans="3:7">
      <c r="C15343" s="17"/>
      <c r="D15343" s="26"/>
      <c r="E15343" s="26"/>
      <c r="F15343" s="26"/>
      <c r="G15343" s="26"/>
    </row>
    <row r="15344" spans="3:7">
      <c r="C15344" s="17"/>
      <c r="D15344" s="26"/>
      <c r="E15344" s="26"/>
      <c r="F15344" s="26"/>
      <c r="G15344" s="26"/>
    </row>
    <row r="15345" spans="3:7">
      <c r="C15345" s="17"/>
      <c r="D15345" s="26"/>
      <c r="E15345" s="26"/>
      <c r="F15345" s="26"/>
      <c r="G15345" s="26"/>
    </row>
    <row r="15346" spans="3:7">
      <c r="C15346" s="17"/>
      <c r="D15346" s="26"/>
      <c r="E15346" s="26"/>
      <c r="F15346" s="26"/>
      <c r="G15346" s="26"/>
    </row>
    <row r="15347" spans="3:7">
      <c r="C15347" s="17"/>
      <c r="D15347" s="26"/>
      <c r="E15347" s="26"/>
      <c r="F15347" s="26"/>
      <c r="G15347" s="26"/>
    </row>
    <row r="15348" spans="3:7">
      <c r="C15348" s="17"/>
      <c r="D15348" s="26"/>
      <c r="E15348" s="26"/>
      <c r="F15348" s="26"/>
      <c r="G15348" s="26"/>
    </row>
    <row r="15349" spans="3:7">
      <c r="C15349" s="17"/>
      <c r="D15349" s="26"/>
      <c r="E15349" s="26"/>
      <c r="F15349" s="26"/>
      <c r="G15349" s="26"/>
    </row>
    <row r="15350" spans="3:7">
      <c r="C15350" s="17"/>
      <c r="D15350" s="26"/>
      <c r="E15350" s="26"/>
      <c r="F15350" s="26"/>
      <c r="G15350" s="26"/>
    </row>
    <row r="15351" spans="3:7">
      <c r="C15351" s="17"/>
      <c r="D15351" s="26"/>
      <c r="E15351" s="26"/>
      <c r="F15351" s="26"/>
      <c r="G15351" s="26"/>
    </row>
    <row r="15352" spans="3:7">
      <c r="C15352" s="17"/>
      <c r="D15352" s="26"/>
      <c r="E15352" s="26"/>
      <c r="F15352" s="26"/>
      <c r="G15352" s="26"/>
    </row>
    <row r="15353" spans="3:7">
      <c r="C15353" s="17"/>
      <c r="D15353" s="26"/>
      <c r="E15353" s="26"/>
      <c r="F15353" s="26"/>
      <c r="G15353" s="26"/>
    </row>
    <row r="15354" spans="3:7">
      <c r="C15354" s="17"/>
      <c r="D15354" s="26"/>
      <c r="E15354" s="26"/>
      <c r="F15354" s="26"/>
      <c r="G15354" s="26"/>
    </row>
    <row r="15355" spans="3:7">
      <c r="C15355" s="17"/>
      <c r="D15355" s="26"/>
      <c r="E15355" s="26"/>
      <c r="F15355" s="26"/>
      <c r="G15355" s="26"/>
    </row>
    <row r="15356" spans="3:7">
      <c r="C15356" s="17"/>
      <c r="D15356" s="26"/>
      <c r="E15356" s="26"/>
      <c r="F15356" s="26"/>
      <c r="G15356" s="26"/>
    </row>
    <row r="15357" spans="3:7">
      <c r="C15357" s="17"/>
      <c r="D15357" s="26"/>
      <c r="E15357" s="26"/>
      <c r="F15357" s="26"/>
      <c r="G15357" s="26"/>
    </row>
    <row r="15358" spans="3:7">
      <c r="C15358" s="17"/>
      <c r="D15358" s="26"/>
      <c r="E15358" s="26"/>
      <c r="F15358" s="26"/>
      <c r="G15358" s="26"/>
    </row>
    <row r="15359" spans="3:7">
      <c r="C15359" s="17"/>
      <c r="D15359" s="26"/>
      <c r="E15359" s="26"/>
      <c r="F15359" s="26"/>
      <c r="G15359" s="26"/>
    </row>
    <row r="15360" spans="3:7">
      <c r="C15360" s="17"/>
      <c r="D15360" s="26"/>
      <c r="E15360" s="26"/>
      <c r="F15360" s="26"/>
      <c r="G15360" s="26"/>
    </row>
    <row r="15361" spans="3:7">
      <c r="C15361" s="17"/>
      <c r="D15361" s="26"/>
      <c r="E15361" s="26"/>
      <c r="F15361" s="26"/>
      <c r="G15361" s="26"/>
    </row>
    <row r="15362" spans="3:7">
      <c r="C15362" s="17"/>
      <c r="D15362" s="26"/>
      <c r="E15362" s="26"/>
      <c r="F15362" s="26"/>
      <c r="G15362" s="26"/>
    </row>
    <row r="15363" spans="3:7">
      <c r="C15363" s="17"/>
      <c r="D15363" s="26"/>
      <c r="E15363" s="26"/>
      <c r="F15363" s="26"/>
      <c r="G15363" s="26"/>
    </row>
    <row r="15364" spans="3:7">
      <c r="C15364" s="17"/>
      <c r="D15364" s="26"/>
      <c r="E15364" s="26"/>
      <c r="F15364" s="26"/>
      <c r="G15364" s="26"/>
    </row>
    <row r="15365" spans="3:7">
      <c r="C15365" s="17"/>
      <c r="D15365" s="26"/>
      <c r="E15365" s="26"/>
      <c r="F15365" s="26"/>
      <c r="G15365" s="26"/>
    </row>
    <row r="15366" spans="3:7">
      <c r="C15366" s="17"/>
      <c r="D15366" s="26"/>
      <c r="E15366" s="26"/>
      <c r="F15366" s="26"/>
      <c r="G15366" s="26"/>
    </row>
    <row r="15367" spans="3:7">
      <c r="C15367" s="17"/>
      <c r="D15367" s="26"/>
      <c r="E15367" s="26"/>
      <c r="F15367" s="26"/>
      <c r="G15367" s="26"/>
    </row>
    <row r="15368" spans="3:7">
      <c r="C15368" s="17"/>
      <c r="D15368" s="26"/>
      <c r="E15368" s="26"/>
      <c r="F15368" s="26"/>
      <c r="G15368" s="26"/>
    </row>
    <row r="15369" spans="3:7">
      <c r="C15369" s="17"/>
      <c r="D15369" s="26"/>
      <c r="E15369" s="26"/>
      <c r="F15369" s="26"/>
      <c r="G15369" s="26"/>
    </row>
    <row r="15370" spans="3:7">
      <c r="C15370" s="17"/>
      <c r="D15370" s="26"/>
      <c r="E15370" s="26"/>
      <c r="F15370" s="26"/>
      <c r="G15370" s="26"/>
    </row>
    <row r="15371" spans="3:7">
      <c r="C15371" s="17"/>
      <c r="D15371" s="26"/>
      <c r="E15371" s="26"/>
      <c r="F15371" s="26"/>
      <c r="G15371" s="26"/>
    </row>
    <row r="15372" spans="3:7">
      <c r="C15372" s="17"/>
      <c r="D15372" s="26"/>
      <c r="E15372" s="26"/>
      <c r="F15372" s="26"/>
      <c r="G15372" s="26"/>
    </row>
    <row r="15373" spans="3:7">
      <c r="C15373" s="17"/>
      <c r="D15373" s="26"/>
      <c r="E15373" s="26"/>
      <c r="F15373" s="26"/>
      <c r="G15373" s="26"/>
    </row>
    <row r="15374" spans="3:7">
      <c r="C15374" s="17"/>
      <c r="D15374" s="26"/>
      <c r="E15374" s="26"/>
      <c r="F15374" s="26"/>
      <c r="G15374" s="26"/>
    </row>
    <row r="15375" spans="3:7">
      <c r="C15375" s="17"/>
      <c r="D15375" s="26"/>
      <c r="E15375" s="26"/>
      <c r="F15375" s="26"/>
      <c r="G15375" s="26"/>
    </row>
    <row r="15376" spans="3:7">
      <c r="C15376" s="17"/>
      <c r="D15376" s="26"/>
      <c r="E15376" s="26"/>
      <c r="F15376" s="26"/>
      <c r="G15376" s="26"/>
    </row>
    <row r="15377" spans="3:7">
      <c r="C15377" s="17"/>
      <c r="D15377" s="26"/>
      <c r="E15377" s="26"/>
      <c r="F15377" s="26"/>
      <c r="G15377" s="26"/>
    </row>
    <row r="15378" spans="3:7">
      <c r="C15378" s="17"/>
      <c r="D15378" s="26"/>
      <c r="E15378" s="26"/>
      <c r="F15378" s="26"/>
      <c r="G15378" s="26"/>
    </row>
    <row r="15379" spans="3:7">
      <c r="C15379" s="17"/>
      <c r="D15379" s="26"/>
      <c r="E15379" s="26"/>
      <c r="F15379" s="26"/>
      <c r="G15379" s="26"/>
    </row>
    <row r="15380" spans="3:7">
      <c r="C15380" s="17"/>
      <c r="D15380" s="26"/>
      <c r="E15380" s="26"/>
      <c r="F15380" s="26"/>
      <c r="G15380" s="26"/>
    </row>
    <row r="15381" spans="3:7">
      <c r="C15381" s="17"/>
      <c r="D15381" s="26"/>
      <c r="E15381" s="26"/>
      <c r="F15381" s="26"/>
      <c r="G15381" s="26"/>
    </row>
    <row r="15382" spans="3:7">
      <c r="C15382" s="17"/>
      <c r="D15382" s="26"/>
      <c r="E15382" s="26"/>
      <c r="F15382" s="26"/>
      <c r="G15382" s="26"/>
    </row>
    <row r="15383" spans="3:7">
      <c r="C15383" s="17"/>
      <c r="D15383" s="26"/>
      <c r="E15383" s="26"/>
      <c r="F15383" s="26"/>
      <c r="G15383" s="26"/>
    </row>
    <row r="15384" spans="3:7">
      <c r="C15384" s="17"/>
      <c r="D15384" s="26"/>
      <c r="E15384" s="26"/>
      <c r="F15384" s="26"/>
      <c r="G15384" s="26"/>
    </row>
    <row r="15385" spans="3:7">
      <c r="C15385" s="17"/>
      <c r="D15385" s="26"/>
      <c r="E15385" s="26"/>
      <c r="F15385" s="26"/>
      <c r="G15385" s="26"/>
    </row>
    <row r="15386" spans="3:7">
      <c r="C15386" s="17"/>
      <c r="D15386" s="26"/>
      <c r="E15386" s="26"/>
      <c r="F15386" s="26"/>
      <c r="G15386" s="26"/>
    </row>
    <row r="15387" spans="3:7">
      <c r="C15387" s="17"/>
      <c r="D15387" s="26"/>
      <c r="E15387" s="26"/>
      <c r="F15387" s="26"/>
      <c r="G15387" s="26"/>
    </row>
    <row r="15388" spans="3:7">
      <c r="C15388" s="17"/>
      <c r="D15388" s="26"/>
      <c r="E15388" s="26"/>
      <c r="F15388" s="26"/>
      <c r="G15388" s="26"/>
    </row>
    <row r="15389" spans="3:7">
      <c r="C15389" s="17"/>
      <c r="D15389" s="26"/>
      <c r="E15389" s="26"/>
      <c r="F15389" s="26"/>
      <c r="G15389" s="26"/>
    </row>
    <row r="15390" spans="3:7">
      <c r="C15390" s="17"/>
      <c r="D15390" s="26"/>
      <c r="E15390" s="26"/>
      <c r="F15390" s="26"/>
      <c r="G15390" s="26"/>
    </row>
    <row r="15391" spans="3:7">
      <c r="C15391" s="17"/>
      <c r="D15391" s="26"/>
      <c r="E15391" s="26"/>
      <c r="F15391" s="26"/>
      <c r="G15391" s="26"/>
    </row>
    <row r="15392" spans="3:7">
      <c r="C15392" s="17"/>
      <c r="D15392" s="26"/>
      <c r="E15392" s="26"/>
      <c r="F15392" s="26"/>
      <c r="G15392" s="26"/>
    </row>
    <row r="15393" spans="3:7">
      <c r="C15393" s="17"/>
      <c r="D15393" s="26"/>
      <c r="E15393" s="26"/>
      <c r="F15393" s="26"/>
      <c r="G15393" s="26"/>
    </row>
    <row r="15394" spans="3:7">
      <c r="C15394" s="17"/>
      <c r="D15394" s="26"/>
      <c r="E15394" s="26"/>
      <c r="F15394" s="26"/>
      <c r="G15394" s="26"/>
    </row>
    <row r="15395" spans="3:7">
      <c r="C15395" s="17"/>
      <c r="D15395" s="26"/>
      <c r="E15395" s="26"/>
      <c r="F15395" s="26"/>
      <c r="G15395" s="26"/>
    </row>
    <row r="15396" spans="3:7">
      <c r="C15396" s="17"/>
      <c r="D15396" s="26"/>
      <c r="E15396" s="26"/>
      <c r="F15396" s="26"/>
      <c r="G15396" s="26"/>
    </row>
    <row r="15397" spans="3:7">
      <c r="C15397" s="17"/>
      <c r="D15397" s="26"/>
      <c r="E15397" s="26"/>
      <c r="F15397" s="26"/>
      <c r="G15397" s="26"/>
    </row>
    <row r="15398" spans="3:7">
      <c r="C15398" s="17"/>
      <c r="D15398" s="26"/>
      <c r="E15398" s="26"/>
      <c r="F15398" s="26"/>
      <c r="G15398" s="26"/>
    </row>
    <row r="15399" spans="3:7">
      <c r="C15399" s="17"/>
      <c r="D15399" s="26"/>
      <c r="E15399" s="26"/>
      <c r="F15399" s="26"/>
      <c r="G15399" s="26"/>
    </row>
    <row r="15400" spans="3:7">
      <c r="C15400" s="17"/>
      <c r="D15400" s="26"/>
      <c r="E15400" s="26"/>
      <c r="F15400" s="26"/>
      <c r="G15400" s="26"/>
    </row>
    <row r="15401" spans="3:7">
      <c r="C15401" s="17"/>
      <c r="D15401" s="26"/>
      <c r="E15401" s="26"/>
      <c r="F15401" s="26"/>
      <c r="G15401" s="26"/>
    </row>
    <row r="15402" spans="3:7">
      <c r="C15402" s="17"/>
      <c r="D15402" s="26"/>
      <c r="E15402" s="26"/>
      <c r="F15402" s="26"/>
      <c r="G15402" s="26"/>
    </row>
    <row r="15403" spans="3:7">
      <c r="C15403" s="17"/>
      <c r="D15403" s="26"/>
      <c r="E15403" s="26"/>
      <c r="F15403" s="26"/>
      <c r="G15403" s="26"/>
    </row>
    <row r="15404" spans="3:7">
      <c r="C15404" s="17"/>
      <c r="D15404" s="26"/>
      <c r="E15404" s="26"/>
      <c r="F15404" s="26"/>
      <c r="G15404" s="26"/>
    </row>
    <row r="15405" spans="3:7">
      <c r="C15405" s="17"/>
      <c r="D15405" s="26"/>
      <c r="E15405" s="26"/>
      <c r="F15405" s="26"/>
      <c r="G15405" s="26"/>
    </row>
    <row r="15406" spans="3:7">
      <c r="C15406" s="17"/>
      <c r="D15406" s="26"/>
      <c r="E15406" s="26"/>
      <c r="F15406" s="26"/>
      <c r="G15406" s="26"/>
    </row>
    <row r="15407" spans="3:7">
      <c r="C15407" s="17"/>
      <c r="D15407" s="26"/>
      <c r="E15407" s="26"/>
      <c r="F15407" s="26"/>
      <c r="G15407" s="26"/>
    </row>
    <row r="15408" spans="3:7">
      <c r="C15408" s="17"/>
      <c r="D15408" s="26"/>
      <c r="E15408" s="26"/>
      <c r="F15408" s="26"/>
      <c r="G15408" s="26"/>
    </row>
    <row r="15409" spans="3:7">
      <c r="C15409" s="17"/>
      <c r="D15409" s="26"/>
      <c r="E15409" s="26"/>
      <c r="F15409" s="26"/>
      <c r="G15409" s="26"/>
    </row>
    <row r="15410" spans="3:7">
      <c r="C15410" s="17"/>
      <c r="D15410" s="26"/>
      <c r="E15410" s="26"/>
      <c r="F15410" s="26"/>
      <c r="G15410" s="26"/>
    </row>
    <row r="15411" spans="3:7">
      <c r="C15411" s="17"/>
      <c r="D15411" s="26"/>
      <c r="E15411" s="26"/>
      <c r="F15411" s="26"/>
      <c r="G15411" s="26"/>
    </row>
    <row r="15412" spans="3:7">
      <c r="C15412" s="17"/>
      <c r="D15412" s="26"/>
      <c r="E15412" s="26"/>
      <c r="F15412" s="26"/>
      <c r="G15412" s="26"/>
    </row>
    <row r="15413" spans="3:7">
      <c r="C15413" s="17"/>
      <c r="D15413" s="26"/>
      <c r="E15413" s="26"/>
      <c r="F15413" s="26"/>
      <c r="G15413" s="26"/>
    </row>
    <row r="15414" spans="3:7">
      <c r="C15414" s="17"/>
      <c r="D15414" s="26"/>
      <c r="E15414" s="26"/>
      <c r="F15414" s="26"/>
      <c r="G15414" s="26"/>
    </row>
    <row r="15415" spans="3:7">
      <c r="C15415" s="17"/>
      <c r="D15415" s="26"/>
      <c r="E15415" s="26"/>
      <c r="F15415" s="26"/>
      <c r="G15415" s="26"/>
    </row>
    <row r="15416" spans="3:7">
      <c r="C15416" s="17"/>
      <c r="D15416" s="26"/>
      <c r="E15416" s="26"/>
      <c r="F15416" s="26"/>
      <c r="G15416" s="26"/>
    </row>
    <row r="15417" spans="3:7">
      <c r="C15417" s="17"/>
      <c r="D15417" s="26"/>
      <c r="E15417" s="26"/>
      <c r="F15417" s="26"/>
      <c r="G15417" s="26"/>
    </row>
    <row r="15418" spans="3:7">
      <c r="C15418" s="17"/>
      <c r="D15418" s="26"/>
      <c r="E15418" s="26"/>
      <c r="F15418" s="26"/>
      <c r="G15418" s="26"/>
    </row>
    <row r="15419" spans="3:7">
      <c r="C15419" s="17"/>
      <c r="D15419" s="26"/>
      <c r="E15419" s="26"/>
      <c r="F15419" s="26"/>
      <c r="G15419" s="26"/>
    </row>
    <row r="15420" spans="3:7">
      <c r="C15420" s="17"/>
      <c r="D15420" s="26"/>
      <c r="E15420" s="26"/>
      <c r="F15420" s="26"/>
      <c r="G15420" s="26"/>
    </row>
    <row r="15421" spans="3:7">
      <c r="C15421" s="17"/>
      <c r="D15421" s="26"/>
      <c r="E15421" s="26"/>
      <c r="F15421" s="26"/>
      <c r="G15421" s="26"/>
    </row>
    <row r="15422" spans="3:7">
      <c r="C15422" s="17"/>
      <c r="D15422" s="26"/>
      <c r="E15422" s="26"/>
      <c r="F15422" s="26"/>
      <c r="G15422" s="26"/>
    </row>
    <row r="15423" spans="3:7">
      <c r="C15423" s="17"/>
      <c r="D15423" s="26"/>
      <c r="E15423" s="26"/>
      <c r="F15423" s="26"/>
      <c r="G15423" s="26"/>
    </row>
    <row r="15424" spans="3:7">
      <c r="C15424" s="17"/>
      <c r="D15424" s="26"/>
      <c r="E15424" s="26"/>
      <c r="F15424" s="26"/>
      <c r="G15424" s="26"/>
    </row>
    <row r="15425" spans="3:7">
      <c r="C15425" s="17"/>
      <c r="D15425" s="26"/>
      <c r="E15425" s="26"/>
      <c r="F15425" s="26"/>
      <c r="G15425" s="26"/>
    </row>
    <row r="15426" spans="3:7">
      <c r="C15426" s="17"/>
      <c r="D15426" s="26"/>
      <c r="E15426" s="26"/>
      <c r="F15426" s="26"/>
      <c r="G15426" s="26"/>
    </row>
    <row r="15427" spans="3:7">
      <c r="C15427" s="17"/>
      <c r="D15427" s="26"/>
      <c r="E15427" s="26"/>
      <c r="F15427" s="26"/>
      <c r="G15427" s="26"/>
    </row>
    <row r="15428" spans="3:7">
      <c r="C15428" s="17"/>
      <c r="D15428" s="26"/>
      <c r="E15428" s="26"/>
      <c r="F15428" s="26"/>
      <c r="G15428" s="26"/>
    </row>
    <row r="15429" spans="3:7">
      <c r="C15429" s="17"/>
      <c r="D15429" s="26"/>
      <c r="E15429" s="26"/>
      <c r="F15429" s="26"/>
      <c r="G15429" s="26"/>
    </row>
    <row r="15430" spans="3:7">
      <c r="C15430" s="17"/>
      <c r="D15430" s="26"/>
      <c r="E15430" s="26"/>
      <c r="F15430" s="26"/>
      <c r="G15430" s="26"/>
    </row>
    <row r="15431" spans="3:7">
      <c r="C15431" s="17"/>
      <c r="D15431" s="26"/>
      <c r="E15431" s="26"/>
      <c r="F15431" s="26"/>
      <c r="G15431" s="26"/>
    </row>
    <row r="15432" spans="3:7">
      <c r="C15432" s="17"/>
      <c r="D15432" s="26"/>
      <c r="E15432" s="26"/>
      <c r="F15432" s="26"/>
      <c r="G15432" s="26"/>
    </row>
    <row r="15433" spans="3:7">
      <c r="C15433" s="17"/>
      <c r="D15433" s="26"/>
      <c r="E15433" s="26"/>
      <c r="F15433" s="26"/>
      <c r="G15433" s="26"/>
    </row>
    <row r="15434" spans="3:7">
      <c r="C15434" s="17"/>
      <c r="D15434" s="26"/>
      <c r="E15434" s="26"/>
      <c r="F15434" s="26"/>
      <c r="G15434" s="26"/>
    </row>
    <row r="15435" spans="3:7">
      <c r="C15435" s="17"/>
      <c r="D15435" s="26"/>
      <c r="E15435" s="26"/>
      <c r="F15435" s="26"/>
      <c r="G15435" s="26"/>
    </row>
    <row r="15436" spans="3:7">
      <c r="C15436" s="17"/>
      <c r="D15436" s="26"/>
      <c r="E15436" s="26"/>
      <c r="F15436" s="26"/>
      <c r="G15436" s="26"/>
    </row>
    <row r="15437" spans="3:7">
      <c r="C15437" s="17"/>
      <c r="D15437" s="26"/>
      <c r="E15437" s="26"/>
      <c r="F15437" s="26"/>
      <c r="G15437" s="26"/>
    </row>
    <row r="15438" spans="3:7">
      <c r="C15438" s="17"/>
      <c r="D15438" s="26"/>
      <c r="E15438" s="26"/>
      <c r="F15438" s="26"/>
      <c r="G15438" s="26"/>
    </row>
    <row r="15439" spans="3:7">
      <c r="C15439" s="17"/>
      <c r="D15439" s="26"/>
      <c r="E15439" s="26"/>
      <c r="F15439" s="26"/>
      <c r="G15439" s="26"/>
    </row>
    <row r="15440" spans="3:7">
      <c r="C15440" s="17"/>
      <c r="D15440" s="26"/>
      <c r="E15440" s="26"/>
      <c r="F15440" s="26"/>
      <c r="G15440" s="26"/>
    </row>
    <row r="15441" spans="3:7">
      <c r="C15441" s="17"/>
      <c r="D15441" s="26"/>
      <c r="E15441" s="26"/>
      <c r="F15441" s="26"/>
      <c r="G15441" s="26"/>
    </row>
    <row r="15442" spans="3:7">
      <c r="C15442" s="17"/>
      <c r="D15442" s="26"/>
      <c r="E15442" s="26"/>
      <c r="F15442" s="26"/>
      <c r="G15442" s="26"/>
    </row>
    <row r="15443" spans="3:7">
      <c r="C15443" s="17"/>
      <c r="D15443" s="26"/>
      <c r="E15443" s="26"/>
      <c r="F15443" s="26"/>
      <c r="G15443" s="26"/>
    </row>
    <row r="15444" spans="3:7">
      <c r="C15444" s="17"/>
      <c r="D15444" s="26"/>
      <c r="E15444" s="26"/>
      <c r="F15444" s="26"/>
      <c r="G15444" s="26"/>
    </row>
    <row r="15445" spans="3:7">
      <c r="C15445" s="17"/>
      <c r="D15445" s="26"/>
      <c r="E15445" s="26"/>
      <c r="F15445" s="26"/>
      <c r="G15445" s="26"/>
    </row>
    <row r="15446" spans="3:7">
      <c r="C15446" s="17"/>
      <c r="D15446" s="26"/>
      <c r="E15446" s="26"/>
      <c r="F15446" s="26"/>
      <c r="G15446" s="26"/>
    </row>
    <row r="15447" spans="3:7">
      <c r="C15447" s="17"/>
      <c r="D15447" s="26"/>
      <c r="E15447" s="26"/>
      <c r="F15447" s="26"/>
      <c r="G15447" s="26"/>
    </row>
    <row r="15448" spans="3:7">
      <c r="C15448" s="17"/>
      <c r="D15448" s="26"/>
      <c r="E15448" s="26"/>
      <c r="F15448" s="26"/>
      <c r="G15448" s="26"/>
    </row>
    <row r="15449" spans="3:7">
      <c r="C15449" s="17"/>
      <c r="D15449" s="26"/>
      <c r="E15449" s="26"/>
      <c r="F15449" s="26"/>
      <c r="G15449" s="26"/>
    </row>
    <row r="15450" spans="3:7">
      <c r="C15450" s="17"/>
      <c r="D15450" s="26"/>
      <c r="E15450" s="26"/>
      <c r="F15450" s="26"/>
      <c r="G15450" s="26"/>
    </row>
    <row r="15451" spans="3:7">
      <c r="C15451" s="17"/>
      <c r="D15451" s="26"/>
      <c r="E15451" s="26"/>
      <c r="F15451" s="26"/>
      <c r="G15451" s="26"/>
    </row>
    <row r="15452" spans="3:7">
      <c r="C15452" s="17"/>
      <c r="D15452" s="26"/>
      <c r="E15452" s="26"/>
      <c r="F15452" s="26"/>
      <c r="G15452" s="26"/>
    </row>
    <row r="15453" spans="3:7">
      <c r="C15453" s="17"/>
      <c r="D15453" s="26"/>
      <c r="E15453" s="26"/>
      <c r="F15453" s="26"/>
      <c r="G15453" s="26"/>
    </row>
    <row r="15454" spans="3:7">
      <c r="C15454" s="17"/>
      <c r="D15454" s="26"/>
      <c r="E15454" s="26"/>
      <c r="F15454" s="26"/>
      <c r="G15454" s="26"/>
    </row>
    <row r="15455" spans="3:7">
      <c r="C15455" s="17"/>
      <c r="D15455" s="26"/>
      <c r="E15455" s="26"/>
      <c r="F15455" s="26"/>
      <c r="G15455" s="26"/>
    </row>
    <row r="15456" spans="3:7">
      <c r="C15456" s="17"/>
      <c r="D15456" s="26"/>
      <c r="E15456" s="26"/>
      <c r="F15456" s="26"/>
      <c r="G15456" s="26"/>
    </row>
    <row r="15457" spans="3:7">
      <c r="C15457" s="17"/>
      <c r="D15457" s="26"/>
      <c r="E15457" s="26"/>
      <c r="F15457" s="26"/>
      <c r="G15457" s="26"/>
    </row>
    <row r="15458" spans="3:7">
      <c r="C15458" s="17"/>
      <c r="D15458" s="26"/>
      <c r="E15458" s="26"/>
      <c r="F15458" s="26"/>
      <c r="G15458" s="26"/>
    </row>
    <row r="15459" spans="3:7">
      <c r="C15459" s="17"/>
      <c r="D15459" s="26"/>
      <c r="E15459" s="26"/>
      <c r="F15459" s="26"/>
      <c r="G15459" s="26"/>
    </row>
    <row r="15460" spans="3:7">
      <c r="C15460" s="17"/>
      <c r="D15460" s="26"/>
      <c r="E15460" s="26"/>
      <c r="F15460" s="26"/>
      <c r="G15460" s="26"/>
    </row>
    <row r="15461" spans="3:7">
      <c r="C15461" s="17"/>
      <c r="D15461" s="26"/>
      <c r="E15461" s="26"/>
      <c r="F15461" s="26"/>
      <c r="G15461" s="26"/>
    </row>
    <row r="15462" spans="3:7">
      <c r="C15462" s="17"/>
      <c r="D15462" s="26"/>
      <c r="E15462" s="26"/>
      <c r="F15462" s="26"/>
      <c r="G15462" s="26"/>
    </row>
    <row r="15463" spans="3:7">
      <c r="C15463" s="17"/>
      <c r="D15463" s="26"/>
      <c r="E15463" s="26"/>
      <c r="F15463" s="26"/>
      <c r="G15463" s="26"/>
    </row>
    <row r="15464" spans="3:7">
      <c r="C15464" s="17"/>
      <c r="D15464" s="26"/>
      <c r="E15464" s="26"/>
      <c r="F15464" s="26"/>
      <c r="G15464" s="26"/>
    </row>
    <row r="15465" spans="3:7">
      <c r="C15465" s="17"/>
      <c r="D15465" s="26"/>
      <c r="E15465" s="26"/>
      <c r="F15465" s="26"/>
      <c r="G15465" s="26"/>
    </row>
    <row r="15466" spans="3:7">
      <c r="C15466" s="17"/>
      <c r="D15466" s="26"/>
      <c r="E15466" s="26"/>
      <c r="F15466" s="26"/>
      <c r="G15466" s="26"/>
    </row>
    <row r="15467" spans="3:7">
      <c r="C15467" s="17"/>
      <c r="D15467" s="26"/>
      <c r="E15467" s="26"/>
      <c r="F15467" s="26"/>
      <c r="G15467" s="26"/>
    </row>
    <row r="15468" spans="3:7">
      <c r="C15468" s="17"/>
      <c r="D15468" s="26"/>
      <c r="E15468" s="26"/>
      <c r="F15468" s="26"/>
      <c r="G15468" s="26"/>
    </row>
    <row r="15469" spans="3:7">
      <c r="C15469" s="17"/>
      <c r="D15469" s="26"/>
      <c r="E15469" s="26"/>
      <c r="F15469" s="26"/>
      <c r="G15469" s="26"/>
    </row>
    <row r="15470" spans="3:7">
      <c r="C15470" s="17"/>
      <c r="D15470" s="26"/>
      <c r="E15470" s="26"/>
      <c r="F15470" s="26"/>
      <c r="G15470" s="26"/>
    </row>
    <row r="15471" spans="3:7">
      <c r="C15471" s="17"/>
      <c r="D15471" s="26"/>
      <c r="E15471" s="26"/>
      <c r="F15471" s="26"/>
      <c r="G15471" s="26"/>
    </row>
    <row r="15472" spans="3:7">
      <c r="C15472" s="17"/>
      <c r="D15472" s="26"/>
      <c r="E15472" s="26"/>
      <c r="F15472" s="26"/>
      <c r="G15472" s="26"/>
    </row>
    <row r="15473" spans="3:7">
      <c r="C15473" s="17"/>
      <c r="D15473" s="26"/>
      <c r="E15473" s="26"/>
      <c r="F15473" s="26"/>
      <c r="G15473" s="26"/>
    </row>
    <row r="15474" spans="3:7">
      <c r="C15474" s="17"/>
      <c r="D15474" s="26"/>
      <c r="E15474" s="26"/>
      <c r="F15474" s="26"/>
      <c r="G15474" s="26"/>
    </row>
    <row r="15475" spans="3:7">
      <c r="C15475" s="17"/>
      <c r="D15475" s="26"/>
      <c r="E15475" s="26"/>
      <c r="F15475" s="26"/>
      <c r="G15475" s="26"/>
    </row>
    <row r="15476" spans="3:7">
      <c r="C15476" s="17"/>
      <c r="D15476" s="26"/>
      <c r="E15476" s="26"/>
      <c r="F15476" s="26"/>
      <c r="G15476" s="26"/>
    </row>
    <row r="15477" spans="3:7">
      <c r="C15477" s="17"/>
      <c r="D15477" s="26"/>
      <c r="E15477" s="26"/>
      <c r="F15477" s="26"/>
      <c r="G15477" s="26"/>
    </row>
    <row r="15478" spans="3:7">
      <c r="C15478" s="17"/>
      <c r="D15478" s="26"/>
      <c r="E15478" s="26"/>
      <c r="F15478" s="26"/>
      <c r="G15478" s="26"/>
    </row>
    <row r="15479" spans="3:7">
      <c r="C15479" s="17"/>
      <c r="D15479" s="26"/>
      <c r="E15479" s="26"/>
      <c r="F15479" s="26"/>
      <c r="G15479" s="26"/>
    </row>
    <row r="15480" spans="3:7">
      <c r="C15480" s="17"/>
      <c r="D15480" s="26"/>
      <c r="E15480" s="26"/>
      <c r="F15480" s="26"/>
      <c r="G15480" s="26"/>
    </row>
    <row r="15481" spans="3:7">
      <c r="C15481" s="17"/>
      <c r="D15481" s="26"/>
      <c r="E15481" s="26"/>
      <c r="F15481" s="26"/>
      <c r="G15481" s="26"/>
    </row>
    <row r="15482" spans="3:7">
      <c r="C15482" s="17"/>
      <c r="D15482" s="26"/>
      <c r="E15482" s="26"/>
      <c r="F15482" s="26"/>
      <c r="G15482" s="26"/>
    </row>
    <row r="15483" spans="3:7">
      <c r="C15483" s="17"/>
      <c r="D15483" s="26"/>
      <c r="E15483" s="26"/>
      <c r="F15483" s="26"/>
      <c r="G15483" s="26"/>
    </row>
    <row r="15484" spans="3:7">
      <c r="C15484" s="17"/>
      <c r="D15484" s="26"/>
      <c r="E15484" s="26"/>
      <c r="F15484" s="26"/>
      <c r="G15484" s="26"/>
    </row>
    <row r="15485" spans="3:7">
      <c r="C15485" s="17"/>
      <c r="D15485" s="26"/>
      <c r="E15485" s="26"/>
      <c r="F15485" s="26"/>
      <c r="G15485" s="26"/>
    </row>
    <row r="15486" spans="3:7">
      <c r="C15486" s="17"/>
      <c r="D15486" s="26"/>
      <c r="E15486" s="26"/>
      <c r="F15486" s="26"/>
      <c r="G15486" s="26"/>
    </row>
    <row r="15487" spans="3:7">
      <c r="C15487" s="17"/>
      <c r="D15487" s="26"/>
      <c r="E15487" s="26"/>
      <c r="F15487" s="26"/>
      <c r="G15487" s="26"/>
    </row>
    <row r="15488" spans="3:7">
      <c r="C15488" s="17"/>
      <c r="D15488" s="26"/>
      <c r="E15488" s="26"/>
      <c r="F15488" s="26"/>
      <c r="G15488" s="26"/>
    </row>
    <row r="15489" spans="3:7">
      <c r="C15489" s="17"/>
      <c r="D15489" s="26"/>
      <c r="E15489" s="26"/>
      <c r="F15489" s="26"/>
      <c r="G15489" s="26"/>
    </row>
    <row r="15490" spans="3:7">
      <c r="C15490" s="17"/>
      <c r="D15490" s="26"/>
      <c r="E15490" s="26"/>
      <c r="F15490" s="26"/>
      <c r="G15490" s="26"/>
    </row>
    <row r="15491" spans="3:7">
      <c r="C15491" s="17"/>
      <c r="D15491" s="26"/>
      <c r="E15491" s="26"/>
      <c r="F15491" s="26"/>
      <c r="G15491" s="26"/>
    </row>
    <row r="15492" spans="3:7">
      <c r="C15492" s="17"/>
      <c r="D15492" s="26"/>
      <c r="E15492" s="26"/>
      <c r="F15492" s="26"/>
      <c r="G15492" s="26"/>
    </row>
    <row r="15493" spans="3:7">
      <c r="C15493" s="17"/>
      <c r="D15493" s="26"/>
      <c r="E15493" s="26"/>
      <c r="F15493" s="26"/>
      <c r="G15493" s="26"/>
    </row>
    <row r="15494" spans="3:7">
      <c r="C15494" s="17"/>
      <c r="D15494" s="26"/>
      <c r="E15494" s="26"/>
      <c r="F15494" s="26"/>
      <c r="G15494" s="26"/>
    </row>
    <row r="15495" spans="3:7">
      <c r="C15495" s="17"/>
      <c r="D15495" s="26"/>
      <c r="E15495" s="26"/>
      <c r="F15495" s="26"/>
      <c r="G15495" s="26"/>
    </row>
    <row r="15496" spans="3:7">
      <c r="C15496" s="17"/>
      <c r="D15496" s="26"/>
      <c r="E15496" s="26"/>
      <c r="F15496" s="26"/>
      <c r="G15496" s="26"/>
    </row>
    <row r="15497" spans="3:7">
      <c r="C15497" s="17"/>
      <c r="D15497" s="26"/>
      <c r="E15497" s="26"/>
      <c r="F15497" s="26"/>
      <c r="G15497" s="26"/>
    </row>
    <row r="15498" spans="3:7">
      <c r="C15498" s="17"/>
      <c r="D15498" s="26"/>
      <c r="E15498" s="26"/>
      <c r="F15498" s="26"/>
      <c r="G15498" s="26"/>
    </row>
    <row r="15499" spans="3:7">
      <c r="C15499" s="17"/>
      <c r="D15499" s="26"/>
      <c r="E15499" s="26"/>
      <c r="F15499" s="26"/>
      <c r="G15499" s="26"/>
    </row>
    <row r="15500" spans="3:7">
      <c r="C15500" s="17"/>
      <c r="D15500" s="26"/>
      <c r="E15500" s="26"/>
      <c r="F15500" s="26"/>
      <c r="G15500" s="26"/>
    </row>
    <row r="15501" spans="3:7">
      <c r="C15501" s="17"/>
      <c r="D15501" s="26"/>
      <c r="E15501" s="26"/>
      <c r="F15501" s="26"/>
      <c r="G15501" s="26"/>
    </row>
    <row r="15502" spans="3:7">
      <c r="C15502" s="17"/>
      <c r="D15502" s="26"/>
      <c r="E15502" s="26"/>
      <c r="F15502" s="26"/>
      <c r="G15502" s="26"/>
    </row>
    <row r="15503" spans="3:7">
      <c r="C15503" s="17"/>
      <c r="D15503" s="26"/>
      <c r="E15503" s="26"/>
      <c r="F15503" s="26"/>
      <c r="G15503" s="26"/>
    </row>
    <row r="15504" spans="3:7">
      <c r="C15504" s="17"/>
      <c r="D15504" s="26"/>
      <c r="E15504" s="26"/>
      <c r="F15504" s="26"/>
      <c r="G15504" s="26"/>
    </row>
    <row r="15505" spans="3:7">
      <c r="C15505" s="17"/>
      <c r="D15505" s="26"/>
      <c r="E15505" s="26"/>
      <c r="F15505" s="26"/>
      <c r="G15505" s="26"/>
    </row>
    <row r="15506" spans="3:7">
      <c r="C15506" s="17"/>
      <c r="D15506" s="26"/>
      <c r="E15506" s="26"/>
      <c r="F15506" s="26"/>
      <c r="G15506" s="26"/>
    </row>
    <row r="15507" spans="3:7">
      <c r="C15507" s="17"/>
      <c r="D15507" s="26"/>
      <c r="E15507" s="26"/>
      <c r="F15507" s="26"/>
      <c r="G15507" s="26"/>
    </row>
    <row r="15508" spans="3:7">
      <c r="C15508" s="17"/>
      <c r="D15508" s="26"/>
      <c r="E15508" s="26"/>
      <c r="F15508" s="26"/>
      <c r="G15508" s="26"/>
    </row>
    <row r="15509" spans="3:7">
      <c r="C15509" s="17"/>
      <c r="D15509" s="26"/>
      <c r="E15509" s="26"/>
      <c r="F15509" s="26"/>
      <c r="G15509" s="26"/>
    </row>
    <row r="15510" spans="3:7">
      <c r="C15510" s="17"/>
      <c r="D15510" s="26"/>
      <c r="E15510" s="26"/>
      <c r="F15510" s="26"/>
      <c r="G15510" s="26"/>
    </row>
    <row r="15511" spans="3:7">
      <c r="C15511" s="17"/>
      <c r="D15511" s="26"/>
      <c r="E15511" s="26"/>
      <c r="F15511" s="26"/>
      <c r="G15511" s="26"/>
    </row>
    <row r="15512" spans="3:7">
      <c r="C15512" s="17"/>
      <c r="D15512" s="26"/>
      <c r="E15512" s="26"/>
      <c r="F15512" s="26"/>
      <c r="G15512" s="26"/>
    </row>
    <row r="15513" spans="3:7">
      <c r="C15513" s="17"/>
      <c r="D15513" s="26"/>
      <c r="E15513" s="26"/>
      <c r="F15513" s="26"/>
      <c r="G15513" s="26"/>
    </row>
    <row r="15514" spans="3:7">
      <c r="C15514" s="17"/>
      <c r="D15514" s="26"/>
      <c r="E15514" s="26"/>
      <c r="F15514" s="26"/>
      <c r="G15514" s="26"/>
    </row>
    <row r="15515" spans="3:7">
      <c r="C15515" s="17"/>
      <c r="D15515" s="26"/>
      <c r="E15515" s="26"/>
      <c r="F15515" s="26"/>
      <c r="G15515" s="26"/>
    </row>
    <row r="15516" spans="3:7">
      <c r="C15516" s="17"/>
      <c r="D15516" s="26"/>
      <c r="E15516" s="26"/>
      <c r="F15516" s="26"/>
      <c r="G15516" s="26"/>
    </row>
    <row r="15517" spans="3:7">
      <c r="C15517" s="17"/>
      <c r="D15517" s="26"/>
      <c r="E15517" s="26"/>
      <c r="F15517" s="26"/>
      <c r="G15517" s="26"/>
    </row>
    <row r="15518" spans="3:7">
      <c r="C15518" s="17"/>
      <c r="D15518" s="26"/>
      <c r="E15518" s="26"/>
      <c r="F15518" s="26"/>
      <c r="G15518" s="26"/>
    </row>
    <row r="15519" spans="3:7">
      <c r="C15519" s="17"/>
      <c r="D15519" s="26"/>
      <c r="E15519" s="26"/>
      <c r="F15519" s="26"/>
      <c r="G15519" s="26"/>
    </row>
    <row r="15520" spans="3:7">
      <c r="C15520" s="17"/>
      <c r="D15520" s="26"/>
      <c r="E15520" s="26"/>
      <c r="F15520" s="26"/>
      <c r="G15520" s="26"/>
    </row>
    <row r="15521" spans="3:7">
      <c r="C15521" s="17"/>
      <c r="D15521" s="26"/>
      <c r="E15521" s="26"/>
      <c r="F15521" s="26"/>
      <c r="G15521" s="26"/>
    </row>
    <row r="15522" spans="3:7">
      <c r="C15522" s="17"/>
      <c r="D15522" s="26"/>
      <c r="E15522" s="26"/>
      <c r="F15522" s="26"/>
      <c r="G15522" s="26"/>
    </row>
    <row r="15523" spans="3:7">
      <c r="C15523" s="17"/>
      <c r="D15523" s="26"/>
      <c r="E15523" s="26"/>
      <c r="F15523" s="26"/>
      <c r="G15523" s="26"/>
    </row>
    <row r="15524" spans="3:7">
      <c r="C15524" s="17"/>
      <c r="D15524" s="26"/>
      <c r="E15524" s="26"/>
      <c r="F15524" s="26"/>
      <c r="G15524" s="26"/>
    </row>
    <row r="15525" spans="3:7">
      <c r="C15525" s="17"/>
      <c r="D15525" s="26"/>
      <c r="E15525" s="26"/>
      <c r="F15525" s="26"/>
      <c r="G15525" s="26"/>
    </row>
    <row r="15526" spans="3:7">
      <c r="C15526" s="17"/>
      <c r="D15526" s="26"/>
      <c r="E15526" s="26"/>
      <c r="F15526" s="26"/>
      <c r="G15526" s="26"/>
    </row>
    <row r="15527" spans="3:7">
      <c r="C15527" s="17"/>
      <c r="D15527" s="26"/>
      <c r="E15527" s="26"/>
      <c r="F15527" s="26"/>
      <c r="G15527" s="26"/>
    </row>
    <row r="15528" spans="3:7">
      <c r="C15528" s="17"/>
      <c r="D15528" s="26"/>
      <c r="E15528" s="26"/>
      <c r="F15528" s="26"/>
      <c r="G15528" s="26"/>
    </row>
    <row r="15529" spans="3:7">
      <c r="C15529" s="17"/>
      <c r="D15529" s="26"/>
      <c r="E15529" s="26"/>
      <c r="F15529" s="26"/>
      <c r="G15529" s="26"/>
    </row>
    <row r="15530" spans="3:7">
      <c r="C15530" s="17"/>
      <c r="D15530" s="26"/>
      <c r="E15530" s="26"/>
      <c r="F15530" s="26"/>
      <c r="G15530" s="26"/>
    </row>
    <row r="15531" spans="3:7">
      <c r="C15531" s="17"/>
      <c r="D15531" s="26"/>
      <c r="E15531" s="26"/>
      <c r="F15531" s="26"/>
      <c r="G15531" s="26"/>
    </row>
    <row r="15532" spans="3:7">
      <c r="C15532" s="17"/>
      <c r="D15532" s="26"/>
      <c r="E15532" s="26"/>
      <c r="F15532" s="26"/>
      <c r="G15532" s="26"/>
    </row>
    <row r="15533" spans="3:7">
      <c r="C15533" s="17"/>
      <c r="D15533" s="26"/>
      <c r="E15533" s="26"/>
      <c r="F15533" s="26"/>
      <c r="G15533" s="26"/>
    </row>
    <row r="15534" spans="3:7">
      <c r="C15534" s="17"/>
      <c r="D15534" s="26"/>
      <c r="E15534" s="26"/>
      <c r="F15534" s="26"/>
      <c r="G15534" s="26"/>
    </row>
    <row r="15535" spans="3:7">
      <c r="C15535" s="17"/>
      <c r="D15535" s="26"/>
      <c r="E15535" s="26"/>
      <c r="F15535" s="26"/>
      <c r="G15535" s="26"/>
    </row>
    <row r="15536" spans="3:7">
      <c r="C15536" s="17"/>
      <c r="D15536" s="26"/>
      <c r="E15536" s="26"/>
      <c r="F15536" s="26"/>
      <c r="G15536" s="26"/>
    </row>
    <row r="15537" spans="3:7">
      <c r="C15537" s="17"/>
      <c r="D15537" s="26"/>
      <c r="E15537" s="26"/>
      <c r="F15537" s="26"/>
      <c r="G15537" s="26"/>
    </row>
    <row r="15538" spans="3:7">
      <c r="C15538" s="17"/>
      <c r="D15538" s="26"/>
      <c r="E15538" s="26"/>
      <c r="F15538" s="26"/>
      <c r="G15538" s="26"/>
    </row>
    <row r="15539" spans="3:7">
      <c r="C15539" s="17"/>
      <c r="D15539" s="26"/>
      <c r="E15539" s="26"/>
      <c r="F15539" s="26"/>
      <c r="G15539" s="26"/>
    </row>
    <row r="15540" spans="3:7">
      <c r="C15540" s="17"/>
      <c r="D15540" s="26"/>
      <c r="E15540" s="26"/>
      <c r="F15540" s="26"/>
      <c r="G15540" s="26"/>
    </row>
    <row r="15541" spans="3:7">
      <c r="C15541" s="17"/>
      <c r="D15541" s="26"/>
      <c r="E15541" s="26"/>
      <c r="F15541" s="26"/>
      <c r="G15541" s="26"/>
    </row>
    <row r="15542" spans="3:7">
      <c r="C15542" s="17"/>
      <c r="D15542" s="26"/>
      <c r="E15542" s="26"/>
      <c r="F15542" s="26"/>
      <c r="G15542" s="26"/>
    </row>
    <row r="15543" spans="3:7">
      <c r="C15543" s="17"/>
      <c r="D15543" s="26"/>
      <c r="E15543" s="26"/>
      <c r="F15543" s="26"/>
      <c r="G15543" s="26"/>
    </row>
    <row r="15544" spans="3:7">
      <c r="C15544" s="17"/>
      <c r="D15544" s="26"/>
      <c r="E15544" s="26"/>
      <c r="F15544" s="26"/>
      <c r="G15544" s="26"/>
    </row>
    <row r="15545" spans="3:7">
      <c r="C15545" s="17"/>
      <c r="D15545" s="26"/>
      <c r="E15545" s="26"/>
      <c r="F15545" s="26"/>
      <c r="G15545" s="26"/>
    </row>
    <row r="15546" spans="3:7">
      <c r="C15546" s="17"/>
      <c r="D15546" s="26"/>
      <c r="E15546" s="26"/>
      <c r="F15546" s="26"/>
      <c r="G15546" s="26"/>
    </row>
    <row r="15547" spans="3:7">
      <c r="C15547" s="17"/>
      <c r="D15547" s="26"/>
      <c r="E15547" s="26"/>
      <c r="F15547" s="26"/>
      <c r="G15547" s="26"/>
    </row>
    <row r="15548" spans="3:7">
      <c r="C15548" s="17"/>
      <c r="D15548" s="26"/>
      <c r="E15548" s="26"/>
      <c r="F15548" s="26"/>
      <c r="G15548" s="26"/>
    </row>
    <row r="15549" spans="3:7">
      <c r="C15549" s="17"/>
      <c r="D15549" s="26"/>
      <c r="E15549" s="26"/>
      <c r="F15549" s="26"/>
      <c r="G15549" s="26"/>
    </row>
    <row r="15550" spans="3:7">
      <c r="C15550" s="17"/>
      <c r="D15550" s="26"/>
      <c r="E15550" s="26"/>
      <c r="F15550" s="26"/>
      <c r="G15550" s="26"/>
    </row>
    <row r="15551" spans="3:7">
      <c r="C15551" s="17"/>
      <c r="D15551" s="26"/>
      <c r="E15551" s="26"/>
      <c r="F15551" s="26"/>
      <c r="G15551" s="26"/>
    </row>
    <row r="15552" spans="3:7">
      <c r="C15552" s="17"/>
      <c r="D15552" s="26"/>
      <c r="E15552" s="26"/>
      <c r="F15552" s="26"/>
      <c r="G15552" s="26"/>
    </row>
    <row r="15553" spans="3:7">
      <c r="C15553" s="17"/>
      <c r="D15553" s="26"/>
      <c r="E15553" s="26"/>
      <c r="F15553" s="26"/>
      <c r="G15553" s="26"/>
    </row>
    <row r="15554" spans="3:7">
      <c r="C15554" s="17"/>
      <c r="D15554" s="26"/>
      <c r="E15554" s="26"/>
      <c r="F15554" s="26"/>
      <c r="G15554" s="26"/>
    </row>
    <row r="15555" spans="3:7">
      <c r="C15555" s="17"/>
      <c r="D15555" s="26"/>
      <c r="E15555" s="26"/>
      <c r="F15555" s="26"/>
      <c r="G15555" s="26"/>
    </row>
    <row r="15556" spans="3:7">
      <c r="C15556" s="17"/>
      <c r="D15556" s="26"/>
      <c r="E15556" s="26"/>
      <c r="F15556" s="26"/>
      <c r="G15556" s="26"/>
    </row>
    <row r="15557" spans="3:7">
      <c r="C15557" s="17"/>
      <c r="D15557" s="26"/>
      <c r="E15557" s="26"/>
      <c r="F15557" s="26"/>
      <c r="G15557" s="26"/>
    </row>
    <row r="15558" spans="3:7">
      <c r="C15558" s="17"/>
      <c r="D15558" s="26"/>
      <c r="E15558" s="26"/>
      <c r="F15558" s="26"/>
      <c r="G15558" s="26"/>
    </row>
    <row r="15559" spans="3:7">
      <c r="C15559" s="17"/>
      <c r="D15559" s="26"/>
      <c r="E15559" s="26"/>
      <c r="F15559" s="26"/>
      <c r="G15559" s="26"/>
    </row>
    <row r="15560" spans="3:7">
      <c r="C15560" s="17"/>
      <c r="D15560" s="26"/>
      <c r="E15560" s="26"/>
      <c r="F15560" s="26"/>
      <c r="G15560" s="26"/>
    </row>
    <row r="15561" spans="3:7">
      <c r="C15561" s="17"/>
      <c r="D15561" s="26"/>
      <c r="E15561" s="26"/>
      <c r="F15561" s="26"/>
      <c r="G15561" s="26"/>
    </row>
    <row r="15562" spans="3:7">
      <c r="C15562" s="17"/>
      <c r="D15562" s="26"/>
      <c r="E15562" s="26"/>
      <c r="F15562" s="26"/>
      <c r="G15562" s="26"/>
    </row>
    <row r="15563" spans="3:7">
      <c r="C15563" s="17"/>
      <c r="D15563" s="26"/>
      <c r="E15563" s="26"/>
      <c r="F15563" s="26"/>
      <c r="G15563" s="26"/>
    </row>
    <row r="15564" spans="3:7">
      <c r="C15564" s="17"/>
      <c r="D15564" s="26"/>
      <c r="E15564" s="26"/>
      <c r="F15564" s="26"/>
      <c r="G15564" s="26"/>
    </row>
    <row r="15565" spans="3:7">
      <c r="C15565" s="17"/>
      <c r="D15565" s="26"/>
      <c r="E15565" s="26"/>
      <c r="F15565" s="26"/>
      <c r="G15565" s="26"/>
    </row>
    <row r="15566" spans="3:7">
      <c r="C15566" s="17"/>
      <c r="D15566" s="26"/>
      <c r="E15566" s="26"/>
      <c r="F15566" s="26"/>
      <c r="G15566" s="26"/>
    </row>
    <row r="15567" spans="3:7">
      <c r="C15567" s="17"/>
      <c r="D15567" s="26"/>
      <c r="E15567" s="26"/>
      <c r="F15567" s="26"/>
      <c r="G15567" s="26"/>
    </row>
    <row r="15568" spans="3:7">
      <c r="C15568" s="17"/>
      <c r="D15568" s="26"/>
      <c r="E15568" s="26"/>
      <c r="F15568" s="26"/>
      <c r="G15568" s="26"/>
    </row>
    <row r="15569" spans="3:7">
      <c r="C15569" s="17"/>
      <c r="D15569" s="26"/>
      <c r="E15569" s="26"/>
      <c r="F15569" s="26"/>
      <c r="G15569" s="26"/>
    </row>
    <row r="15570" spans="3:7">
      <c r="C15570" s="17"/>
      <c r="D15570" s="26"/>
      <c r="E15570" s="26"/>
      <c r="F15570" s="26"/>
      <c r="G15570" s="26"/>
    </row>
    <row r="15571" spans="3:7">
      <c r="C15571" s="17"/>
      <c r="D15571" s="26"/>
      <c r="E15571" s="26"/>
      <c r="F15571" s="26"/>
      <c r="G15571" s="26"/>
    </row>
    <row r="15572" spans="3:7">
      <c r="C15572" s="17"/>
      <c r="D15572" s="26"/>
      <c r="E15572" s="26"/>
      <c r="F15572" s="26"/>
      <c r="G15572" s="26"/>
    </row>
    <row r="15573" spans="3:7">
      <c r="C15573" s="17"/>
      <c r="D15573" s="26"/>
      <c r="E15573" s="26"/>
      <c r="F15573" s="26"/>
      <c r="G15573" s="26"/>
    </row>
    <row r="15574" spans="3:7">
      <c r="C15574" s="17"/>
      <c r="D15574" s="26"/>
      <c r="E15574" s="26"/>
      <c r="F15574" s="26"/>
      <c r="G15574" s="26"/>
    </row>
    <row r="15575" spans="3:7">
      <c r="C15575" s="17"/>
      <c r="D15575" s="26"/>
      <c r="E15575" s="26"/>
      <c r="F15575" s="26"/>
      <c r="G15575" s="26"/>
    </row>
    <row r="15576" spans="3:7">
      <c r="C15576" s="17"/>
      <c r="D15576" s="26"/>
      <c r="E15576" s="26"/>
      <c r="F15576" s="26"/>
      <c r="G15576" s="26"/>
    </row>
    <row r="15577" spans="3:7">
      <c r="C15577" s="17"/>
      <c r="D15577" s="26"/>
      <c r="E15577" s="26"/>
      <c r="F15577" s="26"/>
      <c r="G15577" s="26"/>
    </row>
    <row r="15578" spans="3:7">
      <c r="C15578" s="17"/>
      <c r="D15578" s="26"/>
      <c r="E15578" s="26"/>
      <c r="F15578" s="26"/>
      <c r="G15578" s="26"/>
    </row>
    <row r="15579" spans="3:7">
      <c r="C15579" s="17"/>
      <c r="D15579" s="26"/>
      <c r="E15579" s="26"/>
      <c r="F15579" s="26"/>
      <c r="G15579" s="26"/>
    </row>
    <row r="15580" spans="3:7">
      <c r="C15580" s="17"/>
      <c r="D15580" s="26"/>
      <c r="E15580" s="26"/>
      <c r="F15580" s="26"/>
      <c r="G15580" s="26"/>
    </row>
    <row r="15581" spans="3:7">
      <c r="C15581" s="17"/>
      <c r="D15581" s="26"/>
      <c r="E15581" s="26"/>
      <c r="F15581" s="26"/>
      <c r="G15581" s="26"/>
    </row>
    <row r="15582" spans="3:7">
      <c r="C15582" s="17"/>
      <c r="D15582" s="26"/>
      <c r="E15582" s="26"/>
      <c r="F15582" s="26"/>
      <c r="G15582" s="26"/>
    </row>
    <row r="15583" spans="3:7">
      <c r="C15583" s="17"/>
      <c r="D15583" s="26"/>
      <c r="E15583" s="26"/>
      <c r="F15583" s="26"/>
      <c r="G15583" s="26"/>
    </row>
    <row r="15584" spans="3:7">
      <c r="C15584" s="17"/>
      <c r="D15584" s="26"/>
      <c r="E15584" s="26"/>
      <c r="F15584" s="26"/>
      <c r="G15584" s="26"/>
    </row>
    <row r="15585" spans="3:7">
      <c r="C15585" s="17"/>
      <c r="D15585" s="26"/>
      <c r="E15585" s="26"/>
      <c r="F15585" s="26"/>
      <c r="G15585" s="26"/>
    </row>
    <row r="15586" spans="3:7">
      <c r="C15586" s="17"/>
      <c r="D15586" s="26"/>
      <c r="E15586" s="26"/>
      <c r="F15586" s="26"/>
      <c r="G15586" s="26"/>
    </row>
    <row r="15587" spans="3:7">
      <c r="C15587" s="17"/>
      <c r="D15587" s="26"/>
      <c r="E15587" s="26"/>
      <c r="F15587" s="26"/>
      <c r="G15587" s="26"/>
    </row>
    <row r="15588" spans="3:7">
      <c r="C15588" s="17"/>
      <c r="D15588" s="26"/>
      <c r="E15588" s="26"/>
      <c r="F15588" s="26"/>
      <c r="G15588" s="26"/>
    </row>
    <row r="15589" spans="3:7">
      <c r="C15589" s="17"/>
      <c r="D15589" s="26"/>
      <c r="E15589" s="26"/>
      <c r="F15589" s="26"/>
      <c r="G15589" s="26"/>
    </row>
    <row r="15590" spans="3:7">
      <c r="C15590" s="17"/>
      <c r="D15590" s="26"/>
      <c r="E15590" s="26"/>
      <c r="F15590" s="26"/>
      <c r="G15590" s="26"/>
    </row>
    <row r="15591" spans="3:7">
      <c r="C15591" s="17"/>
      <c r="D15591" s="26"/>
      <c r="E15591" s="26"/>
      <c r="F15591" s="26"/>
      <c r="G15591" s="26"/>
    </row>
    <row r="15592" spans="3:7">
      <c r="C15592" s="17"/>
      <c r="D15592" s="26"/>
      <c r="E15592" s="26"/>
      <c r="F15592" s="26"/>
      <c r="G15592" s="26"/>
    </row>
    <row r="15593" spans="3:7">
      <c r="C15593" s="17"/>
      <c r="D15593" s="26"/>
      <c r="E15593" s="26"/>
      <c r="F15593" s="26"/>
      <c r="G15593" s="26"/>
    </row>
    <row r="15594" spans="3:7">
      <c r="C15594" s="17"/>
      <c r="D15594" s="26"/>
      <c r="E15594" s="26"/>
      <c r="F15594" s="26"/>
      <c r="G15594" s="26"/>
    </row>
    <row r="15595" spans="3:7">
      <c r="C15595" s="17"/>
      <c r="D15595" s="26"/>
      <c r="E15595" s="26"/>
      <c r="F15595" s="26"/>
      <c r="G15595" s="26"/>
    </row>
    <row r="15596" spans="3:7">
      <c r="C15596" s="17"/>
      <c r="D15596" s="26"/>
      <c r="E15596" s="26"/>
      <c r="F15596" s="26"/>
      <c r="G15596" s="26"/>
    </row>
    <row r="15597" spans="3:7">
      <c r="C15597" s="17"/>
      <c r="D15597" s="26"/>
      <c r="E15597" s="26"/>
      <c r="F15597" s="26"/>
      <c r="G15597" s="26"/>
    </row>
    <row r="15598" spans="3:7">
      <c r="C15598" s="17"/>
      <c r="D15598" s="26"/>
      <c r="E15598" s="26"/>
      <c r="F15598" s="26"/>
      <c r="G15598" s="26"/>
    </row>
    <row r="15599" spans="3:7">
      <c r="C15599" s="17"/>
      <c r="D15599" s="26"/>
      <c r="E15599" s="26"/>
      <c r="F15599" s="26"/>
      <c r="G15599" s="26"/>
    </row>
    <row r="15600" spans="3:7">
      <c r="C15600" s="17"/>
      <c r="D15600" s="26"/>
      <c r="E15600" s="26"/>
      <c r="F15600" s="26"/>
      <c r="G15600" s="26"/>
    </row>
    <row r="15601" spans="3:7">
      <c r="C15601" s="17"/>
      <c r="D15601" s="26"/>
      <c r="E15601" s="26"/>
      <c r="F15601" s="26"/>
      <c r="G15601" s="26"/>
    </row>
    <row r="15602" spans="3:7">
      <c r="C15602" s="17"/>
      <c r="D15602" s="26"/>
      <c r="E15602" s="26"/>
      <c r="F15602" s="26"/>
      <c r="G15602" s="26"/>
    </row>
    <row r="15603" spans="3:7">
      <c r="C15603" s="17"/>
      <c r="D15603" s="26"/>
      <c r="E15603" s="26"/>
      <c r="F15603" s="26"/>
      <c r="G15603" s="26"/>
    </row>
    <row r="15604" spans="3:7">
      <c r="C15604" s="17"/>
      <c r="D15604" s="26"/>
      <c r="E15604" s="26"/>
      <c r="F15604" s="26"/>
      <c r="G15604" s="26"/>
    </row>
    <row r="15605" spans="3:7">
      <c r="C15605" s="17"/>
      <c r="D15605" s="26"/>
      <c r="E15605" s="26"/>
      <c r="F15605" s="26"/>
      <c r="G15605" s="26"/>
    </row>
    <row r="15606" spans="3:7">
      <c r="C15606" s="17"/>
      <c r="D15606" s="26"/>
      <c r="E15606" s="26"/>
      <c r="F15606" s="26"/>
      <c r="G15606" s="26"/>
    </row>
    <row r="15607" spans="3:7">
      <c r="C15607" s="17"/>
      <c r="D15607" s="26"/>
      <c r="E15607" s="26"/>
      <c r="F15607" s="26"/>
      <c r="G15607" s="26"/>
    </row>
    <row r="15608" spans="3:7">
      <c r="C15608" s="17"/>
      <c r="D15608" s="26"/>
      <c r="E15608" s="26"/>
      <c r="F15608" s="26"/>
      <c r="G15608" s="26"/>
    </row>
    <row r="15609" spans="3:7">
      <c r="C15609" s="17"/>
      <c r="D15609" s="26"/>
      <c r="E15609" s="26"/>
      <c r="F15609" s="26"/>
      <c r="G15609" s="26"/>
    </row>
    <row r="15610" spans="3:7">
      <c r="C15610" s="17"/>
      <c r="D15610" s="26"/>
      <c r="E15610" s="26"/>
      <c r="F15610" s="26"/>
      <c r="G15610" s="26"/>
    </row>
    <row r="15611" spans="3:7">
      <c r="C15611" s="17"/>
      <c r="D15611" s="26"/>
      <c r="E15611" s="26"/>
      <c r="F15611" s="26"/>
      <c r="G15611" s="26"/>
    </row>
    <row r="15612" spans="3:7">
      <c r="C15612" s="17"/>
      <c r="D15612" s="26"/>
      <c r="E15612" s="26"/>
      <c r="F15612" s="26"/>
      <c r="G15612" s="26"/>
    </row>
    <row r="15613" spans="3:7">
      <c r="C15613" s="17"/>
      <c r="D15613" s="26"/>
      <c r="E15613" s="26"/>
      <c r="F15613" s="26"/>
      <c r="G15613" s="26"/>
    </row>
    <row r="15614" spans="3:7">
      <c r="C15614" s="17"/>
      <c r="D15614" s="26"/>
      <c r="E15614" s="26"/>
      <c r="F15614" s="26"/>
      <c r="G15614" s="26"/>
    </row>
    <row r="15615" spans="3:7">
      <c r="C15615" s="17"/>
      <c r="D15615" s="26"/>
      <c r="E15615" s="26"/>
      <c r="F15615" s="26"/>
      <c r="G15615" s="26"/>
    </row>
    <row r="15616" spans="3:7">
      <c r="C15616" s="17"/>
      <c r="D15616" s="26"/>
      <c r="E15616" s="26"/>
      <c r="F15616" s="26"/>
      <c r="G15616" s="26"/>
    </row>
    <row r="15617" spans="3:7">
      <c r="C15617" s="17"/>
      <c r="D15617" s="26"/>
      <c r="E15617" s="26"/>
      <c r="F15617" s="26"/>
      <c r="G15617" s="26"/>
    </row>
    <row r="15618" spans="3:7">
      <c r="C15618" s="17"/>
      <c r="D15618" s="26"/>
      <c r="E15618" s="26"/>
      <c r="F15618" s="26"/>
      <c r="G15618" s="26"/>
    </row>
    <row r="15619" spans="3:7">
      <c r="C15619" s="17"/>
      <c r="D15619" s="26"/>
      <c r="E15619" s="26"/>
      <c r="F15619" s="26"/>
      <c r="G15619" s="26"/>
    </row>
    <row r="15620" spans="3:7">
      <c r="C15620" s="17"/>
      <c r="D15620" s="26"/>
      <c r="E15620" s="26"/>
      <c r="F15620" s="26"/>
      <c r="G15620" s="26"/>
    </row>
    <row r="15621" spans="3:7">
      <c r="C15621" s="17"/>
      <c r="D15621" s="26"/>
      <c r="E15621" s="26"/>
      <c r="F15621" s="26"/>
      <c r="G15621" s="26"/>
    </row>
    <row r="15622" spans="3:7">
      <c r="C15622" s="17"/>
      <c r="D15622" s="26"/>
      <c r="E15622" s="26"/>
      <c r="F15622" s="26"/>
      <c r="G15622" s="26"/>
    </row>
    <row r="15623" spans="3:7">
      <c r="C15623" s="17"/>
      <c r="D15623" s="26"/>
      <c r="E15623" s="26"/>
      <c r="F15623" s="26"/>
      <c r="G15623" s="26"/>
    </row>
    <row r="15624" spans="3:7">
      <c r="C15624" s="17"/>
      <c r="D15624" s="26"/>
      <c r="E15624" s="26"/>
      <c r="F15624" s="26"/>
      <c r="G15624" s="26"/>
    </row>
    <row r="15625" spans="3:7">
      <c r="C15625" s="17"/>
      <c r="D15625" s="26"/>
      <c r="E15625" s="26"/>
      <c r="F15625" s="26"/>
      <c r="G15625" s="26"/>
    </row>
    <row r="15626" spans="3:7">
      <c r="C15626" s="17"/>
      <c r="D15626" s="26"/>
      <c r="E15626" s="26"/>
      <c r="F15626" s="26"/>
      <c r="G15626" s="26"/>
    </row>
    <row r="15627" spans="3:7">
      <c r="C15627" s="17"/>
      <c r="D15627" s="26"/>
      <c r="E15627" s="26"/>
      <c r="F15627" s="26"/>
      <c r="G15627" s="26"/>
    </row>
    <row r="15628" spans="3:7">
      <c r="C15628" s="17"/>
      <c r="D15628" s="26"/>
      <c r="E15628" s="26"/>
      <c r="F15628" s="26"/>
      <c r="G15628" s="26"/>
    </row>
    <row r="15629" spans="3:7">
      <c r="C15629" s="17"/>
      <c r="D15629" s="26"/>
      <c r="E15629" s="26"/>
      <c r="F15629" s="26"/>
      <c r="G15629" s="26"/>
    </row>
    <row r="15630" spans="3:7">
      <c r="C15630" s="17"/>
      <c r="D15630" s="26"/>
      <c r="E15630" s="26"/>
      <c r="F15630" s="26"/>
      <c r="G15630" s="26"/>
    </row>
    <row r="15631" spans="3:7">
      <c r="C15631" s="17"/>
      <c r="D15631" s="26"/>
      <c r="E15631" s="26"/>
      <c r="F15631" s="26"/>
      <c r="G15631" s="26"/>
    </row>
    <row r="15632" spans="3:7">
      <c r="C15632" s="17"/>
      <c r="D15632" s="26"/>
      <c r="E15632" s="26"/>
      <c r="F15632" s="26"/>
      <c r="G15632" s="26"/>
    </row>
    <row r="15633" spans="3:7">
      <c r="C15633" s="17"/>
      <c r="D15633" s="26"/>
      <c r="E15633" s="26"/>
      <c r="F15633" s="26"/>
      <c r="G15633" s="26"/>
    </row>
    <row r="15634" spans="3:7">
      <c r="C15634" s="17"/>
      <c r="D15634" s="26"/>
      <c r="E15634" s="26"/>
      <c r="F15634" s="26"/>
      <c r="G15634" s="26"/>
    </row>
    <row r="15635" spans="3:7">
      <c r="C15635" s="17"/>
      <c r="D15635" s="26"/>
      <c r="E15635" s="26"/>
      <c r="F15635" s="26"/>
      <c r="G15635" s="26"/>
    </row>
    <row r="15636" spans="3:7">
      <c r="C15636" s="17"/>
      <c r="D15636" s="26"/>
      <c r="E15636" s="26"/>
      <c r="F15636" s="26"/>
      <c r="G15636" s="26"/>
    </row>
    <row r="15637" spans="3:7">
      <c r="C15637" s="17"/>
      <c r="D15637" s="26"/>
      <c r="E15637" s="26"/>
      <c r="F15637" s="26"/>
      <c r="G15637" s="26"/>
    </row>
    <row r="15638" spans="3:7">
      <c r="C15638" s="17"/>
      <c r="D15638" s="26"/>
      <c r="E15638" s="26"/>
      <c r="F15638" s="26"/>
      <c r="G15638" s="26"/>
    </row>
    <row r="15639" spans="3:7">
      <c r="C15639" s="17"/>
      <c r="D15639" s="26"/>
      <c r="E15639" s="26"/>
      <c r="F15639" s="26"/>
      <c r="G15639" s="26"/>
    </row>
    <row r="15640" spans="3:7">
      <c r="C15640" s="17"/>
      <c r="D15640" s="26"/>
      <c r="E15640" s="26"/>
      <c r="F15640" s="26"/>
      <c r="G15640" s="26"/>
    </row>
    <row r="15641" spans="3:7">
      <c r="C15641" s="17"/>
      <c r="D15641" s="26"/>
      <c r="E15641" s="26"/>
      <c r="F15641" s="26"/>
      <c r="G15641" s="26"/>
    </row>
    <row r="15642" spans="3:7">
      <c r="C15642" s="17"/>
      <c r="D15642" s="26"/>
      <c r="E15642" s="26"/>
      <c r="F15642" s="26"/>
      <c r="G15642" s="26"/>
    </row>
    <row r="15643" spans="3:7">
      <c r="C15643" s="17"/>
      <c r="D15643" s="26"/>
      <c r="E15643" s="26"/>
      <c r="F15643" s="26"/>
      <c r="G15643" s="26"/>
    </row>
    <row r="15644" spans="3:7">
      <c r="C15644" s="17"/>
      <c r="D15644" s="26"/>
      <c r="E15644" s="26"/>
      <c r="F15644" s="26"/>
      <c r="G15644" s="26"/>
    </row>
    <row r="15645" spans="3:7">
      <c r="C15645" s="17"/>
      <c r="D15645" s="26"/>
      <c r="E15645" s="26"/>
      <c r="F15645" s="26"/>
      <c r="G15645" s="26"/>
    </row>
    <row r="15646" spans="3:7">
      <c r="C15646" s="17"/>
      <c r="D15646" s="26"/>
      <c r="E15646" s="26"/>
      <c r="F15646" s="26"/>
      <c r="G15646" s="26"/>
    </row>
    <row r="15647" spans="3:7">
      <c r="C15647" s="17"/>
      <c r="D15647" s="26"/>
      <c r="E15647" s="26"/>
      <c r="F15647" s="26"/>
      <c r="G15647" s="26"/>
    </row>
    <row r="15648" spans="3:7">
      <c r="C15648" s="17"/>
      <c r="D15648" s="26"/>
      <c r="E15648" s="26"/>
      <c r="F15648" s="26"/>
      <c r="G15648" s="26"/>
    </row>
    <row r="15649" spans="3:7">
      <c r="C15649" s="17"/>
      <c r="D15649" s="26"/>
      <c r="E15649" s="26"/>
      <c r="F15649" s="26"/>
      <c r="G15649" s="26"/>
    </row>
    <row r="15650" spans="3:7">
      <c r="C15650" s="17"/>
      <c r="D15650" s="26"/>
      <c r="E15650" s="26"/>
      <c r="F15650" s="26"/>
      <c r="G15650" s="26"/>
    </row>
    <row r="15651" spans="3:7">
      <c r="C15651" s="17"/>
      <c r="D15651" s="26"/>
      <c r="E15651" s="26"/>
      <c r="F15651" s="26"/>
      <c r="G15651" s="26"/>
    </row>
    <row r="15652" spans="3:7">
      <c r="C15652" s="17"/>
      <c r="D15652" s="26"/>
      <c r="E15652" s="26"/>
      <c r="F15652" s="26"/>
      <c r="G15652" s="26"/>
    </row>
    <row r="15653" spans="3:7">
      <c r="C15653" s="17"/>
      <c r="D15653" s="26"/>
      <c r="E15653" s="26"/>
      <c r="F15653" s="26"/>
      <c r="G15653" s="26"/>
    </row>
    <row r="15654" spans="3:7">
      <c r="C15654" s="17"/>
      <c r="D15654" s="26"/>
      <c r="E15654" s="26"/>
      <c r="F15654" s="26"/>
      <c r="G15654" s="26"/>
    </row>
    <row r="15655" spans="3:7">
      <c r="C15655" s="17"/>
      <c r="D15655" s="26"/>
      <c r="E15655" s="26"/>
      <c r="F15655" s="26"/>
      <c r="G15655" s="26"/>
    </row>
    <row r="15656" spans="3:7">
      <c r="C15656" s="17"/>
      <c r="D15656" s="26"/>
      <c r="E15656" s="26"/>
      <c r="F15656" s="26"/>
      <c r="G15656" s="26"/>
    </row>
    <row r="15657" spans="3:7">
      <c r="C15657" s="17"/>
      <c r="D15657" s="26"/>
      <c r="E15657" s="26"/>
      <c r="F15657" s="26"/>
      <c r="G15657" s="26"/>
    </row>
    <row r="15658" spans="3:7">
      <c r="C15658" s="17"/>
      <c r="D15658" s="26"/>
      <c r="E15658" s="26"/>
      <c r="F15658" s="26"/>
      <c r="G15658" s="26"/>
    </row>
    <row r="15659" spans="3:7">
      <c r="C15659" s="17"/>
      <c r="D15659" s="26"/>
      <c r="E15659" s="26"/>
      <c r="F15659" s="26"/>
      <c r="G15659" s="26"/>
    </row>
    <row r="15660" spans="3:7">
      <c r="C15660" s="17"/>
      <c r="D15660" s="26"/>
      <c r="E15660" s="26"/>
      <c r="F15660" s="26"/>
      <c r="G15660" s="26"/>
    </row>
    <row r="15661" spans="3:7">
      <c r="C15661" s="17"/>
      <c r="D15661" s="26"/>
      <c r="E15661" s="26"/>
      <c r="F15661" s="26"/>
      <c r="G15661" s="26"/>
    </row>
    <row r="15662" spans="3:7">
      <c r="C15662" s="17"/>
      <c r="D15662" s="26"/>
      <c r="E15662" s="26"/>
      <c r="F15662" s="26"/>
      <c r="G15662" s="26"/>
    </row>
    <row r="15663" spans="3:7">
      <c r="C15663" s="17"/>
      <c r="D15663" s="26"/>
      <c r="E15663" s="26"/>
      <c r="F15663" s="26"/>
      <c r="G15663" s="26"/>
    </row>
    <row r="15664" spans="3:7">
      <c r="C15664" s="17"/>
      <c r="D15664" s="26"/>
      <c r="E15664" s="26"/>
      <c r="F15664" s="26"/>
      <c r="G15664" s="26"/>
    </row>
    <row r="15665" spans="3:7">
      <c r="C15665" s="17"/>
      <c r="D15665" s="26"/>
      <c r="E15665" s="26"/>
      <c r="F15665" s="26"/>
      <c r="G15665" s="26"/>
    </row>
    <row r="15666" spans="3:7">
      <c r="C15666" s="17"/>
      <c r="D15666" s="26"/>
      <c r="E15666" s="26"/>
      <c r="F15666" s="26"/>
      <c r="G15666" s="26"/>
    </row>
    <row r="15667" spans="3:7">
      <c r="C15667" s="17"/>
      <c r="D15667" s="26"/>
      <c r="E15667" s="26"/>
      <c r="F15667" s="26"/>
      <c r="G15667" s="26"/>
    </row>
    <row r="15668" spans="3:7">
      <c r="C15668" s="17"/>
      <c r="D15668" s="26"/>
      <c r="E15668" s="26"/>
      <c r="F15668" s="26"/>
      <c r="G15668" s="26"/>
    </row>
    <row r="15669" spans="3:7">
      <c r="C15669" s="17"/>
      <c r="D15669" s="26"/>
      <c r="E15669" s="26"/>
      <c r="F15669" s="26"/>
      <c r="G15669" s="26"/>
    </row>
    <row r="15670" spans="3:7">
      <c r="C15670" s="17"/>
      <c r="D15670" s="26"/>
      <c r="E15670" s="26"/>
      <c r="F15670" s="26"/>
      <c r="G15670" s="26"/>
    </row>
    <row r="15671" spans="3:7">
      <c r="C15671" s="17"/>
      <c r="D15671" s="26"/>
      <c r="E15671" s="26"/>
      <c r="F15671" s="26"/>
      <c r="G15671" s="26"/>
    </row>
    <row r="15672" spans="3:7">
      <c r="C15672" s="17"/>
      <c r="D15672" s="26"/>
      <c r="E15672" s="26"/>
      <c r="F15672" s="26"/>
      <c r="G15672" s="26"/>
    </row>
    <row r="15673" spans="3:7">
      <c r="C15673" s="17"/>
      <c r="D15673" s="26"/>
      <c r="E15673" s="26"/>
      <c r="F15673" s="26"/>
      <c r="G15673" s="26"/>
    </row>
    <row r="15674" spans="3:7">
      <c r="C15674" s="17"/>
      <c r="D15674" s="26"/>
      <c r="E15674" s="26"/>
      <c r="F15674" s="26"/>
      <c r="G15674" s="26"/>
    </row>
    <row r="15675" spans="3:7">
      <c r="C15675" s="17"/>
      <c r="D15675" s="26"/>
      <c r="E15675" s="26"/>
      <c r="F15675" s="26"/>
      <c r="G15675" s="26"/>
    </row>
    <row r="15676" spans="3:7">
      <c r="C15676" s="17"/>
      <c r="D15676" s="26"/>
      <c r="E15676" s="26"/>
      <c r="F15676" s="26"/>
      <c r="G15676" s="26"/>
    </row>
    <row r="15677" spans="3:7">
      <c r="C15677" s="17"/>
      <c r="D15677" s="26"/>
      <c r="E15677" s="26"/>
      <c r="F15677" s="26"/>
      <c r="G15677" s="26"/>
    </row>
    <row r="15678" spans="3:7">
      <c r="C15678" s="17"/>
      <c r="D15678" s="26"/>
      <c r="E15678" s="26"/>
      <c r="F15678" s="26"/>
      <c r="G15678" s="26"/>
    </row>
    <row r="15679" spans="3:7">
      <c r="C15679" s="17"/>
      <c r="D15679" s="26"/>
      <c r="E15679" s="26"/>
      <c r="F15679" s="26"/>
      <c r="G15679" s="26"/>
    </row>
    <row r="15680" spans="3:7">
      <c r="C15680" s="17"/>
      <c r="D15680" s="26"/>
      <c r="E15680" s="26"/>
      <c r="F15680" s="26"/>
      <c r="G15680" s="26"/>
    </row>
    <row r="15681" spans="3:7">
      <c r="C15681" s="17"/>
      <c r="D15681" s="26"/>
      <c r="E15681" s="26"/>
      <c r="F15681" s="26"/>
      <c r="G15681" s="26"/>
    </row>
    <row r="15682" spans="3:7">
      <c r="C15682" s="17"/>
      <c r="D15682" s="26"/>
      <c r="E15682" s="26"/>
      <c r="F15682" s="26"/>
      <c r="G15682" s="26"/>
    </row>
    <row r="15683" spans="3:7">
      <c r="C15683" s="17"/>
      <c r="D15683" s="26"/>
      <c r="E15683" s="26"/>
      <c r="F15683" s="26"/>
      <c r="G15683" s="26"/>
    </row>
    <row r="15684" spans="3:7">
      <c r="C15684" s="17"/>
      <c r="D15684" s="26"/>
      <c r="E15684" s="26"/>
      <c r="F15684" s="26"/>
      <c r="G15684" s="26"/>
    </row>
    <row r="15685" spans="3:7">
      <c r="C15685" s="17"/>
      <c r="D15685" s="26"/>
      <c r="E15685" s="26"/>
      <c r="F15685" s="26"/>
      <c r="G15685" s="26"/>
    </row>
    <row r="15686" spans="3:7">
      <c r="C15686" s="17"/>
      <c r="D15686" s="26"/>
      <c r="E15686" s="26"/>
      <c r="F15686" s="26"/>
      <c r="G15686" s="26"/>
    </row>
    <row r="15687" spans="3:7">
      <c r="C15687" s="17"/>
      <c r="D15687" s="26"/>
      <c r="E15687" s="26"/>
      <c r="F15687" s="26"/>
      <c r="G15687" s="26"/>
    </row>
    <row r="15688" spans="3:7">
      <c r="C15688" s="17"/>
      <c r="D15688" s="26"/>
      <c r="E15688" s="26"/>
      <c r="F15688" s="26"/>
      <c r="G15688" s="26"/>
    </row>
    <row r="15689" spans="3:7">
      <c r="C15689" s="17"/>
      <c r="D15689" s="26"/>
      <c r="E15689" s="26"/>
      <c r="F15689" s="26"/>
      <c r="G15689" s="26"/>
    </row>
    <row r="15690" spans="3:7">
      <c r="C15690" s="17"/>
      <c r="D15690" s="26"/>
      <c r="E15690" s="26"/>
      <c r="F15690" s="26"/>
      <c r="G15690" s="26"/>
    </row>
    <row r="15691" spans="3:7">
      <c r="C15691" s="17"/>
      <c r="D15691" s="26"/>
      <c r="E15691" s="26"/>
      <c r="F15691" s="26"/>
      <c r="G15691" s="26"/>
    </row>
    <row r="15692" spans="3:7">
      <c r="C15692" s="17"/>
      <c r="D15692" s="26"/>
      <c r="E15692" s="26"/>
      <c r="F15692" s="26"/>
      <c r="G15692" s="26"/>
    </row>
    <row r="15693" spans="3:7">
      <c r="C15693" s="17"/>
      <c r="D15693" s="26"/>
      <c r="E15693" s="26"/>
      <c r="F15693" s="26"/>
      <c r="G15693" s="26"/>
    </row>
    <row r="15694" spans="3:7">
      <c r="C15694" s="17"/>
      <c r="D15694" s="26"/>
      <c r="E15694" s="26"/>
      <c r="F15694" s="26"/>
      <c r="G15694" s="26"/>
    </row>
    <row r="15695" spans="3:7">
      <c r="C15695" s="17"/>
      <c r="D15695" s="26"/>
      <c r="E15695" s="26"/>
      <c r="F15695" s="26"/>
      <c r="G15695" s="26"/>
    </row>
    <row r="15696" spans="3:7">
      <c r="C15696" s="17"/>
      <c r="D15696" s="26"/>
      <c r="E15696" s="26"/>
      <c r="F15696" s="26"/>
      <c r="G15696" s="26"/>
    </row>
    <row r="15697" spans="3:7">
      <c r="C15697" s="17"/>
      <c r="D15697" s="26"/>
      <c r="E15697" s="26"/>
      <c r="F15697" s="26"/>
      <c r="G15697" s="26"/>
    </row>
    <row r="15698" spans="3:7">
      <c r="C15698" s="17"/>
      <c r="D15698" s="26"/>
      <c r="E15698" s="26"/>
      <c r="F15698" s="26"/>
      <c r="G15698" s="26"/>
    </row>
    <row r="15699" spans="3:7">
      <c r="C15699" s="17"/>
      <c r="D15699" s="26"/>
      <c r="E15699" s="26"/>
      <c r="F15699" s="26"/>
      <c r="G15699" s="26"/>
    </row>
    <row r="15700" spans="3:7">
      <c r="C15700" s="17"/>
      <c r="D15700" s="26"/>
      <c r="E15700" s="26"/>
      <c r="F15700" s="26"/>
      <c r="G15700" s="26"/>
    </row>
    <row r="15701" spans="3:7">
      <c r="C15701" s="17"/>
      <c r="D15701" s="26"/>
      <c r="E15701" s="26"/>
      <c r="F15701" s="26"/>
      <c r="G15701" s="26"/>
    </row>
    <row r="15702" spans="3:7">
      <c r="C15702" s="17"/>
      <c r="D15702" s="26"/>
      <c r="E15702" s="26"/>
      <c r="F15702" s="26"/>
      <c r="G15702" s="26"/>
    </row>
    <row r="15703" spans="3:7">
      <c r="C15703" s="17"/>
      <c r="D15703" s="26"/>
      <c r="E15703" s="26"/>
      <c r="F15703" s="26"/>
      <c r="G15703" s="26"/>
    </row>
    <row r="15704" spans="3:7">
      <c r="C15704" s="17"/>
      <c r="D15704" s="26"/>
      <c r="E15704" s="26"/>
      <c r="F15704" s="26"/>
      <c r="G15704" s="26"/>
    </row>
    <row r="15705" spans="3:7">
      <c r="C15705" s="17"/>
      <c r="D15705" s="26"/>
      <c r="E15705" s="26"/>
      <c r="F15705" s="26"/>
      <c r="G15705" s="26"/>
    </row>
    <row r="15706" spans="3:7">
      <c r="C15706" s="17"/>
      <c r="D15706" s="26"/>
      <c r="E15706" s="26"/>
      <c r="F15706" s="26"/>
      <c r="G15706" s="26"/>
    </row>
    <row r="15707" spans="3:7">
      <c r="C15707" s="17"/>
      <c r="D15707" s="26"/>
      <c r="E15707" s="26"/>
      <c r="F15707" s="26"/>
      <c r="G15707" s="26"/>
    </row>
    <row r="15708" spans="3:7">
      <c r="C15708" s="17"/>
      <c r="D15708" s="26"/>
      <c r="E15708" s="26"/>
      <c r="F15708" s="26"/>
      <c r="G15708" s="26"/>
    </row>
    <row r="15709" spans="3:7">
      <c r="C15709" s="17"/>
      <c r="D15709" s="26"/>
      <c r="E15709" s="26"/>
      <c r="F15709" s="26"/>
      <c r="G15709" s="26"/>
    </row>
    <row r="15710" spans="3:7">
      <c r="C15710" s="17"/>
      <c r="D15710" s="26"/>
      <c r="E15710" s="26"/>
      <c r="F15710" s="26"/>
      <c r="G15710" s="26"/>
    </row>
    <row r="15711" spans="3:7">
      <c r="C15711" s="17"/>
      <c r="D15711" s="26"/>
      <c r="E15711" s="26"/>
      <c r="F15711" s="26"/>
      <c r="G15711" s="26"/>
    </row>
    <row r="15712" spans="3:7">
      <c r="C15712" s="17"/>
      <c r="D15712" s="26"/>
      <c r="E15712" s="26"/>
      <c r="F15712" s="26"/>
      <c r="G15712" s="26"/>
    </row>
    <row r="15713" spans="3:7">
      <c r="C15713" s="17"/>
      <c r="D15713" s="26"/>
      <c r="E15713" s="26"/>
      <c r="F15713" s="26"/>
      <c r="G15713" s="26"/>
    </row>
    <row r="15714" spans="3:7">
      <c r="C15714" s="17"/>
      <c r="D15714" s="26"/>
      <c r="E15714" s="26"/>
      <c r="F15714" s="26"/>
      <c r="G15714" s="26"/>
    </row>
    <row r="15715" spans="3:7">
      <c r="C15715" s="17"/>
      <c r="D15715" s="26"/>
      <c r="E15715" s="26"/>
      <c r="F15715" s="26"/>
      <c r="G15715" s="26"/>
    </row>
    <row r="15716" spans="3:7">
      <c r="C15716" s="17"/>
      <c r="D15716" s="26"/>
      <c r="E15716" s="26"/>
      <c r="F15716" s="26"/>
      <c r="G15716" s="26"/>
    </row>
    <row r="15717" spans="3:7">
      <c r="C15717" s="17"/>
      <c r="D15717" s="26"/>
      <c r="E15717" s="26"/>
      <c r="F15717" s="26"/>
      <c r="G15717" s="26"/>
    </row>
    <row r="15718" spans="3:7">
      <c r="C15718" s="17"/>
      <c r="D15718" s="26"/>
      <c r="E15718" s="26"/>
      <c r="F15718" s="26"/>
      <c r="G15718" s="26"/>
    </row>
    <row r="15719" spans="3:7">
      <c r="C15719" s="17"/>
      <c r="D15719" s="26"/>
      <c r="E15719" s="26"/>
      <c r="F15719" s="26"/>
      <c r="G15719" s="26"/>
    </row>
    <row r="15720" spans="3:7">
      <c r="C15720" s="17"/>
      <c r="D15720" s="26"/>
      <c r="E15720" s="26"/>
      <c r="F15720" s="26"/>
      <c r="G15720" s="26"/>
    </row>
    <row r="15721" spans="3:7">
      <c r="C15721" s="17"/>
      <c r="D15721" s="26"/>
      <c r="E15721" s="26"/>
      <c r="F15721" s="26"/>
      <c r="G15721" s="26"/>
    </row>
    <row r="15722" spans="3:7">
      <c r="C15722" s="17"/>
      <c r="D15722" s="26"/>
      <c r="E15722" s="26"/>
      <c r="F15722" s="26"/>
      <c r="G15722" s="26"/>
    </row>
    <row r="15723" spans="3:7">
      <c r="C15723" s="17"/>
      <c r="D15723" s="26"/>
      <c r="E15723" s="26"/>
      <c r="F15723" s="26"/>
      <c r="G15723" s="26"/>
    </row>
    <row r="15724" spans="3:7">
      <c r="C15724" s="17"/>
      <c r="D15724" s="26"/>
      <c r="E15724" s="26"/>
      <c r="F15724" s="26"/>
      <c r="G15724" s="26"/>
    </row>
    <row r="15725" spans="3:7">
      <c r="C15725" s="17"/>
      <c r="D15725" s="26"/>
      <c r="E15725" s="26"/>
      <c r="F15725" s="26"/>
      <c r="G15725" s="26"/>
    </row>
    <row r="15726" spans="3:7">
      <c r="C15726" s="17"/>
      <c r="D15726" s="26"/>
      <c r="E15726" s="26"/>
      <c r="F15726" s="26"/>
      <c r="G15726" s="26"/>
    </row>
    <row r="15727" spans="3:7">
      <c r="C15727" s="17"/>
      <c r="D15727" s="26"/>
      <c r="E15727" s="26"/>
      <c r="F15727" s="26"/>
      <c r="G15727" s="26"/>
    </row>
    <row r="15728" spans="3:7">
      <c r="C15728" s="17"/>
      <c r="D15728" s="26"/>
      <c r="E15728" s="26"/>
      <c r="F15728" s="26"/>
      <c r="G15728" s="26"/>
    </row>
    <row r="15729" spans="3:7">
      <c r="C15729" s="17"/>
      <c r="D15729" s="26"/>
      <c r="E15729" s="26"/>
      <c r="F15729" s="26"/>
      <c r="G15729" s="26"/>
    </row>
    <row r="15730" spans="3:7">
      <c r="C15730" s="17"/>
      <c r="D15730" s="26"/>
      <c r="E15730" s="26"/>
      <c r="F15730" s="26"/>
      <c r="G15730" s="26"/>
    </row>
    <row r="15731" spans="3:7">
      <c r="C15731" s="17"/>
      <c r="D15731" s="26"/>
      <c r="E15731" s="26"/>
      <c r="F15731" s="26"/>
      <c r="G15731" s="26"/>
    </row>
    <row r="15732" spans="3:7">
      <c r="C15732" s="17"/>
      <c r="D15732" s="26"/>
      <c r="E15732" s="26"/>
      <c r="F15732" s="26"/>
      <c r="G15732" s="26"/>
    </row>
    <row r="15733" spans="3:7">
      <c r="C15733" s="17"/>
      <c r="D15733" s="26"/>
      <c r="E15733" s="26"/>
      <c r="F15733" s="26"/>
      <c r="G15733" s="26"/>
    </row>
    <row r="15734" spans="3:7">
      <c r="C15734" s="17"/>
      <c r="D15734" s="26"/>
      <c r="E15734" s="26"/>
      <c r="F15734" s="26"/>
      <c r="G15734" s="26"/>
    </row>
    <row r="15735" spans="3:7">
      <c r="C15735" s="17"/>
      <c r="D15735" s="26"/>
      <c r="E15735" s="26"/>
      <c r="F15735" s="26"/>
      <c r="G15735" s="26"/>
    </row>
    <row r="15736" spans="3:7">
      <c r="C15736" s="17"/>
      <c r="D15736" s="26"/>
      <c r="E15736" s="26"/>
      <c r="F15736" s="26"/>
      <c r="G15736" s="26"/>
    </row>
    <row r="15737" spans="3:7">
      <c r="C15737" s="17"/>
      <c r="D15737" s="26"/>
      <c r="E15737" s="26"/>
      <c r="F15737" s="26"/>
      <c r="G15737" s="26"/>
    </row>
    <row r="15738" spans="3:7">
      <c r="C15738" s="17"/>
      <c r="D15738" s="26"/>
      <c r="E15738" s="26"/>
      <c r="F15738" s="26"/>
      <c r="G15738" s="26"/>
    </row>
    <row r="15739" spans="3:7">
      <c r="C15739" s="17"/>
      <c r="D15739" s="26"/>
      <c r="E15739" s="26"/>
      <c r="F15739" s="26"/>
      <c r="G15739" s="26"/>
    </row>
    <row r="15740" spans="3:7">
      <c r="C15740" s="17"/>
      <c r="D15740" s="26"/>
      <c r="E15740" s="26"/>
      <c r="F15740" s="26"/>
      <c r="G15740" s="26"/>
    </row>
    <row r="15741" spans="3:7">
      <c r="C15741" s="17"/>
      <c r="D15741" s="26"/>
      <c r="E15741" s="26"/>
      <c r="F15741" s="26"/>
      <c r="G15741" s="26"/>
    </row>
    <row r="15742" spans="3:7">
      <c r="C15742" s="17"/>
      <c r="D15742" s="26"/>
      <c r="E15742" s="26"/>
      <c r="F15742" s="26"/>
      <c r="G15742" s="26"/>
    </row>
    <row r="15743" spans="3:7">
      <c r="C15743" s="17"/>
      <c r="D15743" s="26"/>
      <c r="E15743" s="26"/>
      <c r="F15743" s="26"/>
      <c r="G15743" s="26"/>
    </row>
    <row r="15744" spans="3:7">
      <c r="C15744" s="17"/>
      <c r="D15744" s="26"/>
      <c r="E15744" s="26"/>
      <c r="F15744" s="26"/>
      <c r="G15744" s="26"/>
    </row>
    <row r="15745" spans="3:7">
      <c r="C15745" s="17"/>
      <c r="D15745" s="26"/>
      <c r="E15745" s="26"/>
      <c r="F15745" s="26"/>
      <c r="G15745" s="26"/>
    </row>
    <row r="15746" spans="3:7">
      <c r="C15746" s="17"/>
      <c r="D15746" s="26"/>
      <c r="E15746" s="26"/>
      <c r="F15746" s="26"/>
      <c r="G15746" s="26"/>
    </row>
    <row r="15747" spans="3:7">
      <c r="C15747" s="17"/>
      <c r="D15747" s="26"/>
      <c r="E15747" s="26"/>
      <c r="F15747" s="26"/>
      <c r="G15747" s="26"/>
    </row>
    <row r="15748" spans="3:7">
      <c r="C15748" s="17"/>
      <c r="D15748" s="26"/>
      <c r="E15748" s="26"/>
      <c r="F15748" s="26"/>
      <c r="G15748" s="26"/>
    </row>
    <row r="15749" spans="3:7">
      <c r="C15749" s="17"/>
      <c r="D15749" s="26"/>
      <c r="E15749" s="26"/>
      <c r="F15749" s="26"/>
      <c r="G15749" s="26"/>
    </row>
    <row r="15750" spans="3:7">
      <c r="C15750" s="17"/>
      <c r="D15750" s="26"/>
      <c r="E15750" s="26"/>
      <c r="F15750" s="26"/>
      <c r="G15750" s="26"/>
    </row>
    <row r="15751" spans="3:7">
      <c r="C15751" s="17"/>
      <c r="D15751" s="26"/>
      <c r="E15751" s="26"/>
      <c r="F15751" s="26"/>
      <c r="G15751" s="26"/>
    </row>
    <row r="15752" spans="3:7">
      <c r="C15752" s="17"/>
      <c r="D15752" s="26"/>
      <c r="E15752" s="26"/>
      <c r="F15752" s="26"/>
      <c r="G15752" s="26"/>
    </row>
    <row r="15753" spans="3:7">
      <c r="C15753" s="17"/>
      <c r="D15753" s="26"/>
      <c r="E15753" s="26"/>
      <c r="F15753" s="26"/>
      <c r="G15753" s="26"/>
    </row>
    <row r="15754" spans="3:7">
      <c r="C15754" s="17"/>
      <c r="D15754" s="26"/>
      <c r="E15754" s="26"/>
      <c r="F15754" s="26"/>
      <c r="G15754" s="26"/>
    </row>
    <row r="15755" spans="3:7">
      <c r="C15755" s="17"/>
      <c r="D15755" s="26"/>
      <c r="E15755" s="26"/>
      <c r="F15755" s="26"/>
      <c r="G15755" s="26"/>
    </row>
    <row r="15756" spans="3:7">
      <c r="C15756" s="17"/>
      <c r="D15756" s="26"/>
      <c r="E15756" s="26"/>
      <c r="F15756" s="26"/>
      <c r="G15756" s="26"/>
    </row>
    <row r="15757" spans="3:7">
      <c r="C15757" s="17"/>
      <c r="D15757" s="26"/>
      <c r="E15757" s="26"/>
      <c r="F15757" s="26"/>
      <c r="G15757" s="26"/>
    </row>
    <row r="15758" spans="3:7">
      <c r="C15758" s="17"/>
      <c r="D15758" s="26"/>
      <c r="E15758" s="26"/>
      <c r="F15758" s="26"/>
      <c r="G15758" s="26"/>
    </row>
    <row r="15759" spans="3:7">
      <c r="C15759" s="17"/>
      <c r="D15759" s="26"/>
      <c r="E15759" s="26"/>
      <c r="F15759" s="26"/>
      <c r="G15759" s="26"/>
    </row>
    <row r="15760" spans="3:7">
      <c r="C15760" s="17"/>
      <c r="D15760" s="26"/>
      <c r="E15760" s="26"/>
      <c r="F15760" s="26"/>
      <c r="G15760" s="26"/>
    </row>
    <row r="15761" spans="3:7">
      <c r="C15761" s="17"/>
      <c r="D15761" s="26"/>
      <c r="E15761" s="26"/>
      <c r="F15761" s="26"/>
      <c r="G15761" s="26"/>
    </row>
    <row r="15762" spans="3:7">
      <c r="C15762" s="17"/>
      <c r="D15762" s="26"/>
      <c r="E15762" s="26"/>
      <c r="F15762" s="26"/>
      <c r="G15762" s="26"/>
    </row>
    <row r="15763" spans="3:7">
      <c r="C15763" s="17"/>
      <c r="D15763" s="26"/>
      <c r="E15763" s="26"/>
      <c r="F15763" s="26"/>
      <c r="G15763" s="26"/>
    </row>
    <row r="15764" spans="3:7">
      <c r="C15764" s="17"/>
      <c r="D15764" s="26"/>
      <c r="E15764" s="26"/>
      <c r="F15764" s="26"/>
      <c r="G15764" s="26"/>
    </row>
    <row r="15765" spans="3:7">
      <c r="C15765" s="17"/>
      <c r="D15765" s="26"/>
      <c r="E15765" s="26"/>
      <c r="F15765" s="26"/>
      <c r="G15765" s="26"/>
    </row>
    <row r="15766" spans="3:7">
      <c r="C15766" s="17"/>
      <c r="D15766" s="26"/>
      <c r="E15766" s="26"/>
      <c r="F15766" s="26"/>
      <c r="G15766" s="26"/>
    </row>
    <row r="15767" spans="3:7">
      <c r="C15767" s="17"/>
      <c r="D15767" s="26"/>
      <c r="E15767" s="26"/>
      <c r="F15767" s="26"/>
      <c r="G15767" s="26"/>
    </row>
    <row r="15768" spans="3:7">
      <c r="C15768" s="17"/>
      <c r="D15768" s="26"/>
      <c r="E15768" s="26"/>
      <c r="F15768" s="26"/>
      <c r="G15768" s="26"/>
    </row>
    <row r="15769" spans="3:7">
      <c r="C15769" s="17"/>
      <c r="D15769" s="26"/>
      <c r="E15769" s="26"/>
      <c r="F15769" s="26"/>
      <c r="G15769" s="26"/>
    </row>
    <row r="15770" spans="3:7">
      <c r="C15770" s="17"/>
      <c r="D15770" s="26"/>
      <c r="E15770" s="26"/>
      <c r="F15770" s="26"/>
      <c r="G15770" s="26"/>
    </row>
    <row r="15771" spans="3:7">
      <c r="C15771" s="17"/>
      <c r="D15771" s="26"/>
      <c r="E15771" s="26"/>
      <c r="F15771" s="26"/>
      <c r="G15771" s="26"/>
    </row>
    <row r="15772" spans="3:7">
      <c r="C15772" s="17"/>
      <c r="D15772" s="26"/>
      <c r="E15772" s="26"/>
      <c r="F15772" s="26"/>
      <c r="G15772" s="26"/>
    </row>
    <row r="15773" spans="3:7">
      <c r="C15773" s="17"/>
      <c r="D15773" s="26"/>
      <c r="E15773" s="26"/>
      <c r="F15773" s="26"/>
      <c r="G15773" s="26"/>
    </row>
    <row r="15774" spans="3:7">
      <c r="C15774" s="17"/>
      <c r="D15774" s="26"/>
      <c r="E15774" s="26"/>
      <c r="F15774" s="26"/>
      <c r="G15774" s="26"/>
    </row>
    <row r="15775" spans="3:7">
      <c r="C15775" s="17"/>
      <c r="D15775" s="26"/>
      <c r="E15775" s="26"/>
      <c r="F15775" s="26"/>
      <c r="G15775" s="26"/>
    </row>
    <row r="15776" spans="3:7">
      <c r="C15776" s="17"/>
      <c r="D15776" s="26"/>
      <c r="E15776" s="26"/>
      <c r="F15776" s="26"/>
      <c r="G15776" s="26"/>
    </row>
    <row r="15777" spans="3:7">
      <c r="C15777" s="17"/>
      <c r="D15777" s="26"/>
      <c r="E15777" s="26"/>
      <c r="F15777" s="26"/>
      <c r="G15777" s="26"/>
    </row>
    <row r="15778" spans="3:7">
      <c r="C15778" s="17"/>
      <c r="D15778" s="26"/>
      <c r="E15778" s="26"/>
      <c r="F15778" s="26"/>
      <c r="G15778" s="26"/>
    </row>
    <row r="15779" spans="3:7">
      <c r="C15779" s="17"/>
      <c r="D15779" s="26"/>
      <c r="E15779" s="26"/>
      <c r="F15779" s="26"/>
      <c r="G15779" s="26"/>
    </row>
    <row r="15780" spans="3:7">
      <c r="C15780" s="17"/>
      <c r="D15780" s="26"/>
      <c r="E15780" s="26"/>
      <c r="F15780" s="26"/>
      <c r="G15780" s="26"/>
    </row>
    <row r="15781" spans="3:7">
      <c r="C15781" s="17"/>
      <c r="D15781" s="26"/>
      <c r="E15781" s="26"/>
      <c r="F15781" s="26"/>
      <c r="G15781" s="26"/>
    </row>
    <row r="15782" spans="3:7">
      <c r="C15782" s="17"/>
      <c r="D15782" s="26"/>
      <c r="E15782" s="26"/>
      <c r="F15782" s="26"/>
      <c r="G15782" s="26"/>
    </row>
    <row r="15783" spans="3:7">
      <c r="C15783" s="17"/>
      <c r="D15783" s="26"/>
      <c r="E15783" s="26"/>
      <c r="F15783" s="26"/>
      <c r="G15783" s="26"/>
    </row>
    <row r="15784" spans="3:7">
      <c r="C15784" s="17"/>
      <c r="D15784" s="26"/>
      <c r="E15784" s="26"/>
      <c r="F15784" s="26"/>
      <c r="G15784" s="26"/>
    </row>
    <row r="15785" spans="3:7">
      <c r="C15785" s="17"/>
      <c r="D15785" s="26"/>
      <c r="E15785" s="26"/>
      <c r="F15785" s="26"/>
      <c r="G15785" s="26"/>
    </row>
    <row r="15786" spans="3:7">
      <c r="C15786" s="17"/>
      <c r="D15786" s="26"/>
      <c r="E15786" s="26"/>
      <c r="F15786" s="26"/>
      <c r="G15786" s="26"/>
    </row>
    <row r="15787" spans="3:7">
      <c r="C15787" s="17"/>
      <c r="D15787" s="26"/>
      <c r="E15787" s="26"/>
      <c r="F15787" s="26"/>
      <c r="G15787" s="26"/>
    </row>
    <row r="15788" spans="3:7">
      <c r="C15788" s="17"/>
      <c r="D15788" s="26"/>
      <c r="E15788" s="26"/>
      <c r="F15788" s="26"/>
      <c r="G15788" s="26"/>
    </row>
    <row r="15789" spans="3:7">
      <c r="C15789" s="17"/>
      <c r="D15789" s="26"/>
      <c r="E15789" s="26"/>
      <c r="F15789" s="26"/>
      <c r="G15789" s="26"/>
    </row>
    <row r="15790" spans="3:7">
      <c r="C15790" s="17"/>
      <c r="D15790" s="26"/>
      <c r="E15790" s="26"/>
      <c r="F15790" s="26"/>
      <c r="G15790" s="26"/>
    </row>
    <row r="15791" spans="3:7">
      <c r="C15791" s="17"/>
      <c r="D15791" s="26"/>
      <c r="E15791" s="26"/>
      <c r="F15791" s="26"/>
      <c r="G15791" s="26"/>
    </row>
    <row r="15792" spans="3:7">
      <c r="C15792" s="17"/>
      <c r="D15792" s="26"/>
      <c r="E15792" s="26"/>
      <c r="F15792" s="26"/>
      <c r="G15792" s="26"/>
    </row>
    <row r="15793" spans="3:7">
      <c r="C15793" s="17"/>
      <c r="D15793" s="26"/>
      <c r="E15793" s="26"/>
      <c r="F15793" s="26"/>
      <c r="G15793" s="26"/>
    </row>
    <row r="15794" spans="3:7">
      <c r="C15794" s="17"/>
      <c r="D15794" s="26"/>
      <c r="E15794" s="26"/>
      <c r="F15794" s="26"/>
      <c r="G15794" s="26"/>
    </row>
    <row r="15795" spans="3:7">
      <c r="C15795" s="17"/>
      <c r="D15795" s="26"/>
      <c r="E15795" s="26"/>
      <c r="F15795" s="26"/>
      <c r="G15795" s="26"/>
    </row>
    <row r="15796" spans="3:7">
      <c r="C15796" s="17"/>
      <c r="D15796" s="26"/>
      <c r="E15796" s="26"/>
      <c r="F15796" s="26"/>
      <c r="G15796" s="26"/>
    </row>
    <row r="15797" spans="3:7">
      <c r="C15797" s="17"/>
      <c r="D15797" s="26"/>
      <c r="E15797" s="26"/>
      <c r="F15797" s="26"/>
      <c r="G15797" s="26"/>
    </row>
    <row r="15798" spans="3:7">
      <c r="C15798" s="17"/>
      <c r="D15798" s="26"/>
      <c r="E15798" s="26"/>
      <c r="F15798" s="26"/>
      <c r="G15798" s="26"/>
    </row>
    <row r="15799" spans="3:7">
      <c r="C15799" s="17"/>
      <c r="D15799" s="26"/>
      <c r="E15799" s="26"/>
      <c r="F15799" s="26"/>
      <c r="G15799" s="26"/>
    </row>
    <row r="15800" spans="3:7">
      <c r="C15800" s="17"/>
      <c r="D15800" s="26"/>
      <c r="E15800" s="26"/>
      <c r="F15800" s="26"/>
      <c r="G15800" s="26"/>
    </row>
    <row r="15801" spans="3:7">
      <c r="C15801" s="17"/>
      <c r="D15801" s="26"/>
      <c r="E15801" s="26"/>
      <c r="F15801" s="26"/>
      <c r="G15801" s="26"/>
    </row>
    <row r="15802" spans="3:7">
      <c r="C15802" s="17"/>
      <c r="D15802" s="26"/>
      <c r="E15802" s="26"/>
      <c r="F15802" s="26"/>
      <c r="G15802" s="26"/>
    </row>
    <row r="15803" spans="3:7">
      <c r="C15803" s="17"/>
      <c r="D15803" s="26"/>
      <c r="E15803" s="26"/>
      <c r="F15803" s="26"/>
      <c r="G15803" s="26"/>
    </row>
    <row r="15804" spans="3:7">
      <c r="C15804" s="17"/>
      <c r="D15804" s="26"/>
      <c r="E15804" s="26"/>
      <c r="F15804" s="26"/>
      <c r="G15804" s="26"/>
    </row>
    <row r="15805" spans="3:7">
      <c r="C15805" s="17"/>
      <c r="D15805" s="26"/>
      <c r="E15805" s="26"/>
      <c r="F15805" s="26"/>
      <c r="G15805" s="26"/>
    </row>
    <row r="15806" spans="3:7">
      <c r="C15806" s="17"/>
      <c r="D15806" s="26"/>
      <c r="E15806" s="26"/>
      <c r="F15806" s="26"/>
      <c r="G15806" s="26"/>
    </row>
    <row r="15807" spans="3:7">
      <c r="C15807" s="17"/>
      <c r="D15807" s="26"/>
      <c r="E15807" s="26"/>
      <c r="F15807" s="26"/>
      <c r="G15807" s="26"/>
    </row>
    <row r="15808" spans="3:7">
      <c r="C15808" s="17"/>
      <c r="D15808" s="26"/>
      <c r="E15808" s="26"/>
      <c r="F15808" s="26"/>
      <c r="G15808" s="26"/>
    </row>
    <row r="15809" spans="3:7">
      <c r="C15809" s="17"/>
      <c r="D15809" s="26"/>
      <c r="E15809" s="26"/>
      <c r="F15809" s="26"/>
      <c r="G15809" s="26"/>
    </row>
    <row r="15810" spans="3:7">
      <c r="C15810" s="17"/>
      <c r="D15810" s="26"/>
      <c r="E15810" s="26"/>
      <c r="F15810" s="26"/>
      <c r="G15810" s="26"/>
    </row>
    <row r="15811" spans="3:7">
      <c r="C15811" s="17"/>
      <c r="D15811" s="26"/>
      <c r="E15811" s="26"/>
      <c r="F15811" s="26"/>
      <c r="G15811" s="26"/>
    </row>
    <row r="15812" spans="3:7">
      <c r="C15812" s="17"/>
      <c r="D15812" s="26"/>
      <c r="E15812" s="26"/>
      <c r="F15812" s="26"/>
      <c r="G15812" s="26"/>
    </row>
    <row r="15813" spans="3:7">
      <c r="C15813" s="17"/>
      <c r="D15813" s="26"/>
      <c r="E15813" s="26"/>
      <c r="F15813" s="26"/>
      <c r="G15813" s="26"/>
    </row>
    <row r="15814" spans="3:7">
      <c r="C15814" s="17"/>
      <c r="D15814" s="26"/>
      <c r="E15814" s="26"/>
      <c r="F15814" s="26"/>
      <c r="G15814" s="26"/>
    </row>
    <row r="15815" spans="3:7">
      <c r="C15815" s="17"/>
      <c r="D15815" s="26"/>
      <c r="E15815" s="26"/>
      <c r="F15815" s="26"/>
      <c r="G15815" s="26"/>
    </row>
    <row r="15816" spans="3:7">
      <c r="C15816" s="17"/>
      <c r="D15816" s="26"/>
      <c r="E15816" s="26"/>
      <c r="F15816" s="26"/>
      <c r="G15816" s="26"/>
    </row>
    <row r="15817" spans="3:7">
      <c r="C15817" s="17"/>
      <c r="D15817" s="26"/>
      <c r="E15817" s="26"/>
      <c r="F15817" s="26"/>
      <c r="G15817" s="26"/>
    </row>
    <row r="15818" spans="3:7">
      <c r="C15818" s="17"/>
      <c r="D15818" s="26"/>
      <c r="E15818" s="26"/>
      <c r="F15818" s="26"/>
      <c r="G15818" s="26"/>
    </row>
    <row r="15819" spans="3:7">
      <c r="C15819" s="17"/>
      <c r="D15819" s="26"/>
      <c r="E15819" s="26"/>
      <c r="F15819" s="26"/>
      <c r="G15819" s="26"/>
    </row>
    <row r="15820" spans="3:7">
      <c r="C15820" s="17"/>
      <c r="D15820" s="26"/>
      <c r="E15820" s="26"/>
      <c r="F15820" s="26"/>
      <c r="G15820" s="26"/>
    </row>
    <row r="15821" spans="3:7">
      <c r="C15821" s="17"/>
      <c r="D15821" s="26"/>
      <c r="E15821" s="26"/>
      <c r="F15821" s="26"/>
      <c r="G15821" s="26"/>
    </row>
    <row r="15822" spans="3:7">
      <c r="C15822" s="17"/>
      <c r="D15822" s="26"/>
      <c r="E15822" s="26"/>
      <c r="F15822" s="26"/>
      <c r="G15822" s="26"/>
    </row>
    <row r="15823" spans="3:7">
      <c r="C15823" s="17"/>
      <c r="D15823" s="26"/>
      <c r="E15823" s="26"/>
      <c r="F15823" s="26"/>
      <c r="G15823" s="26"/>
    </row>
    <row r="15824" spans="3:7">
      <c r="C15824" s="17"/>
      <c r="D15824" s="26"/>
      <c r="E15824" s="26"/>
      <c r="F15824" s="26"/>
      <c r="G15824" s="26"/>
    </row>
    <row r="15825" spans="3:7">
      <c r="C15825" s="17"/>
      <c r="D15825" s="26"/>
      <c r="E15825" s="26"/>
      <c r="F15825" s="26"/>
      <c r="G15825" s="26"/>
    </row>
    <row r="15826" spans="3:7">
      <c r="C15826" s="17"/>
      <c r="D15826" s="26"/>
      <c r="E15826" s="26"/>
      <c r="F15826" s="26"/>
      <c r="G15826" s="26"/>
    </row>
    <row r="15827" spans="3:7">
      <c r="C15827" s="17"/>
      <c r="D15827" s="26"/>
      <c r="E15827" s="26"/>
      <c r="F15827" s="26"/>
      <c r="G15827" s="26"/>
    </row>
    <row r="15828" spans="3:7">
      <c r="C15828" s="17"/>
      <c r="D15828" s="26"/>
      <c r="E15828" s="26"/>
      <c r="F15828" s="26"/>
      <c r="G15828" s="26"/>
    </row>
    <row r="15829" spans="3:7">
      <c r="C15829" s="17"/>
      <c r="D15829" s="26"/>
      <c r="E15829" s="26"/>
      <c r="F15829" s="26"/>
      <c r="G15829" s="26"/>
    </row>
    <row r="15830" spans="3:7">
      <c r="C15830" s="17"/>
      <c r="D15830" s="26"/>
      <c r="E15830" s="26"/>
      <c r="F15830" s="26"/>
      <c r="G15830" s="26"/>
    </row>
    <row r="15831" spans="3:7">
      <c r="C15831" s="17"/>
      <c r="D15831" s="26"/>
      <c r="E15831" s="26"/>
      <c r="F15831" s="26"/>
      <c r="G15831" s="26"/>
    </row>
    <row r="15832" spans="3:7">
      <c r="C15832" s="17"/>
      <c r="D15832" s="26"/>
      <c r="E15832" s="26"/>
      <c r="F15832" s="26"/>
      <c r="G15832" s="26"/>
    </row>
    <row r="15833" spans="3:7">
      <c r="C15833" s="17"/>
      <c r="D15833" s="26"/>
      <c r="E15833" s="26"/>
      <c r="F15833" s="26"/>
      <c r="G15833" s="26"/>
    </row>
    <row r="15834" spans="3:7">
      <c r="C15834" s="17"/>
      <c r="D15834" s="26"/>
      <c r="E15834" s="26"/>
      <c r="F15834" s="26"/>
      <c r="G15834" s="26"/>
    </row>
    <row r="15835" spans="3:7">
      <c r="C15835" s="17"/>
      <c r="D15835" s="26"/>
      <c r="E15835" s="26"/>
      <c r="F15835" s="26"/>
      <c r="G15835" s="26"/>
    </row>
    <row r="15836" spans="3:7">
      <c r="C15836" s="17"/>
      <c r="D15836" s="26"/>
      <c r="E15836" s="26"/>
      <c r="F15836" s="26"/>
      <c r="G15836" s="26"/>
    </row>
    <row r="15837" spans="3:7">
      <c r="C15837" s="17"/>
      <c r="D15837" s="26"/>
      <c r="E15837" s="26"/>
      <c r="F15837" s="26"/>
      <c r="G15837" s="26"/>
    </row>
    <row r="15838" spans="3:7">
      <c r="C15838" s="17"/>
      <c r="D15838" s="26"/>
      <c r="E15838" s="26"/>
      <c r="F15838" s="26"/>
      <c r="G15838" s="26"/>
    </row>
    <row r="15839" spans="3:7">
      <c r="C15839" s="17"/>
      <c r="D15839" s="26"/>
      <c r="E15839" s="26"/>
      <c r="F15839" s="26"/>
      <c r="G15839" s="26"/>
    </row>
    <row r="15840" spans="3:7">
      <c r="C15840" s="17"/>
      <c r="D15840" s="26"/>
      <c r="E15840" s="26"/>
      <c r="F15840" s="26"/>
      <c r="G15840" s="26"/>
    </row>
    <row r="15841" spans="3:7">
      <c r="C15841" s="17"/>
      <c r="D15841" s="26"/>
      <c r="E15841" s="26"/>
      <c r="F15841" s="26"/>
      <c r="G15841" s="26"/>
    </row>
    <row r="15842" spans="3:7">
      <c r="C15842" s="17"/>
      <c r="D15842" s="26"/>
      <c r="E15842" s="26"/>
      <c r="F15842" s="26"/>
      <c r="G15842" s="26"/>
    </row>
    <row r="15843" spans="3:7">
      <c r="C15843" s="17"/>
      <c r="D15843" s="26"/>
      <c r="E15843" s="26"/>
      <c r="F15843" s="26"/>
      <c r="G15843" s="26"/>
    </row>
    <row r="15844" spans="3:7">
      <c r="C15844" s="17"/>
      <c r="D15844" s="26"/>
      <c r="E15844" s="26"/>
      <c r="F15844" s="26"/>
      <c r="G15844" s="26"/>
    </row>
    <row r="15845" spans="3:7">
      <c r="C15845" s="17"/>
      <c r="D15845" s="26"/>
      <c r="E15845" s="26"/>
      <c r="F15845" s="26"/>
      <c r="G15845" s="26"/>
    </row>
    <row r="15846" spans="3:7">
      <c r="C15846" s="17"/>
      <c r="D15846" s="26"/>
      <c r="E15846" s="26"/>
      <c r="F15846" s="26"/>
      <c r="G15846" s="26"/>
    </row>
    <row r="15847" spans="3:7">
      <c r="C15847" s="17"/>
      <c r="D15847" s="26"/>
      <c r="E15847" s="26"/>
      <c r="F15847" s="26"/>
      <c r="G15847" s="26"/>
    </row>
    <row r="15848" spans="3:7">
      <c r="C15848" s="17"/>
      <c r="D15848" s="26"/>
      <c r="E15848" s="26"/>
      <c r="F15848" s="26"/>
      <c r="G15848" s="26"/>
    </row>
    <row r="15849" spans="3:7">
      <c r="C15849" s="17"/>
      <c r="D15849" s="26"/>
      <c r="E15849" s="26"/>
      <c r="F15849" s="26"/>
      <c r="G15849" s="26"/>
    </row>
    <row r="15850" spans="3:7">
      <c r="C15850" s="17"/>
      <c r="D15850" s="26"/>
      <c r="E15850" s="26"/>
      <c r="F15850" s="26"/>
      <c r="G15850" s="26"/>
    </row>
    <row r="15851" spans="3:7">
      <c r="C15851" s="17"/>
      <c r="D15851" s="26"/>
      <c r="E15851" s="26"/>
      <c r="F15851" s="26"/>
      <c r="G15851" s="26"/>
    </row>
    <row r="15852" spans="3:7">
      <c r="C15852" s="17"/>
      <c r="D15852" s="26"/>
      <c r="E15852" s="26"/>
      <c r="F15852" s="26"/>
      <c r="G15852" s="26"/>
    </row>
    <row r="15853" spans="3:7">
      <c r="C15853" s="17"/>
      <c r="D15853" s="26"/>
      <c r="E15853" s="26"/>
      <c r="F15853" s="26"/>
      <c r="G15853" s="26"/>
    </row>
    <row r="15854" spans="3:7">
      <c r="C15854" s="17"/>
      <c r="D15854" s="26"/>
      <c r="E15854" s="26"/>
      <c r="F15854" s="26"/>
      <c r="G15854" s="26"/>
    </row>
    <row r="15855" spans="3:7">
      <c r="C15855" s="17"/>
      <c r="D15855" s="26"/>
      <c r="E15855" s="26"/>
      <c r="F15855" s="26"/>
      <c r="G15855" s="26"/>
    </row>
    <row r="15856" spans="3:7">
      <c r="C15856" s="17"/>
      <c r="D15856" s="26"/>
      <c r="E15856" s="26"/>
      <c r="F15856" s="26"/>
      <c r="G15856" s="26"/>
    </row>
    <row r="15857" spans="3:7">
      <c r="C15857" s="17"/>
      <c r="D15857" s="26"/>
      <c r="E15857" s="26"/>
      <c r="F15857" s="26"/>
      <c r="G15857" s="26"/>
    </row>
    <row r="15858" spans="3:7">
      <c r="C15858" s="17"/>
      <c r="D15858" s="26"/>
      <c r="E15858" s="26"/>
      <c r="F15858" s="26"/>
      <c r="G15858" s="26"/>
    </row>
    <row r="15859" spans="3:7">
      <c r="C15859" s="17"/>
      <c r="D15859" s="26"/>
      <c r="E15859" s="26"/>
      <c r="F15859" s="26"/>
      <c r="G15859" s="26"/>
    </row>
    <row r="15860" spans="3:7">
      <c r="C15860" s="17"/>
      <c r="D15860" s="26"/>
      <c r="E15860" s="26"/>
      <c r="F15860" s="26"/>
      <c r="G15860" s="26"/>
    </row>
    <row r="15861" spans="3:7">
      <c r="C15861" s="17"/>
      <c r="D15861" s="26"/>
      <c r="E15861" s="26"/>
      <c r="F15861" s="26"/>
      <c r="G15861" s="26"/>
    </row>
    <row r="15862" spans="3:7">
      <c r="C15862" s="17"/>
      <c r="D15862" s="26"/>
      <c r="E15862" s="26"/>
      <c r="F15862" s="26"/>
      <c r="G15862" s="26"/>
    </row>
    <row r="15863" spans="3:7">
      <c r="C15863" s="17"/>
      <c r="D15863" s="26"/>
      <c r="E15863" s="26"/>
      <c r="F15863" s="26"/>
      <c r="G15863" s="26"/>
    </row>
    <row r="15864" spans="3:7">
      <c r="C15864" s="17"/>
      <c r="D15864" s="26"/>
      <c r="E15864" s="26"/>
      <c r="F15864" s="26"/>
      <c r="G15864" s="26"/>
    </row>
    <row r="15865" spans="3:7">
      <c r="C15865" s="17"/>
      <c r="D15865" s="26"/>
      <c r="E15865" s="26"/>
      <c r="F15865" s="26"/>
      <c r="G15865" s="26"/>
    </row>
    <row r="15866" spans="3:7">
      <c r="C15866" s="17"/>
      <c r="D15866" s="26"/>
      <c r="E15866" s="26"/>
      <c r="F15866" s="26"/>
      <c r="G15866" s="26"/>
    </row>
    <row r="15867" spans="3:7">
      <c r="C15867" s="17"/>
      <c r="D15867" s="26"/>
      <c r="E15867" s="26"/>
      <c r="F15867" s="26"/>
      <c r="G15867" s="26"/>
    </row>
    <row r="15868" spans="3:7">
      <c r="C15868" s="17"/>
      <c r="D15868" s="26"/>
      <c r="E15868" s="26"/>
      <c r="F15868" s="26"/>
      <c r="G15868" s="26"/>
    </row>
    <row r="15869" spans="3:7">
      <c r="C15869" s="17"/>
      <c r="D15869" s="26"/>
      <c r="E15869" s="26"/>
      <c r="F15869" s="26"/>
      <c r="G15869" s="26"/>
    </row>
    <row r="15870" spans="3:7">
      <c r="C15870" s="17"/>
      <c r="D15870" s="26"/>
      <c r="E15870" s="26"/>
      <c r="F15870" s="26"/>
      <c r="G15870" s="26"/>
    </row>
    <row r="15871" spans="3:7">
      <c r="C15871" s="17"/>
      <c r="D15871" s="26"/>
      <c r="E15871" s="26"/>
      <c r="F15871" s="26"/>
      <c r="G15871" s="26"/>
    </row>
    <row r="15872" spans="3:7">
      <c r="C15872" s="17"/>
      <c r="D15872" s="26"/>
      <c r="E15872" s="26"/>
      <c r="F15872" s="26"/>
      <c r="G15872" s="26"/>
    </row>
    <row r="15873" spans="3:7">
      <c r="C15873" s="17"/>
      <c r="D15873" s="26"/>
      <c r="E15873" s="26"/>
      <c r="F15873" s="26"/>
      <c r="G15873" s="26"/>
    </row>
    <row r="15874" spans="3:7">
      <c r="C15874" s="17"/>
      <c r="D15874" s="26"/>
      <c r="E15874" s="26"/>
      <c r="F15874" s="26"/>
      <c r="G15874" s="26"/>
    </row>
    <row r="15875" spans="3:7">
      <c r="C15875" s="17"/>
      <c r="D15875" s="26"/>
      <c r="E15875" s="26"/>
      <c r="F15875" s="26"/>
      <c r="G15875" s="26"/>
    </row>
    <row r="15876" spans="3:7">
      <c r="C15876" s="17"/>
      <c r="D15876" s="26"/>
      <c r="E15876" s="26"/>
      <c r="F15876" s="26"/>
      <c r="G15876" s="26"/>
    </row>
    <row r="15877" spans="3:7">
      <c r="C15877" s="17"/>
      <c r="D15877" s="26"/>
      <c r="E15877" s="26"/>
      <c r="F15877" s="26"/>
      <c r="G15877" s="26"/>
    </row>
    <row r="15878" spans="3:7">
      <c r="C15878" s="17"/>
      <c r="D15878" s="26"/>
      <c r="E15878" s="26"/>
      <c r="F15878" s="26"/>
      <c r="G15878" s="26"/>
    </row>
    <row r="15879" spans="3:7">
      <c r="C15879" s="17"/>
      <c r="D15879" s="26"/>
      <c r="E15879" s="26"/>
      <c r="F15879" s="26"/>
      <c r="G15879" s="26"/>
    </row>
    <row r="15880" spans="3:7">
      <c r="C15880" s="17"/>
      <c r="D15880" s="26"/>
      <c r="E15880" s="26"/>
      <c r="F15880" s="26"/>
      <c r="G15880" s="26"/>
    </row>
    <row r="15881" spans="3:7">
      <c r="C15881" s="17"/>
      <c r="D15881" s="26"/>
      <c r="E15881" s="26"/>
      <c r="F15881" s="26"/>
      <c r="G15881" s="26"/>
    </row>
    <row r="15882" spans="3:7">
      <c r="C15882" s="17"/>
      <c r="D15882" s="26"/>
      <c r="E15882" s="26"/>
      <c r="F15882" s="26"/>
      <c r="G15882" s="26"/>
    </row>
    <row r="15883" spans="3:7">
      <c r="C15883" s="17"/>
      <c r="D15883" s="26"/>
      <c r="E15883" s="26"/>
      <c r="F15883" s="26"/>
      <c r="G15883" s="26"/>
    </row>
    <row r="15884" spans="3:7">
      <c r="C15884" s="17"/>
      <c r="D15884" s="26"/>
      <c r="E15884" s="26"/>
      <c r="F15884" s="26"/>
      <c r="G15884" s="26"/>
    </row>
    <row r="15885" spans="3:7">
      <c r="C15885" s="17"/>
      <c r="D15885" s="26"/>
      <c r="E15885" s="26"/>
      <c r="F15885" s="26"/>
      <c r="G15885" s="26"/>
    </row>
    <row r="15886" spans="3:7">
      <c r="C15886" s="17"/>
      <c r="D15886" s="26"/>
      <c r="E15886" s="26"/>
      <c r="F15886" s="26"/>
      <c r="G15886" s="26"/>
    </row>
    <row r="15887" spans="3:7">
      <c r="C15887" s="17"/>
      <c r="D15887" s="26"/>
      <c r="E15887" s="26"/>
      <c r="F15887" s="26"/>
      <c r="G15887" s="26"/>
    </row>
    <row r="15888" spans="3:7">
      <c r="C15888" s="17"/>
      <c r="D15888" s="26"/>
      <c r="E15888" s="26"/>
      <c r="F15888" s="26"/>
      <c r="G15888" s="26"/>
    </row>
    <row r="15889" spans="3:7">
      <c r="C15889" s="17"/>
      <c r="D15889" s="26"/>
      <c r="E15889" s="26"/>
      <c r="F15889" s="26"/>
      <c r="G15889" s="26"/>
    </row>
    <row r="15890" spans="3:7">
      <c r="C15890" s="17"/>
      <c r="D15890" s="26"/>
      <c r="E15890" s="26"/>
      <c r="F15890" s="26"/>
      <c r="G15890" s="26"/>
    </row>
    <row r="15891" spans="3:7">
      <c r="C15891" s="17"/>
      <c r="D15891" s="26"/>
      <c r="E15891" s="26"/>
      <c r="F15891" s="26"/>
      <c r="G15891" s="26"/>
    </row>
    <row r="15892" spans="3:7">
      <c r="C15892" s="17"/>
      <c r="D15892" s="26"/>
      <c r="E15892" s="26"/>
      <c r="F15892" s="26"/>
      <c r="G15892" s="26"/>
    </row>
    <row r="15893" spans="3:7">
      <c r="C15893" s="17"/>
      <c r="D15893" s="26"/>
      <c r="E15893" s="26"/>
      <c r="F15893" s="26"/>
      <c r="G15893" s="26"/>
    </row>
    <row r="15894" spans="3:7">
      <c r="C15894" s="17"/>
      <c r="D15894" s="26"/>
      <c r="E15894" s="26"/>
      <c r="F15894" s="26"/>
      <c r="G15894" s="26"/>
    </row>
    <row r="15895" spans="3:7">
      <c r="C15895" s="17"/>
      <c r="D15895" s="26"/>
      <c r="E15895" s="26"/>
      <c r="F15895" s="26"/>
      <c r="G15895" s="26"/>
    </row>
    <row r="15896" spans="3:7">
      <c r="C15896" s="17"/>
      <c r="D15896" s="26"/>
      <c r="E15896" s="26"/>
      <c r="F15896" s="26"/>
      <c r="G15896" s="26"/>
    </row>
    <row r="15897" spans="3:7">
      <c r="C15897" s="17"/>
      <c r="D15897" s="26"/>
      <c r="E15897" s="26"/>
      <c r="F15897" s="26"/>
      <c r="G15897" s="26"/>
    </row>
    <row r="15898" spans="3:7">
      <c r="C15898" s="17"/>
      <c r="D15898" s="26"/>
      <c r="E15898" s="26"/>
      <c r="F15898" s="26"/>
      <c r="G15898" s="26"/>
    </row>
    <row r="15899" spans="3:7">
      <c r="C15899" s="17"/>
      <c r="D15899" s="26"/>
      <c r="E15899" s="26"/>
      <c r="F15899" s="26"/>
      <c r="G15899" s="26"/>
    </row>
    <row r="15900" spans="3:7">
      <c r="C15900" s="17"/>
      <c r="D15900" s="26"/>
      <c r="E15900" s="26"/>
      <c r="F15900" s="26"/>
      <c r="G15900" s="26"/>
    </row>
    <row r="15901" spans="3:7">
      <c r="C15901" s="17"/>
      <c r="D15901" s="26"/>
      <c r="E15901" s="26"/>
      <c r="F15901" s="26"/>
      <c r="G15901" s="26"/>
    </row>
    <row r="15902" spans="3:7">
      <c r="C15902" s="17"/>
      <c r="D15902" s="26"/>
      <c r="E15902" s="26"/>
      <c r="F15902" s="26"/>
      <c r="G15902" s="26"/>
    </row>
    <row r="15903" spans="3:7">
      <c r="C15903" s="17"/>
      <c r="D15903" s="26"/>
      <c r="E15903" s="26"/>
      <c r="F15903" s="26"/>
      <c r="G15903" s="26"/>
    </row>
    <row r="15904" spans="3:7">
      <c r="C15904" s="17"/>
      <c r="D15904" s="26"/>
      <c r="E15904" s="26"/>
      <c r="F15904" s="26"/>
      <c r="G15904" s="26"/>
    </row>
    <row r="15905" spans="3:7">
      <c r="C15905" s="17"/>
      <c r="D15905" s="26"/>
      <c r="E15905" s="26"/>
      <c r="F15905" s="26"/>
      <c r="G15905" s="26"/>
    </row>
    <row r="15906" spans="3:7">
      <c r="C15906" s="17"/>
      <c r="D15906" s="26"/>
      <c r="E15906" s="26"/>
      <c r="F15906" s="26"/>
      <c r="G15906" s="26"/>
    </row>
    <row r="15907" spans="3:7">
      <c r="C15907" s="17"/>
      <c r="D15907" s="26"/>
      <c r="E15907" s="26"/>
      <c r="F15907" s="26"/>
      <c r="G15907" s="26"/>
    </row>
    <row r="15908" spans="3:7">
      <c r="C15908" s="17"/>
      <c r="D15908" s="26"/>
      <c r="E15908" s="26"/>
      <c r="F15908" s="26"/>
      <c r="G15908" s="26"/>
    </row>
    <row r="15909" spans="3:7">
      <c r="C15909" s="17"/>
      <c r="D15909" s="26"/>
      <c r="E15909" s="26"/>
      <c r="F15909" s="26"/>
      <c r="G15909" s="26"/>
    </row>
    <row r="15910" spans="3:7">
      <c r="C15910" s="17"/>
      <c r="D15910" s="26"/>
      <c r="E15910" s="26"/>
      <c r="F15910" s="26"/>
      <c r="G15910" s="26"/>
    </row>
    <row r="15911" spans="3:7">
      <c r="C15911" s="17"/>
      <c r="D15911" s="26"/>
      <c r="E15911" s="26"/>
      <c r="F15911" s="26"/>
      <c r="G15911" s="26"/>
    </row>
    <row r="15912" spans="3:7">
      <c r="C15912" s="17"/>
      <c r="D15912" s="26"/>
      <c r="E15912" s="26"/>
      <c r="F15912" s="26"/>
      <c r="G15912" s="26"/>
    </row>
    <row r="15913" spans="3:7">
      <c r="C15913" s="17"/>
      <c r="D15913" s="26"/>
      <c r="E15913" s="26"/>
      <c r="F15913" s="26"/>
      <c r="G15913" s="26"/>
    </row>
    <row r="15914" spans="3:7">
      <c r="C15914" s="17"/>
      <c r="D15914" s="26"/>
      <c r="E15914" s="26"/>
      <c r="F15914" s="26"/>
      <c r="G15914" s="26"/>
    </row>
    <row r="15915" spans="3:7">
      <c r="C15915" s="17"/>
      <c r="D15915" s="26"/>
      <c r="E15915" s="26"/>
      <c r="F15915" s="26"/>
      <c r="G15915" s="26"/>
    </row>
    <row r="15916" spans="3:7">
      <c r="C15916" s="17"/>
      <c r="D15916" s="26"/>
      <c r="E15916" s="26"/>
      <c r="F15916" s="26"/>
      <c r="G15916" s="26"/>
    </row>
    <row r="15917" spans="3:7">
      <c r="C15917" s="17"/>
      <c r="D15917" s="26"/>
      <c r="E15917" s="26"/>
      <c r="F15917" s="26"/>
      <c r="G15917" s="26"/>
    </row>
    <row r="15918" spans="3:7">
      <c r="C15918" s="17"/>
      <c r="D15918" s="26"/>
      <c r="E15918" s="26"/>
      <c r="F15918" s="26"/>
      <c r="G15918" s="26"/>
    </row>
    <row r="15919" spans="3:7">
      <c r="C15919" s="17"/>
      <c r="D15919" s="26"/>
      <c r="E15919" s="26"/>
      <c r="F15919" s="26"/>
      <c r="G15919" s="26"/>
    </row>
    <row r="15920" spans="3:7">
      <c r="C15920" s="17"/>
      <c r="D15920" s="26"/>
      <c r="E15920" s="26"/>
      <c r="F15920" s="26"/>
      <c r="G15920" s="26"/>
    </row>
    <row r="15921" spans="3:7">
      <c r="C15921" s="17"/>
      <c r="D15921" s="26"/>
      <c r="E15921" s="26"/>
      <c r="F15921" s="26"/>
      <c r="G15921" s="26"/>
    </row>
    <row r="15922" spans="3:7">
      <c r="C15922" s="17"/>
      <c r="D15922" s="26"/>
      <c r="E15922" s="26"/>
      <c r="F15922" s="26"/>
      <c r="G15922" s="26"/>
    </row>
    <row r="15923" spans="3:7">
      <c r="C15923" s="17"/>
      <c r="D15923" s="26"/>
      <c r="E15923" s="26"/>
      <c r="F15923" s="26"/>
      <c r="G15923" s="26"/>
    </row>
    <row r="15924" spans="3:7">
      <c r="C15924" s="17"/>
      <c r="D15924" s="26"/>
      <c r="E15924" s="26"/>
      <c r="F15924" s="26"/>
      <c r="G15924" s="26"/>
    </row>
    <row r="15925" spans="3:7">
      <c r="C15925" s="17"/>
      <c r="D15925" s="26"/>
      <c r="E15925" s="26"/>
      <c r="F15925" s="26"/>
      <c r="G15925" s="26"/>
    </row>
    <row r="15926" spans="3:7">
      <c r="C15926" s="17"/>
      <c r="D15926" s="26"/>
      <c r="E15926" s="26"/>
      <c r="F15926" s="26"/>
      <c r="G15926" s="26"/>
    </row>
    <row r="15927" spans="3:7">
      <c r="C15927" s="17"/>
      <c r="D15927" s="26"/>
      <c r="E15927" s="26"/>
      <c r="F15927" s="26"/>
      <c r="G15927" s="26"/>
    </row>
    <row r="15928" spans="3:7">
      <c r="C15928" s="17"/>
      <c r="D15928" s="26"/>
      <c r="E15928" s="26"/>
      <c r="F15928" s="26"/>
      <c r="G15928" s="26"/>
    </row>
    <row r="15929" spans="3:7">
      <c r="C15929" s="17"/>
      <c r="D15929" s="26"/>
      <c r="E15929" s="26"/>
      <c r="F15929" s="26"/>
      <c r="G15929" s="26"/>
    </row>
    <row r="15930" spans="3:7">
      <c r="C15930" s="17"/>
      <c r="D15930" s="26"/>
      <c r="E15930" s="26"/>
      <c r="F15930" s="26"/>
      <c r="G15930" s="26"/>
    </row>
    <row r="15931" spans="3:7">
      <c r="C15931" s="17"/>
      <c r="D15931" s="26"/>
      <c r="E15931" s="26"/>
      <c r="F15931" s="26"/>
      <c r="G15931" s="26"/>
    </row>
    <row r="15932" spans="3:7">
      <c r="C15932" s="17"/>
      <c r="D15932" s="26"/>
      <c r="E15932" s="26"/>
      <c r="F15932" s="26"/>
      <c r="G15932" s="26"/>
    </row>
    <row r="15933" spans="3:7">
      <c r="C15933" s="17"/>
      <c r="D15933" s="26"/>
      <c r="E15933" s="26"/>
      <c r="F15933" s="26"/>
      <c r="G15933" s="26"/>
    </row>
    <row r="15934" spans="3:7">
      <c r="C15934" s="17"/>
      <c r="D15934" s="26"/>
      <c r="E15934" s="26"/>
      <c r="F15934" s="26"/>
      <c r="G15934" s="26"/>
    </row>
    <row r="15935" spans="3:7">
      <c r="C15935" s="17"/>
      <c r="D15935" s="26"/>
      <c r="E15935" s="26"/>
      <c r="F15935" s="26"/>
      <c r="G15935" s="26"/>
    </row>
    <row r="15936" spans="3:7">
      <c r="C15936" s="17"/>
      <c r="D15936" s="26"/>
      <c r="E15936" s="26"/>
      <c r="F15936" s="26"/>
      <c r="G15936" s="26"/>
    </row>
    <row r="15937" spans="3:7">
      <c r="C15937" s="17"/>
      <c r="D15937" s="26"/>
      <c r="E15937" s="26"/>
      <c r="F15937" s="26"/>
      <c r="G15937" s="26"/>
    </row>
    <row r="15938" spans="3:7">
      <c r="C15938" s="17"/>
      <c r="D15938" s="26"/>
      <c r="E15938" s="26"/>
      <c r="F15938" s="26"/>
      <c r="G15938" s="26"/>
    </row>
    <row r="15939" spans="3:7">
      <c r="C15939" s="17"/>
      <c r="D15939" s="26"/>
      <c r="E15939" s="26"/>
      <c r="F15939" s="26"/>
      <c r="G15939" s="26"/>
    </row>
    <row r="15940" spans="3:7">
      <c r="C15940" s="17"/>
      <c r="D15940" s="26"/>
      <c r="E15940" s="26"/>
      <c r="F15940" s="26"/>
      <c r="G15940" s="26"/>
    </row>
    <row r="15941" spans="3:7">
      <c r="C15941" s="17"/>
      <c r="D15941" s="26"/>
      <c r="E15941" s="26"/>
      <c r="F15941" s="26"/>
      <c r="G15941" s="26"/>
    </row>
    <row r="15942" spans="3:7">
      <c r="C15942" s="17"/>
      <c r="D15942" s="26"/>
      <c r="E15942" s="26"/>
      <c r="F15942" s="26"/>
      <c r="G15942" s="26"/>
    </row>
    <row r="15943" spans="3:7">
      <c r="C15943" s="17"/>
      <c r="D15943" s="26"/>
      <c r="E15943" s="26"/>
      <c r="F15943" s="26"/>
      <c r="G15943" s="26"/>
    </row>
    <row r="15944" spans="3:7">
      <c r="C15944" s="17"/>
      <c r="D15944" s="26"/>
      <c r="E15944" s="26"/>
      <c r="F15944" s="26"/>
      <c r="G15944" s="26"/>
    </row>
    <row r="15945" spans="3:7">
      <c r="C15945" s="17"/>
      <c r="D15945" s="26"/>
      <c r="E15945" s="26"/>
      <c r="F15945" s="26"/>
      <c r="G15945" s="26"/>
    </row>
    <row r="15946" spans="3:7">
      <c r="C15946" s="17"/>
      <c r="D15946" s="26"/>
      <c r="E15946" s="26"/>
      <c r="F15946" s="26"/>
      <c r="G15946" s="26"/>
    </row>
    <row r="15947" spans="3:7">
      <c r="C15947" s="17"/>
      <c r="D15947" s="26"/>
      <c r="E15947" s="26"/>
      <c r="F15947" s="26"/>
      <c r="G15947" s="26"/>
    </row>
    <row r="15948" spans="3:7">
      <c r="C15948" s="17"/>
      <c r="D15948" s="26"/>
      <c r="E15948" s="26"/>
      <c r="F15948" s="26"/>
      <c r="G15948" s="26"/>
    </row>
    <row r="15949" spans="3:7">
      <c r="C15949" s="17"/>
      <c r="D15949" s="26"/>
      <c r="E15949" s="26"/>
      <c r="F15949" s="26"/>
      <c r="G15949" s="26"/>
    </row>
    <row r="15950" spans="3:7">
      <c r="C15950" s="17"/>
      <c r="D15950" s="26"/>
      <c r="E15950" s="26"/>
      <c r="F15950" s="26"/>
      <c r="G15950" s="26"/>
    </row>
    <row r="15951" spans="3:7">
      <c r="C15951" s="17"/>
      <c r="D15951" s="26"/>
      <c r="E15951" s="26"/>
      <c r="F15951" s="26"/>
      <c r="G15951" s="26"/>
    </row>
    <row r="15952" spans="3:7">
      <c r="C15952" s="17"/>
      <c r="D15952" s="26"/>
      <c r="E15952" s="26"/>
      <c r="F15952" s="26"/>
      <c r="G15952" s="26"/>
    </row>
    <row r="15953" spans="3:7">
      <c r="C15953" s="17"/>
      <c r="D15953" s="26"/>
      <c r="E15953" s="26"/>
      <c r="F15953" s="26"/>
      <c r="G15953" s="26"/>
    </row>
    <row r="15954" spans="3:7">
      <c r="C15954" s="17"/>
      <c r="D15954" s="26"/>
      <c r="E15954" s="26"/>
      <c r="F15954" s="26"/>
      <c r="G15954" s="26"/>
    </row>
    <row r="15955" spans="3:7">
      <c r="C15955" s="17"/>
      <c r="D15955" s="26"/>
      <c r="E15955" s="26"/>
      <c r="F15955" s="26"/>
      <c r="G15955" s="26"/>
    </row>
    <row r="15956" spans="3:7">
      <c r="C15956" s="17"/>
      <c r="D15956" s="26"/>
      <c r="E15956" s="26"/>
      <c r="F15956" s="26"/>
      <c r="G15956" s="26"/>
    </row>
    <row r="15957" spans="3:7">
      <c r="C15957" s="17"/>
      <c r="D15957" s="26"/>
      <c r="E15957" s="26"/>
      <c r="F15957" s="26"/>
      <c r="G15957" s="26"/>
    </row>
    <row r="15958" spans="3:7">
      <c r="C15958" s="17"/>
      <c r="D15958" s="26"/>
      <c r="E15958" s="26"/>
      <c r="F15958" s="26"/>
      <c r="G15958" s="26"/>
    </row>
    <row r="15959" spans="3:7">
      <c r="C15959" s="17"/>
      <c r="D15959" s="26"/>
      <c r="E15959" s="26"/>
      <c r="F15959" s="26"/>
      <c r="G15959" s="26"/>
    </row>
    <row r="15960" spans="3:7">
      <c r="C15960" s="17"/>
      <c r="D15960" s="26"/>
      <c r="E15960" s="26"/>
      <c r="F15960" s="26"/>
      <c r="G15960" s="26"/>
    </row>
    <row r="15961" spans="3:7">
      <c r="C15961" s="17"/>
      <c r="D15961" s="26"/>
      <c r="E15961" s="26"/>
      <c r="F15961" s="26"/>
      <c r="G15961" s="26"/>
    </row>
    <row r="15962" spans="3:7">
      <c r="C15962" s="17"/>
      <c r="D15962" s="26"/>
      <c r="E15962" s="26"/>
      <c r="F15962" s="26"/>
      <c r="G15962" s="26"/>
    </row>
    <row r="15963" spans="3:7">
      <c r="C15963" s="17"/>
      <c r="D15963" s="26"/>
      <c r="E15963" s="26"/>
      <c r="F15963" s="26"/>
      <c r="G15963" s="26"/>
    </row>
    <row r="15964" spans="3:7">
      <c r="C15964" s="17"/>
      <c r="D15964" s="26"/>
      <c r="E15964" s="26"/>
      <c r="F15964" s="26"/>
      <c r="G15964" s="26"/>
    </row>
    <row r="15965" spans="3:7">
      <c r="C15965" s="17"/>
      <c r="D15965" s="26"/>
      <c r="E15965" s="26"/>
      <c r="F15965" s="26"/>
      <c r="G15965" s="26"/>
    </row>
    <row r="15966" spans="3:7">
      <c r="C15966" s="17"/>
      <c r="D15966" s="26"/>
      <c r="E15966" s="26"/>
      <c r="F15966" s="26"/>
      <c r="G15966" s="26"/>
    </row>
    <row r="15967" spans="3:7">
      <c r="C15967" s="17"/>
      <c r="D15967" s="26"/>
      <c r="E15967" s="26"/>
      <c r="F15967" s="26"/>
      <c r="G15967" s="26"/>
    </row>
    <row r="15968" spans="3:7">
      <c r="C15968" s="17"/>
      <c r="D15968" s="26"/>
      <c r="E15968" s="26"/>
      <c r="F15968" s="26"/>
      <c r="G15968" s="26"/>
    </row>
    <row r="15969" spans="3:7">
      <c r="C15969" s="17"/>
      <c r="D15969" s="26"/>
      <c r="E15969" s="26"/>
      <c r="F15969" s="26"/>
      <c r="G15969" s="26"/>
    </row>
    <row r="15970" spans="3:7">
      <c r="C15970" s="17"/>
      <c r="D15970" s="26"/>
      <c r="E15970" s="26"/>
      <c r="F15970" s="26"/>
      <c r="G15970" s="26"/>
    </row>
    <row r="15971" spans="3:7">
      <c r="C15971" s="17"/>
      <c r="D15971" s="26"/>
      <c r="E15971" s="26"/>
      <c r="F15971" s="26"/>
      <c r="G15971" s="26"/>
    </row>
    <row r="15972" spans="3:7">
      <c r="C15972" s="17"/>
      <c r="D15972" s="26"/>
      <c r="E15972" s="26"/>
      <c r="F15972" s="26"/>
      <c r="G15972" s="26"/>
    </row>
    <row r="15973" spans="3:7">
      <c r="C15973" s="17"/>
      <c r="D15973" s="26"/>
      <c r="E15973" s="26"/>
      <c r="F15973" s="26"/>
      <c r="G15973" s="26"/>
    </row>
    <row r="15974" spans="3:7">
      <c r="C15974" s="17"/>
      <c r="D15974" s="26"/>
      <c r="E15974" s="26"/>
      <c r="F15974" s="26"/>
      <c r="G15974" s="26"/>
    </row>
    <row r="15975" spans="3:7">
      <c r="C15975" s="17"/>
      <c r="D15975" s="26"/>
      <c r="E15975" s="26"/>
      <c r="F15975" s="26"/>
      <c r="G15975" s="26"/>
    </row>
    <row r="15976" spans="3:7">
      <c r="C15976" s="17"/>
      <c r="D15976" s="26"/>
      <c r="E15976" s="26"/>
      <c r="F15976" s="26"/>
      <c r="G15976" s="26"/>
    </row>
    <row r="15977" spans="3:7">
      <c r="C15977" s="17"/>
      <c r="D15977" s="26"/>
      <c r="E15977" s="26"/>
      <c r="F15977" s="26"/>
      <c r="G15977" s="26"/>
    </row>
    <row r="15978" spans="3:7">
      <c r="C15978" s="17"/>
      <c r="D15978" s="26"/>
      <c r="E15978" s="26"/>
      <c r="F15978" s="26"/>
      <c r="G15978" s="26"/>
    </row>
    <row r="15979" spans="3:7">
      <c r="C15979" s="17"/>
      <c r="D15979" s="26"/>
      <c r="E15979" s="26"/>
      <c r="F15979" s="26"/>
      <c r="G15979" s="26"/>
    </row>
    <row r="15980" spans="3:7">
      <c r="C15980" s="17"/>
      <c r="D15980" s="26"/>
      <c r="E15980" s="26"/>
      <c r="F15980" s="26"/>
      <c r="G15980" s="26"/>
    </row>
    <row r="15981" spans="3:7">
      <c r="C15981" s="17"/>
      <c r="D15981" s="26"/>
      <c r="E15981" s="26"/>
      <c r="F15981" s="26"/>
      <c r="G15981" s="26"/>
    </row>
    <row r="15982" spans="3:7">
      <c r="C15982" s="17"/>
      <c r="D15982" s="26"/>
      <c r="E15982" s="26"/>
      <c r="F15982" s="26"/>
      <c r="G15982" s="26"/>
    </row>
    <row r="15983" spans="3:7">
      <c r="C15983" s="17"/>
      <c r="D15983" s="26"/>
      <c r="E15983" s="26"/>
      <c r="F15983" s="26"/>
      <c r="G15983" s="26"/>
    </row>
    <row r="15984" spans="3:7">
      <c r="C15984" s="17"/>
      <c r="D15984" s="26"/>
      <c r="E15984" s="26"/>
      <c r="F15984" s="26"/>
      <c r="G15984" s="26"/>
    </row>
    <row r="15985" spans="3:7">
      <c r="C15985" s="17"/>
      <c r="D15985" s="26"/>
      <c r="E15985" s="26"/>
      <c r="F15985" s="26"/>
      <c r="G15985" s="26"/>
    </row>
    <row r="15986" spans="3:7">
      <c r="C15986" s="17"/>
      <c r="D15986" s="26"/>
      <c r="E15986" s="26"/>
      <c r="F15986" s="26"/>
      <c r="G15986" s="26"/>
    </row>
    <row r="15987" spans="3:7">
      <c r="C15987" s="17"/>
      <c r="D15987" s="26"/>
      <c r="E15987" s="26"/>
      <c r="F15987" s="26"/>
      <c r="G15987" s="26"/>
    </row>
    <row r="15988" spans="3:7">
      <c r="C15988" s="17"/>
      <c r="D15988" s="26"/>
      <c r="E15988" s="26"/>
      <c r="F15988" s="26"/>
      <c r="G15988" s="26"/>
    </row>
    <row r="15989" spans="3:7">
      <c r="C15989" s="17"/>
      <c r="D15989" s="26"/>
      <c r="E15989" s="26"/>
      <c r="F15989" s="26"/>
      <c r="G15989" s="26"/>
    </row>
    <row r="15990" spans="3:7">
      <c r="C15990" s="17"/>
      <c r="D15990" s="26"/>
      <c r="E15990" s="26"/>
      <c r="F15990" s="26"/>
      <c r="G15990" s="26"/>
    </row>
    <row r="15991" spans="3:7">
      <c r="C15991" s="17"/>
      <c r="D15991" s="26"/>
      <c r="E15991" s="26"/>
      <c r="F15991" s="26"/>
      <c r="G15991" s="26"/>
    </row>
    <row r="15992" spans="3:7">
      <c r="C15992" s="17"/>
      <c r="D15992" s="26"/>
      <c r="E15992" s="26"/>
      <c r="F15992" s="26"/>
      <c r="G15992" s="26"/>
    </row>
    <row r="15993" spans="3:7">
      <c r="C15993" s="17"/>
      <c r="D15993" s="26"/>
      <c r="E15993" s="26"/>
      <c r="F15993" s="26"/>
      <c r="G15993" s="26"/>
    </row>
    <row r="15994" spans="3:7">
      <c r="C15994" s="17"/>
      <c r="D15994" s="26"/>
      <c r="E15994" s="26"/>
      <c r="F15994" s="26"/>
      <c r="G15994" s="26"/>
    </row>
    <row r="15995" spans="3:7">
      <c r="C15995" s="17"/>
      <c r="D15995" s="26"/>
      <c r="E15995" s="26"/>
      <c r="F15995" s="26"/>
      <c r="G15995" s="26"/>
    </row>
    <row r="15996" spans="3:7">
      <c r="C15996" s="17"/>
      <c r="D15996" s="26"/>
      <c r="E15996" s="26"/>
      <c r="F15996" s="26"/>
      <c r="G15996" s="26"/>
    </row>
    <row r="15997" spans="3:7">
      <c r="C15997" s="17"/>
      <c r="D15997" s="26"/>
      <c r="E15997" s="26"/>
      <c r="F15997" s="26"/>
      <c r="G15997" s="26"/>
    </row>
    <row r="15998" spans="3:7">
      <c r="C15998" s="17"/>
      <c r="D15998" s="26"/>
      <c r="E15998" s="26"/>
      <c r="F15998" s="26"/>
      <c r="G15998" s="26"/>
    </row>
    <row r="15999" spans="3:7">
      <c r="C15999" s="17"/>
      <c r="D15999" s="26"/>
      <c r="E15999" s="26"/>
      <c r="F15999" s="26"/>
      <c r="G15999" s="26"/>
    </row>
    <row r="16000" spans="3:7">
      <c r="C16000" s="17"/>
      <c r="D16000" s="26"/>
      <c r="E16000" s="26"/>
      <c r="F16000" s="26"/>
      <c r="G16000" s="26"/>
    </row>
    <row r="16001" spans="3:7">
      <c r="C16001" s="17"/>
      <c r="D16001" s="26"/>
      <c r="E16001" s="26"/>
      <c r="F16001" s="26"/>
      <c r="G16001" s="26"/>
    </row>
    <row r="16002" spans="3:7">
      <c r="C16002" s="17"/>
      <c r="D16002" s="26"/>
      <c r="E16002" s="26"/>
      <c r="F16002" s="26"/>
      <c r="G16002" s="26"/>
    </row>
    <row r="16003" spans="3:7">
      <c r="C16003" s="17"/>
      <c r="D16003" s="26"/>
      <c r="E16003" s="26"/>
      <c r="F16003" s="26"/>
      <c r="G16003" s="26"/>
    </row>
    <row r="16004" spans="3:7">
      <c r="C16004" s="17"/>
      <c r="D16004" s="26"/>
      <c r="E16004" s="26"/>
      <c r="F16004" s="26"/>
      <c r="G16004" s="26"/>
    </row>
    <row r="16005" spans="3:7">
      <c r="C16005" s="17"/>
      <c r="D16005" s="26"/>
      <c r="E16005" s="26"/>
      <c r="F16005" s="26"/>
      <c r="G16005" s="26"/>
    </row>
    <row r="16006" spans="3:7">
      <c r="C16006" s="17"/>
      <c r="D16006" s="26"/>
      <c r="E16006" s="26"/>
      <c r="F16006" s="26"/>
      <c r="G16006" s="26"/>
    </row>
    <row r="16007" spans="3:7">
      <c r="C16007" s="17"/>
      <c r="D16007" s="26"/>
      <c r="E16007" s="26"/>
      <c r="F16007" s="26"/>
      <c r="G16007" s="26"/>
    </row>
    <row r="16008" spans="3:7">
      <c r="C16008" s="17"/>
      <c r="D16008" s="26"/>
      <c r="E16008" s="26"/>
      <c r="F16008" s="26"/>
      <c r="G16008" s="26"/>
    </row>
    <row r="16009" spans="3:7">
      <c r="C16009" s="17"/>
      <c r="D16009" s="26"/>
      <c r="E16009" s="26"/>
      <c r="F16009" s="26"/>
      <c r="G16009" s="26"/>
    </row>
    <row r="16010" spans="3:7">
      <c r="C16010" s="17"/>
      <c r="D16010" s="26"/>
      <c r="E16010" s="26"/>
      <c r="F16010" s="26"/>
      <c r="G16010" s="26"/>
    </row>
    <row r="16011" spans="3:7">
      <c r="C16011" s="17"/>
      <c r="D16011" s="26"/>
      <c r="E16011" s="26"/>
      <c r="F16011" s="26"/>
      <c r="G16011" s="26"/>
    </row>
    <row r="16012" spans="3:7">
      <c r="C16012" s="17"/>
      <c r="D16012" s="26"/>
      <c r="E16012" s="26"/>
      <c r="F16012" s="26"/>
      <c r="G16012" s="26"/>
    </row>
    <row r="16013" spans="3:7">
      <c r="C16013" s="17"/>
      <c r="D16013" s="26"/>
      <c r="E16013" s="26"/>
      <c r="F16013" s="26"/>
      <c r="G16013" s="26"/>
    </row>
    <row r="16014" spans="3:7">
      <c r="C16014" s="17"/>
      <c r="D16014" s="26"/>
      <c r="E16014" s="26"/>
      <c r="F16014" s="26"/>
      <c r="G16014" s="26"/>
    </row>
    <row r="16015" spans="3:7">
      <c r="C16015" s="17"/>
      <c r="D16015" s="26"/>
      <c r="E16015" s="26"/>
      <c r="F16015" s="26"/>
      <c r="G16015" s="26"/>
    </row>
    <row r="16016" spans="3:7">
      <c r="C16016" s="17"/>
      <c r="D16016" s="26"/>
      <c r="E16016" s="26"/>
      <c r="F16016" s="26"/>
      <c r="G16016" s="26"/>
    </row>
    <row r="16017" spans="3:7">
      <c r="C16017" s="17"/>
      <c r="D16017" s="26"/>
      <c r="E16017" s="26"/>
      <c r="F16017" s="26"/>
      <c r="G16017" s="26"/>
    </row>
    <row r="16018" spans="3:7">
      <c r="C16018" s="17"/>
      <c r="D16018" s="26"/>
      <c r="E16018" s="26"/>
      <c r="F16018" s="26"/>
      <c r="G16018" s="26"/>
    </row>
    <row r="16019" spans="3:7">
      <c r="C16019" s="17"/>
      <c r="D16019" s="26"/>
      <c r="E16019" s="26"/>
      <c r="F16019" s="26"/>
      <c r="G16019" s="26"/>
    </row>
    <row r="16020" spans="3:7">
      <c r="C16020" s="17"/>
      <c r="D16020" s="26"/>
      <c r="E16020" s="26"/>
      <c r="F16020" s="26"/>
      <c r="G16020" s="26"/>
    </row>
    <row r="16021" spans="3:7">
      <c r="C16021" s="17"/>
      <c r="D16021" s="26"/>
      <c r="E16021" s="26"/>
      <c r="F16021" s="26"/>
      <c r="G16021" s="26"/>
    </row>
    <row r="16022" spans="3:7">
      <c r="C16022" s="17"/>
      <c r="D16022" s="26"/>
      <c r="E16022" s="26"/>
      <c r="F16022" s="26"/>
      <c r="G16022" s="26"/>
    </row>
    <row r="16023" spans="3:7">
      <c r="C16023" s="17"/>
      <c r="D16023" s="26"/>
      <c r="E16023" s="26"/>
      <c r="F16023" s="26"/>
      <c r="G16023" s="26"/>
    </row>
    <row r="16024" spans="3:7">
      <c r="C16024" s="17"/>
      <c r="D16024" s="26"/>
      <c r="E16024" s="26"/>
      <c r="F16024" s="26"/>
      <c r="G16024" s="26"/>
    </row>
    <row r="16025" spans="3:7">
      <c r="C16025" s="17"/>
      <c r="D16025" s="26"/>
      <c r="E16025" s="26"/>
      <c r="F16025" s="26"/>
      <c r="G16025" s="26"/>
    </row>
    <row r="16026" spans="3:7">
      <c r="C16026" s="17"/>
      <c r="D16026" s="26"/>
      <c r="E16026" s="26"/>
      <c r="F16026" s="26"/>
      <c r="G16026" s="26"/>
    </row>
    <row r="16027" spans="3:7">
      <c r="C16027" s="17"/>
      <c r="D16027" s="26"/>
      <c r="E16027" s="26"/>
      <c r="F16027" s="26"/>
      <c r="G16027" s="26"/>
    </row>
    <row r="16028" spans="3:7">
      <c r="C16028" s="17"/>
      <c r="D16028" s="26"/>
      <c r="E16028" s="26"/>
      <c r="F16028" s="26"/>
      <c r="G16028" s="26"/>
    </row>
    <row r="16029" spans="3:7">
      <c r="C16029" s="17"/>
      <c r="D16029" s="26"/>
      <c r="E16029" s="26"/>
      <c r="F16029" s="26"/>
      <c r="G16029" s="26"/>
    </row>
    <row r="16030" spans="3:7">
      <c r="C16030" s="17"/>
      <c r="D16030" s="26"/>
      <c r="E16030" s="26"/>
      <c r="F16030" s="26"/>
      <c r="G16030" s="26"/>
    </row>
    <row r="16031" spans="3:7">
      <c r="C16031" s="17"/>
      <c r="D16031" s="26"/>
      <c r="E16031" s="26"/>
      <c r="F16031" s="26"/>
      <c r="G16031" s="26"/>
    </row>
    <row r="16032" spans="3:7">
      <c r="C16032" s="17"/>
      <c r="D16032" s="26"/>
      <c r="E16032" s="26"/>
      <c r="F16032" s="26"/>
      <c r="G16032" s="26"/>
    </row>
    <row r="16033" spans="3:7">
      <c r="C16033" s="17"/>
      <c r="D16033" s="26"/>
      <c r="E16033" s="26"/>
      <c r="F16033" s="26"/>
      <c r="G16033" s="26"/>
    </row>
    <row r="16034" spans="3:7">
      <c r="C16034" s="17"/>
      <c r="D16034" s="26"/>
      <c r="E16034" s="26"/>
      <c r="F16034" s="26"/>
      <c r="G16034" s="26"/>
    </row>
    <row r="16035" spans="3:7">
      <c r="C16035" s="17"/>
      <c r="D16035" s="26"/>
      <c r="E16035" s="26"/>
      <c r="F16035" s="26"/>
      <c r="G16035" s="26"/>
    </row>
    <row r="16036" spans="3:7">
      <c r="C16036" s="17"/>
      <c r="D16036" s="26"/>
      <c r="E16036" s="26"/>
      <c r="F16036" s="26"/>
      <c r="G16036" s="26"/>
    </row>
    <row r="16037" spans="3:7">
      <c r="C16037" s="17"/>
      <c r="D16037" s="26"/>
      <c r="E16037" s="26"/>
      <c r="F16037" s="26"/>
      <c r="G16037" s="26"/>
    </row>
    <row r="16038" spans="3:7">
      <c r="C16038" s="17"/>
      <c r="D16038" s="26"/>
      <c r="E16038" s="26"/>
      <c r="F16038" s="26"/>
      <c r="G16038" s="26"/>
    </row>
    <row r="16039" spans="3:7">
      <c r="C16039" s="17"/>
      <c r="D16039" s="26"/>
      <c r="E16039" s="26"/>
      <c r="F16039" s="26"/>
      <c r="G16039" s="26"/>
    </row>
    <row r="16040" spans="3:7">
      <c r="C16040" s="17"/>
      <c r="D16040" s="26"/>
      <c r="E16040" s="26"/>
      <c r="F16040" s="26"/>
      <c r="G16040" s="26"/>
    </row>
    <row r="16041" spans="3:7">
      <c r="C16041" s="17"/>
      <c r="D16041" s="26"/>
      <c r="E16041" s="26"/>
      <c r="F16041" s="26"/>
      <c r="G16041" s="26"/>
    </row>
    <row r="16042" spans="3:7">
      <c r="C16042" s="17"/>
      <c r="D16042" s="26"/>
      <c r="E16042" s="26"/>
      <c r="F16042" s="26"/>
      <c r="G16042" s="26"/>
    </row>
    <row r="16043" spans="3:7">
      <c r="C16043" s="17"/>
      <c r="D16043" s="26"/>
      <c r="E16043" s="26"/>
      <c r="F16043" s="26"/>
      <c r="G16043" s="26"/>
    </row>
    <row r="16044" spans="3:7">
      <c r="C16044" s="17"/>
      <c r="D16044" s="26"/>
      <c r="E16044" s="26"/>
      <c r="F16044" s="26"/>
      <c r="G16044" s="26"/>
    </row>
    <row r="16045" spans="3:7">
      <c r="C16045" s="17"/>
      <c r="D16045" s="26"/>
      <c r="E16045" s="26"/>
      <c r="F16045" s="26"/>
      <c r="G16045" s="26"/>
    </row>
    <row r="16046" spans="3:7">
      <c r="C16046" s="17"/>
      <c r="D16046" s="26"/>
      <c r="E16046" s="26"/>
      <c r="F16046" s="26"/>
      <c r="G16046" s="26"/>
    </row>
    <row r="16047" spans="3:7">
      <c r="C16047" s="17"/>
      <c r="D16047" s="26"/>
      <c r="E16047" s="26"/>
      <c r="F16047" s="26"/>
      <c r="G16047" s="26"/>
    </row>
    <row r="16048" spans="3:7">
      <c r="C16048" s="17"/>
      <c r="D16048" s="26"/>
      <c r="E16048" s="26"/>
      <c r="F16048" s="26"/>
      <c r="G16048" s="26"/>
    </row>
    <row r="16049" spans="3:7">
      <c r="C16049" s="17"/>
      <c r="D16049" s="26"/>
      <c r="E16049" s="26"/>
      <c r="F16049" s="26"/>
      <c r="G16049" s="26"/>
    </row>
    <row r="16050" spans="3:7">
      <c r="C16050" s="17"/>
      <c r="D16050" s="26"/>
      <c r="E16050" s="26"/>
      <c r="F16050" s="26"/>
      <c r="G16050" s="26"/>
    </row>
    <row r="16051" spans="3:7">
      <c r="C16051" s="17"/>
      <c r="D16051" s="26"/>
      <c r="E16051" s="26"/>
      <c r="F16051" s="26"/>
      <c r="G16051" s="26"/>
    </row>
    <row r="16052" spans="3:7">
      <c r="C16052" s="17"/>
      <c r="D16052" s="26"/>
      <c r="E16052" s="26"/>
      <c r="F16052" s="26"/>
      <c r="G16052" s="26"/>
    </row>
    <row r="16053" spans="3:7">
      <c r="C16053" s="17"/>
      <c r="D16053" s="26"/>
      <c r="E16053" s="26"/>
      <c r="F16053" s="26"/>
      <c r="G16053" s="26"/>
    </row>
    <row r="16054" spans="3:7">
      <c r="C16054" s="17"/>
      <c r="D16054" s="26"/>
      <c r="E16054" s="26"/>
      <c r="F16054" s="26"/>
      <c r="G16054" s="26"/>
    </row>
    <row r="16055" spans="3:7">
      <c r="C16055" s="17"/>
      <c r="D16055" s="26"/>
      <c r="E16055" s="26"/>
      <c r="F16055" s="26"/>
      <c r="G16055" s="26"/>
    </row>
    <row r="16056" spans="3:7">
      <c r="C16056" s="17"/>
      <c r="D16056" s="26"/>
      <c r="E16056" s="26"/>
      <c r="F16056" s="26"/>
      <c r="G16056" s="26"/>
    </row>
    <row r="16057" spans="3:7">
      <c r="C16057" s="17"/>
      <c r="D16057" s="26"/>
      <c r="E16057" s="26"/>
      <c r="F16057" s="26"/>
      <c r="G16057" s="26"/>
    </row>
    <row r="16058" spans="3:7">
      <c r="C16058" s="17"/>
      <c r="D16058" s="26"/>
      <c r="E16058" s="26"/>
      <c r="F16058" s="26"/>
      <c r="G16058" s="26"/>
    </row>
    <row r="16059" spans="3:7">
      <c r="C16059" s="17"/>
      <c r="D16059" s="26"/>
      <c r="E16059" s="26"/>
      <c r="F16059" s="26"/>
      <c r="G16059" s="26"/>
    </row>
    <row r="16060" spans="3:7">
      <c r="C16060" s="17"/>
      <c r="D16060" s="26"/>
      <c r="E16060" s="26"/>
      <c r="F16060" s="26"/>
      <c r="G16060" s="26"/>
    </row>
    <row r="16061" spans="3:7">
      <c r="C16061" s="17"/>
      <c r="D16061" s="26"/>
      <c r="E16061" s="26"/>
      <c r="F16061" s="26"/>
      <c r="G16061" s="26"/>
    </row>
    <row r="16062" spans="3:7">
      <c r="C16062" s="17"/>
      <c r="D16062" s="26"/>
      <c r="E16062" s="26"/>
      <c r="F16062" s="26"/>
      <c r="G16062" s="26"/>
    </row>
    <row r="16063" spans="3:7">
      <c r="C16063" s="17"/>
      <c r="D16063" s="26"/>
      <c r="E16063" s="26"/>
      <c r="F16063" s="26"/>
      <c r="G16063" s="26"/>
    </row>
    <row r="16064" spans="3:7">
      <c r="C16064" s="17"/>
      <c r="D16064" s="26"/>
      <c r="E16064" s="26"/>
      <c r="F16064" s="26"/>
      <c r="G16064" s="26"/>
    </row>
    <row r="16065" spans="3:7">
      <c r="C16065" s="17"/>
      <c r="D16065" s="26"/>
      <c r="E16065" s="26"/>
      <c r="F16065" s="26"/>
      <c r="G16065" s="26"/>
    </row>
    <row r="16066" spans="3:7">
      <c r="C16066" s="17"/>
      <c r="D16066" s="26"/>
      <c r="E16066" s="26"/>
      <c r="F16066" s="26"/>
      <c r="G16066" s="26"/>
    </row>
    <row r="16067" spans="3:7">
      <c r="C16067" s="17"/>
      <c r="D16067" s="26"/>
      <c r="E16067" s="26"/>
      <c r="F16067" s="26"/>
      <c r="G16067" s="26"/>
    </row>
    <row r="16068" spans="3:7">
      <c r="C16068" s="17"/>
      <c r="D16068" s="26"/>
      <c r="E16068" s="26"/>
      <c r="F16068" s="26"/>
      <c r="G16068" s="26"/>
    </row>
    <row r="16069" spans="3:7">
      <c r="C16069" s="17"/>
      <c r="D16069" s="26"/>
      <c r="E16069" s="26"/>
      <c r="F16069" s="26"/>
      <c r="G16069" s="26"/>
    </row>
    <row r="16070" spans="3:7">
      <c r="C16070" s="17"/>
      <c r="D16070" s="26"/>
      <c r="E16070" s="26"/>
      <c r="F16070" s="26"/>
      <c r="G16070" s="26"/>
    </row>
    <row r="16071" spans="3:7">
      <c r="C16071" s="17"/>
      <c r="D16071" s="26"/>
      <c r="E16071" s="26"/>
      <c r="F16071" s="26"/>
      <c r="G16071" s="26"/>
    </row>
    <row r="16072" spans="3:7">
      <c r="C16072" s="17"/>
      <c r="D16072" s="26"/>
      <c r="E16072" s="26"/>
      <c r="F16072" s="26"/>
      <c r="G16072" s="26"/>
    </row>
    <row r="16073" spans="3:7">
      <c r="C16073" s="17"/>
      <c r="D16073" s="26"/>
      <c r="E16073" s="26"/>
      <c r="F16073" s="26"/>
      <c r="G16073" s="26"/>
    </row>
    <row r="16074" spans="3:7">
      <c r="C16074" s="17"/>
      <c r="D16074" s="26"/>
      <c r="E16074" s="26"/>
      <c r="F16074" s="26"/>
      <c r="G16074" s="26"/>
    </row>
    <row r="16075" spans="3:7">
      <c r="C16075" s="17"/>
      <c r="D16075" s="26"/>
      <c r="E16075" s="26"/>
      <c r="F16075" s="26"/>
      <c r="G16075" s="26"/>
    </row>
    <row r="16076" spans="3:7">
      <c r="C16076" s="17"/>
      <c r="D16076" s="26"/>
      <c r="E16076" s="26"/>
      <c r="F16076" s="26"/>
      <c r="G16076" s="26"/>
    </row>
    <row r="16077" spans="3:7">
      <c r="C16077" s="17"/>
      <c r="D16077" s="26"/>
      <c r="E16077" s="26"/>
      <c r="F16077" s="26"/>
      <c r="G16077" s="26"/>
    </row>
    <row r="16078" spans="3:7">
      <c r="C16078" s="17"/>
      <c r="D16078" s="26"/>
      <c r="E16078" s="26"/>
      <c r="F16078" s="26"/>
      <c r="G16078" s="26"/>
    </row>
    <row r="16079" spans="3:7">
      <c r="C16079" s="17"/>
      <c r="D16079" s="26"/>
      <c r="E16079" s="26"/>
      <c r="F16079" s="26"/>
      <c r="G16079" s="26"/>
    </row>
    <row r="16080" spans="3:7">
      <c r="C16080" s="17"/>
      <c r="D16080" s="26"/>
      <c r="E16080" s="26"/>
      <c r="F16080" s="26"/>
      <c r="G16080" s="26"/>
    </row>
    <row r="16081" spans="3:7">
      <c r="C16081" s="17"/>
      <c r="D16081" s="26"/>
      <c r="E16081" s="26"/>
      <c r="F16081" s="26"/>
      <c r="G16081" s="26"/>
    </row>
    <row r="16082" spans="3:7">
      <c r="C16082" s="17"/>
      <c r="D16082" s="26"/>
      <c r="E16082" s="26"/>
      <c r="F16082" s="26"/>
      <c r="G16082" s="26"/>
    </row>
    <row r="16083" spans="3:7">
      <c r="C16083" s="17"/>
      <c r="D16083" s="26"/>
      <c r="E16083" s="26"/>
      <c r="F16083" s="26"/>
      <c r="G16083" s="26"/>
    </row>
    <row r="16084" spans="3:7">
      <c r="C16084" s="17"/>
      <c r="D16084" s="26"/>
      <c r="E16084" s="26"/>
      <c r="F16084" s="26"/>
      <c r="G16084" s="26"/>
    </row>
    <row r="16085" spans="3:7">
      <c r="C16085" s="17"/>
      <c r="D16085" s="26"/>
      <c r="E16085" s="26"/>
      <c r="F16085" s="26"/>
      <c r="G16085" s="26"/>
    </row>
    <row r="16086" spans="3:7">
      <c r="C16086" s="17"/>
      <c r="D16086" s="26"/>
      <c r="E16086" s="26"/>
      <c r="F16086" s="26"/>
      <c r="G16086" s="26"/>
    </row>
    <row r="16087" spans="3:7">
      <c r="C16087" s="17"/>
      <c r="D16087" s="26"/>
      <c r="E16087" s="26"/>
      <c r="F16087" s="26"/>
      <c r="G16087" s="26"/>
    </row>
    <row r="16088" spans="3:7">
      <c r="C16088" s="17"/>
      <c r="D16088" s="26"/>
      <c r="E16088" s="26"/>
      <c r="F16088" s="26"/>
      <c r="G16088" s="26"/>
    </row>
    <row r="16089" spans="3:7">
      <c r="C16089" s="17"/>
      <c r="D16089" s="26"/>
      <c r="E16089" s="26"/>
      <c r="F16089" s="26"/>
      <c r="G16089" s="26"/>
    </row>
    <row r="16090" spans="3:7">
      <c r="C16090" s="17"/>
      <c r="D16090" s="26"/>
      <c r="E16090" s="26"/>
      <c r="F16090" s="26"/>
      <c r="G16090" s="26"/>
    </row>
    <row r="16091" spans="3:7">
      <c r="C16091" s="17"/>
      <c r="D16091" s="26"/>
      <c r="E16091" s="26"/>
      <c r="F16091" s="26"/>
      <c r="G16091" s="26"/>
    </row>
    <row r="16092" spans="3:7">
      <c r="C16092" s="17"/>
      <c r="D16092" s="26"/>
      <c r="E16092" s="26"/>
      <c r="F16092" s="26"/>
      <c r="G16092" s="26"/>
    </row>
    <row r="16093" spans="3:7">
      <c r="C16093" s="17"/>
      <c r="D16093" s="26"/>
      <c r="E16093" s="26"/>
      <c r="F16093" s="26"/>
      <c r="G16093" s="26"/>
    </row>
    <row r="16094" spans="3:7">
      <c r="C16094" s="17"/>
      <c r="D16094" s="26"/>
      <c r="E16094" s="26"/>
      <c r="F16094" s="26"/>
      <c r="G16094" s="26"/>
    </row>
    <row r="16095" spans="3:7">
      <c r="C16095" s="17"/>
      <c r="D16095" s="26"/>
      <c r="E16095" s="26"/>
      <c r="F16095" s="26"/>
      <c r="G16095" s="26"/>
    </row>
    <row r="16096" spans="3:7">
      <c r="C16096" s="17"/>
      <c r="D16096" s="26"/>
      <c r="E16096" s="26"/>
      <c r="F16096" s="26"/>
      <c r="G16096" s="26"/>
    </row>
    <row r="16097" spans="3:7">
      <c r="C16097" s="17"/>
      <c r="D16097" s="26"/>
      <c r="E16097" s="26"/>
      <c r="F16097" s="26"/>
      <c r="G16097" s="26"/>
    </row>
    <row r="16098" spans="3:7">
      <c r="C16098" s="17"/>
      <c r="D16098" s="26"/>
      <c r="E16098" s="26"/>
      <c r="F16098" s="26"/>
      <c r="G16098" s="26"/>
    </row>
    <row r="16099" spans="3:7">
      <c r="C16099" s="17"/>
      <c r="D16099" s="26"/>
      <c r="E16099" s="26"/>
      <c r="F16099" s="26"/>
      <c r="G16099" s="26"/>
    </row>
    <row r="16100" spans="3:7">
      <c r="C16100" s="17"/>
      <c r="D16100" s="26"/>
      <c r="E16100" s="26"/>
      <c r="F16100" s="26"/>
      <c r="G16100" s="26"/>
    </row>
    <row r="16101" spans="3:7">
      <c r="C16101" s="17"/>
      <c r="D16101" s="26"/>
      <c r="E16101" s="26"/>
      <c r="F16101" s="26"/>
      <c r="G16101" s="26"/>
    </row>
    <row r="16102" spans="3:7">
      <c r="C16102" s="17"/>
      <c r="D16102" s="26"/>
      <c r="E16102" s="26"/>
      <c r="F16102" s="26"/>
      <c r="G16102" s="26"/>
    </row>
    <row r="16103" spans="3:7">
      <c r="C16103" s="17"/>
      <c r="D16103" s="26"/>
      <c r="E16103" s="26"/>
      <c r="F16103" s="26"/>
      <c r="G16103" s="26"/>
    </row>
    <row r="16104" spans="3:7">
      <c r="C16104" s="17"/>
      <c r="D16104" s="26"/>
      <c r="E16104" s="26"/>
      <c r="F16104" s="26"/>
      <c r="G16104" s="26"/>
    </row>
    <row r="16105" spans="3:7">
      <c r="C16105" s="17"/>
      <c r="D16105" s="26"/>
      <c r="E16105" s="26"/>
      <c r="F16105" s="26"/>
      <c r="G16105" s="26"/>
    </row>
    <row r="16106" spans="3:7">
      <c r="C16106" s="17"/>
      <c r="D16106" s="26"/>
      <c r="E16106" s="26"/>
      <c r="F16106" s="26"/>
      <c r="G16106" s="26"/>
    </row>
    <row r="16107" spans="3:7">
      <c r="C16107" s="17"/>
      <c r="D16107" s="26"/>
      <c r="E16107" s="26"/>
      <c r="F16107" s="26"/>
      <c r="G16107" s="26"/>
    </row>
    <row r="16108" spans="3:7">
      <c r="C16108" s="17"/>
      <c r="D16108" s="26"/>
      <c r="E16108" s="26"/>
      <c r="F16108" s="26"/>
      <c r="G16108" s="26"/>
    </row>
    <row r="16109" spans="3:7">
      <c r="C16109" s="17"/>
      <c r="D16109" s="26"/>
      <c r="E16109" s="26"/>
      <c r="F16109" s="26"/>
      <c r="G16109" s="26"/>
    </row>
    <row r="16110" spans="3:7">
      <c r="C16110" s="17"/>
      <c r="D16110" s="26"/>
      <c r="E16110" s="26"/>
      <c r="F16110" s="26"/>
      <c r="G16110" s="26"/>
    </row>
    <row r="16111" spans="3:7">
      <c r="C16111" s="17"/>
      <c r="D16111" s="26"/>
      <c r="E16111" s="26"/>
      <c r="F16111" s="26"/>
      <c r="G16111" s="26"/>
    </row>
    <row r="16112" spans="3:7">
      <c r="C16112" s="17"/>
      <c r="D16112" s="26"/>
      <c r="E16112" s="26"/>
      <c r="F16112" s="26"/>
      <c r="G16112" s="26"/>
    </row>
    <row r="16113" spans="3:7">
      <c r="C16113" s="17"/>
      <c r="D16113" s="26"/>
      <c r="E16113" s="26"/>
      <c r="F16113" s="26"/>
      <c r="G16113" s="26"/>
    </row>
    <row r="16114" spans="3:7">
      <c r="C16114" s="17"/>
      <c r="D16114" s="26"/>
      <c r="E16114" s="26"/>
      <c r="F16114" s="26"/>
      <c r="G16114" s="26"/>
    </row>
    <row r="16115" spans="3:7">
      <c r="C16115" s="17"/>
      <c r="D16115" s="26"/>
      <c r="E16115" s="26"/>
      <c r="F16115" s="26"/>
      <c r="G16115" s="26"/>
    </row>
    <row r="16116" spans="3:7">
      <c r="C16116" s="17"/>
      <c r="D16116" s="26"/>
      <c r="E16116" s="26"/>
      <c r="F16116" s="26"/>
      <c r="G16116" s="26"/>
    </row>
    <row r="16117" spans="3:7">
      <c r="C16117" s="17"/>
      <c r="D16117" s="26"/>
      <c r="E16117" s="26"/>
      <c r="F16117" s="26"/>
      <c r="G16117" s="26"/>
    </row>
    <row r="16118" spans="3:7">
      <c r="C16118" s="17"/>
      <c r="D16118" s="26"/>
      <c r="E16118" s="26"/>
      <c r="F16118" s="26"/>
      <c r="G16118" s="26"/>
    </row>
    <row r="16119" spans="3:7">
      <c r="C16119" s="17"/>
      <c r="D16119" s="26"/>
      <c r="E16119" s="26"/>
      <c r="F16119" s="26"/>
      <c r="G16119" s="26"/>
    </row>
    <row r="16120" spans="3:7">
      <c r="C16120" s="17"/>
      <c r="D16120" s="26"/>
      <c r="E16120" s="26"/>
      <c r="F16120" s="26"/>
      <c r="G16120" s="26"/>
    </row>
    <row r="16121" spans="3:7">
      <c r="C16121" s="17"/>
      <c r="D16121" s="26"/>
      <c r="E16121" s="26"/>
      <c r="F16121" s="26"/>
      <c r="G16121" s="26"/>
    </row>
    <row r="16122" spans="3:7">
      <c r="C16122" s="17"/>
      <c r="D16122" s="26"/>
      <c r="E16122" s="26"/>
      <c r="F16122" s="26"/>
      <c r="G16122" s="26"/>
    </row>
    <row r="16123" spans="3:7">
      <c r="C16123" s="17"/>
      <c r="D16123" s="26"/>
      <c r="E16123" s="26"/>
      <c r="F16123" s="26"/>
      <c r="G16123" s="26"/>
    </row>
    <row r="16124" spans="3:7">
      <c r="C16124" s="17"/>
      <c r="D16124" s="26"/>
      <c r="E16124" s="26"/>
      <c r="F16124" s="26"/>
      <c r="G16124" s="26"/>
    </row>
    <row r="16125" spans="3:7">
      <c r="C16125" s="17"/>
      <c r="D16125" s="26"/>
      <c r="E16125" s="26"/>
      <c r="F16125" s="26"/>
      <c r="G16125" s="26"/>
    </row>
    <row r="16126" spans="3:7">
      <c r="C16126" s="17"/>
      <c r="D16126" s="26"/>
      <c r="E16126" s="26"/>
      <c r="F16126" s="26"/>
      <c r="G16126" s="26"/>
    </row>
    <row r="16127" spans="3:7">
      <c r="C16127" s="17"/>
      <c r="D16127" s="26"/>
      <c r="E16127" s="26"/>
      <c r="F16127" s="26"/>
      <c r="G16127" s="26"/>
    </row>
    <row r="16128" spans="3:7">
      <c r="C16128" s="17"/>
      <c r="D16128" s="26"/>
      <c r="E16128" s="26"/>
      <c r="F16128" s="26"/>
      <c r="G16128" s="26"/>
    </row>
    <row r="16129" spans="3:7">
      <c r="C16129" s="17"/>
      <c r="D16129" s="26"/>
      <c r="E16129" s="26"/>
      <c r="F16129" s="26"/>
      <c r="G16129" s="26"/>
    </row>
    <row r="16130" spans="3:7">
      <c r="C16130" s="17"/>
      <c r="D16130" s="26"/>
      <c r="E16130" s="26"/>
      <c r="F16130" s="26"/>
      <c r="G16130" s="26"/>
    </row>
    <row r="16131" spans="3:7">
      <c r="C16131" s="17"/>
      <c r="D16131" s="26"/>
      <c r="E16131" s="26"/>
      <c r="F16131" s="26"/>
      <c r="G16131" s="26"/>
    </row>
    <row r="16132" spans="3:7">
      <c r="C16132" s="17"/>
      <c r="D16132" s="26"/>
      <c r="E16132" s="26"/>
      <c r="F16132" s="26"/>
      <c r="G16132" s="26"/>
    </row>
    <row r="16133" spans="3:7">
      <c r="C16133" s="17"/>
      <c r="D16133" s="26"/>
      <c r="E16133" s="26"/>
      <c r="F16133" s="26"/>
      <c r="G16133" s="26"/>
    </row>
    <row r="16134" spans="3:7">
      <c r="C16134" s="17"/>
      <c r="D16134" s="26"/>
      <c r="E16134" s="26"/>
      <c r="F16134" s="26"/>
      <c r="G16134" s="26"/>
    </row>
    <row r="16135" spans="3:7">
      <c r="C16135" s="17"/>
      <c r="D16135" s="26"/>
      <c r="E16135" s="26"/>
      <c r="F16135" s="26"/>
      <c r="G16135" s="26"/>
    </row>
    <row r="16136" spans="3:7">
      <c r="C16136" s="17"/>
      <c r="D16136" s="26"/>
      <c r="E16136" s="26"/>
      <c r="F16136" s="26"/>
      <c r="G16136" s="26"/>
    </row>
    <row r="16137" spans="3:7">
      <c r="C16137" s="17"/>
      <c r="D16137" s="26"/>
      <c r="E16137" s="26"/>
      <c r="F16137" s="26"/>
      <c r="G16137" s="26"/>
    </row>
    <row r="16138" spans="3:7">
      <c r="C16138" s="17"/>
      <c r="D16138" s="26"/>
      <c r="E16138" s="26"/>
      <c r="F16138" s="26"/>
      <c r="G16138" s="26"/>
    </row>
    <row r="16139" spans="3:7">
      <c r="C16139" s="17"/>
      <c r="D16139" s="26"/>
      <c r="E16139" s="26"/>
      <c r="F16139" s="26"/>
      <c r="G16139" s="26"/>
    </row>
    <row r="16140" spans="3:7">
      <c r="C16140" s="17"/>
      <c r="D16140" s="26"/>
      <c r="E16140" s="26"/>
      <c r="F16140" s="26"/>
      <c r="G16140" s="26"/>
    </row>
    <row r="16141" spans="3:7">
      <c r="C16141" s="17"/>
      <c r="D16141" s="26"/>
      <c r="E16141" s="26"/>
      <c r="F16141" s="26"/>
      <c r="G16141" s="26"/>
    </row>
    <row r="16142" spans="3:7">
      <c r="C16142" s="17"/>
      <c r="D16142" s="26"/>
      <c r="E16142" s="26"/>
      <c r="F16142" s="26"/>
      <c r="G16142" s="26"/>
    </row>
    <row r="16143" spans="3:7">
      <c r="C16143" s="17"/>
      <c r="D16143" s="26"/>
      <c r="E16143" s="26"/>
      <c r="F16143" s="26"/>
      <c r="G16143" s="26"/>
    </row>
    <row r="16144" spans="3:7">
      <c r="C16144" s="17"/>
      <c r="D16144" s="26"/>
      <c r="E16144" s="26"/>
      <c r="F16144" s="26"/>
      <c r="G16144" s="26"/>
    </row>
    <row r="16145" spans="3:7">
      <c r="C16145" s="17"/>
      <c r="D16145" s="26"/>
      <c r="E16145" s="26"/>
      <c r="F16145" s="26"/>
      <c r="G16145" s="26"/>
    </row>
    <row r="16146" spans="3:7">
      <c r="C16146" s="17"/>
      <c r="D16146" s="26"/>
      <c r="E16146" s="26"/>
      <c r="F16146" s="26"/>
      <c r="G16146" s="26"/>
    </row>
    <row r="16147" spans="3:7">
      <c r="C16147" s="17"/>
      <c r="D16147" s="26"/>
      <c r="E16147" s="26"/>
      <c r="F16147" s="26"/>
      <c r="G16147" s="26"/>
    </row>
    <row r="16148" spans="3:7">
      <c r="C16148" s="17"/>
      <c r="D16148" s="26"/>
      <c r="E16148" s="26"/>
      <c r="F16148" s="26"/>
      <c r="G16148" s="26"/>
    </row>
    <row r="16149" spans="3:7">
      <c r="C16149" s="17"/>
      <c r="D16149" s="26"/>
      <c r="E16149" s="26"/>
      <c r="F16149" s="26"/>
      <c r="G16149" s="26"/>
    </row>
    <row r="16150" spans="3:7">
      <c r="C16150" s="17"/>
      <c r="D16150" s="26"/>
      <c r="E16150" s="26"/>
      <c r="F16150" s="26"/>
      <c r="G16150" s="26"/>
    </row>
    <row r="16151" spans="3:7">
      <c r="C16151" s="17"/>
      <c r="D16151" s="26"/>
      <c r="E16151" s="26"/>
      <c r="F16151" s="26"/>
      <c r="G16151" s="26"/>
    </row>
    <row r="16152" spans="3:7">
      <c r="C16152" s="17"/>
      <c r="D16152" s="26"/>
      <c r="E16152" s="26"/>
      <c r="F16152" s="26"/>
      <c r="G16152" s="26"/>
    </row>
    <row r="16153" spans="3:7">
      <c r="C16153" s="17"/>
      <c r="D16153" s="26"/>
      <c r="E16153" s="26"/>
      <c r="F16153" s="26"/>
      <c r="G16153" s="26"/>
    </row>
    <row r="16154" spans="3:7">
      <c r="C16154" s="17"/>
      <c r="D16154" s="26"/>
      <c r="E16154" s="26"/>
      <c r="F16154" s="26"/>
      <c r="G16154" s="26"/>
    </row>
    <row r="16155" spans="3:7">
      <c r="C16155" s="17"/>
      <c r="D16155" s="26"/>
      <c r="E16155" s="26"/>
      <c r="F16155" s="26"/>
      <c r="G16155" s="26"/>
    </row>
    <row r="16156" spans="3:7">
      <c r="C16156" s="17"/>
      <c r="D16156" s="26"/>
      <c r="E16156" s="26"/>
      <c r="F16156" s="26"/>
      <c r="G16156" s="26"/>
    </row>
    <row r="16157" spans="3:7">
      <c r="C16157" s="17"/>
      <c r="D16157" s="26"/>
      <c r="E16157" s="26"/>
      <c r="F16157" s="26"/>
      <c r="G16157" s="26"/>
    </row>
    <row r="16158" spans="3:7">
      <c r="C16158" s="17"/>
      <c r="D16158" s="26"/>
      <c r="E16158" s="26"/>
      <c r="F16158" s="26"/>
      <c r="G16158" s="26"/>
    </row>
    <row r="16159" spans="3:7">
      <c r="C16159" s="17"/>
      <c r="D16159" s="26"/>
      <c r="E16159" s="26"/>
      <c r="F16159" s="26"/>
      <c r="G16159" s="26"/>
    </row>
    <row r="16160" spans="3:7">
      <c r="C16160" s="17"/>
      <c r="D16160" s="26"/>
      <c r="E16160" s="26"/>
      <c r="F16160" s="26"/>
      <c r="G16160" s="26"/>
    </row>
    <row r="16161" spans="3:7">
      <c r="C16161" s="17"/>
      <c r="D16161" s="26"/>
      <c r="E16161" s="26"/>
      <c r="F16161" s="26"/>
      <c r="G16161" s="26"/>
    </row>
    <row r="16162" spans="3:7">
      <c r="C16162" s="17"/>
      <c r="D16162" s="26"/>
      <c r="E16162" s="26"/>
      <c r="F16162" s="26"/>
      <c r="G16162" s="26"/>
    </row>
    <row r="16163" spans="3:7">
      <c r="C16163" s="17"/>
      <c r="D16163" s="26"/>
      <c r="E16163" s="26"/>
      <c r="F16163" s="26"/>
      <c r="G16163" s="26"/>
    </row>
    <row r="16164" spans="3:7">
      <c r="C16164" s="17"/>
      <c r="D16164" s="26"/>
      <c r="E16164" s="26"/>
      <c r="F16164" s="26"/>
      <c r="G16164" s="26"/>
    </row>
    <row r="16165" spans="3:7">
      <c r="C16165" s="17"/>
      <c r="D16165" s="26"/>
      <c r="E16165" s="26"/>
      <c r="F16165" s="26"/>
      <c r="G16165" s="26"/>
    </row>
    <row r="16166" spans="3:7">
      <c r="C16166" s="17"/>
      <c r="D16166" s="26"/>
      <c r="E16166" s="26"/>
      <c r="F16166" s="26"/>
      <c r="G16166" s="26"/>
    </row>
    <row r="16167" spans="3:7">
      <c r="C16167" s="17"/>
      <c r="D16167" s="26"/>
      <c r="E16167" s="26"/>
      <c r="F16167" s="26"/>
      <c r="G16167" s="26"/>
    </row>
    <row r="16168" spans="3:7">
      <c r="C16168" s="17"/>
      <c r="D16168" s="26"/>
      <c r="E16168" s="26"/>
      <c r="F16168" s="26"/>
      <c r="G16168" s="26"/>
    </row>
    <row r="16169" spans="3:7">
      <c r="C16169" s="17"/>
      <c r="D16169" s="26"/>
      <c r="E16169" s="26"/>
      <c r="F16169" s="26"/>
      <c r="G16169" s="26"/>
    </row>
    <row r="16170" spans="3:7">
      <c r="C16170" s="17"/>
      <c r="D16170" s="26"/>
      <c r="E16170" s="26"/>
      <c r="F16170" s="26"/>
      <c r="G16170" s="26"/>
    </row>
    <row r="16171" spans="3:7">
      <c r="C16171" s="17"/>
      <c r="D16171" s="26"/>
      <c r="E16171" s="26"/>
      <c r="F16171" s="26"/>
      <c r="G16171" s="26"/>
    </row>
    <row r="16172" spans="3:7">
      <c r="C16172" s="17"/>
      <c r="D16172" s="26"/>
      <c r="E16172" s="26"/>
      <c r="F16172" s="26"/>
      <c r="G16172" s="26"/>
    </row>
    <row r="16173" spans="3:7">
      <c r="C16173" s="17"/>
      <c r="D16173" s="26"/>
      <c r="E16173" s="26"/>
      <c r="F16173" s="26"/>
      <c r="G16173" s="26"/>
    </row>
    <row r="16174" spans="3:7">
      <c r="C16174" s="17"/>
      <c r="D16174" s="26"/>
      <c r="E16174" s="26"/>
      <c r="F16174" s="26"/>
      <c r="G16174" s="26"/>
    </row>
    <row r="16175" spans="3:7">
      <c r="C16175" s="17"/>
      <c r="D16175" s="26"/>
      <c r="E16175" s="26"/>
      <c r="F16175" s="26"/>
      <c r="G16175" s="26"/>
    </row>
    <row r="16176" spans="3:7">
      <c r="C16176" s="17"/>
      <c r="D16176" s="26"/>
      <c r="E16176" s="26"/>
      <c r="F16176" s="26"/>
      <c r="G16176" s="26"/>
    </row>
    <row r="16177" spans="3:7">
      <c r="C16177" s="17"/>
      <c r="D16177" s="26"/>
      <c r="E16177" s="26"/>
      <c r="F16177" s="26"/>
      <c r="G16177" s="26"/>
    </row>
    <row r="16178" spans="3:7">
      <c r="C16178" s="17"/>
      <c r="D16178" s="26"/>
      <c r="E16178" s="26"/>
      <c r="F16178" s="26"/>
      <c r="G16178" s="26"/>
    </row>
    <row r="16179" spans="3:7">
      <c r="C16179" s="17"/>
      <c r="D16179" s="26"/>
      <c r="E16179" s="26"/>
      <c r="F16179" s="26"/>
      <c r="G16179" s="26"/>
    </row>
    <row r="16180" spans="3:7">
      <c r="C16180" s="17"/>
      <c r="D16180" s="26"/>
      <c r="E16180" s="26"/>
      <c r="F16180" s="26"/>
      <c r="G16180" s="26"/>
    </row>
    <row r="16181" spans="3:7">
      <c r="C16181" s="17"/>
      <c r="D16181" s="26"/>
      <c r="E16181" s="26"/>
      <c r="F16181" s="26"/>
      <c r="G16181" s="26"/>
    </row>
    <row r="16182" spans="3:7">
      <c r="C16182" s="17"/>
      <c r="D16182" s="26"/>
      <c r="E16182" s="26"/>
      <c r="F16182" s="26"/>
      <c r="G16182" s="26"/>
    </row>
    <row r="16183" spans="3:7">
      <c r="C16183" s="17"/>
      <c r="D16183" s="26"/>
      <c r="E16183" s="26"/>
      <c r="F16183" s="26"/>
      <c r="G16183" s="26"/>
    </row>
    <row r="16184" spans="3:7">
      <c r="C16184" s="17"/>
      <c r="D16184" s="26"/>
      <c r="E16184" s="26"/>
      <c r="F16184" s="26"/>
      <c r="G16184" s="26"/>
    </row>
    <row r="16185" spans="3:7">
      <c r="C16185" s="17"/>
      <c r="D16185" s="26"/>
      <c r="E16185" s="26"/>
      <c r="F16185" s="26"/>
      <c r="G16185" s="26"/>
    </row>
    <row r="16186" spans="3:7">
      <c r="C16186" s="17"/>
      <c r="D16186" s="26"/>
      <c r="E16186" s="26"/>
      <c r="F16186" s="26"/>
      <c r="G16186" s="26"/>
    </row>
    <row r="16187" spans="3:7">
      <c r="C16187" s="17"/>
      <c r="D16187" s="26"/>
      <c r="E16187" s="26"/>
      <c r="F16187" s="26"/>
      <c r="G16187" s="26"/>
    </row>
    <row r="16188" spans="3:7">
      <c r="C16188" s="17"/>
      <c r="D16188" s="26"/>
      <c r="E16188" s="26"/>
      <c r="F16188" s="26"/>
      <c r="G16188" s="26"/>
    </row>
    <row r="16189" spans="3:7">
      <c r="C16189" s="17"/>
      <c r="D16189" s="26"/>
      <c r="E16189" s="26"/>
      <c r="F16189" s="26"/>
      <c r="G16189" s="26"/>
    </row>
    <row r="16190" spans="3:7">
      <c r="C16190" s="17"/>
      <c r="D16190" s="26"/>
      <c r="E16190" s="26"/>
      <c r="F16190" s="26"/>
      <c r="G16190" s="26"/>
    </row>
    <row r="16191" spans="3:7">
      <c r="C16191" s="17"/>
      <c r="D16191" s="26"/>
      <c r="E16191" s="26"/>
      <c r="F16191" s="26"/>
      <c r="G16191" s="26"/>
    </row>
    <row r="16192" spans="3:7">
      <c r="C16192" s="17"/>
      <c r="D16192" s="26"/>
      <c r="E16192" s="26"/>
      <c r="F16192" s="26"/>
      <c r="G16192" s="26"/>
    </row>
    <row r="16193" spans="3:7">
      <c r="C16193" s="17"/>
      <c r="D16193" s="26"/>
      <c r="E16193" s="26"/>
      <c r="F16193" s="26"/>
      <c r="G16193" s="26"/>
    </row>
    <row r="16194" spans="3:7">
      <c r="C16194" s="17"/>
      <c r="D16194" s="26"/>
      <c r="E16194" s="26"/>
      <c r="F16194" s="26"/>
      <c r="G16194" s="26"/>
    </row>
    <row r="16195" spans="3:7">
      <c r="C16195" s="17"/>
      <c r="D16195" s="26"/>
      <c r="E16195" s="26"/>
      <c r="F16195" s="26"/>
      <c r="G16195" s="26"/>
    </row>
    <row r="16196" spans="3:7">
      <c r="C16196" s="17"/>
      <c r="D16196" s="26"/>
      <c r="E16196" s="26"/>
      <c r="F16196" s="26"/>
      <c r="G16196" s="26"/>
    </row>
    <row r="16197" spans="3:7">
      <c r="C16197" s="17"/>
      <c r="D16197" s="26"/>
      <c r="E16197" s="26"/>
      <c r="F16197" s="26"/>
      <c r="G16197" s="26"/>
    </row>
    <row r="16198" spans="3:7">
      <c r="C16198" s="17"/>
      <c r="D16198" s="26"/>
      <c r="E16198" s="26"/>
      <c r="F16198" s="26"/>
      <c r="G16198" s="26"/>
    </row>
    <row r="16199" spans="3:7">
      <c r="C16199" s="17"/>
      <c r="D16199" s="26"/>
      <c r="E16199" s="26"/>
      <c r="F16199" s="26"/>
      <c r="G16199" s="26"/>
    </row>
    <row r="16200" spans="3:7">
      <c r="C16200" s="17"/>
      <c r="D16200" s="26"/>
      <c r="E16200" s="26"/>
      <c r="F16200" s="26"/>
      <c r="G16200" s="26"/>
    </row>
    <row r="16201" spans="3:7">
      <c r="C16201" s="17"/>
      <c r="D16201" s="26"/>
      <c r="E16201" s="26"/>
      <c r="F16201" s="26"/>
      <c r="G16201" s="26"/>
    </row>
    <row r="16202" spans="3:7">
      <c r="C16202" s="17"/>
      <c r="D16202" s="26"/>
      <c r="E16202" s="26"/>
      <c r="F16202" s="26"/>
      <c r="G16202" s="26"/>
    </row>
    <row r="16203" spans="3:7">
      <c r="C16203" s="17"/>
      <c r="D16203" s="26"/>
      <c r="E16203" s="26"/>
      <c r="F16203" s="26"/>
      <c r="G16203" s="26"/>
    </row>
    <row r="16204" spans="3:7">
      <c r="C16204" s="17"/>
      <c r="D16204" s="26"/>
      <c r="E16204" s="26"/>
      <c r="F16204" s="26"/>
      <c r="G16204" s="26"/>
    </row>
    <row r="16205" spans="3:7">
      <c r="C16205" s="17"/>
      <c r="D16205" s="26"/>
      <c r="E16205" s="26"/>
      <c r="F16205" s="26"/>
      <c r="G16205" s="26"/>
    </row>
    <row r="16206" spans="3:7">
      <c r="C16206" s="17"/>
      <c r="D16206" s="26"/>
      <c r="E16206" s="26"/>
      <c r="F16206" s="26"/>
      <c r="G16206" s="26"/>
    </row>
    <row r="16207" spans="3:7">
      <c r="C16207" s="17"/>
      <c r="D16207" s="26"/>
      <c r="E16207" s="26"/>
      <c r="F16207" s="26"/>
      <c r="G16207" s="26"/>
    </row>
    <row r="16208" spans="3:7">
      <c r="C16208" s="17"/>
      <c r="D16208" s="26"/>
      <c r="E16208" s="26"/>
      <c r="F16208" s="26"/>
      <c r="G16208" s="26"/>
    </row>
    <row r="16209" spans="3:7">
      <c r="C16209" s="17"/>
      <c r="D16209" s="26"/>
      <c r="E16209" s="26"/>
      <c r="F16209" s="26"/>
      <c r="G16209" s="26"/>
    </row>
    <row r="16210" spans="3:7">
      <c r="C16210" s="17"/>
      <c r="D16210" s="26"/>
      <c r="E16210" s="26"/>
      <c r="F16210" s="26"/>
      <c r="G16210" s="26"/>
    </row>
    <row r="16211" spans="3:7">
      <c r="C16211" s="17"/>
      <c r="D16211" s="26"/>
      <c r="E16211" s="26"/>
      <c r="F16211" s="26"/>
      <c r="G16211" s="26"/>
    </row>
    <row r="16212" spans="3:7">
      <c r="C16212" s="17"/>
      <c r="D16212" s="26"/>
      <c r="E16212" s="26"/>
      <c r="F16212" s="26"/>
      <c r="G16212" s="26"/>
    </row>
    <row r="16213" spans="3:7">
      <c r="C16213" s="17"/>
      <c r="D16213" s="26"/>
      <c r="E16213" s="26"/>
      <c r="F16213" s="26"/>
      <c r="G16213" s="26"/>
    </row>
    <row r="16214" spans="3:7">
      <c r="C16214" s="17"/>
      <c r="D16214" s="26"/>
      <c r="E16214" s="26"/>
      <c r="F16214" s="26"/>
      <c r="G16214" s="26"/>
    </row>
    <row r="16215" spans="3:7">
      <c r="C16215" s="17"/>
      <c r="D16215" s="26"/>
      <c r="E16215" s="26"/>
      <c r="F16215" s="26"/>
      <c r="G16215" s="26"/>
    </row>
    <row r="16216" spans="3:7">
      <c r="C16216" s="17"/>
      <c r="D16216" s="26"/>
      <c r="E16216" s="26"/>
      <c r="F16216" s="26"/>
      <c r="G16216" s="26"/>
    </row>
    <row r="16217" spans="3:7">
      <c r="C16217" s="17"/>
      <c r="D16217" s="26"/>
      <c r="E16217" s="26"/>
      <c r="F16217" s="26"/>
      <c r="G16217" s="26"/>
    </row>
    <row r="16218" spans="3:7">
      <c r="C16218" s="17"/>
      <c r="D16218" s="26"/>
      <c r="E16218" s="26"/>
      <c r="F16218" s="26"/>
      <c r="G16218" s="26"/>
    </row>
    <row r="16219" spans="3:7">
      <c r="C16219" s="17"/>
      <c r="D16219" s="26"/>
      <c r="E16219" s="26"/>
      <c r="F16219" s="26"/>
      <c r="G16219" s="26"/>
    </row>
    <row r="16220" spans="3:7">
      <c r="C16220" s="17"/>
      <c r="D16220" s="26"/>
      <c r="E16220" s="26"/>
      <c r="F16220" s="26"/>
      <c r="G16220" s="26"/>
    </row>
    <row r="16221" spans="3:7">
      <c r="C16221" s="17"/>
      <c r="D16221" s="26"/>
      <c r="E16221" s="26"/>
      <c r="F16221" s="26"/>
      <c r="G16221" s="26"/>
    </row>
    <row r="16222" spans="3:7">
      <c r="C16222" s="17"/>
      <c r="D16222" s="26"/>
      <c r="E16222" s="26"/>
      <c r="F16222" s="26"/>
      <c r="G16222" s="26"/>
    </row>
    <row r="16223" spans="3:7">
      <c r="C16223" s="17"/>
      <c r="D16223" s="26"/>
      <c r="E16223" s="26"/>
      <c r="F16223" s="26"/>
      <c r="G16223" s="26"/>
    </row>
    <row r="16224" spans="3:7">
      <c r="C16224" s="17"/>
      <c r="D16224" s="26"/>
      <c r="E16224" s="26"/>
      <c r="F16224" s="26"/>
      <c r="G16224" s="26"/>
    </row>
    <row r="16225" spans="3:7">
      <c r="C16225" s="17"/>
      <c r="D16225" s="26"/>
      <c r="E16225" s="26"/>
      <c r="F16225" s="26"/>
      <c r="G16225" s="26"/>
    </row>
    <row r="16226" spans="3:7">
      <c r="C16226" s="17"/>
      <c r="D16226" s="26"/>
      <c r="E16226" s="26"/>
      <c r="F16226" s="26"/>
      <c r="G16226" s="26"/>
    </row>
    <row r="16227" spans="3:7">
      <c r="C16227" s="17"/>
      <c r="D16227" s="26"/>
      <c r="E16227" s="26"/>
      <c r="F16227" s="26"/>
      <c r="G16227" s="26"/>
    </row>
    <row r="16228" spans="3:7">
      <c r="C16228" s="17"/>
      <c r="D16228" s="26"/>
      <c r="E16228" s="26"/>
      <c r="F16228" s="26"/>
      <c r="G16228" s="26"/>
    </row>
    <row r="16229" spans="3:7">
      <c r="C16229" s="17"/>
      <c r="D16229" s="26"/>
      <c r="E16229" s="26"/>
      <c r="F16229" s="26"/>
      <c r="G16229" s="26"/>
    </row>
    <row r="16230" spans="3:7">
      <c r="C16230" s="17"/>
      <c r="D16230" s="26"/>
      <c r="E16230" s="26"/>
      <c r="F16230" s="26"/>
      <c r="G16230" s="26"/>
    </row>
    <row r="16231" spans="3:7">
      <c r="C16231" s="17"/>
      <c r="D16231" s="26"/>
      <c r="E16231" s="26"/>
      <c r="F16231" s="26"/>
      <c r="G16231" s="26"/>
    </row>
    <row r="16232" spans="3:7">
      <c r="C16232" s="17"/>
      <c r="D16232" s="26"/>
      <c r="E16232" s="26"/>
      <c r="F16232" s="26"/>
      <c r="G16232" s="26"/>
    </row>
    <row r="16233" spans="3:7">
      <c r="C16233" s="17"/>
      <c r="D16233" s="26"/>
      <c r="E16233" s="26"/>
      <c r="F16233" s="26"/>
      <c r="G16233" s="26"/>
    </row>
    <row r="16234" spans="3:7">
      <c r="C16234" s="17"/>
      <c r="D16234" s="26"/>
      <c r="E16234" s="26"/>
      <c r="F16234" s="26"/>
      <c r="G16234" s="26"/>
    </row>
    <row r="16235" spans="3:7">
      <c r="C16235" s="17"/>
      <c r="D16235" s="26"/>
      <c r="E16235" s="26"/>
      <c r="F16235" s="26"/>
      <c r="G16235" s="26"/>
    </row>
    <row r="16236" spans="3:7">
      <c r="C16236" s="17"/>
      <c r="D16236" s="26"/>
      <c r="E16236" s="26"/>
      <c r="F16236" s="26"/>
      <c r="G16236" s="26"/>
    </row>
    <row r="16237" spans="3:7">
      <c r="C16237" s="17"/>
      <c r="D16237" s="26"/>
      <c r="E16237" s="26"/>
      <c r="F16237" s="26"/>
      <c r="G16237" s="26"/>
    </row>
    <row r="16238" spans="3:7">
      <c r="C16238" s="17"/>
      <c r="D16238" s="26"/>
      <c r="E16238" s="26"/>
      <c r="F16238" s="26"/>
      <c r="G16238" s="26"/>
    </row>
    <row r="16239" spans="3:7">
      <c r="C16239" s="17"/>
      <c r="D16239" s="26"/>
      <c r="E16239" s="26"/>
      <c r="F16239" s="26"/>
      <c r="G16239" s="26"/>
    </row>
    <row r="16240" spans="3:7">
      <c r="C16240" s="17"/>
      <c r="D16240" s="26"/>
      <c r="E16240" s="26"/>
      <c r="F16240" s="26"/>
      <c r="G16240" s="26"/>
    </row>
    <row r="16241" spans="3:7">
      <c r="C16241" s="17"/>
      <c r="D16241" s="26"/>
      <c r="E16241" s="26"/>
      <c r="F16241" s="26"/>
      <c r="G16241" s="26"/>
    </row>
    <row r="16242" spans="3:7">
      <c r="C16242" s="17"/>
      <c r="D16242" s="26"/>
      <c r="E16242" s="26"/>
      <c r="F16242" s="26"/>
      <c r="G16242" s="26"/>
    </row>
    <row r="16243" spans="3:7">
      <c r="C16243" s="17"/>
      <c r="D16243" s="26"/>
      <c r="E16243" s="26"/>
      <c r="F16243" s="26"/>
      <c r="G16243" s="26"/>
    </row>
    <row r="16244" spans="3:7">
      <c r="C16244" s="17"/>
      <c r="D16244" s="26"/>
      <c r="E16244" s="26"/>
      <c r="F16244" s="26"/>
      <c r="G16244" s="26"/>
    </row>
    <row r="16245" spans="3:7">
      <c r="C16245" s="17"/>
      <c r="D16245" s="26"/>
      <c r="E16245" s="26"/>
      <c r="F16245" s="26"/>
      <c r="G16245" s="26"/>
    </row>
    <row r="16246" spans="3:7">
      <c r="C16246" s="17"/>
      <c r="D16246" s="26"/>
      <c r="E16246" s="26"/>
      <c r="F16246" s="26"/>
      <c r="G16246" s="26"/>
    </row>
    <row r="16247" spans="3:7">
      <c r="C16247" s="17"/>
      <c r="D16247" s="26"/>
      <c r="E16247" s="26"/>
      <c r="F16247" s="26"/>
      <c r="G16247" s="26"/>
    </row>
    <row r="16248" spans="3:7">
      <c r="C16248" s="17"/>
      <c r="D16248" s="26"/>
      <c r="E16248" s="26"/>
      <c r="F16248" s="26"/>
      <c r="G16248" s="26"/>
    </row>
    <row r="16249" spans="3:7">
      <c r="C16249" s="17"/>
      <c r="D16249" s="26"/>
      <c r="E16249" s="26"/>
      <c r="F16249" s="26"/>
      <c r="G16249" s="26"/>
    </row>
    <row r="16250" spans="3:7">
      <c r="C16250" s="17"/>
      <c r="D16250" s="26"/>
      <c r="E16250" s="26"/>
      <c r="F16250" s="26"/>
      <c r="G16250" s="26"/>
    </row>
    <row r="16251" spans="3:7">
      <c r="C16251" s="17"/>
      <c r="D16251" s="26"/>
      <c r="E16251" s="26"/>
      <c r="F16251" s="26"/>
      <c r="G16251" s="26"/>
    </row>
    <row r="16252" spans="3:7">
      <c r="C16252" s="17"/>
      <c r="D16252" s="26"/>
      <c r="E16252" s="26"/>
      <c r="F16252" s="26"/>
      <c r="G16252" s="26"/>
    </row>
    <row r="16253" spans="3:7">
      <c r="C16253" s="17"/>
      <c r="D16253" s="26"/>
      <c r="E16253" s="26"/>
      <c r="F16253" s="26"/>
      <c r="G16253" s="26"/>
    </row>
    <row r="16254" spans="3:7">
      <c r="C16254" s="17"/>
      <c r="D16254" s="26"/>
      <c r="E16254" s="26"/>
      <c r="F16254" s="26"/>
      <c r="G16254" s="26"/>
    </row>
    <row r="16255" spans="3:7">
      <c r="C16255" s="17"/>
      <c r="D16255" s="26"/>
      <c r="E16255" s="26"/>
      <c r="F16255" s="26"/>
      <c r="G16255" s="26"/>
    </row>
    <row r="16256" spans="3:7">
      <c r="C16256" s="17"/>
      <c r="D16256" s="26"/>
      <c r="E16256" s="26"/>
      <c r="F16256" s="26"/>
      <c r="G16256" s="26"/>
    </row>
    <row r="16257" spans="3:7">
      <c r="C16257" s="17"/>
      <c r="D16257" s="26"/>
      <c r="E16257" s="26"/>
      <c r="F16257" s="26"/>
      <c r="G16257" s="26"/>
    </row>
    <row r="16258" spans="3:7">
      <c r="C16258" s="17"/>
      <c r="D16258" s="26"/>
      <c r="E16258" s="26"/>
      <c r="F16258" s="26"/>
      <c r="G16258" s="26"/>
    </row>
    <row r="16259" spans="3:7">
      <c r="C16259" s="17"/>
      <c r="D16259" s="26"/>
      <c r="E16259" s="26"/>
      <c r="F16259" s="26"/>
      <c r="G16259" s="26"/>
    </row>
    <row r="16260" spans="3:7">
      <c r="C16260" s="17"/>
      <c r="D16260" s="26"/>
      <c r="E16260" s="26"/>
      <c r="F16260" s="26"/>
      <c r="G16260" s="26"/>
    </row>
    <row r="16261" spans="3:7">
      <c r="C16261" s="17"/>
      <c r="D16261" s="26"/>
      <c r="E16261" s="26"/>
      <c r="F16261" s="26"/>
      <c r="G16261" s="26"/>
    </row>
    <row r="16262" spans="3:7">
      <c r="C16262" s="17"/>
      <c r="D16262" s="26"/>
      <c r="E16262" s="26"/>
      <c r="F16262" s="26"/>
      <c r="G16262" s="26"/>
    </row>
    <row r="16263" spans="3:7">
      <c r="C16263" s="17"/>
      <c r="D16263" s="26"/>
      <c r="E16263" s="26"/>
      <c r="F16263" s="26"/>
      <c r="G16263" s="26"/>
    </row>
    <row r="16264" spans="3:7">
      <c r="C16264" s="17"/>
      <c r="D16264" s="26"/>
      <c r="E16264" s="26"/>
      <c r="F16264" s="26"/>
      <c r="G16264" s="26"/>
    </row>
    <row r="16265" spans="3:7">
      <c r="C16265" s="17"/>
      <c r="D16265" s="26"/>
      <c r="E16265" s="26"/>
      <c r="F16265" s="26"/>
      <c r="G16265" s="26"/>
    </row>
    <row r="16266" spans="3:7">
      <c r="C16266" s="17"/>
      <c r="D16266" s="26"/>
      <c r="E16266" s="26"/>
      <c r="F16266" s="26"/>
      <c r="G16266" s="26"/>
    </row>
    <row r="16267" spans="3:7">
      <c r="C16267" s="17"/>
      <c r="D16267" s="26"/>
      <c r="E16267" s="26"/>
      <c r="F16267" s="26"/>
      <c r="G16267" s="26"/>
    </row>
    <row r="16268" spans="3:7">
      <c r="C16268" s="17"/>
      <c r="D16268" s="26"/>
      <c r="E16268" s="26"/>
      <c r="F16268" s="26"/>
      <c r="G16268" s="26"/>
    </row>
    <row r="16269" spans="3:7">
      <c r="C16269" s="17"/>
      <c r="D16269" s="26"/>
      <c r="E16269" s="26"/>
      <c r="F16269" s="26"/>
      <c r="G16269" s="26"/>
    </row>
    <row r="16270" spans="3:7">
      <c r="C16270" s="17"/>
      <c r="D16270" s="26"/>
      <c r="E16270" s="26"/>
      <c r="F16270" s="26"/>
      <c r="G16270" s="26"/>
    </row>
    <row r="16271" spans="3:7">
      <c r="C16271" s="17"/>
      <c r="D16271" s="26"/>
      <c r="E16271" s="26"/>
      <c r="F16271" s="26"/>
      <c r="G16271" s="26"/>
    </row>
    <row r="16272" spans="3:7">
      <c r="C16272" s="17"/>
      <c r="D16272" s="26"/>
      <c r="E16272" s="26"/>
      <c r="F16272" s="26"/>
      <c r="G16272" s="26"/>
    </row>
    <row r="16273" spans="3:7">
      <c r="C16273" s="17"/>
      <c r="D16273" s="26"/>
      <c r="E16273" s="26"/>
      <c r="F16273" s="26"/>
      <c r="G16273" s="26"/>
    </row>
    <row r="16274" spans="3:7">
      <c r="C16274" s="17"/>
      <c r="D16274" s="26"/>
      <c r="E16274" s="26"/>
      <c r="F16274" s="26"/>
      <c r="G16274" s="26"/>
    </row>
    <row r="16275" spans="3:7">
      <c r="C16275" s="17"/>
      <c r="D16275" s="26"/>
      <c r="E16275" s="26"/>
      <c r="F16275" s="26"/>
      <c r="G16275" s="26"/>
    </row>
    <row r="16276" spans="3:7">
      <c r="C16276" s="17"/>
      <c r="D16276" s="26"/>
      <c r="E16276" s="26"/>
      <c r="F16276" s="26"/>
      <c r="G16276" s="26"/>
    </row>
    <row r="16277" spans="3:7">
      <c r="C16277" s="17"/>
      <c r="D16277" s="26"/>
      <c r="E16277" s="26"/>
      <c r="F16277" s="26"/>
      <c r="G16277" s="26"/>
    </row>
    <row r="16278" spans="3:7">
      <c r="C16278" s="17"/>
      <c r="D16278" s="26"/>
      <c r="E16278" s="26"/>
      <c r="F16278" s="26"/>
      <c r="G16278" s="26"/>
    </row>
    <row r="16279" spans="3:7">
      <c r="C16279" s="17"/>
      <c r="D16279" s="26"/>
      <c r="E16279" s="26"/>
      <c r="F16279" s="26"/>
      <c r="G16279" s="26"/>
    </row>
    <row r="16280" spans="3:7">
      <c r="C16280" s="17"/>
      <c r="D16280" s="26"/>
      <c r="E16280" s="26"/>
      <c r="F16280" s="26"/>
      <c r="G16280" s="26"/>
    </row>
    <row r="16281" spans="3:7">
      <c r="C16281" s="17"/>
      <c r="D16281" s="26"/>
      <c r="E16281" s="26"/>
      <c r="F16281" s="26"/>
      <c r="G16281" s="26"/>
    </row>
    <row r="16282" spans="3:7">
      <c r="C16282" s="17"/>
      <c r="D16282" s="26"/>
      <c r="E16282" s="26"/>
      <c r="F16282" s="26"/>
      <c r="G16282" s="26"/>
    </row>
    <row r="16283" spans="3:7">
      <c r="C16283" s="17"/>
      <c r="D16283" s="26"/>
      <c r="E16283" s="26"/>
      <c r="F16283" s="26"/>
      <c r="G16283" s="26"/>
    </row>
    <row r="16284" spans="3:7">
      <c r="C16284" s="17"/>
      <c r="D16284" s="26"/>
      <c r="E16284" s="26"/>
      <c r="F16284" s="26"/>
      <c r="G16284" s="26"/>
    </row>
    <row r="16285" spans="3:7">
      <c r="C16285" s="17"/>
      <c r="D16285" s="26"/>
      <c r="E16285" s="26"/>
      <c r="F16285" s="26"/>
      <c r="G16285" s="26"/>
    </row>
    <row r="16286" spans="3:7">
      <c r="C16286" s="17"/>
      <c r="D16286" s="26"/>
      <c r="E16286" s="26"/>
      <c r="F16286" s="26"/>
      <c r="G16286" s="26"/>
    </row>
    <row r="16287" spans="3:7">
      <c r="C16287" s="17"/>
      <c r="D16287" s="26"/>
      <c r="E16287" s="26"/>
      <c r="F16287" s="26"/>
      <c r="G16287" s="26"/>
    </row>
    <row r="16288" spans="3:7">
      <c r="C16288" s="17"/>
      <c r="D16288" s="26"/>
      <c r="E16288" s="26"/>
      <c r="F16288" s="26"/>
      <c r="G16288" s="26"/>
    </row>
    <row r="16289" spans="3:7">
      <c r="C16289" s="17"/>
      <c r="D16289" s="26"/>
      <c r="E16289" s="26"/>
      <c r="F16289" s="26"/>
      <c r="G16289" s="26"/>
    </row>
    <row r="16290" spans="3:7">
      <c r="C16290" s="17"/>
      <c r="D16290" s="26"/>
      <c r="E16290" s="26"/>
      <c r="F16290" s="26"/>
      <c r="G16290" s="26"/>
    </row>
    <row r="16291" spans="3:7">
      <c r="C16291" s="17"/>
      <c r="D16291" s="26"/>
      <c r="E16291" s="26"/>
      <c r="F16291" s="26"/>
      <c r="G16291" s="26"/>
    </row>
    <row r="16292" spans="3:7">
      <c r="C16292" s="17"/>
      <c r="D16292" s="26"/>
      <c r="E16292" s="26"/>
      <c r="F16292" s="26"/>
      <c r="G16292" s="26"/>
    </row>
    <row r="16293" spans="3:7">
      <c r="C16293" s="17"/>
      <c r="D16293" s="26"/>
      <c r="E16293" s="26"/>
      <c r="F16293" s="26"/>
      <c r="G16293" s="26"/>
    </row>
    <row r="16294" spans="3:7">
      <c r="C16294" s="17"/>
      <c r="D16294" s="26"/>
      <c r="E16294" s="26"/>
      <c r="F16294" s="26"/>
      <c r="G16294" s="26"/>
    </row>
    <row r="16295" spans="3:7">
      <c r="C16295" s="17"/>
      <c r="D16295" s="26"/>
      <c r="E16295" s="26"/>
      <c r="F16295" s="26"/>
      <c r="G16295" s="26"/>
    </row>
    <row r="16296" spans="3:7">
      <c r="C16296" s="17"/>
      <c r="D16296" s="26"/>
      <c r="E16296" s="26"/>
      <c r="F16296" s="26"/>
      <c r="G16296" s="26"/>
    </row>
    <row r="16297" spans="3:7">
      <c r="C16297" s="17"/>
      <c r="D16297" s="26"/>
      <c r="E16297" s="26"/>
      <c r="F16297" s="26"/>
      <c r="G16297" s="26"/>
    </row>
    <row r="16298" spans="3:7">
      <c r="C16298" s="17"/>
      <c r="D16298" s="26"/>
      <c r="E16298" s="26"/>
      <c r="F16298" s="26"/>
      <c r="G16298" s="26"/>
    </row>
    <row r="16299" spans="3:7">
      <c r="C16299" s="17"/>
      <c r="D16299" s="26"/>
      <c r="E16299" s="26"/>
      <c r="F16299" s="26"/>
      <c r="G16299" s="26"/>
    </row>
    <row r="16300" spans="3:7">
      <c r="C16300" s="17"/>
      <c r="D16300" s="26"/>
      <c r="E16300" s="26"/>
      <c r="F16300" s="26"/>
      <c r="G16300" s="26"/>
    </row>
    <row r="16301" spans="3:7">
      <c r="C16301" s="17"/>
      <c r="D16301" s="26"/>
      <c r="E16301" s="26"/>
      <c r="F16301" s="26"/>
      <c r="G16301" s="26"/>
    </row>
    <row r="16302" spans="3:7">
      <c r="C16302" s="17"/>
      <c r="D16302" s="26"/>
      <c r="E16302" s="26"/>
      <c r="F16302" s="26"/>
      <c r="G16302" s="26"/>
    </row>
    <row r="16303" spans="3:7">
      <c r="C16303" s="17"/>
      <c r="D16303" s="26"/>
      <c r="E16303" s="26"/>
      <c r="F16303" s="26"/>
      <c r="G16303" s="26"/>
    </row>
    <row r="16304" spans="3:7">
      <c r="C16304" s="17"/>
      <c r="D16304" s="26"/>
      <c r="E16304" s="26"/>
      <c r="F16304" s="26"/>
      <c r="G16304" s="26"/>
    </row>
    <row r="16305" spans="3:7">
      <c r="C16305" s="17"/>
      <c r="D16305" s="26"/>
      <c r="E16305" s="26"/>
      <c r="F16305" s="26"/>
      <c r="G16305" s="26"/>
    </row>
    <row r="16306" spans="3:7">
      <c r="C16306" s="17"/>
      <c r="D16306" s="26"/>
      <c r="E16306" s="26"/>
      <c r="F16306" s="26"/>
      <c r="G16306" s="26"/>
    </row>
    <row r="16307" spans="3:7">
      <c r="C16307" s="17"/>
      <c r="D16307" s="26"/>
      <c r="E16307" s="26"/>
      <c r="F16307" s="26"/>
      <c r="G16307" s="26"/>
    </row>
    <row r="16308" spans="3:7">
      <c r="C16308" s="17"/>
      <c r="D16308" s="26"/>
      <c r="E16308" s="26"/>
      <c r="F16308" s="26"/>
      <c r="G16308" s="26"/>
    </row>
    <row r="16309" spans="3:7">
      <c r="C16309" s="17"/>
      <c r="D16309" s="26"/>
      <c r="E16309" s="26"/>
      <c r="F16309" s="26"/>
      <c r="G16309" s="26"/>
    </row>
    <row r="16310" spans="3:7">
      <c r="C16310" s="17"/>
      <c r="D16310" s="26"/>
      <c r="E16310" s="26"/>
      <c r="F16310" s="26"/>
      <c r="G16310" s="26"/>
    </row>
    <row r="16311" spans="3:7">
      <c r="C16311" s="17"/>
      <c r="D16311" s="26"/>
      <c r="E16311" s="26"/>
      <c r="F16311" s="26"/>
      <c r="G16311" s="26"/>
    </row>
    <row r="16312" spans="3:7">
      <c r="C16312" s="17"/>
      <c r="D16312" s="26"/>
      <c r="E16312" s="26"/>
      <c r="F16312" s="26"/>
      <c r="G16312" s="26"/>
    </row>
    <row r="16313" spans="3:7">
      <c r="C16313" s="17"/>
      <c r="D16313" s="26"/>
      <c r="E16313" s="26"/>
      <c r="F16313" s="26"/>
      <c r="G16313" s="26"/>
    </row>
    <row r="16314" spans="3:7">
      <c r="C16314" s="17"/>
      <c r="D16314" s="26"/>
      <c r="E16314" s="26"/>
      <c r="F16314" s="26"/>
      <c r="G16314" s="26"/>
    </row>
    <row r="16315" spans="3:7">
      <c r="C16315" s="17"/>
      <c r="D16315" s="26"/>
      <c r="E16315" s="26"/>
      <c r="F16315" s="26"/>
      <c r="G16315" s="26"/>
    </row>
    <row r="16316" spans="3:7">
      <c r="C16316" s="17"/>
      <c r="D16316" s="26"/>
      <c r="E16316" s="26"/>
      <c r="F16316" s="26"/>
      <c r="G16316" s="26"/>
    </row>
    <row r="16317" spans="3:7">
      <c r="C16317" s="17"/>
      <c r="D16317" s="26"/>
      <c r="E16317" s="26"/>
      <c r="F16317" s="26"/>
      <c r="G16317" s="26"/>
    </row>
    <row r="16318" spans="3:7">
      <c r="C16318" s="17"/>
      <c r="D16318" s="26"/>
      <c r="E16318" s="26"/>
      <c r="F16318" s="26"/>
      <c r="G16318" s="26"/>
    </row>
    <row r="16319" spans="3:7">
      <c r="C16319" s="17"/>
      <c r="D16319" s="26"/>
      <c r="E16319" s="26"/>
      <c r="F16319" s="26"/>
      <c r="G16319" s="26"/>
    </row>
    <row r="16320" spans="3:7">
      <c r="C16320" s="17"/>
      <c r="D16320" s="26"/>
      <c r="E16320" s="26"/>
      <c r="F16320" s="26"/>
      <c r="G16320" s="26"/>
    </row>
    <row r="16321" spans="3:7">
      <c r="C16321" s="17"/>
      <c r="D16321" s="26"/>
      <c r="E16321" s="26"/>
      <c r="F16321" s="26"/>
      <c r="G16321" s="26"/>
    </row>
    <row r="16322" spans="3:7">
      <c r="C16322" s="17"/>
      <c r="D16322" s="26"/>
      <c r="E16322" s="26"/>
      <c r="F16322" s="26"/>
      <c r="G16322" s="26"/>
    </row>
    <row r="16323" spans="3:7">
      <c r="C16323" s="17"/>
      <c r="D16323" s="26"/>
      <c r="E16323" s="26"/>
      <c r="F16323" s="26"/>
      <c r="G16323" s="26"/>
    </row>
    <row r="16324" spans="3:7">
      <c r="C16324" s="17"/>
      <c r="D16324" s="26"/>
      <c r="E16324" s="26"/>
      <c r="F16324" s="26"/>
      <c r="G16324" s="26"/>
    </row>
    <row r="16325" spans="3:7">
      <c r="C16325" s="17"/>
      <c r="D16325" s="26"/>
      <c r="E16325" s="26"/>
      <c r="F16325" s="26"/>
      <c r="G16325" s="26"/>
    </row>
    <row r="16326" spans="3:7">
      <c r="C16326" s="17"/>
      <c r="D16326" s="26"/>
      <c r="E16326" s="26"/>
      <c r="F16326" s="26"/>
      <c r="G16326" s="26"/>
    </row>
    <row r="16327" spans="3:7">
      <c r="C16327" s="17"/>
      <c r="D16327" s="26"/>
      <c r="E16327" s="26"/>
      <c r="F16327" s="26"/>
      <c r="G16327" s="26"/>
    </row>
    <row r="16328" spans="3:7">
      <c r="C16328" s="17"/>
      <c r="D16328" s="26"/>
      <c r="E16328" s="26"/>
      <c r="F16328" s="26"/>
      <c r="G16328" s="26"/>
    </row>
    <row r="16329" spans="3:7">
      <c r="C16329" s="17"/>
      <c r="D16329" s="26"/>
      <c r="E16329" s="26"/>
      <c r="F16329" s="26"/>
      <c r="G16329" s="26"/>
    </row>
    <row r="16330" spans="3:7">
      <c r="C16330" s="17"/>
      <c r="D16330" s="26"/>
      <c r="E16330" s="26"/>
      <c r="F16330" s="26"/>
      <c r="G16330" s="26"/>
    </row>
    <row r="16331" spans="3:7">
      <c r="C16331" s="17"/>
      <c r="D16331" s="26"/>
      <c r="E16331" s="26"/>
      <c r="F16331" s="26"/>
      <c r="G16331" s="26"/>
    </row>
    <row r="16332" spans="3:7">
      <c r="C16332" s="17"/>
      <c r="D16332" s="26"/>
      <c r="E16332" s="26"/>
      <c r="F16332" s="26"/>
      <c r="G16332" s="26"/>
    </row>
    <row r="16333" spans="3:7">
      <c r="C16333" s="17"/>
      <c r="D16333" s="26"/>
      <c r="E16333" s="26"/>
      <c r="F16333" s="26"/>
      <c r="G16333" s="26"/>
    </row>
    <row r="16334" spans="3:7">
      <c r="C16334" s="17"/>
      <c r="D16334" s="26"/>
      <c r="E16334" s="26"/>
      <c r="F16334" s="26"/>
      <c r="G16334" s="26"/>
    </row>
    <row r="16335" spans="3:7">
      <c r="C16335" s="17"/>
      <c r="D16335" s="26"/>
      <c r="E16335" s="26"/>
      <c r="F16335" s="26"/>
      <c r="G16335" s="26"/>
    </row>
    <row r="16336" spans="3:7">
      <c r="C16336" s="17"/>
      <c r="D16336" s="26"/>
      <c r="E16336" s="26"/>
      <c r="F16336" s="26"/>
      <c r="G16336" s="26"/>
    </row>
    <row r="16337" spans="3:7">
      <c r="C16337" s="17"/>
      <c r="D16337" s="26"/>
      <c r="E16337" s="26"/>
      <c r="F16337" s="26"/>
      <c r="G16337" s="26"/>
    </row>
    <row r="16338" spans="3:7">
      <c r="C16338" s="17"/>
      <c r="D16338" s="26"/>
      <c r="E16338" s="26"/>
      <c r="F16338" s="26"/>
      <c r="G16338" s="26"/>
    </row>
    <row r="16339" spans="3:7">
      <c r="C16339" s="17"/>
      <c r="D16339" s="26"/>
      <c r="E16339" s="26"/>
      <c r="F16339" s="26"/>
      <c r="G16339" s="26"/>
    </row>
    <row r="16340" spans="3:7">
      <c r="C16340" s="17"/>
      <c r="D16340" s="26"/>
      <c r="E16340" s="26"/>
      <c r="F16340" s="26"/>
      <c r="G16340" s="26"/>
    </row>
    <row r="16341" spans="3:7">
      <c r="C16341" s="17"/>
      <c r="D16341" s="26"/>
      <c r="E16341" s="26"/>
      <c r="F16341" s="26"/>
      <c r="G16341" s="26"/>
    </row>
    <row r="16342" spans="3:7">
      <c r="C16342" s="17"/>
      <c r="D16342" s="26"/>
      <c r="E16342" s="26"/>
      <c r="F16342" s="26"/>
      <c r="G16342" s="26"/>
    </row>
    <row r="16343" spans="3:7">
      <c r="C16343" s="17"/>
      <c r="D16343" s="26"/>
      <c r="E16343" s="26"/>
      <c r="F16343" s="26"/>
      <c r="G16343" s="26"/>
    </row>
    <row r="16344" spans="3:7">
      <c r="C16344" s="17"/>
      <c r="D16344" s="26"/>
      <c r="E16344" s="26"/>
      <c r="F16344" s="26"/>
      <c r="G16344" s="26"/>
    </row>
    <row r="16345" spans="3:7">
      <c r="C16345" s="17"/>
      <c r="D16345" s="26"/>
      <c r="E16345" s="26"/>
      <c r="F16345" s="26"/>
      <c r="G16345" s="26"/>
    </row>
    <row r="16346" spans="3:7">
      <c r="C16346" s="17"/>
      <c r="D16346" s="26"/>
      <c r="E16346" s="26"/>
      <c r="F16346" s="26"/>
      <c r="G16346" s="26"/>
    </row>
    <row r="16347" spans="3:7">
      <c r="C16347" s="17"/>
      <c r="D16347" s="26"/>
      <c r="E16347" s="26"/>
      <c r="F16347" s="26"/>
      <c r="G16347" s="26"/>
    </row>
    <row r="16348" spans="3:7">
      <c r="C16348" s="17"/>
      <c r="D16348" s="26"/>
      <c r="E16348" s="26"/>
      <c r="F16348" s="26"/>
      <c r="G16348" s="26"/>
    </row>
    <row r="16349" spans="3:7">
      <c r="C16349" s="17"/>
      <c r="D16349" s="26"/>
      <c r="E16349" s="26"/>
      <c r="F16349" s="26"/>
      <c r="G16349" s="26"/>
    </row>
    <row r="16350" spans="3:7">
      <c r="C16350" s="17"/>
      <c r="D16350" s="26"/>
      <c r="E16350" s="26"/>
      <c r="F16350" s="26"/>
      <c r="G16350" s="26"/>
    </row>
    <row r="16351" spans="3:7">
      <c r="C16351" s="17"/>
      <c r="D16351" s="26"/>
      <c r="E16351" s="26"/>
      <c r="F16351" s="26"/>
      <c r="G16351" s="26"/>
    </row>
    <row r="16352" spans="3:7">
      <c r="C16352" s="17"/>
      <c r="D16352" s="26"/>
      <c r="E16352" s="26"/>
      <c r="F16352" s="26"/>
      <c r="G16352" s="26"/>
    </row>
    <row r="16353" spans="3:7">
      <c r="C16353" s="17"/>
      <c r="D16353" s="26"/>
      <c r="E16353" s="26"/>
      <c r="F16353" s="26"/>
      <c r="G16353" s="26"/>
    </row>
    <row r="16354" spans="3:7">
      <c r="C16354" s="17"/>
      <c r="D16354" s="26"/>
      <c r="E16354" s="26"/>
      <c r="F16354" s="26"/>
      <c r="G16354" s="26"/>
    </row>
    <row r="16355" spans="3:7">
      <c r="C16355" s="17"/>
      <c r="D16355" s="26"/>
      <c r="E16355" s="26"/>
      <c r="F16355" s="26"/>
      <c r="G16355" s="26"/>
    </row>
    <row r="16356" spans="3:7">
      <c r="C16356" s="17"/>
      <c r="D16356" s="26"/>
      <c r="E16356" s="26"/>
      <c r="F16356" s="26"/>
      <c r="G16356" s="26"/>
    </row>
    <row r="16357" spans="3:7">
      <c r="C16357" s="17"/>
      <c r="D16357" s="26"/>
      <c r="E16357" s="26"/>
      <c r="F16357" s="26"/>
      <c r="G16357" s="26"/>
    </row>
    <row r="16358" spans="3:7">
      <c r="C16358" s="17"/>
      <c r="D16358" s="26"/>
      <c r="E16358" s="26"/>
      <c r="F16358" s="26"/>
      <c r="G16358" s="26"/>
    </row>
    <row r="16359" spans="3:7">
      <c r="C16359" s="17"/>
      <c r="D16359" s="26"/>
      <c r="E16359" s="26"/>
      <c r="F16359" s="26"/>
      <c r="G16359" s="26"/>
    </row>
    <row r="16360" spans="3:7">
      <c r="C16360" s="17"/>
      <c r="D16360" s="26"/>
      <c r="E16360" s="26"/>
      <c r="F16360" s="26"/>
      <c r="G16360" s="26"/>
    </row>
    <row r="16361" spans="3:7">
      <c r="C16361" s="17"/>
      <c r="D16361" s="26"/>
      <c r="E16361" s="26"/>
      <c r="F16361" s="26"/>
      <c r="G16361" s="26"/>
    </row>
    <row r="16362" spans="3:7">
      <c r="C16362" s="17"/>
      <c r="D16362" s="26"/>
      <c r="E16362" s="26"/>
      <c r="F16362" s="26"/>
      <c r="G16362" s="26"/>
    </row>
    <row r="16363" spans="3:7">
      <c r="C16363" s="17"/>
      <c r="D16363" s="26"/>
      <c r="E16363" s="26"/>
      <c r="F16363" s="26"/>
      <c r="G16363" s="26"/>
    </row>
    <row r="16364" spans="3:7">
      <c r="C16364" s="17"/>
      <c r="D16364" s="26"/>
      <c r="E16364" s="26"/>
      <c r="F16364" s="26"/>
      <c r="G16364" s="26"/>
    </row>
    <row r="16365" spans="3:7">
      <c r="C16365" s="17"/>
      <c r="D16365" s="26"/>
      <c r="E16365" s="26"/>
      <c r="F16365" s="26"/>
      <c r="G16365" s="26"/>
    </row>
    <row r="16366" spans="3:7">
      <c r="C16366" s="17"/>
      <c r="D16366" s="26"/>
      <c r="E16366" s="26"/>
      <c r="F16366" s="26"/>
      <c r="G16366" s="26"/>
    </row>
    <row r="16367" spans="3:7">
      <c r="C16367" s="17"/>
      <c r="D16367" s="26"/>
      <c r="E16367" s="26"/>
      <c r="F16367" s="26"/>
      <c r="G16367" s="26"/>
    </row>
    <row r="16368" spans="3:7">
      <c r="C16368" s="17"/>
      <c r="D16368" s="26"/>
      <c r="E16368" s="26"/>
      <c r="F16368" s="26"/>
      <c r="G16368" s="26"/>
    </row>
    <row r="16369" spans="3:7">
      <c r="C16369" s="17"/>
      <c r="D16369" s="26"/>
      <c r="E16369" s="26"/>
      <c r="F16369" s="26"/>
      <c r="G16369" s="26"/>
    </row>
    <row r="16370" spans="3:7">
      <c r="C16370" s="17"/>
      <c r="D16370" s="26"/>
      <c r="E16370" s="26"/>
      <c r="F16370" s="26"/>
      <c r="G16370" s="26"/>
    </row>
    <row r="16371" spans="3:7">
      <c r="C16371" s="17"/>
      <c r="D16371" s="26"/>
      <c r="E16371" s="26"/>
      <c r="F16371" s="26"/>
      <c r="G16371" s="26"/>
    </row>
    <row r="16372" spans="3:7">
      <c r="C16372" s="17"/>
      <c r="D16372" s="26"/>
      <c r="E16372" s="26"/>
      <c r="F16372" s="26"/>
      <c r="G16372" s="26"/>
    </row>
    <row r="16373" spans="3:7">
      <c r="C16373" s="17"/>
      <c r="D16373" s="26"/>
      <c r="E16373" s="26"/>
      <c r="F16373" s="26"/>
      <c r="G16373" s="26"/>
    </row>
    <row r="16374" spans="3:7">
      <c r="C16374" s="17"/>
      <c r="D16374" s="26"/>
      <c r="E16374" s="26"/>
      <c r="F16374" s="26"/>
      <c r="G16374" s="26"/>
    </row>
    <row r="16375" spans="3:7">
      <c r="C16375" s="17"/>
      <c r="D16375" s="26"/>
      <c r="E16375" s="26"/>
      <c r="F16375" s="26"/>
      <c r="G16375" s="26"/>
    </row>
    <row r="16376" spans="3:7">
      <c r="C16376" s="17"/>
      <c r="D16376" s="26"/>
      <c r="E16376" s="26"/>
      <c r="F16376" s="26"/>
      <c r="G16376" s="26"/>
    </row>
    <row r="16377" spans="3:7">
      <c r="C16377" s="17"/>
      <c r="D16377" s="26"/>
      <c r="E16377" s="26"/>
      <c r="F16377" s="26"/>
      <c r="G16377" s="26"/>
    </row>
    <row r="16378" spans="3:7">
      <c r="C16378" s="17"/>
      <c r="D16378" s="26"/>
      <c r="E16378" s="26"/>
      <c r="F16378" s="26"/>
      <c r="G16378" s="26"/>
    </row>
    <row r="16379" spans="3:7">
      <c r="C16379" s="17"/>
      <c r="D16379" s="26"/>
      <c r="E16379" s="26"/>
      <c r="F16379" s="26"/>
      <c r="G16379" s="26"/>
    </row>
    <row r="16380" spans="3:7">
      <c r="C16380" s="17"/>
      <c r="D16380" s="26"/>
      <c r="E16380" s="26"/>
      <c r="F16380" s="26"/>
      <c r="G16380" s="26"/>
    </row>
    <row r="16381" spans="3:7">
      <c r="C16381" s="17"/>
      <c r="D16381" s="26"/>
      <c r="E16381" s="26"/>
      <c r="F16381" s="26"/>
      <c r="G16381" s="26"/>
    </row>
    <row r="16382" spans="3:7">
      <c r="C16382" s="17"/>
      <c r="D16382" s="26"/>
      <c r="E16382" s="26"/>
      <c r="F16382" s="26"/>
      <c r="G16382" s="26"/>
    </row>
    <row r="16383" spans="3:7">
      <c r="C16383" s="17"/>
      <c r="D16383" s="26"/>
      <c r="E16383" s="26"/>
      <c r="F16383" s="26"/>
      <c r="G16383" s="26"/>
    </row>
    <row r="16384" spans="3:7">
      <c r="C16384" s="17"/>
      <c r="D16384" s="26"/>
      <c r="E16384" s="26"/>
      <c r="F16384" s="26"/>
      <c r="G16384" s="26"/>
    </row>
    <row r="16385" spans="3:7">
      <c r="C16385" s="17"/>
      <c r="D16385" s="26"/>
      <c r="E16385" s="26"/>
      <c r="F16385" s="26"/>
      <c r="G16385" s="26"/>
    </row>
    <row r="16386" spans="3:7">
      <c r="C16386" s="17"/>
      <c r="D16386" s="26"/>
      <c r="E16386" s="26"/>
      <c r="F16386" s="26"/>
      <c r="G16386" s="26"/>
    </row>
    <row r="16387" spans="3:7">
      <c r="C16387" s="17"/>
      <c r="D16387" s="26"/>
      <c r="E16387" s="26"/>
      <c r="F16387" s="26"/>
      <c r="G16387" s="26"/>
    </row>
    <row r="16388" spans="3:7">
      <c r="C16388" s="17"/>
      <c r="D16388" s="26"/>
      <c r="E16388" s="26"/>
      <c r="F16388" s="26"/>
      <c r="G16388" s="26"/>
    </row>
    <row r="16389" spans="3:7">
      <c r="C16389" s="17"/>
      <c r="D16389" s="26"/>
      <c r="E16389" s="26"/>
      <c r="F16389" s="26"/>
      <c r="G16389" s="26"/>
    </row>
    <row r="16390" spans="3:7">
      <c r="C16390" s="17"/>
      <c r="D16390" s="26"/>
      <c r="E16390" s="26"/>
      <c r="F16390" s="26"/>
      <c r="G16390" s="26"/>
    </row>
    <row r="16391" spans="3:7">
      <c r="C16391" s="17"/>
      <c r="D16391" s="26"/>
      <c r="E16391" s="26"/>
      <c r="F16391" s="26"/>
      <c r="G16391" s="26"/>
    </row>
    <row r="16392" spans="3:7">
      <c r="C16392" s="17"/>
      <c r="D16392" s="26"/>
      <c r="E16392" s="26"/>
      <c r="F16392" s="26"/>
      <c r="G16392" s="26"/>
    </row>
    <row r="16393" spans="3:7">
      <c r="C16393" s="17"/>
      <c r="D16393" s="26"/>
      <c r="E16393" s="26"/>
      <c r="F16393" s="26"/>
      <c r="G16393" s="26"/>
    </row>
    <row r="16394" spans="3:7">
      <c r="C16394" s="17"/>
      <c r="D16394" s="26"/>
      <c r="E16394" s="26"/>
      <c r="F16394" s="26"/>
      <c r="G16394" s="26"/>
    </row>
    <row r="16395" spans="3:7">
      <c r="C16395" s="17"/>
      <c r="D16395" s="26"/>
      <c r="E16395" s="26"/>
      <c r="F16395" s="26"/>
      <c r="G16395" s="26"/>
    </row>
    <row r="16396" spans="3:7">
      <c r="C16396" s="17"/>
      <c r="D16396" s="26"/>
      <c r="E16396" s="26"/>
      <c r="F16396" s="26"/>
      <c r="G16396" s="26"/>
    </row>
    <row r="16397" spans="3:7">
      <c r="C16397" s="17"/>
      <c r="D16397" s="26"/>
      <c r="E16397" s="26"/>
      <c r="F16397" s="26"/>
      <c r="G16397" s="26"/>
    </row>
    <row r="16398" spans="3:7">
      <c r="C16398" s="17"/>
      <c r="D16398" s="26"/>
      <c r="E16398" s="26"/>
      <c r="F16398" s="26"/>
      <c r="G16398" s="26"/>
    </row>
    <row r="16399" spans="3:7">
      <c r="C16399" s="17"/>
      <c r="D16399" s="26"/>
      <c r="E16399" s="26"/>
      <c r="F16399" s="26"/>
      <c r="G16399" s="26"/>
    </row>
    <row r="16400" spans="3:7">
      <c r="C16400" s="17"/>
      <c r="D16400" s="26"/>
      <c r="E16400" s="26"/>
      <c r="F16400" s="26"/>
      <c r="G16400" s="26"/>
    </row>
    <row r="16401" spans="3:7">
      <c r="C16401" s="17"/>
      <c r="D16401" s="26"/>
      <c r="E16401" s="26"/>
      <c r="F16401" s="26"/>
      <c r="G16401" s="26"/>
    </row>
    <row r="16402" spans="3:7">
      <c r="C16402" s="17"/>
      <c r="D16402" s="26"/>
      <c r="E16402" s="26"/>
      <c r="F16402" s="26"/>
      <c r="G16402" s="26"/>
    </row>
    <row r="16403" spans="3:7">
      <c r="C16403" s="17"/>
      <c r="D16403" s="26"/>
      <c r="E16403" s="26"/>
      <c r="F16403" s="26"/>
      <c r="G16403" s="26"/>
    </row>
    <row r="16404" spans="3:7">
      <c r="C16404" s="17"/>
      <c r="D16404" s="26"/>
      <c r="E16404" s="26"/>
      <c r="F16404" s="26"/>
      <c r="G16404" s="26"/>
    </row>
    <row r="16405" spans="3:7">
      <c r="C16405" s="17"/>
      <c r="D16405" s="26"/>
      <c r="E16405" s="26"/>
      <c r="F16405" s="26"/>
      <c r="G16405" s="26"/>
    </row>
    <row r="16406" spans="3:7">
      <c r="C16406" s="17"/>
      <c r="D16406" s="26"/>
      <c r="E16406" s="26"/>
      <c r="F16406" s="26"/>
      <c r="G16406" s="26"/>
    </row>
    <row r="16407" spans="3:7">
      <c r="C16407" s="17"/>
      <c r="D16407" s="26"/>
      <c r="E16407" s="26"/>
      <c r="F16407" s="26"/>
      <c r="G16407" s="26"/>
    </row>
    <row r="16408" spans="3:7">
      <c r="C16408" s="17"/>
      <c r="D16408" s="26"/>
      <c r="E16408" s="26"/>
      <c r="F16408" s="26"/>
      <c r="G16408" s="26"/>
    </row>
    <row r="16409" spans="3:7">
      <c r="C16409" s="17"/>
      <c r="D16409" s="26"/>
      <c r="E16409" s="26"/>
      <c r="F16409" s="26"/>
      <c r="G16409" s="26"/>
    </row>
    <row r="16410" spans="3:7">
      <c r="C16410" s="17"/>
      <c r="D16410" s="26"/>
      <c r="E16410" s="26"/>
      <c r="F16410" s="26"/>
      <c r="G16410" s="26"/>
    </row>
    <row r="16411" spans="3:7">
      <c r="C16411" s="17"/>
      <c r="D16411" s="26"/>
      <c r="E16411" s="26"/>
      <c r="F16411" s="26"/>
      <c r="G16411" s="26"/>
    </row>
    <row r="16412" spans="3:7">
      <c r="C16412" s="17"/>
      <c r="D16412" s="26"/>
      <c r="E16412" s="26"/>
      <c r="F16412" s="26"/>
      <c r="G16412" s="26"/>
    </row>
    <row r="16413" spans="3:7">
      <c r="C16413" s="17"/>
      <c r="D16413" s="26"/>
      <c r="E16413" s="26"/>
      <c r="F16413" s="26"/>
      <c r="G16413" s="26"/>
    </row>
    <row r="16414" spans="3:7">
      <c r="C16414" s="17"/>
      <c r="D16414" s="26"/>
      <c r="E16414" s="26"/>
      <c r="F16414" s="26"/>
      <c r="G16414" s="26"/>
    </row>
    <row r="16415" spans="3:7">
      <c r="C16415" s="17"/>
      <c r="D16415" s="26"/>
      <c r="E16415" s="26"/>
      <c r="F16415" s="26"/>
      <c r="G16415" s="26"/>
    </row>
    <row r="16416" spans="3:7">
      <c r="C16416" s="17"/>
      <c r="D16416" s="26"/>
      <c r="E16416" s="26"/>
      <c r="F16416" s="26"/>
      <c r="G16416" s="26"/>
    </row>
    <row r="16417" spans="3:7">
      <c r="C16417" s="17"/>
      <c r="D16417" s="26"/>
      <c r="E16417" s="26"/>
      <c r="F16417" s="26"/>
      <c r="G16417" s="26"/>
    </row>
    <row r="16418" spans="3:7">
      <c r="C16418" s="17"/>
      <c r="D16418" s="26"/>
      <c r="E16418" s="26"/>
      <c r="F16418" s="26"/>
      <c r="G16418" s="26"/>
    </row>
    <row r="16419" spans="3:7">
      <c r="C16419" s="17"/>
      <c r="D16419" s="26"/>
      <c r="E16419" s="26"/>
      <c r="F16419" s="26"/>
      <c r="G16419" s="26"/>
    </row>
    <row r="16420" spans="3:7">
      <c r="C16420" s="17"/>
      <c r="D16420" s="26"/>
      <c r="E16420" s="26"/>
      <c r="F16420" s="26"/>
      <c r="G16420" s="26"/>
    </row>
    <row r="16421" spans="3:7">
      <c r="C16421" s="17"/>
      <c r="D16421" s="26"/>
      <c r="E16421" s="26"/>
      <c r="F16421" s="26"/>
      <c r="G16421" s="26"/>
    </row>
    <row r="16422" spans="3:7">
      <c r="C16422" s="17"/>
      <c r="D16422" s="26"/>
      <c r="E16422" s="26"/>
      <c r="F16422" s="26"/>
      <c r="G16422" s="26"/>
    </row>
    <row r="16423" spans="3:7">
      <c r="C16423" s="17"/>
      <c r="D16423" s="26"/>
      <c r="E16423" s="26"/>
      <c r="F16423" s="26"/>
      <c r="G16423" s="26"/>
    </row>
    <row r="16424" spans="3:7">
      <c r="C16424" s="17"/>
      <c r="D16424" s="26"/>
      <c r="E16424" s="26"/>
      <c r="F16424" s="26"/>
      <c r="G16424" s="26"/>
    </row>
    <row r="16425" spans="3:7">
      <c r="C16425" s="17"/>
      <c r="D16425" s="26"/>
      <c r="E16425" s="26"/>
      <c r="F16425" s="26"/>
      <c r="G16425" s="26"/>
    </row>
    <row r="16426" spans="3:7">
      <c r="C16426" s="17"/>
      <c r="D16426" s="26"/>
      <c r="E16426" s="26"/>
      <c r="F16426" s="26"/>
      <c r="G16426" s="26"/>
    </row>
    <row r="16427" spans="3:7">
      <c r="C16427" s="17"/>
      <c r="D16427" s="26"/>
      <c r="E16427" s="26"/>
      <c r="F16427" s="26"/>
      <c r="G16427" s="26"/>
    </row>
    <row r="16428" spans="3:7">
      <c r="C16428" s="17"/>
      <c r="D16428" s="26"/>
      <c r="E16428" s="26"/>
      <c r="F16428" s="26"/>
      <c r="G16428" s="26"/>
    </row>
    <row r="16429" spans="3:7">
      <c r="C16429" s="17"/>
      <c r="D16429" s="26"/>
      <c r="E16429" s="26"/>
      <c r="F16429" s="26"/>
      <c r="G16429" s="26"/>
    </row>
    <row r="16430" spans="3:7">
      <c r="C16430" s="17"/>
      <c r="D16430" s="26"/>
      <c r="E16430" s="26"/>
      <c r="F16430" s="26"/>
      <c r="G16430" s="26"/>
    </row>
    <row r="16431" spans="3:7">
      <c r="C16431" s="17"/>
      <c r="D16431" s="26"/>
      <c r="E16431" s="26"/>
      <c r="F16431" s="26"/>
      <c r="G16431" s="26"/>
    </row>
    <row r="16432" spans="3:7">
      <c r="C16432" s="17"/>
      <c r="D16432" s="26"/>
      <c r="E16432" s="26"/>
      <c r="F16432" s="26"/>
      <c r="G16432" s="26"/>
    </row>
    <row r="16433" spans="3:7">
      <c r="C16433" s="17"/>
      <c r="D16433" s="26"/>
      <c r="E16433" s="26"/>
      <c r="F16433" s="26"/>
      <c r="G16433" s="26"/>
    </row>
    <row r="16434" spans="3:7">
      <c r="C16434" s="17"/>
      <c r="D16434" s="26"/>
      <c r="E16434" s="26"/>
      <c r="F16434" s="26"/>
      <c r="G16434" s="26"/>
    </row>
    <row r="16435" spans="3:7">
      <c r="C16435" s="17"/>
      <c r="D16435" s="26"/>
      <c r="E16435" s="26"/>
      <c r="F16435" s="26"/>
      <c r="G16435" s="26"/>
    </row>
    <row r="16436" spans="3:7">
      <c r="C16436" s="17"/>
      <c r="D16436" s="26"/>
      <c r="E16436" s="26"/>
      <c r="F16436" s="26"/>
      <c r="G16436" s="26"/>
    </row>
    <row r="16437" spans="3:7">
      <c r="C16437" s="17"/>
      <c r="D16437" s="26"/>
      <c r="E16437" s="26"/>
      <c r="F16437" s="26"/>
      <c r="G16437" s="26"/>
    </row>
    <row r="16438" spans="3:7">
      <c r="C16438" s="17"/>
      <c r="D16438" s="26"/>
      <c r="E16438" s="26"/>
      <c r="F16438" s="26"/>
      <c r="G16438" s="26"/>
    </row>
    <row r="16439" spans="3:7">
      <c r="C16439" s="17"/>
      <c r="D16439" s="26"/>
      <c r="E16439" s="26"/>
      <c r="F16439" s="26"/>
      <c r="G16439" s="26"/>
    </row>
    <row r="16440" spans="3:7">
      <c r="C16440" s="17"/>
      <c r="D16440" s="26"/>
      <c r="E16440" s="26"/>
      <c r="F16440" s="26"/>
      <c r="G16440" s="26"/>
    </row>
    <row r="16441" spans="3:7">
      <c r="C16441" s="17"/>
      <c r="D16441" s="26"/>
      <c r="E16441" s="26"/>
      <c r="F16441" s="26"/>
      <c r="G16441" s="26"/>
    </row>
    <row r="16442" spans="3:7">
      <c r="C16442" s="17"/>
      <c r="D16442" s="26"/>
      <c r="E16442" s="26"/>
      <c r="F16442" s="26"/>
      <c r="G16442" s="26"/>
    </row>
    <row r="16443" spans="3:7">
      <c r="C16443" s="17"/>
      <c r="D16443" s="26"/>
      <c r="E16443" s="26"/>
      <c r="F16443" s="26"/>
      <c r="G16443" s="26"/>
    </row>
    <row r="16444" spans="3:7">
      <c r="C16444" s="17"/>
      <c r="D16444" s="26"/>
      <c r="E16444" s="26"/>
      <c r="F16444" s="26"/>
      <c r="G16444" s="26"/>
    </row>
    <row r="16445" spans="3:7">
      <c r="C16445" s="17"/>
      <c r="D16445" s="26"/>
      <c r="E16445" s="26"/>
      <c r="F16445" s="26"/>
      <c r="G16445" s="26"/>
    </row>
    <row r="16446" spans="3:7">
      <c r="C16446" s="17"/>
      <c r="D16446" s="26"/>
      <c r="E16446" s="26"/>
      <c r="F16446" s="26"/>
      <c r="G16446" s="26"/>
    </row>
    <row r="16447" spans="3:7">
      <c r="C16447" s="17"/>
      <c r="D16447" s="26"/>
      <c r="E16447" s="26"/>
      <c r="F16447" s="26"/>
      <c r="G16447" s="26"/>
    </row>
    <row r="16448" spans="3:7">
      <c r="C16448" s="17"/>
      <c r="D16448" s="26"/>
      <c r="E16448" s="26"/>
      <c r="F16448" s="26"/>
      <c r="G16448" s="26"/>
    </row>
    <row r="16449" spans="3:7">
      <c r="C16449" s="17"/>
      <c r="D16449" s="26"/>
      <c r="E16449" s="26"/>
      <c r="F16449" s="26"/>
      <c r="G16449" s="26"/>
    </row>
    <row r="16450" spans="3:7">
      <c r="C16450" s="17"/>
      <c r="D16450" s="26"/>
      <c r="E16450" s="26"/>
      <c r="F16450" s="26"/>
      <c r="G16450" s="26"/>
    </row>
    <row r="16451" spans="3:7">
      <c r="C16451" s="17"/>
      <c r="D16451" s="26"/>
      <c r="E16451" s="26"/>
      <c r="F16451" s="26"/>
      <c r="G16451" s="26"/>
    </row>
    <row r="16452" spans="3:7">
      <c r="C16452" s="17"/>
      <c r="D16452" s="26"/>
      <c r="E16452" s="26"/>
      <c r="F16452" s="26"/>
      <c r="G16452" s="26"/>
    </row>
    <row r="16453" spans="3:7">
      <c r="C16453" s="17"/>
      <c r="D16453" s="26"/>
      <c r="E16453" s="26"/>
      <c r="F16453" s="26"/>
      <c r="G16453" s="26"/>
    </row>
    <row r="16454" spans="3:7">
      <c r="C16454" s="17"/>
      <c r="D16454" s="26"/>
      <c r="E16454" s="26"/>
      <c r="F16454" s="26"/>
      <c r="G16454" s="26"/>
    </row>
    <row r="16455" spans="3:7">
      <c r="C16455" s="17"/>
      <c r="D16455" s="26"/>
      <c r="E16455" s="26"/>
      <c r="F16455" s="26"/>
      <c r="G16455" s="26"/>
    </row>
    <row r="16456" spans="3:7">
      <c r="C16456" s="17"/>
      <c r="D16456" s="26"/>
      <c r="E16456" s="26"/>
      <c r="F16456" s="26"/>
      <c r="G16456" s="26"/>
    </row>
    <row r="16457" spans="3:7">
      <c r="C16457" s="17"/>
      <c r="D16457" s="26"/>
      <c r="E16457" s="26"/>
      <c r="F16457" s="26"/>
      <c r="G16457" s="26"/>
    </row>
    <row r="16458" spans="3:7">
      <c r="C16458" s="17"/>
      <c r="D16458" s="26"/>
      <c r="E16458" s="26"/>
      <c r="F16458" s="26"/>
      <c r="G16458" s="26"/>
    </row>
    <row r="16459" spans="3:7">
      <c r="C16459" s="17"/>
      <c r="D16459" s="26"/>
      <c r="E16459" s="26"/>
      <c r="F16459" s="26"/>
      <c r="G16459" s="26"/>
    </row>
    <row r="16460" spans="3:7">
      <c r="C16460" s="17"/>
      <c r="D16460" s="26"/>
      <c r="E16460" s="26"/>
      <c r="F16460" s="26"/>
      <c r="G16460" s="26"/>
    </row>
    <row r="16461" spans="3:7">
      <c r="C16461" s="17"/>
      <c r="D16461" s="26"/>
      <c r="E16461" s="26"/>
      <c r="F16461" s="26"/>
      <c r="G16461" s="26"/>
    </row>
    <row r="16462" spans="3:7">
      <c r="C16462" s="17"/>
      <c r="D16462" s="26"/>
      <c r="E16462" s="26"/>
      <c r="F16462" s="26"/>
      <c r="G16462" s="26"/>
    </row>
    <row r="16463" spans="3:7">
      <c r="C16463" s="17"/>
      <c r="D16463" s="26"/>
      <c r="E16463" s="26"/>
      <c r="F16463" s="26"/>
      <c r="G16463" s="26"/>
    </row>
    <row r="16464" spans="3:7">
      <c r="C16464" s="17"/>
      <c r="D16464" s="26"/>
      <c r="E16464" s="26"/>
      <c r="F16464" s="26"/>
      <c r="G16464" s="26"/>
    </row>
    <row r="16465" spans="3:7">
      <c r="C16465" s="17"/>
      <c r="D16465" s="26"/>
      <c r="E16465" s="26"/>
      <c r="F16465" s="26"/>
      <c r="G16465" s="26"/>
    </row>
    <row r="16466" spans="3:7">
      <c r="C16466" s="17"/>
      <c r="D16466" s="26"/>
      <c r="E16466" s="26"/>
      <c r="F16466" s="26"/>
      <c r="G16466" s="26"/>
    </row>
    <row r="16467" spans="3:7">
      <c r="C16467" s="17"/>
      <c r="D16467" s="26"/>
      <c r="E16467" s="26"/>
      <c r="F16467" s="26"/>
      <c r="G16467" s="26"/>
    </row>
    <row r="16468" spans="3:7">
      <c r="C16468" s="17"/>
      <c r="D16468" s="26"/>
      <c r="E16468" s="26"/>
      <c r="F16468" s="26"/>
      <c r="G16468" s="26"/>
    </row>
    <row r="16469" spans="3:7">
      <c r="C16469" s="17"/>
      <c r="D16469" s="26"/>
      <c r="E16469" s="26"/>
      <c r="F16469" s="26"/>
      <c r="G16469" s="26"/>
    </row>
    <row r="16470" spans="3:7">
      <c r="C16470" s="17"/>
      <c r="D16470" s="26"/>
      <c r="E16470" s="26"/>
      <c r="F16470" s="26"/>
      <c r="G16470" s="26"/>
    </row>
    <row r="16471" spans="3:7">
      <c r="C16471" s="17"/>
      <c r="D16471" s="26"/>
      <c r="E16471" s="26"/>
      <c r="F16471" s="26"/>
      <c r="G16471" s="26"/>
    </row>
    <row r="16472" spans="3:7">
      <c r="C16472" s="17"/>
      <c r="D16472" s="26"/>
      <c r="E16472" s="26"/>
      <c r="F16472" s="26"/>
      <c r="G16472" s="26"/>
    </row>
    <row r="16473" spans="3:7">
      <c r="C16473" s="17"/>
      <c r="D16473" s="26"/>
      <c r="E16473" s="26"/>
      <c r="F16473" s="26"/>
      <c r="G16473" s="26"/>
    </row>
    <row r="16474" spans="3:7">
      <c r="C16474" s="17"/>
      <c r="D16474" s="26"/>
      <c r="E16474" s="26"/>
      <c r="F16474" s="26"/>
      <c r="G16474" s="26"/>
    </row>
    <row r="16475" spans="3:7">
      <c r="C16475" s="17"/>
      <c r="D16475" s="26"/>
      <c r="E16475" s="26"/>
      <c r="F16475" s="26"/>
      <c r="G16475" s="26"/>
    </row>
    <row r="16476" spans="3:7">
      <c r="C16476" s="17"/>
      <c r="D16476" s="26"/>
      <c r="E16476" s="26"/>
      <c r="F16476" s="26"/>
      <c r="G16476" s="26"/>
    </row>
    <row r="16477" spans="3:7">
      <c r="C16477" s="17"/>
      <c r="D16477" s="26"/>
      <c r="E16477" s="26"/>
      <c r="F16477" s="26"/>
      <c r="G16477" s="26"/>
    </row>
    <row r="16478" spans="3:7">
      <c r="C16478" s="17"/>
      <c r="D16478" s="26"/>
      <c r="E16478" s="26"/>
      <c r="F16478" s="26"/>
      <c r="G16478" s="26"/>
    </row>
    <row r="16479" spans="3:7">
      <c r="C16479" s="17"/>
      <c r="D16479" s="26"/>
      <c r="E16479" s="26"/>
      <c r="F16479" s="26"/>
      <c r="G16479" s="26"/>
    </row>
    <row r="16480" spans="3:7">
      <c r="C16480" s="17"/>
      <c r="D16480" s="26"/>
      <c r="E16480" s="26"/>
      <c r="F16480" s="26"/>
      <c r="G16480" s="26"/>
    </row>
    <row r="16481" spans="3:7">
      <c r="C16481" s="17"/>
      <c r="D16481" s="26"/>
      <c r="E16481" s="26"/>
      <c r="F16481" s="26"/>
      <c r="G16481" s="26"/>
    </row>
    <row r="16482" spans="3:7">
      <c r="C16482" s="17"/>
      <c r="D16482" s="26"/>
      <c r="E16482" s="26"/>
      <c r="F16482" s="26"/>
      <c r="G16482" s="26"/>
    </row>
    <row r="16483" spans="3:7">
      <c r="C16483" s="17"/>
      <c r="D16483" s="26"/>
      <c r="E16483" s="26"/>
      <c r="F16483" s="26"/>
      <c r="G16483" s="26"/>
    </row>
    <row r="16484" spans="3:7">
      <c r="C16484" s="17"/>
      <c r="D16484" s="26"/>
      <c r="E16484" s="26"/>
      <c r="F16484" s="26"/>
      <c r="G16484" s="26"/>
    </row>
    <row r="16485" spans="3:7">
      <c r="C16485" s="17"/>
      <c r="D16485" s="26"/>
      <c r="E16485" s="26"/>
      <c r="F16485" s="26"/>
      <c r="G16485" s="26"/>
    </row>
    <row r="16486" spans="3:7">
      <c r="C16486" s="17"/>
      <c r="D16486" s="26"/>
      <c r="E16486" s="26"/>
      <c r="F16486" s="26"/>
      <c r="G16486" s="26"/>
    </row>
    <row r="16487" spans="3:7">
      <c r="C16487" s="17"/>
      <c r="D16487" s="26"/>
      <c r="E16487" s="26"/>
      <c r="F16487" s="26"/>
      <c r="G16487" s="26"/>
    </row>
    <row r="16488" spans="3:7">
      <c r="C16488" s="17"/>
      <c r="D16488" s="26"/>
      <c r="E16488" s="26"/>
      <c r="F16488" s="26"/>
      <c r="G16488" s="26"/>
    </row>
    <row r="16489" spans="3:7">
      <c r="C16489" s="17"/>
      <c r="D16489" s="26"/>
      <c r="E16489" s="26"/>
      <c r="F16489" s="26"/>
      <c r="G16489" s="26"/>
    </row>
    <row r="16490" spans="3:7">
      <c r="C16490" s="17"/>
      <c r="D16490" s="26"/>
      <c r="E16490" s="26"/>
      <c r="F16490" s="26"/>
      <c r="G16490" s="26"/>
    </row>
    <row r="16491" spans="3:7">
      <c r="C16491" s="17"/>
      <c r="D16491" s="26"/>
      <c r="E16491" s="26"/>
      <c r="F16491" s="26"/>
      <c r="G16491" s="26"/>
    </row>
    <row r="16492" spans="3:7">
      <c r="C16492" s="17"/>
      <c r="D16492" s="26"/>
      <c r="E16492" s="26"/>
      <c r="F16492" s="26"/>
      <c r="G16492" s="26"/>
    </row>
    <row r="16493" spans="3:7">
      <c r="C16493" s="17"/>
      <c r="D16493" s="26"/>
      <c r="E16493" s="26"/>
      <c r="F16493" s="26"/>
      <c r="G16493" s="26"/>
    </row>
    <row r="16494" spans="3:7">
      <c r="C16494" s="17"/>
      <c r="D16494" s="26"/>
      <c r="E16494" s="26"/>
      <c r="F16494" s="26"/>
      <c r="G16494" s="26"/>
    </row>
    <row r="16495" spans="3:7">
      <c r="C16495" s="17"/>
      <c r="D16495" s="26"/>
      <c r="E16495" s="26"/>
      <c r="F16495" s="26"/>
      <c r="G16495" s="26"/>
    </row>
    <row r="16496" spans="3:7">
      <c r="C16496" s="17"/>
      <c r="D16496" s="26"/>
      <c r="E16496" s="26"/>
      <c r="F16496" s="26"/>
      <c r="G16496" s="26"/>
    </row>
    <row r="16497" spans="3:7">
      <c r="C16497" s="17"/>
      <c r="D16497" s="26"/>
      <c r="E16497" s="26"/>
      <c r="F16497" s="26"/>
      <c r="G16497" s="26"/>
    </row>
    <row r="16498" spans="3:7">
      <c r="C16498" s="17"/>
      <c r="D16498" s="26"/>
      <c r="E16498" s="26"/>
      <c r="F16498" s="26"/>
      <c r="G16498" s="26"/>
    </row>
    <row r="16499" spans="3:7">
      <c r="C16499" s="17"/>
      <c r="D16499" s="26"/>
      <c r="E16499" s="26"/>
      <c r="F16499" s="26"/>
      <c r="G16499" s="26"/>
    </row>
    <row r="16500" spans="3:7">
      <c r="C16500" s="17"/>
      <c r="D16500" s="26"/>
      <c r="E16500" s="26"/>
      <c r="F16500" s="26"/>
      <c r="G16500" s="26"/>
    </row>
    <row r="16501" spans="3:7">
      <c r="C16501" s="17"/>
      <c r="D16501" s="26"/>
      <c r="E16501" s="26"/>
      <c r="F16501" s="26"/>
      <c r="G16501" s="26"/>
    </row>
    <row r="16502" spans="3:7">
      <c r="C16502" s="17"/>
      <c r="D16502" s="26"/>
      <c r="E16502" s="26"/>
      <c r="F16502" s="26"/>
      <c r="G16502" s="26"/>
    </row>
    <row r="16503" spans="3:7">
      <c r="C16503" s="17"/>
      <c r="D16503" s="26"/>
      <c r="E16503" s="26"/>
      <c r="F16503" s="26"/>
      <c r="G16503" s="26"/>
    </row>
    <row r="16504" spans="3:7">
      <c r="C16504" s="17"/>
      <c r="D16504" s="26"/>
      <c r="E16504" s="26"/>
      <c r="F16504" s="26"/>
      <c r="G16504" s="26"/>
    </row>
    <row r="16505" spans="3:7">
      <c r="C16505" s="17"/>
      <c r="D16505" s="26"/>
      <c r="E16505" s="26"/>
      <c r="F16505" s="26"/>
      <c r="G16505" s="26"/>
    </row>
    <row r="16506" spans="3:7">
      <c r="C16506" s="17"/>
      <c r="D16506" s="26"/>
      <c r="E16506" s="26"/>
      <c r="F16506" s="26"/>
      <c r="G16506" s="26"/>
    </row>
    <row r="16507" spans="3:7">
      <c r="C16507" s="17"/>
      <c r="D16507" s="26"/>
      <c r="E16507" s="26"/>
      <c r="F16507" s="26"/>
      <c r="G16507" s="26"/>
    </row>
    <row r="16508" spans="3:7">
      <c r="C16508" s="17"/>
      <c r="D16508" s="26"/>
      <c r="E16508" s="26"/>
      <c r="F16508" s="26"/>
      <c r="G16508" s="26"/>
    </row>
    <row r="16509" spans="3:7">
      <c r="C16509" s="17"/>
      <c r="D16509" s="26"/>
      <c r="E16509" s="26"/>
      <c r="F16509" s="26"/>
      <c r="G16509" s="26"/>
    </row>
    <row r="16510" spans="3:7">
      <c r="C16510" s="17"/>
      <c r="D16510" s="26"/>
      <c r="E16510" s="26"/>
      <c r="F16510" s="26"/>
      <c r="G16510" s="26"/>
    </row>
    <row r="16511" spans="3:7">
      <c r="C16511" s="17"/>
      <c r="D16511" s="26"/>
      <c r="E16511" s="26"/>
      <c r="F16511" s="26"/>
      <c r="G16511" s="26"/>
    </row>
    <row r="16512" spans="3:7">
      <c r="C16512" s="17"/>
      <c r="D16512" s="26"/>
      <c r="E16512" s="26"/>
      <c r="F16512" s="26"/>
      <c r="G16512" s="26"/>
    </row>
    <row r="16513" spans="3:7">
      <c r="C16513" s="17"/>
      <c r="D16513" s="26"/>
      <c r="E16513" s="26"/>
      <c r="F16513" s="26"/>
      <c r="G16513" s="26"/>
    </row>
    <row r="16514" spans="3:7">
      <c r="C16514" s="17"/>
      <c r="D16514" s="26"/>
      <c r="E16514" s="26"/>
      <c r="F16514" s="26"/>
      <c r="G16514" s="26"/>
    </row>
    <row r="16515" spans="3:7">
      <c r="C16515" s="17"/>
      <c r="D16515" s="26"/>
      <c r="E16515" s="26"/>
      <c r="F16515" s="26"/>
      <c r="G16515" s="26"/>
    </row>
    <row r="16516" spans="3:7">
      <c r="C16516" s="17"/>
      <c r="D16516" s="26"/>
      <c r="E16516" s="26"/>
      <c r="F16516" s="26"/>
      <c r="G16516" s="26"/>
    </row>
    <row r="16517" spans="3:7">
      <c r="C16517" s="17"/>
      <c r="D16517" s="26"/>
      <c r="E16517" s="26"/>
      <c r="F16517" s="26"/>
      <c r="G16517" s="26"/>
    </row>
    <row r="16518" spans="3:7">
      <c r="C16518" s="17"/>
      <c r="D16518" s="26"/>
      <c r="E16518" s="26"/>
      <c r="F16518" s="26"/>
      <c r="G16518" s="26"/>
    </row>
    <row r="16519" spans="3:7">
      <c r="C16519" s="17"/>
      <c r="D16519" s="26"/>
      <c r="E16519" s="26"/>
      <c r="F16519" s="26"/>
      <c r="G16519" s="26"/>
    </row>
    <row r="16520" spans="3:7">
      <c r="C16520" s="17"/>
      <c r="D16520" s="26"/>
      <c r="E16520" s="26"/>
      <c r="F16520" s="26"/>
      <c r="G16520" s="26"/>
    </row>
    <row r="16521" spans="3:7">
      <c r="C16521" s="17"/>
      <c r="D16521" s="26"/>
      <c r="E16521" s="26"/>
      <c r="F16521" s="26"/>
      <c r="G16521" s="26"/>
    </row>
    <row r="16522" spans="3:7">
      <c r="C16522" s="17"/>
      <c r="D16522" s="26"/>
      <c r="E16522" s="26"/>
      <c r="F16522" s="26"/>
      <c r="G16522" s="26"/>
    </row>
    <row r="16523" spans="3:7">
      <c r="C16523" s="17"/>
      <c r="D16523" s="26"/>
      <c r="E16523" s="26"/>
      <c r="F16523" s="26"/>
      <c r="G16523" s="26"/>
    </row>
    <row r="16524" spans="3:7">
      <c r="C16524" s="17"/>
      <c r="D16524" s="26"/>
      <c r="E16524" s="26"/>
      <c r="F16524" s="26"/>
      <c r="G16524" s="26"/>
    </row>
    <row r="16525" spans="3:7">
      <c r="C16525" s="17"/>
      <c r="D16525" s="26"/>
      <c r="E16525" s="26"/>
      <c r="F16525" s="26"/>
      <c r="G16525" s="26"/>
    </row>
    <row r="16526" spans="3:7">
      <c r="C16526" s="17"/>
      <c r="D16526" s="26"/>
      <c r="E16526" s="26"/>
      <c r="F16526" s="26"/>
      <c r="G16526" s="26"/>
    </row>
    <row r="16527" spans="3:7">
      <c r="C16527" s="17"/>
      <c r="D16527" s="26"/>
      <c r="E16527" s="26"/>
      <c r="F16527" s="26"/>
      <c r="G16527" s="26"/>
    </row>
    <row r="16528" spans="3:7">
      <c r="C16528" s="17"/>
      <c r="D16528" s="26"/>
      <c r="E16528" s="26"/>
      <c r="F16528" s="26"/>
      <c r="G16528" s="26"/>
    </row>
    <row r="16529" spans="3:7">
      <c r="C16529" s="17"/>
      <c r="D16529" s="26"/>
      <c r="E16529" s="26"/>
      <c r="F16529" s="26"/>
      <c r="G16529" s="26"/>
    </row>
    <row r="16530" spans="3:7">
      <c r="C16530" s="17"/>
      <c r="D16530" s="26"/>
      <c r="E16530" s="26"/>
      <c r="F16530" s="26"/>
      <c r="G16530" s="26"/>
    </row>
    <row r="16531" spans="3:7">
      <c r="C16531" s="17"/>
      <c r="D16531" s="26"/>
      <c r="E16531" s="26"/>
      <c r="F16531" s="26"/>
      <c r="G16531" s="26"/>
    </row>
    <row r="16532" spans="3:7">
      <c r="C16532" s="17"/>
      <c r="D16532" s="26"/>
      <c r="E16532" s="26"/>
      <c r="F16532" s="26"/>
      <c r="G16532" s="26"/>
    </row>
    <row r="16533" spans="3:7">
      <c r="C16533" s="17"/>
      <c r="D16533" s="26"/>
      <c r="E16533" s="26"/>
      <c r="F16533" s="26"/>
      <c r="G16533" s="26"/>
    </row>
    <row r="16534" spans="3:7">
      <c r="C16534" s="17"/>
      <c r="D16534" s="26"/>
      <c r="E16534" s="26"/>
      <c r="F16534" s="26"/>
      <c r="G16534" s="26"/>
    </row>
    <row r="16535" spans="3:7">
      <c r="C16535" s="17"/>
      <c r="D16535" s="26"/>
      <c r="E16535" s="26"/>
      <c r="F16535" s="26"/>
      <c r="G16535" s="26"/>
    </row>
    <row r="16536" spans="3:7">
      <c r="C16536" s="17"/>
      <c r="D16536" s="26"/>
      <c r="E16536" s="26"/>
      <c r="F16536" s="26"/>
      <c r="G16536" s="26"/>
    </row>
    <row r="16537" spans="3:7">
      <c r="C16537" s="17"/>
      <c r="D16537" s="26"/>
      <c r="E16537" s="26"/>
      <c r="F16537" s="26"/>
      <c r="G16537" s="26"/>
    </row>
    <row r="16538" spans="3:7">
      <c r="C16538" s="17"/>
      <c r="D16538" s="26"/>
      <c r="E16538" s="26"/>
      <c r="F16538" s="26"/>
      <c r="G16538" s="26"/>
    </row>
    <row r="16539" spans="3:7">
      <c r="C16539" s="17"/>
      <c r="D16539" s="26"/>
      <c r="E16539" s="26"/>
      <c r="F16539" s="26"/>
      <c r="G16539" s="26"/>
    </row>
    <row r="16540" spans="3:7">
      <c r="C16540" s="17"/>
      <c r="D16540" s="26"/>
      <c r="E16540" s="26"/>
      <c r="F16540" s="26"/>
      <c r="G16540" s="26"/>
    </row>
    <row r="16541" spans="3:7">
      <c r="C16541" s="17"/>
      <c r="D16541" s="26"/>
      <c r="E16541" s="26"/>
      <c r="F16541" s="26"/>
      <c r="G16541" s="26"/>
    </row>
    <row r="16542" spans="3:7">
      <c r="C16542" s="17"/>
      <c r="D16542" s="26"/>
      <c r="E16542" s="26"/>
      <c r="F16542" s="26"/>
      <c r="G16542" s="26"/>
    </row>
    <row r="16543" spans="3:7">
      <c r="C16543" s="17"/>
      <c r="D16543" s="26"/>
      <c r="E16543" s="26"/>
      <c r="F16543" s="26"/>
      <c r="G16543" s="26"/>
    </row>
    <row r="16544" spans="3:7">
      <c r="C16544" s="17"/>
      <c r="D16544" s="26"/>
      <c r="E16544" s="26"/>
      <c r="F16544" s="26"/>
      <c r="G16544" s="26"/>
    </row>
    <row r="16545" spans="3:7">
      <c r="C16545" s="17"/>
      <c r="D16545" s="26"/>
      <c r="E16545" s="26"/>
      <c r="F16545" s="26"/>
      <c r="G16545" s="26"/>
    </row>
    <row r="16546" spans="3:7">
      <c r="C16546" s="17"/>
      <c r="D16546" s="26"/>
      <c r="E16546" s="26"/>
      <c r="F16546" s="26"/>
      <c r="G16546" s="26"/>
    </row>
    <row r="16547" spans="3:7">
      <c r="C16547" s="17"/>
      <c r="D16547" s="26"/>
      <c r="E16547" s="26"/>
      <c r="F16547" s="26"/>
      <c r="G16547" s="26"/>
    </row>
    <row r="16548" spans="3:7">
      <c r="C16548" s="17"/>
      <c r="D16548" s="26"/>
      <c r="E16548" s="26"/>
      <c r="F16548" s="26"/>
      <c r="G16548" s="26"/>
    </row>
    <row r="16549" spans="3:7">
      <c r="C16549" s="17"/>
      <c r="D16549" s="26"/>
      <c r="E16549" s="26"/>
      <c r="F16549" s="26"/>
      <c r="G16549" s="26"/>
    </row>
    <row r="16550" spans="3:7">
      <c r="C16550" s="17"/>
      <c r="D16550" s="26"/>
      <c r="E16550" s="26"/>
      <c r="F16550" s="26"/>
      <c r="G16550" s="26"/>
    </row>
    <row r="16551" spans="3:7">
      <c r="C16551" s="17"/>
      <c r="D16551" s="26"/>
      <c r="E16551" s="26"/>
      <c r="F16551" s="26"/>
      <c r="G16551" s="26"/>
    </row>
    <row r="16552" spans="3:7">
      <c r="C16552" s="17"/>
      <c r="D16552" s="26"/>
      <c r="E16552" s="26"/>
      <c r="F16552" s="26"/>
      <c r="G16552" s="26"/>
    </row>
    <row r="16553" spans="3:7">
      <c r="C16553" s="17"/>
      <c r="D16553" s="26"/>
      <c r="E16553" s="26"/>
      <c r="F16553" s="26"/>
      <c r="G16553" s="26"/>
    </row>
    <row r="16554" spans="3:7">
      <c r="C16554" s="17"/>
      <c r="D16554" s="26"/>
      <c r="E16554" s="26"/>
      <c r="F16554" s="26"/>
      <c r="G16554" s="26"/>
    </row>
    <row r="16555" spans="3:7">
      <c r="C16555" s="17"/>
      <c r="D16555" s="26"/>
      <c r="E16555" s="26"/>
      <c r="F16555" s="26"/>
      <c r="G16555" s="26"/>
    </row>
    <row r="16556" spans="3:7">
      <c r="C16556" s="17"/>
      <c r="D16556" s="26"/>
      <c r="E16556" s="26"/>
      <c r="F16556" s="26"/>
      <c r="G16556" s="26"/>
    </row>
    <row r="16557" spans="3:7">
      <c r="C16557" s="17"/>
      <c r="D16557" s="26"/>
      <c r="E16557" s="26"/>
      <c r="F16557" s="26"/>
      <c r="G16557" s="26"/>
    </row>
    <row r="16558" spans="3:7">
      <c r="C16558" s="17"/>
      <c r="D16558" s="26"/>
      <c r="E16558" s="26"/>
      <c r="F16558" s="26"/>
      <c r="G16558" s="26"/>
    </row>
    <row r="16559" spans="3:7">
      <c r="C16559" s="17"/>
      <c r="D16559" s="26"/>
      <c r="E16559" s="26"/>
      <c r="F16559" s="26"/>
      <c r="G16559" s="26"/>
    </row>
    <row r="16560" spans="3:7">
      <c r="C16560" s="17"/>
      <c r="D16560" s="26"/>
      <c r="E16560" s="26"/>
      <c r="F16560" s="26"/>
      <c r="G16560" s="26"/>
    </row>
    <row r="16561" spans="3:7">
      <c r="C16561" s="17"/>
      <c r="D16561" s="26"/>
      <c r="E16561" s="26"/>
      <c r="F16561" s="26"/>
      <c r="G16561" s="26"/>
    </row>
    <row r="16562" spans="3:7">
      <c r="C16562" s="17"/>
      <c r="D16562" s="26"/>
      <c r="E16562" s="26"/>
      <c r="F16562" s="26"/>
      <c r="G16562" s="26"/>
    </row>
    <row r="16563" spans="3:7">
      <c r="C16563" s="17"/>
      <c r="D16563" s="26"/>
      <c r="E16563" s="26"/>
      <c r="F16563" s="26"/>
      <c r="G16563" s="26"/>
    </row>
    <row r="16564" spans="3:7">
      <c r="C16564" s="17"/>
      <c r="D16564" s="26"/>
      <c r="E16564" s="26"/>
      <c r="F16564" s="26"/>
      <c r="G16564" s="26"/>
    </row>
    <row r="16565" spans="3:7">
      <c r="C16565" s="17"/>
      <c r="D16565" s="26"/>
      <c r="E16565" s="26"/>
      <c r="F16565" s="26"/>
      <c r="G16565" s="26"/>
    </row>
    <row r="16566" spans="3:7">
      <c r="C16566" s="17"/>
      <c r="D16566" s="26"/>
      <c r="E16566" s="26"/>
      <c r="F16566" s="26"/>
      <c r="G16566" s="26"/>
    </row>
    <row r="16567" spans="3:7">
      <c r="C16567" s="17"/>
      <c r="D16567" s="26"/>
      <c r="E16567" s="26"/>
      <c r="F16567" s="26"/>
      <c r="G16567" s="26"/>
    </row>
    <row r="16568" spans="3:7">
      <c r="C16568" s="17"/>
      <c r="D16568" s="26"/>
      <c r="E16568" s="26"/>
      <c r="F16568" s="26"/>
      <c r="G16568" s="26"/>
    </row>
    <row r="16569" spans="3:7">
      <c r="C16569" s="17"/>
      <c r="D16569" s="26"/>
      <c r="E16569" s="26"/>
      <c r="F16569" s="26"/>
      <c r="G16569" s="26"/>
    </row>
    <row r="16570" spans="3:7">
      <c r="C16570" s="17"/>
      <c r="D16570" s="26"/>
      <c r="E16570" s="26"/>
      <c r="F16570" s="26"/>
      <c r="G16570" s="26"/>
    </row>
    <row r="16571" spans="3:7">
      <c r="C16571" s="17"/>
      <c r="D16571" s="26"/>
      <c r="E16571" s="26"/>
      <c r="F16571" s="26"/>
      <c r="G16571" s="26"/>
    </row>
    <row r="16572" spans="3:7">
      <c r="C16572" s="17"/>
      <c r="D16572" s="26"/>
      <c r="E16572" s="26"/>
      <c r="F16572" s="26"/>
      <c r="G16572" s="26"/>
    </row>
    <row r="16573" spans="3:7">
      <c r="C16573" s="17"/>
      <c r="D16573" s="26"/>
      <c r="E16573" s="26"/>
      <c r="F16573" s="26"/>
      <c r="G16573" s="26"/>
    </row>
    <row r="16574" spans="3:7">
      <c r="C16574" s="17"/>
      <c r="D16574" s="26"/>
      <c r="E16574" s="26"/>
      <c r="F16574" s="26"/>
      <c r="G16574" s="26"/>
    </row>
    <row r="16575" spans="3:7">
      <c r="C16575" s="17"/>
      <c r="D16575" s="26"/>
      <c r="E16575" s="26"/>
      <c r="F16575" s="26"/>
      <c r="G16575" s="26"/>
    </row>
    <row r="16576" spans="3:7">
      <c r="C16576" s="17"/>
      <c r="D16576" s="26"/>
      <c r="E16576" s="26"/>
      <c r="F16576" s="26"/>
      <c r="G16576" s="26"/>
    </row>
    <row r="16577" spans="3:7">
      <c r="C16577" s="17"/>
      <c r="D16577" s="26"/>
      <c r="E16577" s="26"/>
      <c r="F16577" s="26"/>
      <c r="G16577" s="26"/>
    </row>
    <row r="16578" spans="3:7">
      <c r="C16578" s="17"/>
      <c r="D16578" s="26"/>
      <c r="E16578" s="26"/>
      <c r="F16578" s="26"/>
      <c r="G16578" s="26"/>
    </row>
    <row r="16579" spans="3:7">
      <c r="C16579" s="17"/>
      <c r="D16579" s="26"/>
      <c r="E16579" s="26"/>
      <c r="F16579" s="26"/>
      <c r="G16579" s="26"/>
    </row>
    <row r="16580" spans="3:7">
      <c r="C16580" s="17"/>
      <c r="D16580" s="26"/>
      <c r="E16580" s="26"/>
      <c r="F16580" s="26"/>
      <c r="G16580" s="26"/>
    </row>
    <row r="16581" spans="3:7">
      <c r="C16581" s="17"/>
      <c r="D16581" s="26"/>
      <c r="E16581" s="26"/>
      <c r="F16581" s="26"/>
      <c r="G16581" s="26"/>
    </row>
    <row r="16582" spans="3:7">
      <c r="C16582" s="17"/>
      <c r="D16582" s="26"/>
      <c r="E16582" s="26"/>
      <c r="F16582" s="26"/>
      <c r="G16582" s="26"/>
    </row>
    <row r="16583" spans="3:7">
      <c r="C16583" s="17"/>
      <c r="D16583" s="26"/>
      <c r="E16583" s="26"/>
      <c r="F16583" s="26"/>
      <c r="G16583" s="26"/>
    </row>
    <row r="16584" spans="3:7">
      <c r="C16584" s="17"/>
      <c r="D16584" s="26"/>
      <c r="E16584" s="26"/>
      <c r="F16584" s="26"/>
      <c r="G16584" s="26"/>
    </row>
    <row r="16585" spans="3:7">
      <c r="C16585" s="17"/>
      <c r="D16585" s="26"/>
      <c r="E16585" s="26"/>
      <c r="F16585" s="26"/>
      <c r="G16585" s="26"/>
    </row>
    <row r="16586" spans="3:7">
      <c r="C16586" s="17"/>
      <c r="D16586" s="26"/>
      <c r="E16586" s="26"/>
      <c r="F16586" s="26"/>
      <c r="G16586" s="26"/>
    </row>
    <row r="16587" spans="3:7">
      <c r="C16587" s="17"/>
      <c r="D16587" s="26"/>
      <c r="E16587" s="26"/>
      <c r="F16587" s="26"/>
      <c r="G16587" s="26"/>
    </row>
    <row r="16588" spans="3:7">
      <c r="C16588" s="17"/>
      <c r="D16588" s="26"/>
      <c r="E16588" s="26"/>
      <c r="F16588" s="26"/>
      <c r="G16588" s="26"/>
    </row>
    <row r="16589" spans="3:7">
      <c r="C16589" s="17"/>
      <c r="D16589" s="26"/>
      <c r="E16589" s="26"/>
      <c r="F16589" s="26"/>
      <c r="G16589" s="26"/>
    </row>
    <row r="16590" spans="3:7">
      <c r="C16590" s="17"/>
      <c r="D16590" s="26"/>
      <c r="E16590" s="26"/>
      <c r="F16590" s="26"/>
      <c r="G16590" s="26"/>
    </row>
    <row r="16591" spans="3:7">
      <c r="C16591" s="17"/>
      <c r="D16591" s="26"/>
      <c r="E16591" s="26"/>
      <c r="F16591" s="26"/>
      <c r="G16591" s="26"/>
    </row>
    <row r="16592" spans="3:7">
      <c r="C16592" s="17"/>
      <c r="D16592" s="26"/>
      <c r="E16592" s="26"/>
      <c r="F16592" s="26"/>
      <c r="G16592" s="26"/>
    </row>
    <row r="16593" spans="3:7">
      <c r="C16593" s="17"/>
      <c r="D16593" s="26"/>
      <c r="E16593" s="26"/>
      <c r="F16593" s="26"/>
      <c r="G16593" s="26"/>
    </row>
    <row r="16594" spans="3:7">
      <c r="C16594" s="17"/>
      <c r="D16594" s="26"/>
      <c r="E16594" s="26"/>
      <c r="F16594" s="26"/>
      <c r="G16594" s="26"/>
    </row>
    <row r="16595" spans="3:7">
      <c r="C16595" s="17"/>
      <c r="D16595" s="26"/>
      <c r="E16595" s="26"/>
      <c r="F16595" s="26"/>
      <c r="G16595" s="26"/>
    </row>
    <row r="16596" spans="3:7">
      <c r="C16596" s="17"/>
      <c r="D16596" s="26"/>
      <c r="E16596" s="26"/>
      <c r="F16596" s="26"/>
      <c r="G16596" s="26"/>
    </row>
    <row r="16597" spans="3:7">
      <c r="C16597" s="17"/>
      <c r="D16597" s="26"/>
      <c r="E16597" s="26"/>
      <c r="F16597" s="26"/>
      <c r="G16597" s="26"/>
    </row>
    <row r="16598" spans="3:7">
      <c r="C16598" s="17"/>
      <c r="D16598" s="26"/>
      <c r="E16598" s="26"/>
      <c r="F16598" s="26"/>
      <c r="G16598" s="26"/>
    </row>
    <row r="16599" spans="3:7">
      <c r="C16599" s="17"/>
      <c r="D16599" s="26"/>
      <c r="E16599" s="26"/>
      <c r="F16599" s="26"/>
      <c r="G16599" s="26"/>
    </row>
    <row r="16600" spans="3:7">
      <c r="C16600" s="17"/>
      <c r="D16600" s="26"/>
      <c r="E16600" s="26"/>
      <c r="F16600" s="26"/>
      <c r="G16600" s="26"/>
    </row>
    <row r="16601" spans="3:7">
      <c r="C16601" s="17"/>
      <c r="D16601" s="26"/>
      <c r="E16601" s="26"/>
      <c r="F16601" s="26"/>
      <c r="G16601" s="26"/>
    </row>
    <row r="16602" spans="3:7">
      <c r="C16602" s="17"/>
      <c r="D16602" s="26"/>
      <c r="E16602" s="26"/>
      <c r="F16602" s="26"/>
      <c r="G16602" s="26"/>
    </row>
    <row r="16603" spans="3:7">
      <c r="C16603" s="17"/>
      <c r="D16603" s="26"/>
      <c r="E16603" s="26"/>
      <c r="F16603" s="26"/>
      <c r="G16603" s="26"/>
    </row>
    <row r="16604" spans="3:7">
      <c r="C16604" s="17"/>
      <c r="D16604" s="26"/>
      <c r="E16604" s="26"/>
      <c r="F16604" s="26"/>
      <c r="G16604" s="26"/>
    </row>
    <row r="16605" spans="3:7">
      <c r="C16605" s="17"/>
      <c r="D16605" s="26"/>
      <c r="E16605" s="26"/>
      <c r="F16605" s="26"/>
      <c r="G16605" s="26"/>
    </row>
    <row r="16606" spans="3:7">
      <c r="C16606" s="17"/>
      <c r="D16606" s="26"/>
      <c r="E16606" s="26"/>
      <c r="F16606" s="26"/>
      <c r="G16606" s="26"/>
    </row>
    <row r="16607" spans="3:7">
      <c r="C16607" s="17"/>
      <c r="D16607" s="26"/>
      <c r="E16607" s="26"/>
      <c r="F16607" s="26"/>
      <c r="G16607" s="26"/>
    </row>
    <row r="16608" spans="3:7">
      <c r="C16608" s="17"/>
      <c r="D16608" s="26"/>
      <c r="E16608" s="26"/>
      <c r="F16608" s="26"/>
      <c r="G16608" s="26"/>
    </row>
    <row r="16609" spans="3:7">
      <c r="C16609" s="17"/>
      <c r="D16609" s="26"/>
      <c r="E16609" s="26"/>
      <c r="F16609" s="26"/>
      <c r="G16609" s="26"/>
    </row>
    <row r="16610" spans="3:7">
      <c r="C16610" s="17"/>
      <c r="D16610" s="26"/>
      <c r="E16610" s="26"/>
      <c r="F16610" s="26"/>
      <c r="G16610" s="26"/>
    </row>
    <row r="16611" spans="3:7">
      <c r="C16611" s="17"/>
      <c r="D16611" s="26"/>
      <c r="E16611" s="26"/>
      <c r="F16611" s="26"/>
      <c r="G16611" s="26"/>
    </row>
    <row r="16612" spans="3:7">
      <c r="C16612" s="17"/>
      <c r="D16612" s="26"/>
      <c r="E16612" s="26"/>
      <c r="F16612" s="26"/>
      <c r="G16612" s="26"/>
    </row>
    <row r="16613" spans="3:7">
      <c r="C16613" s="17"/>
      <c r="D16613" s="26"/>
      <c r="E16613" s="26"/>
      <c r="F16613" s="26"/>
      <c r="G16613" s="26"/>
    </row>
    <row r="16614" spans="3:7">
      <c r="C16614" s="17"/>
      <c r="D16614" s="26"/>
      <c r="E16614" s="26"/>
      <c r="F16614" s="26"/>
      <c r="G16614" s="26"/>
    </row>
    <row r="16615" spans="3:7">
      <c r="C16615" s="17"/>
      <c r="D16615" s="26"/>
      <c r="E16615" s="26"/>
      <c r="F16615" s="26"/>
      <c r="G16615" s="26"/>
    </row>
    <row r="16616" spans="3:7">
      <c r="C16616" s="17"/>
      <c r="D16616" s="26"/>
      <c r="E16616" s="26"/>
      <c r="F16616" s="26"/>
      <c r="G16616" s="26"/>
    </row>
    <row r="16617" spans="3:7">
      <c r="C16617" s="17"/>
      <c r="D16617" s="26"/>
      <c r="E16617" s="26"/>
      <c r="F16617" s="26"/>
      <c r="G16617" s="26"/>
    </row>
    <row r="16618" spans="3:7">
      <c r="C16618" s="17"/>
      <c r="D16618" s="26"/>
      <c r="E16618" s="26"/>
      <c r="F16618" s="26"/>
      <c r="G16618" s="26"/>
    </row>
    <row r="16619" spans="3:7">
      <c r="C16619" s="17"/>
      <c r="D16619" s="26"/>
      <c r="E16619" s="26"/>
      <c r="F16619" s="26"/>
      <c r="G16619" s="26"/>
    </row>
    <row r="16620" spans="3:7">
      <c r="C16620" s="17"/>
      <c r="D16620" s="26"/>
      <c r="E16620" s="26"/>
      <c r="F16620" s="26"/>
      <c r="G16620" s="26"/>
    </row>
    <row r="16621" spans="3:7">
      <c r="C16621" s="17"/>
      <c r="D16621" s="26"/>
      <c r="E16621" s="26"/>
      <c r="F16621" s="26"/>
      <c r="G16621" s="26"/>
    </row>
    <row r="16622" spans="3:7">
      <c r="C16622" s="17"/>
      <c r="D16622" s="26"/>
      <c r="E16622" s="26"/>
      <c r="F16622" s="26"/>
      <c r="G16622" s="26"/>
    </row>
    <row r="16623" spans="3:7">
      <c r="C16623" s="17"/>
      <c r="D16623" s="26"/>
      <c r="E16623" s="26"/>
      <c r="F16623" s="26"/>
      <c r="G16623" s="26"/>
    </row>
    <row r="16624" spans="3:7">
      <c r="C16624" s="17"/>
      <c r="D16624" s="26"/>
      <c r="E16624" s="26"/>
      <c r="F16624" s="26"/>
      <c r="G16624" s="26"/>
    </row>
    <row r="16625" spans="3:7">
      <c r="C16625" s="17"/>
      <c r="D16625" s="26"/>
      <c r="E16625" s="26"/>
      <c r="F16625" s="26"/>
      <c r="G16625" s="26"/>
    </row>
    <row r="16626" spans="3:7">
      <c r="C16626" s="17"/>
      <c r="D16626" s="26"/>
      <c r="E16626" s="26"/>
      <c r="F16626" s="26"/>
      <c r="G16626" s="26"/>
    </row>
    <row r="16627" spans="3:7">
      <c r="C16627" s="17"/>
      <c r="D16627" s="26"/>
      <c r="E16627" s="26"/>
      <c r="F16627" s="26"/>
      <c r="G16627" s="26"/>
    </row>
    <row r="16628" spans="3:7">
      <c r="C16628" s="17"/>
      <c r="D16628" s="26"/>
      <c r="E16628" s="26"/>
      <c r="F16628" s="26"/>
      <c r="G16628" s="26"/>
    </row>
    <row r="16629" spans="3:7">
      <c r="C16629" s="17"/>
      <c r="D16629" s="26"/>
      <c r="E16629" s="26"/>
      <c r="F16629" s="26"/>
      <c r="G16629" s="26"/>
    </row>
    <row r="16630" spans="3:7">
      <c r="C16630" s="17"/>
      <c r="D16630" s="26"/>
      <c r="E16630" s="26"/>
      <c r="F16630" s="26"/>
      <c r="G16630" s="26"/>
    </row>
    <row r="16631" spans="3:7">
      <c r="C16631" s="17"/>
      <c r="D16631" s="26"/>
      <c r="E16631" s="26"/>
      <c r="F16631" s="26"/>
      <c r="G16631" s="26"/>
    </row>
    <row r="16632" spans="3:7">
      <c r="C16632" s="17"/>
      <c r="D16632" s="26"/>
      <c r="E16632" s="26"/>
      <c r="F16632" s="26"/>
      <c r="G16632" s="26"/>
    </row>
    <row r="16633" spans="3:7">
      <c r="C16633" s="17"/>
      <c r="D16633" s="26"/>
      <c r="E16633" s="26"/>
      <c r="F16633" s="26"/>
      <c r="G16633" s="26"/>
    </row>
    <row r="16634" spans="3:7">
      <c r="C16634" s="17"/>
      <c r="D16634" s="26"/>
      <c r="E16634" s="26"/>
      <c r="F16634" s="26"/>
      <c r="G16634" s="26"/>
    </row>
    <row r="16635" spans="3:7">
      <c r="C16635" s="17"/>
      <c r="D16635" s="26"/>
      <c r="E16635" s="26"/>
      <c r="F16635" s="26"/>
      <c r="G16635" s="26"/>
    </row>
    <row r="16636" spans="3:7">
      <c r="C16636" s="17"/>
      <c r="D16636" s="26"/>
      <c r="E16636" s="26"/>
      <c r="F16636" s="26"/>
      <c r="G16636" s="26"/>
    </row>
    <row r="16637" spans="3:7">
      <c r="C16637" s="17"/>
      <c r="D16637" s="26"/>
      <c r="E16637" s="26"/>
      <c r="F16637" s="26"/>
      <c r="G16637" s="26"/>
    </row>
    <row r="16638" spans="3:7">
      <c r="C16638" s="17"/>
      <c r="D16638" s="26"/>
      <c r="E16638" s="26"/>
      <c r="F16638" s="26"/>
      <c r="G16638" s="26"/>
    </row>
    <row r="16639" spans="3:7">
      <c r="C16639" s="17"/>
      <c r="D16639" s="26"/>
      <c r="E16639" s="26"/>
      <c r="F16639" s="26"/>
      <c r="G16639" s="26"/>
    </row>
    <row r="16640" spans="3:7">
      <c r="C16640" s="17"/>
      <c r="D16640" s="26"/>
      <c r="E16640" s="26"/>
      <c r="F16640" s="26"/>
      <c r="G16640" s="26"/>
    </row>
    <row r="16641" spans="3:7">
      <c r="C16641" s="17"/>
      <c r="D16641" s="26"/>
      <c r="E16641" s="26"/>
      <c r="F16641" s="26"/>
      <c r="G16641" s="26"/>
    </row>
    <row r="16642" spans="3:7">
      <c r="C16642" s="17"/>
      <c r="D16642" s="26"/>
      <c r="E16642" s="26"/>
      <c r="F16642" s="26"/>
      <c r="G16642" s="26"/>
    </row>
    <row r="16643" spans="3:7">
      <c r="C16643" s="17"/>
      <c r="D16643" s="26"/>
      <c r="E16643" s="26"/>
      <c r="F16643" s="26"/>
      <c r="G16643" s="26"/>
    </row>
    <row r="16644" spans="3:7">
      <c r="C16644" s="17"/>
      <c r="D16644" s="26"/>
      <c r="E16644" s="26"/>
      <c r="F16644" s="26"/>
      <c r="G16644" s="26"/>
    </row>
    <row r="16645" spans="3:7">
      <c r="C16645" s="17"/>
      <c r="D16645" s="26"/>
      <c r="E16645" s="26"/>
      <c r="F16645" s="26"/>
      <c r="G16645" s="26"/>
    </row>
    <row r="16646" spans="3:7">
      <c r="C16646" s="17"/>
      <c r="D16646" s="26"/>
      <c r="E16646" s="26"/>
      <c r="F16646" s="26"/>
      <c r="G16646" s="26"/>
    </row>
    <row r="16647" spans="3:7">
      <c r="C16647" s="17"/>
      <c r="D16647" s="26"/>
      <c r="E16647" s="26"/>
      <c r="F16647" s="26"/>
      <c r="G16647" s="26"/>
    </row>
    <row r="16648" spans="3:7">
      <c r="C16648" s="17"/>
      <c r="D16648" s="26"/>
      <c r="E16648" s="26"/>
      <c r="F16648" s="26"/>
      <c r="G16648" s="26"/>
    </row>
    <row r="16649" spans="3:7">
      <c r="C16649" s="17"/>
      <c r="D16649" s="26"/>
      <c r="E16649" s="26"/>
      <c r="F16649" s="26"/>
      <c r="G16649" s="26"/>
    </row>
    <row r="16650" spans="3:7">
      <c r="C16650" s="17"/>
      <c r="D16650" s="26"/>
      <c r="E16650" s="26"/>
      <c r="F16650" s="26"/>
      <c r="G16650" s="26"/>
    </row>
    <row r="16651" spans="3:7">
      <c r="C16651" s="17"/>
      <c r="D16651" s="26"/>
      <c r="E16651" s="26"/>
      <c r="F16651" s="26"/>
      <c r="G16651" s="26"/>
    </row>
    <row r="16652" spans="3:7">
      <c r="C16652" s="17"/>
      <c r="D16652" s="26"/>
      <c r="E16652" s="26"/>
      <c r="F16652" s="26"/>
      <c r="G16652" s="26"/>
    </row>
    <row r="16653" spans="3:7">
      <c r="C16653" s="17"/>
      <c r="D16653" s="26"/>
      <c r="E16653" s="26"/>
      <c r="F16653" s="26"/>
      <c r="G16653" s="26"/>
    </row>
    <row r="16654" spans="3:7">
      <c r="C16654" s="17"/>
      <c r="D16654" s="26"/>
      <c r="E16654" s="26"/>
      <c r="F16654" s="26"/>
      <c r="G16654" s="26"/>
    </row>
    <row r="16655" spans="3:7">
      <c r="C16655" s="17"/>
      <c r="D16655" s="26"/>
      <c r="E16655" s="26"/>
      <c r="F16655" s="26"/>
      <c r="G16655" s="26"/>
    </row>
    <row r="16656" spans="3:7">
      <c r="C16656" s="17"/>
      <c r="D16656" s="26"/>
      <c r="E16656" s="26"/>
      <c r="F16656" s="26"/>
      <c r="G16656" s="26"/>
    </row>
    <row r="16657" spans="3:7">
      <c r="C16657" s="17"/>
      <c r="D16657" s="26"/>
      <c r="E16657" s="26"/>
      <c r="F16657" s="26"/>
      <c r="G16657" s="26"/>
    </row>
    <row r="16658" spans="3:7">
      <c r="C16658" s="17"/>
      <c r="D16658" s="26"/>
      <c r="E16658" s="26"/>
      <c r="F16658" s="26"/>
      <c r="G16658" s="26"/>
    </row>
    <row r="16659" spans="3:7">
      <c r="C16659" s="17"/>
      <c r="D16659" s="26"/>
      <c r="E16659" s="26"/>
      <c r="F16659" s="26"/>
      <c r="G16659" s="26"/>
    </row>
    <row r="16660" spans="3:7">
      <c r="C16660" s="17"/>
      <c r="D16660" s="26"/>
      <c r="E16660" s="26"/>
      <c r="F16660" s="26"/>
      <c r="G16660" s="26"/>
    </row>
    <row r="16661" spans="3:7">
      <c r="C16661" s="17"/>
      <c r="D16661" s="26"/>
      <c r="E16661" s="26"/>
      <c r="F16661" s="26"/>
      <c r="G16661" s="26"/>
    </row>
    <row r="16662" spans="3:7">
      <c r="C16662" s="17"/>
      <c r="D16662" s="26"/>
      <c r="E16662" s="26"/>
      <c r="F16662" s="26"/>
      <c r="G16662" s="26"/>
    </row>
    <row r="16663" spans="3:7">
      <c r="C16663" s="17"/>
      <c r="D16663" s="26"/>
      <c r="E16663" s="26"/>
      <c r="F16663" s="26"/>
      <c r="G16663" s="26"/>
    </row>
    <row r="16664" spans="3:7">
      <c r="C16664" s="17"/>
      <c r="D16664" s="26"/>
      <c r="E16664" s="26"/>
      <c r="F16664" s="26"/>
      <c r="G16664" s="26"/>
    </row>
    <row r="16665" spans="3:7">
      <c r="C16665" s="17"/>
      <c r="D16665" s="26"/>
      <c r="E16665" s="26"/>
      <c r="F16665" s="26"/>
      <c r="G16665" s="26"/>
    </row>
    <row r="16666" spans="3:7">
      <c r="C16666" s="17"/>
      <c r="D16666" s="26"/>
      <c r="E16666" s="26"/>
      <c r="F16666" s="26"/>
      <c r="G16666" s="26"/>
    </row>
    <row r="16667" spans="3:7">
      <c r="C16667" s="17"/>
      <c r="D16667" s="26"/>
      <c r="E16667" s="26"/>
      <c r="F16667" s="26"/>
      <c r="G16667" s="26"/>
    </row>
    <row r="16668" spans="3:7">
      <c r="C16668" s="17"/>
      <c r="D16668" s="26"/>
      <c r="E16668" s="26"/>
      <c r="F16668" s="26"/>
      <c r="G16668" s="26"/>
    </row>
    <row r="16669" spans="3:7">
      <c r="C16669" s="17"/>
      <c r="D16669" s="26"/>
      <c r="E16669" s="26"/>
      <c r="F16669" s="26"/>
      <c r="G16669" s="26"/>
    </row>
    <row r="16670" spans="3:7">
      <c r="C16670" s="17"/>
      <c r="D16670" s="26"/>
      <c r="E16670" s="26"/>
      <c r="F16670" s="26"/>
      <c r="G16670" s="26"/>
    </row>
    <row r="16671" spans="3:7">
      <c r="C16671" s="17"/>
      <c r="D16671" s="26"/>
      <c r="E16671" s="26"/>
      <c r="F16671" s="26"/>
      <c r="G16671" s="26"/>
    </row>
    <row r="16672" spans="3:7">
      <c r="C16672" s="17"/>
      <c r="D16672" s="26"/>
      <c r="E16672" s="26"/>
      <c r="F16672" s="26"/>
      <c r="G16672" s="26"/>
    </row>
    <row r="16673" spans="3:7">
      <c r="C16673" s="17"/>
      <c r="D16673" s="26"/>
      <c r="E16673" s="26"/>
      <c r="F16673" s="26"/>
      <c r="G16673" s="26"/>
    </row>
    <row r="16674" spans="3:7">
      <c r="C16674" s="17"/>
      <c r="D16674" s="26"/>
      <c r="E16674" s="26"/>
      <c r="F16674" s="26"/>
      <c r="G16674" s="26"/>
    </row>
    <row r="16675" spans="3:7">
      <c r="C16675" s="17"/>
      <c r="D16675" s="26"/>
      <c r="E16675" s="26"/>
      <c r="F16675" s="26"/>
      <c r="G16675" s="26"/>
    </row>
    <row r="16676" spans="3:7">
      <c r="C16676" s="17"/>
      <c r="D16676" s="26"/>
      <c r="E16676" s="26"/>
      <c r="F16676" s="26"/>
      <c r="G16676" s="26"/>
    </row>
    <row r="16677" spans="3:7">
      <c r="C16677" s="17"/>
      <c r="D16677" s="26"/>
      <c r="E16677" s="26"/>
      <c r="F16677" s="26"/>
      <c r="G16677" s="26"/>
    </row>
    <row r="16678" spans="3:7">
      <c r="C16678" s="17"/>
      <c r="D16678" s="26"/>
      <c r="E16678" s="26"/>
      <c r="F16678" s="26"/>
      <c r="G16678" s="26"/>
    </row>
    <row r="16679" spans="3:7">
      <c r="C16679" s="17"/>
      <c r="D16679" s="26"/>
      <c r="E16679" s="26"/>
      <c r="F16679" s="26"/>
      <c r="G16679" s="26"/>
    </row>
    <row r="16680" spans="3:7">
      <c r="C16680" s="17"/>
      <c r="D16680" s="26"/>
      <c r="E16680" s="26"/>
      <c r="F16680" s="26"/>
      <c r="G16680" s="26"/>
    </row>
    <row r="16681" spans="3:7">
      <c r="C16681" s="17"/>
      <c r="D16681" s="26"/>
      <c r="E16681" s="26"/>
      <c r="F16681" s="26"/>
      <c r="G16681" s="26"/>
    </row>
    <row r="16682" spans="3:7">
      <c r="C16682" s="17"/>
      <c r="D16682" s="26"/>
      <c r="E16682" s="26"/>
      <c r="F16682" s="26"/>
      <c r="G16682" s="26"/>
    </row>
    <row r="16683" spans="3:7">
      <c r="C16683" s="17"/>
      <c r="D16683" s="26"/>
      <c r="E16683" s="26"/>
      <c r="F16683" s="26"/>
      <c r="G16683" s="26"/>
    </row>
    <row r="16684" spans="3:7">
      <c r="C16684" s="17"/>
      <c r="D16684" s="26"/>
      <c r="E16684" s="26"/>
      <c r="F16684" s="26"/>
      <c r="G16684" s="26"/>
    </row>
    <row r="16685" spans="3:7">
      <c r="C16685" s="17"/>
      <c r="D16685" s="26"/>
      <c r="E16685" s="26"/>
      <c r="F16685" s="26"/>
      <c r="G16685" s="26"/>
    </row>
    <row r="16686" spans="3:7">
      <c r="C16686" s="17"/>
      <c r="D16686" s="26"/>
      <c r="E16686" s="26"/>
      <c r="F16686" s="26"/>
      <c r="G16686" s="26"/>
    </row>
    <row r="16687" spans="3:7">
      <c r="C16687" s="17"/>
      <c r="D16687" s="26"/>
      <c r="E16687" s="26"/>
      <c r="F16687" s="26"/>
      <c r="G16687" s="26"/>
    </row>
    <row r="16688" spans="3:7">
      <c r="C16688" s="17"/>
      <c r="D16688" s="26"/>
      <c r="E16688" s="26"/>
      <c r="F16688" s="26"/>
      <c r="G16688" s="26"/>
    </row>
    <row r="16689" spans="3:7">
      <c r="C16689" s="17"/>
      <c r="D16689" s="26"/>
      <c r="E16689" s="26"/>
      <c r="F16689" s="26"/>
      <c r="G16689" s="26"/>
    </row>
    <row r="16690" spans="3:7">
      <c r="C16690" s="17"/>
      <c r="D16690" s="26"/>
      <c r="E16690" s="26"/>
      <c r="F16690" s="26"/>
      <c r="G16690" s="26"/>
    </row>
    <row r="16691" spans="3:7">
      <c r="C16691" s="17"/>
      <c r="D16691" s="26"/>
      <c r="E16691" s="26"/>
      <c r="F16691" s="26"/>
      <c r="G16691" s="26"/>
    </row>
    <row r="16692" spans="3:7">
      <c r="C16692" s="17"/>
      <c r="D16692" s="26"/>
      <c r="E16692" s="26"/>
      <c r="F16692" s="26"/>
      <c r="G16692" s="26"/>
    </row>
    <row r="16693" spans="3:7">
      <c r="C16693" s="17"/>
      <c r="D16693" s="26"/>
      <c r="E16693" s="26"/>
      <c r="F16693" s="26"/>
      <c r="G16693" s="26"/>
    </row>
    <row r="16694" spans="3:7">
      <c r="C16694" s="17"/>
      <c r="D16694" s="26"/>
      <c r="E16694" s="26"/>
      <c r="F16694" s="26"/>
      <c r="G16694" s="26"/>
    </row>
    <row r="16695" spans="3:7">
      <c r="C16695" s="17"/>
      <c r="D16695" s="26"/>
      <c r="E16695" s="26"/>
      <c r="F16695" s="26"/>
      <c r="G16695" s="26"/>
    </row>
    <row r="16696" spans="3:7">
      <c r="C16696" s="17"/>
      <c r="D16696" s="26"/>
      <c r="E16696" s="26"/>
      <c r="F16696" s="26"/>
      <c r="G16696" s="26"/>
    </row>
    <row r="16697" spans="3:7">
      <c r="C16697" s="17"/>
      <c r="D16697" s="26"/>
      <c r="E16697" s="26"/>
      <c r="F16697" s="26"/>
      <c r="G16697" s="26"/>
    </row>
    <row r="16698" spans="3:7">
      <c r="C16698" s="17"/>
      <c r="D16698" s="26"/>
      <c r="E16698" s="26"/>
      <c r="F16698" s="26"/>
      <c r="G16698" s="26"/>
    </row>
    <row r="16699" spans="3:7">
      <c r="C16699" s="17"/>
      <c r="D16699" s="26"/>
      <c r="E16699" s="26"/>
      <c r="F16699" s="26"/>
      <c r="G16699" s="26"/>
    </row>
    <row r="16700" spans="3:7">
      <c r="C16700" s="17"/>
      <c r="D16700" s="26"/>
      <c r="E16700" s="26"/>
      <c r="F16700" s="26"/>
      <c r="G16700" s="26"/>
    </row>
    <row r="16701" spans="3:7">
      <c r="C16701" s="17"/>
      <c r="D16701" s="26"/>
      <c r="E16701" s="26"/>
      <c r="F16701" s="26"/>
      <c r="G16701" s="26"/>
    </row>
    <row r="16702" spans="3:7">
      <c r="C16702" s="17"/>
      <c r="D16702" s="26"/>
      <c r="E16702" s="26"/>
      <c r="F16702" s="26"/>
      <c r="G16702" s="26"/>
    </row>
    <row r="16703" spans="3:7">
      <c r="C16703" s="17"/>
      <c r="D16703" s="26"/>
      <c r="E16703" s="26"/>
      <c r="F16703" s="26"/>
      <c r="G16703" s="26"/>
    </row>
    <row r="16704" spans="3:7">
      <c r="C16704" s="17"/>
      <c r="D16704" s="26"/>
      <c r="E16704" s="26"/>
      <c r="F16704" s="26"/>
      <c r="G16704" s="26"/>
    </row>
    <row r="16705" spans="3:7">
      <c r="C16705" s="17"/>
      <c r="D16705" s="26"/>
      <c r="E16705" s="26"/>
      <c r="F16705" s="26"/>
      <c r="G16705" s="26"/>
    </row>
    <row r="16706" spans="3:7">
      <c r="C16706" s="17"/>
      <c r="D16706" s="26"/>
      <c r="E16706" s="26"/>
      <c r="F16706" s="26"/>
      <c r="G16706" s="26"/>
    </row>
    <row r="16707" spans="3:7">
      <c r="C16707" s="17"/>
      <c r="D16707" s="26"/>
      <c r="E16707" s="26"/>
      <c r="F16707" s="26"/>
      <c r="G16707" s="26"/>
    </row>
    <row r="16708" spans="3:7">
      <c r="C16708" s="17"/>
      <c r="D16708" s="26"/>
      <c r="E16708" s="26"/>
      <c r="F16708" s="26"/>
      <c r="G16708" s="26"/>
    </row>
    <row r="16709" spans="3:7">
      <c r="C16709" s="17"/>
      <c r="D16709" s="26"/>
      <c r="E16709" s="26"/>
      <c r="F16709" s="26"/>
      <c r="G16709" s="26"/>
    </row>
    <row r="16710" spans="3:7">
      <c r="C16710" s="17"/>
      <c r="D16710" s="26"/>
      <c r="E16710" s="26"/>
      <c r="F16710" s="26"/>
      <c r="G16710" s="26"/>
    </row>
    <row r="16711" spans="3:7">
      <c r="C16711" s="17"/>
      <c r="D16711" s="26"/>
      <c r="E16711" s="26"/>
      <c r="F16711" s="26"/>
      <c r="G16711" s="26"/>
    </row>
    <row r="16712" spans="3:7">
      <c r="C16712" s="17"/>
      <c r="D16712" s="26"/>
      <c r="E16712" s="26"/>
      <c r="F16712" s="26"/>
      <c r="G16712" s="26"/>
    </row>
    <row r="16713" spans="3:7">
      <c r="C16713" s="17"/>
      <c r="D16713" s="26"/>
      <c r="E16713" s="26"/>
      <c r="F16713" s="26"/>
      <c r="G16713" s="26"/>
    </row>
    <row r="16714" spans="3:7">
      <c r="C16714" s="17"/>
      <c r="D16714" s="26"/>
      <c r="E16714" s="26"/>
      <c r="F16714" s="26"/>
      <c r="G16714" s="26"/>
    </row>
    <row r="16715" spans="3:7">
      <c r="C16715" s="17"/>
      <c r="D16715" s="26"/>
      <c r="E16715" s="26"/>
      <c r="F16715" s="26"/>
      <c r="G16715" s="26"/>
    </row>
    <row r="16716" spans="3:7">
      <c r="C16716" s="17"/>
      <c r="D16716" s="26"/>
      <c r="E16716" s="26"/>
      <c r="F16716" s="26"/>
      <c r="G16716" s="26"/>
    </row>
    <row r="16717" spans="3:7">
      <c r="C16717" s="17"/>
      <c r="D16717" s="26"/>
      <c r="E16717" s="26"/>
      <c r="F16717" s="26"/>
      <c r="G16717" s="26"/>
    </row>
    <row r="16718" spans="3:7">
      <c r="C16718" s="17"/>
      <c r="D16718" s="26"/>
      <c r="E16718" s="26"/>
      <c r="F16718" s="26"/>
      <c r="G16718" s="26"/>
    </row>
    <row r="16719" spans="3:7">
      <c r="C16719" s="17"/>
      <c r="D16719" s="26"/>
      <c r="E16719" s="26"/>
      <c r="F16719" s="26"/>
      <c r="G16719" s="26"/>
    </row>
    <row r="16720" spans="3:7">
      <c r="C16720" s="17"/>
      <c r="D16720" s="26"/>
      <c r="E16720" s="26"/>
      <c r="F16720" s="26"/>
      <c r="G16720" s="26"/>
    </row>
    <row r="16721" spans="3:7">
      <c r="C16721" s="17"/>
      <c r="D16721" s="26"/>
      <c r="E16721" s="26"/>
      <c r="F16721" s="26"/>
      <c r="G16721" s="26"/>
    </row>
    <row r="16722" spans="3:7">
      <c r="C16722" s="17"/>
      <c r="D16722" s="26"/>
      <c r="E16722" s="26"/>
      <c r="F16722" s="26"/>
      <c r="G16722" s="26"/>
    </row>
    <row r="16723" spans="3:7">
      <c r="C16723" s="17"/>
      <c r="D16723" s="26"/>
      <c r="E16723" s="26"/>
      <c r="F16723" s="26"/>
      <c r="G16723" s="26"/>
    </row>
    <row r="16724" spans="3:7">
      <c r="C16724" s="17"/>
      <c r="D16724" s="26"/>
      <c r="E16724" s="26"/>
      <c r="F16724" s="26"/>
      <c r="G16724" s="26"/>
    </row>
    <row r="16725" spans="3:7">
      <c r="C16725" s="17"/>
      <c r="D16725" s="26"/>
      <c r="E16725" s="26"/>
      <c r="F16725" s="26"/>
      <c r="G16725" s="26"/>
    </row>
    <row r="16726" spans="3:7">
      <c r="C16726" s="17"/>
      <c r="D16726" s="26"/>
      <c r="E16726" s="26"/>
      <c r="F16726" s="26"/>
      <c r="G16726" s="26"/>
    </row>
    <row r="16727" spans="3:7">
      <c r="C16727" s="17"/>
      <c r="D16727" s="26"/>
      <c r="E16727" s="26"/>
      <c r="F16727" s="26"/>
      <c r="G16727" s="26"/>
    </row>
    <row r="16728" spans="3:7">
      <c r="C16728" s="17"/>
      <c r="D16728" s="26"/>
      <c r="E16728" s="26"/>
      <c r="F16728" s="26"/>
      <c r="G16728" s="26"/>
    </row>
    <row r="16729" spans="3:7">
      <c r="C16729" s="17"/>
      <c r="D16729" s="26"/>
      <c r="E16729" s="26"/>
      <c r="F16729" s="26"/>
      <c r="G16729" s="26"/>
    </row>
    <row r="16730" spans="3:7">
      <c r="C16730" s="17"/>
      <c r="D16730" s="26"/>
      <c r="E16730" s="26"/>
      <c r="F16730" s="26"/>
      <c r="G16730" s="26"/>
    </row>
    <row r="16731" spans="3:7">
      <c r="C16731" s="17"/>
      <c r="D16731" s="26"/>
      <c r="E16731" s="26"/>
      <c r="F16731" s="26"/>
      <c r="G16731" s="26"/>
    </row>
    <row r="16732" spans="3:7">
      <c r="C16732" s="17"/>
      <c r="D16732" s="26"/>
      <c r="E16732" s="26"/>
      <c r="F16732" s="26"/>
      <c r="G16732" s="26"/>
    </row>
    <row r="16733" spans="3:7">
      <c r="C16733" s="17"/>
      <c r="D16733" s="26"/>
      <c r="E16733" s="26"/>
      <c r="F16733" s="26"/>
      <c r="G16733" s="26"/>
    </row>
    <row r="16734" spans="3:7">
      <c r="C16734" s="17"/>
      <c r="D16734" s="26"/>
      <c r="E16734" s="26"/>
      <c r="F16734" s="26"/>
      <c r="G16734" s="26"/>
    </row>
    <row r="16735" spans="3:7">
      <c r="C16735" s="17"/>
      <c r="D16735" s="26"/>
      <c r="E16735" s="26"/>
      <c r="F16735" s="26"/>
      <c r="G16735" s="26"/>
    </row>
    <row r="16736" spans="3:7">
      <c r="C16736" s="17"/>
      <c r="D16736" s="26"/>
      <c r="E16736" s="26"/>
      <c r="F16736" s="26"/>
      <c r="G16736" s="26"/>
    </row>
    <row r="16737" spans="3:7">
      <c r="C16737" s="17"/>
      <c r="D16737" s="26"/>
      <c r="E16737" s="26"/>
      <c r="F16737" s="26"/>
      <c r="G16737" s="26"/>
    </row>
    <row r="16738" spans="3:7">
      <c r="C16738" s="17"/>
      <c r="D16738" s="26"/>
      <c r="E16738" s="26"/>
      <c r="F16738" s="26"/>
      <c r="G16738" s="26"/>
    </row>
    <row r="16739" spans="3:7">
      <c r="C16739" s="17"/>
      <c r="D16739" s="26"/>
      <c r="E16739" s="26"/>
      <c r="F16739" s="26"/>
      <c r="G16739" s="26"/>
    </row>
    <row r="16740" spans="3:7">
      <c r="C16740" s="17"/>
      <c r="D16740" s="26"/>
      <c r="E16740" s="26"/>
      <c r="F16740" s="26"/>
      <c r="G16740" s="26"/>
    </row>
    <row r="16741" spans="3:7">
      <c r="C16741" s="17"/>
      <c r="D16741" s="26"/>
      <c r="E16741" s="26"/>
      <c r="F16741" s="26"/>
      <c r="G16741" s="26"/>
    </row>
    <row r="16742" spans="3:7">
      <c r="C16742" s="17"/>
      <c r="D16742" s="26"/>
      <c r="E16742" s="26"/>
      <c r="F16742" s="26"/>
      <c r="G16742" s="26"/>
    </row>
    <row r="16743" spans="3:7">
      <c r="C16743" s="17"/>
      <c r="D16743" s="26"/>
      <c r="E16743" s="26"/>
      <c r="F16743" s="26"/>
      <c r="G16743" s="26"/>
    </row>
    <row r="16744" spans="3:7">
      <c r="C16744" s="17"/>
      <c r="D16744" s="26"/>
      <c r="E16744" s="26"/>
      <c r="F16744" s="26"/>
      <c r="G16744" s="26"/>
    </row>
    <row r="16745" spans="3:7">
      <c r="C16745" s="17"/>
      <c r="D16745" s="26"/>
      <c r="E16745" s="26"/>
      <c r="F16745" s="26"/>
      <c r="G16745" s="26"/>
    </row>
    <row r="16746" spans="3:7">
      <c r="C16746" s="17"/>
      <c r="D16746" s="26"/>
      <c r="E16746" s="26"/>
      <c r="F16746" s="26"/>
      <c r="G16746" s="26"/>
    </row>
    <row r="16747" spans="3:7">
      <c r="C16747" s="17"/>
      <c r="D16747" s="26"/>
      <c r="E16747" s="26"/>
      <c r="F16747" s="26"/>
      <c r="G16747" s="26"/>
    </row>
    <row r="16748" spans="3:7">
      <c r="C16748" s="17"/>
      <c r="D16748" s="26"/>
      <c r="E16748" s="26"/>
      <c r="F16748" s="26"/>
      <c r="G16748" s="26"/>
    </row>
    <row r="16749" spans="3:7">
      <c r="C16749" s="17"/>
      <c r="D16749" s="26"/>
      <c r="E16749" s="26"/>
      <c r="F16749" s="26"/>
      <c r="G16749" s="26"/>
    </row>
    <row r="16750" spans="3:7">
      <c r="C16750" s="17"/>
      <c r="D16750" s="26"/>
      <c r="E16750" s="26"/>
      <c r="F16750" s="26"/>
      <c r="G16750" s="26"/>
    </row>
    <row r="16751" spans="3:7">
      <c r="C16751" s="17"/>
      <c r="D16751" s="26"/>
      <c r="E16751" s="26"/>
      <c r="F16751" s="26"/>
      <c r="G16751" s="26"/>
    </row>
    <row r="16752" spans="3:7">
      <c r="C16752" s="17"/>
      <c r="D16752" s="26"/>
      <c r="E16752" s="26"/>
      <c r="F16752" s="26"/>
      <c r="G16752" s="26"/>
    </row>
    <row r="16753" spans="3:7">
      <c r="C16753" s="17"/>
      <c r="D16753" s="26"/>
      <c r="E16753" s="26"/>
      <c r="F16753" s="26"/>
      <c r="G16753" s="26"/>
    </row>
    <row r="16754" spans="3:7">
      <c r="C16754" s="17"/>
      <c r="D16754" s="26"/>
      <c r="E16754" s="26"/>
      <c r="F16754" s="26"/>
      <c r="G16754" s="26"/>
    </row>
    <row r="16755" spans="3:7">
      <c r="C16755" s="17"/>
      <c r="D16755" s="26"/>
      <c r="E16755" s="26"/>
      <c r="F16755" s="26"/>
      <c r="G16755" s="26"/>
    </row>
    <row r="16756" spans="3:7">
      <c r="C16756" s="17"/>
      <c r="D16756" s="26"/>
      <c r="E16756" s="26"/>
      <c r="F16756" s="26"/>
      <c r="G16756" s="26"/>
    </row>
    <row r="16757" spans="3:7">
      <c r="C16757" s="17"/>
      <c r="D16757" s="26"/>
      <c r="E16757" s="26"/>
      <c r="F16757" s="26"/>
      <c r="G16757" s="26"/>
    </row>
    <row r="16758" spans="3:7">
      <c r="C16758" s="17"/>
      <c r="D16758" s="26"/>
      <c r="E16758" s="26"/>
      <c r="F16758" s="26"/>
      <c r="G16758" s="26"/>
    </row>
    <row r="16759" spans="3:7">
      <c r="C16759" s="17"/>
      <c r="D16759" s="26"/>
      <c r="E16759" s="26"/>
      <c r="F16759" s="26"/>
      <c r="G16759" s="26"/>
    </row>
    <row r="16760" spans="3:7">
      <c r="C16760" s="17"/>
      <c r="D16760" s="26"/>
      <c r="E16760" s="26"/>
      <c r="F16760" s="26"/>
      <c r="G16760" s="26"/>
    </row>
    <row r="16761" spans="3:7">
      <c r="C16761" s="17"/>
      <c r="D16761" s="26"/>
      <c r="E16761" s="26"/>
      <c r="F16761" s="26"/>
      <c r="G16761" s="26"/>
    </row>
    <row r="16762" spans="3:7">
      <c r="C16762" s="17"/>
      <c r="D16762" s="26"/>
      <c r="E16762" s="26"/>
      <c r="F16762" s="26"/>
      <c r="G16762" s="26"/>
    </row>
    <row r="16763" spans="3:7">
      <c r="C16763" s="17"/>
      <c r="D16763" s="26"/>
      <c r="E16763" s="26"/>
      <c r="F16763" s="26"/>
      <c r="G16763" s="26"/>
    </row>
    <row r="16764" spans="3:7">
      <c r="C16764" s="17"/>
      <c r="D16764" s="26"/>
      <c r="E16764" s="26"/>
      <c r="F16764" s="26"/>
      <c r="G16764" s="26"/>
    </row>
    <row r="16765" spans="3:7">
      <c r="C16765" s="17"/>
      <c r="D16765" s="26"/>
      <c r="E16765" s="26"/>
      <c r="F16765" s="26"/>
      <c r="G16765" s="26"/>
    </row>
    <row r="16766" spans="3:7">
      <c r="C16766" s="17"/>
      <c r="D16766" s="26"/>
      <c r="E16766" s="26"/>
      <c r="F16766" s="26"/>
      <c r="G16766" s="26"/>
    </row>
    <row r="16767" spans="3:7">
      <c r="C16767" s="17"/>
      <c r="D16767" s="26"/>
      <c r="E16767" s="26"/>
      <c r="F16767" s="26"/>
      <c r="G16767" s="26"/>
    </row>
    <row r="16768" spans="3:7">
      <c r="C16768" s="17"/>
      <c r="D16768" s="26"/>
      <c r="E16768" s="26"/>
      <c r="F16768" s="26"/>
      <c r="G16768" s="26"/>
    </row>
    <row r="16769" spans="3:7">
      <c r="C16769" s="17"/>
      <c r="D16769" s="26"/>
      <c r="E16769" s="26"/>
      <c r="F16769" s="26"/>
      <c r="G16769" s="26"/>
    </row>
    <row r="16770" spans="3:7">
      <c r="C16770" s="17"/>
      <c r="D16770" s="26"/>
      <c r="E16770" s="26"/>
      <c r="F16770" s="26"/>
      <c r="G16770" s="26"/>
    </row>
    <row r="16771" spans="3:7">
      <c r="C16771" s="17"/>
      <c r="D16771" s="26"/>
      <c r="E16771" s="26"/>
      <c r="F16771" s="26"/>
      <c r="G16771" s="26"/>
    </row>
    <row r="16772" spans="3:7">
      <c r="C16772" s="17"/>
      <c r="D16772" s="26"/>
      <c r="E16772" s="26"/>
      <c r="F16772" s="26"/>
      <c r="G16772" s="26"/>
    </row>
    <row r="16773" spans="3:7">
      <c r="C16773" s="17"/>
      <c r="D16773" s="26"/>
      <c r="E16773" s="26"/>
      <c r="F16773" s="26"/>
      <c r="G16773" s="26"/>
    </row>
    <row r="16774" spans="3:7">
      <c r="C16774" s="17"/>
      <c r="D16774" s="26"/>
      <c r="E16774" s="26"/>
      <c r="F16774" s="26"/>
      <c r="G16774" s="26"/>
    </row>
    <row r="16775" spans="3:7">
      <c r="C16775" s="17"/>
      <c r="D16775" s="26"/>
      <c r="E16775" s="26"/>
      <c r="F16775" s="26"/>
      <c r="G16775" s="26"/>
    </row>
    <row r="16776" spans="3:7">
      <c r="C16776" s="17"/>
      <c r="D16776" s="26"/>
      <c r="E16776" s="26"/>
      <c r="F16776" s="26"/>
      <c r="G16776" s="26"/>
    </row>
    <row r="16777" spans="3:7">
      <c r="C16777" s="17"/>
      <c r="D16777" s="26"/>
      <c r="E16777" s="26"/>
      <c r="F16777" s="26"/>
      <c r="G16777" s="26"/>
    </row>
    <row r="16778" spans="3:7">
      <c r="C16778" s="17"/>
      <c r="D16778" s="26"/>
      <c r="E16778" s="26"/>
      <c r="F16778" s="26"/>
      <c r="G16778" s="26"/>
    </row>
    <row r="16779" spans="3:7">
      <c r="C16779" s="17"/>
      <c r="D16779" s="26"/>
      <c r="E16779" s="26"/>
      <c r="F16779" s="26"/>
      <c r="G16779" s="26"/>
    </row>
    <row r="16780" spans="3:7">
      <c r="C16780" s="17"/>
      <c r="D16780" s="26"/>
      <c r="E16780" s="26"/>
      <c r="F16780" s="26"/>
      <c r="G16780" s="26"/>
    </row>
    <row r="16781" spans="3:7">
      <c r="C16781" s="17"/>
      <c r="D16781" s="26"/>
      <c r="E16781" s="26"/>
      <c r="F16781" s="26"/>
      <c r="G16781" s="26"/>
    </row>
    <row r="16782" spans="3:7">
      <c r="C16782" s="17"/>
      <c r="D16782" s="26"/>
      <c r="E16782" s="26"/>
      <c r="F16782" s="26"/>
      <c r="G16782" s="26"/>
    </row>
    <row r="16783" spans="3:7">
      <c r="C16783" s="17"/>
      <c r="D16783" s="26"/>
      <c r="E16783" s="26"/>
      <c r="F16783" s="26"/>
      <c r="G16783" s="26"/>
    </row>
    <row r="16784" spans="3:7">
      <c r="C16784" s="17"/>
      <c r="D16784" s="26"/>
      <c r="E16784" s="26"/>
      <c r="F16784" s="26"/>
      <c r="G16784" s="26"/>
    </row>
    <row r="16785" spans="3:7">
      <c r="C16785" s="17"/>
      <c r="D16785" s="26"/>
      <c r="E16785" s="26"/>
      <c r="F16785" s="26"/>
      <c r="G16785" s="26"/>
    </row>
    <row r="16786" spans="3:7">
      <c r="C16786" s="17"/>
      <c r="D16786" s="26"/>
      <c r="E16786" s="26"/>
      <c r="F16786" s="26"/>
      <c r="G16786" s="26"/>
    </row>
    <row r="16787" spans="3:7">
      <c r="C16787" s="17"/>
      <c r="D16787" s="26"/>
      <c r="E16787" s="26"/>
      <c r="F16787" s="26"/>
      <c r="G16787" s="26"/>
    </row>
    <row r="16788" spans="3:7">
      <c r="C16788" s="17"/>
      <c r="D16788" s="26"/>
      <c r="E16788" s="26"/>
      <c r="F16788" s="26"/>
      <c r="G16788" s="26"/>
    </row>
    <row r="16789" spans="3:7">
      <c r="C16789" s="17"/>
      <c r="D16789" s="26"/>
      <c r="E16789" s="26"/>
      <c r="F16789" s="26"/>
      <c r="G16789" s="26"/>
    </row>
    <row r="16790" spans="3:7">
      <c r="C16790" s="17"/>
      <c r="D16790" s="26"/>
      <c r="E16790" s="26"/>
      <c r="F16790" s="26"/>
      <c r="G16790" s="26"/>
    </row>
    <row r="16791" spans="3:7">
      <c r="C16791" s="17"/>
      <c r="D16791" s="26"/>
      <c r="E16791" s="26"/>
      <c r="F16791" s="26"/>
      <c r="G16791" s="26"/>
    </row>
    <row r="16792" spans="3:7">
      <c r="C16792" s="17"/>
      <c r="D16792" s="26"/>
      <c r="E16792" s="26"/>
      <c r="F16792" s="26"/>
      <c r="G16792" s="26"/>
    </row>
    <row r="16793" spans="3:7">
      <c r="C16793" s="17"/>
      <c r="D16793" s="26"/>
      <c r="E16793" s="26"/>
      <c r="F16793" s="26"/>
      <c r="G16793" s="26"/>
    </row>
    <row r="16794" spans="3:7">
      <c r="C16794" s="17"/>
      <c r="D16794" s="26"/>
      <c r="E16794" s="26"/>
      <c r="F16794" s="26"/>
      <c r="G16794" s="26"/>
    </row>
    <row r="16795" spans="3:7">
      <c r="C16795" s="17"/>
      <c r="D16795" s="26"/>
      <c r="E16795" s="26"/>
      <c r="F16795" s="26"/>
      <c r="G16795" s="26"/>
    </row>
    <row r="16796" spans="3:7">
      <c r="C16796" s="17"/>
      <c r="D16796" s="26"/>
      <c r="E16796" s="26"/>
      <c r="F16796" s="26"/>
      <c r="G16796" s="26"/>
    </row>
    <row r="16797" spans="3:7">
      <c r="C16797" s="17"/>
      <c r="D16797" s="26"/>
      <c r="E16797" s="26"/>
      <c r="F16797" s="26"/>
      <c r="G16797" s="26"/>
    </row>
    <row r="16798" spans="3:7">
      <c r="C16798" s="17"/>
      <c r="D16798" s="26"/>
      <c r="E16798" s="26"/>
      <c r="F16798" s="26"/>
      <c r="G16798" s="26"/>
    </row>
    <row r="16799" spans="3:7">
      <c r="C16799" s="17"/>
      <c r="D16799" s="26"/>
      <c r="E16799" s="26"/>
      <c r="F16799" s="26"/>
      <c r="G16799" s="26"/>
    </row>
    <row r="16800" spans="3:7">
      <c r="C16800" s="17"/>
      <c r="D16800" s="26"/>
      <c r="E16800" s="26"/>
      <c r="F16800" s="26"/>
      <c r="G16800" s="26"/>
    </row>
    <row r="16801" spans="3:7">
      <c r="C16801" s="17"/>
      <c r="D16801" s="26"/>
      <c r="E16801" s="26"/>
      <c r="F16801" s="26"/>
      <c r="G16801" s="26"/>
    </row>
    <row r="16802" spans="3:7">
      <c r="C16802" s="17"/>
      <c r="D16802" s="26"/>
      <c r="E16802" s="26"/>
      <c r="F16802" s="26"/>
      <c r="G16802" s="26"/>
    </row>
    <row r="16803" spans="3:7">
      <c r="C16803" s="17"/>
      <c r="D16803" s="26"/>
      <c r="E16803" s="26"/>
      <c r="F16803" s="26"/>
      <c r="G16803" s="26"/>
    </row>
    <row r="16804" spans="3:7">
      <c r="C16804" s="17"/>
      <c r="D16804" s="26"/>
      <c r="E16804" s="26"/>
      <c r="F16804" s="26"/>
      <c r="G16804" s="26"/>
    </row>
    <row r="16805" spans="3:7">
      <c r="C16805" s="17"/>
      <c r="D16805" s="26"/>
      <c r="E16805" s="26"/>
      <c r="F16805" s="26"/>
      <c r="G16805" s="26"/>
    </row>
    <row r="16806" spans="3:7">
      <c r="C16806" s="17"/>
      <c r="D16806" s="26"/>
      <c r="E16806" s="26"/>
      <c r="F16806" s="26"/>
      <c r="G16806" s="26"/>
    </row>
    <row r="16807" spans="3:7">
      <c r="C16807" s="17"/>
      <c r="D16807" s="26"/>
      <c r="E16807" s="26"/>
      <c r="F16807" s="26"/>
      <c r="G16807" s="26"/>
    </row>
    <row r="16808" spans="3:7">
      <c r="C16808" s="17"/>
      <c r="D16808" s="26"/>
      <c r="E16808" s="26"/>
      <c r="F16808" s="26"/>
      <c r="G16808" s="26"/>
    </row>
    <row r="16809" spans="3:7">
      <c r="C16809" s="17"/>
      <c r="D16809" s="26"/>
      <c r="E16809" s="26"/>
      <c r="F16809" s="26"/>
      <c r="G16809" s="26"/>
    </row>
    <row r="16810" spans="3:7">
      <c r="C16810" s="17"/>
      <c r="D16810" s="26"/>
      <c r="E16810" s="26"/>
      <c r="F16810" s="26"/>
      <c r="G16810" s="26"/>
    </row>
    <row r="16811" spans="3:7">
      <c r="C16811" s="17"/>
      <c r="D16811" s="26"/>
      <c r="E16811" s="26"/>
      <c r="F16811" s="26"/>
      <c r="G16811" s="26"/>
    </row>
    <row r="16812" spans="3:7">
      <c r="C16812" s="17"/>
      <c r="D16812" s="26"/>
      <c r="E16812" s="26"/>
      <c r="F16812" s="26"/>
      <c r="G16812" s="26"/>
    </row>
    <row r="16813" spans="3:7">
      <c r="C16813" s="17"/>
      <c r="D16813" s="26"/>
      <c r="E16813" s="26"/>
      <c r="F16813" s="26"/>
      <c r="G16813" s="26"/>
    </row>
    <row r="16814" spans="3:7">
      <c r="C16814" s="17"/>
      <c r="D16814" s="26"/>
      <c r="E16814" s="26"/>
      <c r="F16814" s="26"/>
      <c r="G16814" s="26"/>
    </row>
    <row r="16815" spans="3:7">
      <c r="C16815" s="17"/>
      <c r="D16815" s="26"/>
      <c r="E16815" s="26"/>
      <c r="F16815" s="26"/>
      <c r="G16815" s="26"/>
    </row>
    <row r="16816" spans="3:7">
      <c r="C16816" s="17"/>
      <c r="D16816" s="26"/>
      <c r="E16816" s="26"/>
      <c r="F16816" s="26"/>
      <c r="G16816" s="26"/>
    </row>
    <row r="16817" spans="3:7">
      <c r="C16817" s="17"/>
      <c r="D16817" s="26"/>
      <c r="E16817" s="26"/>
      <c r="F16817" s="26"/>
      <c r="G16817" s="26"/>
    </row>
    <row r="16818" spans="3:7">
      <c r="C16818" s="17"/>
      <c r="D16818" s="26"/>
      <c r="E16818" s="26"/>
      <c r="F16818" s="26"/>
      <c r="G16818" s="26"/>
    </row>
    <row r="16819" spans="3:7">
      <c r="C16819" s="17"/>
      <c r="D16819" s="26"/>
      <c r="E16819" s="26"/>
      <c r="F16819" s="26"/>
      <c r="G16819" s="26"/>
    </row>
    <row r="16820" spans="3:7">
      <c r="C16820" s="17"/>
      <c r="D16820" s="26"/>
      <c r="E16820" s="26"/>
      <c r="F16820" s="26"/>
      <c r="G16820" s="26"/>
    </row>
    <row r="16821" spans="3:7">
      <c r="C16821" s="17"/>
      <c r="D16821" s="26"/>
      <c r="E16821" s="26"/>
      <c r="F16821" s="26"/>
      <c r="G16821" s="26"/>
    </row>
    <row r="16822" spans="3:7">
      <c r="C16822" s="17"/>
      <c r="D16822" s="26"/>
      <c r="E16822" s="26"/>
      <c r="F16822" s="26"/>
      <c r="G16822" s="26"/>
    </row>
    <row r="16823" spans="3:7">
      <c r="C16823" s="17"/>
      <c r="D16823" s="26"/>
      <c r="E16823" s="26"/>
      <c r="F16823" s="26"/>
      <c r="G16823" s="26"/>
    </row>
    <row r="16824" spans="3:7">
      <c r="C16824" s="17"/>
      <c r="D16824" s="26"/>
      <c r="E16824" s="26"/>
      <c r="F16824" s="26"/>
      <c r="G16824" s="26"/>
    </row>
    <row r="16825" spans="3:7">
      <c r="C16825" s="17"/>
      <c r="D16825" s="26"/>
      <c r="E16825" s="26"/>
      <c r="F16825" s="26"/>
      <c r="G16825" s="26"/>
    </row>
    <row r="16826" spans="3:7">
      <c r="C16826" s="17"/>
      <c r="D16826" s="26"/>
      <c r="E16826" s="26"/>
      <c r="F16826" s="26"/>
      <c r="G16826" s="26"/>
    </row>
    <row r="16827" spans="3:7">
      <c r="C16827" s="17"/>
      <c r="D16827" s="26"/>
      <c r="E16827" s="26"/>
      <c r="F16827" s="26"/>
      <c r="G16827" s="26"/>
    </row>
    <row r="16828" spans="3:7">
      <c r="C16828" s="17"/>
      <c r="D16828" s="26"/>
      <c r="E16828" s="26"/>
      <c r="F16828" s="26"/>
      <c r="G16828" s="26"/>
    </row>
    <row r="16829" spans="3:7">
      <c r="C16829" s="17"/>
      <c r="D16829" s="26"/>
      <c r="E16829" s="26"/>
      <c r="F16829" s="26"/>
      <c r="G16829" s="26"/>
    </row>
    <row r="16830" spans="3:7">
      <c r="C16830" s="17"/>
      <c r="D16830" s="26"/>
      <c r="E16830" s="26"/>
      <c r="F16830" s="26"/>
      <c r="G16830" s="26"/>
    </row>
    <row r="16831" spans="3:7">
      <c r="C16831" s="17"/>
      <c r="D16831" s="26"/>
      <c r="E16831" s="26"/>
      <c r="F16831" s="26"/>
      <c r="G16831" s="26"/>
    </row>
    <row r="16832" spans="3:7">
      <c r="C16832" s="17"/>
      <c r="D16832" s="26"/>
      <c r="E16832" s="26"/>
      <c r="F16832" s="26"/>
      <c r="G16832" s="26"/>
    </row>
    <row r="16833" spans="3:7">
      <c r="C16833" s="17"/>
      <c r="D16833" s="26"/>
      <c r="E16833" s="26"/>
      <c r="F16833" s="26"/>
      <c r="G16833" s="26"/>
    </row>
    <row r="16834" spans="3:7">
      <c r="C16834" s="17"/>
      <c r="D16834" s="26"/>
      <c r="E16834" s="26"/>
      <c r="F16834" s="26"/>
      <c r="G16834" s="26"/>
    </row>
    <row r="16835" spans="3:7">
      <c r="C16835" s="17"/>
      <c r="D16835" s="26"/>
      <c r="E16835" s="26"/>
      <c r="F16835" s="26"/>
      <c r="G16835" s="26"/>
    </row>
    <row r="16836" spans="3:7">
      <c r="C16836" s="17"/>
      <c r="D16836" s="26"/>
      <c r="E16836" s="26"/>
      <c r="F16836" s="26"/>
      <c r="G16836" s="26"/>
    </row>
    <row r="16837" spans="3:7">
      <c r="C16837" s="17"/>
      <c r="D16837" s="26"/>
      <c r="E16837" s="26"/>
      <c r="F16837" s="26"/>
      <c r="G16837" s="26"/>
    </row>
    <row r="16838" spans="3:7">
      <c r="C16838" s="17"/>
      <c r="D16838" s="26"/>
      <c r="E16838" s="26"/>
      <c r="F16838" s="26"/>
      <c r="G16838" s="26"/>
    </row>
    <row r="16839" spans="3:7">
      <c r="C16839" s="17"/>
      <c r="D16839" s="26"/>
      <c r="E16839" s="26"/>
      <c r="F16839" s="26"/>
      <c r="G16839" s="26"/>
    </row>
    <row r="16840" spans="3:7">
      <c r="C16840" s="17"/>
      <c r="D16840" s="26"/>
      <c r="E16840" s="26"/>
      <c r="F16840" s="26"/>
      <c r="G16840" s="26"/>
    </row>
    <row r="16841" spans="3:7">
      <c r="C16841" s="17"/>
      <c r="D16841" s="26"/>
      <c r="E16841" s="26"/>
      <c r="F16841" s="26"/>
      <c r="G16841" s="26"/>
    </row>
    <row r="16842" spans="3:7">
      <c r="C16842" s="17"/>
      <c r="D16842" s="26"/>
      <c r="E16842" s="26"/>
      <c r="F16842" s="26"/>
      <c r="G16842" s="26"/>
    </row>
    <row r="16843" spans="3:7">
      <c r="C16843" s="17"/>
      <c r="D16843" s="26"/>
      <c r="E16843" s="26"/>
      <c r="F16843" s="26"/>
      <c r="G16843" s="26"/>
    </row>
    <row r="16844" spans="3:7">
      <c r="C16844" s="17"/>
      <c r="D16844" s="26"/>
      <c r="E16844" s="26"/>
      <c r="F16844" s="26"/>
      <c r="G16844" s="26"/>
    </row>
    <row r="16845" spans="3:7">
      <c r="C16845" s="17"/>
      <c r="D16845" s="26"/>
      <c r="E16845" s="26"/>
      <c r="F16845" s="26"/>
      <c r="G16845" s="26"/>
    </row>
    <row r="16846" spans="3:7">
      <c r="C16846" s="17"/>
      <c r="D16846" s="26"/>
      <c r="E16846" s="26"/>
      <c r="F16846" s="26"/>
      <c r="G16846" s="26"/>
    </row>
    <row r="16847" spans="3:7">
      <c r="C16847" s="17"/>
      <c r="D16847" s="26"/>
      <c r="E16847" s="26"/>
      <c r="F16847" s="26"/>
      <c r="G16847" s="26"/>
    </row>
    <row r="16848" spans="3:7">
      <c r="C16848" s="17"/>
      <c r="D16848" s="26"/>
      <c r="E16848" s="26"/>
      <c r="F16848" s="26"/>
      <c r="G16848" s="26"/>
    </row>
    <row r="16849" spans="3:7">
      <c r="C16849" s="17"/>
      <c r="D16849" s="26"/>
      <c r="E16849" s="26"/>
      <c r="F16849" s="26"/>
      <c r="G16849" s="26"/>
    </row>
    <row r="16850" spans="3:7">
      <c r="C16850" s="17"/>
      <c r="D16850" s="26"/>
      <c r="E16850" s="26"/>
      <c r="F16850" s="26"/>
      <c r="G16850" s="26"/>
    </row>
    <row r="16851" spans="3:7">
      <c r="C16851" s="17"/>
      <c r="D16851" s="26"/>
      <c r="E16851" s="26"/>
      <c r="F16851" s="26"/>
      <c r="G16851" s="26"/>
    </row>
    <row r="16852" spans="3:7">
      <c r="C16852" s="17"/>
      <c r="D16852" s="26"/>
      <c r="E16852" s="26"/>
      <c r="F16852" s="26"/>
      <c r="G16852" s="26"/>
    </row>
    <row r="16853" spans="3:7">
      <c r="C16853" s="17"/>
      <c r="D16853" s="26"/>
      <c r="E16853" s="26"/>
      <c r="F16853" s="26"/>
      <c r="G16853" s="26"/>
    </row>
    <row r="16854" spans="3:7">
      <c r="C16854" s="17"/>
      <c r="D16854" s="26"/>
      <c r="E16854" s="26"/>
      <c r="F16854" s="26"/>
      <c r="G16854" s="26"/>
    </row>
    <row r="16855" spans="3:7">
      <c r="C16855" s="17"/>
      <c r="D16855" s="26"/>
      <c r="E16855" s="26"/>
      <c r="F16855" s="26"/>
      <c r="G16855" s="26"/>
    </row>
    <row r="16856" spans="3:7">
      <c r="C16856" s="17"/>
      <c r="D16856" s="26"/>
      <c r="E16856" s="26"/>
      <c r="F16856" s="26"/>
      <c r="G16856" s="26"/>
    </row>
    <row r="16857" spans="3:7">
      <c r="C16857" s="17"/>
      <c r="D16857" s="26"/>
      <c r="E16857" s="26"/>
      <c r="F16857" s="26"/>
      <c r="G16857" s="26"/>
    </row>
    <row r="16858" spans="3:7">
      <c r="C16858" s="17"/>
      <c r="D16858" s="26"/>
      <c r="E16858" s="26"/>
      <c r="F16858" s="26"/>
      <c r="G16858" s="26"/>
    </row>
    <row r="16859" spans="3:7">
      <c r="C16859" s="17"/>
      <c r="D16859" s="26"/>
      <c r="E16859" s="26"/>
      <c r="F16859" s="26"/>
      <c r="G16859" s="26"/>
    </row>
    <row r="16860" spans="3:7">
      <c r="C16860" s="17"/>
      <c r="D16860" s="26"/>
      <c r="E16860" s="26"/>
      <c r="F16860" s="26"/>
      <c r="G16860" s="26"/>
    </row>
    <row r="16861" spans="3:7">
      <c r="C16861" s="17"/>
      <c r="D16861" s="26"/>
      <c r="E16861" s="26"/>
      <c r="F16861" s="26"/>
      <c r="G16861" s="26"/>
    </row>
    <row r="16862" spans="3:7">
      <c r="C16862" s="17"/>
      <c r="D16862" s="26"/>
      <c r="E16862" s="26"/>
      <c r="F16862" s="26"/>
      <c r="G16862" s="26"/>
    </row>
    <row r="16863" spans="3:7">
      <c r="C16863" s="17"/>
      <c r="D16863" s="26"/>
      <c r="E16863" s="26"/>
      <c r="F16863" s="26"/>
      <c r="G16863" s="26"/>
    </row>
    <row r="16864" spans="3:7">
      <c r="C16864" s="17"/>
      <c r="D16864" s="26"/>
      <c r="E16864" s="26"/>
      <c r="F16864" s="26"/>
      <c r="G16864" s="26"/>
    </row>
    <row r="16865" spans="3:7">
      <c r="C16865" s="17"/>
      <c r="D16865" s="26"/>
      <c r="E16865" s="26"/>
      <c r="F16865" s="26"/>
      <c r="G16865" s="26"/>
    </row>
    <row r="16866" spans="3:7">
      <c r="C16866" s="17"/>
      <c r="D16866" s="26"/>
      <c r="E16866" s="26"/>
      <c r="F16866" s="26"/>
      <c r="G16866" s="26"/>
    </row>
    <row r="16867" spans="3:7">
      <c r="C16867" s="17"/>
      <c r="D16867" s="26"/>
      <c r="E16867" s="26"/>
      <c r="F16867" s="26"/>
      <c r="G16867" s="26"/>
    </row>
    <row r="16868" spans="3:7">
      <c r="C16868" s="17"/>
      <c r="D16868" s="26"/>
      <c r="E16868" s="26"/>
      <c r="F16868" s="26"/>
      <c r="G16868" s="26"/>
    </row>
    <row r="16869" spans="3:7">
      <c r="C16869" s="17"/>
      <c r="D16869" s="26"/>
      <c r="E16869" s="26"/>
      <c r="F16869" s="26"/>
      <c r="G16869" s="26"/>
    </row>
    <row r="16870" spans="3:7">
      <c r="C16870" s="17"/>
      <c r="D16870" s="26"/>
      <c r="E16870" s="26"/>
      <c r="F16870" s="26"/>
      <c r="G16870" s="26"/>
    </row>
    <row r="16871" spans="3:7">
      <c r="C16871" s="17"/>
      <c r="D16871" s="26"/>
      <c r="E16871" s="26"/>
      <c r="F16871" s="26"/>
      <c r="G16871" s="26"/>
    </row>
    <row r="16872" spans="3:7">
      <c r="C16872" s="17"/>
      <c r="D16872" s="26"/>
      <c r="E16872" s="26"/>
      <c r="F16872" s="26"/>
      <c r="G16872" s="26"/>
    </row>
    <row r="16873" spans="3:7">
      <c r="C16873" s="17"/>
      <c r="D16873" s="26"/>
      <c r="E16873" s="26"/>
      <c r="F16873" s="26"/>
      <c r="G16873" s="26"/>
    </row>
    <row r="16874" spans="3:7">
      <c r="C16874" s="17"/>
      <c r="D16874" s="26"/>
      <c r="E16874" s="26"/>
      <c r="F16874" s="26"/>
      <c r="G16874" s="26"/>
    </row>
    <row r="16875" spans="3:7">
      <c r="C16875" s="17"/>
      <c r="D16875" s="26"/>
      <c r="E16875" s="26"/>
      <c r="F16875" s="26"/>
      <c r="G16875" s="26"/>
    </row>
    <row r="16876" spans="3:7">
      <c r="C16876" s="17"/>
      <c r="D16876" s="26"/>
      <c r="E16876" s="26"/>
      <c r="F16876" s="26"/>
      <c r="G16876" s="26"/>
    </row>
    <row r="16877" spans="3:7">
      <c r="C16877" s="17"/>
      <c r="D16877" s="26"/>
      <c r="E16877" s="26"/>
      <c r="F16877" s="26"/>
      <c r="G16877" s="26"/>
    </row>
    <row r="16878" spans="3:7">
      <c r="C16878" s="17"/>
      <c r="D16878" s="26"/>
      <c r="E16878" s="26"/>
      <c r="F16878" s="26"/>
      <c r="G16878" s="26"/>
    </row>
    <row r="16879" spans="3:7">
      <c r="C16879" s="17"/>
      <c r="D16879" s="26"/>
      <c r="E16879" s="26"/>
      <c r="F16879" s="26"/>
      <c r="G16879" s="26"/>
    </row>
    <row r="16880" spans="3:7">
      <c r="C16880" s="17"/>
      <c r="D16880" s="26"/>
      <c r="E16880" s="26"/>
      <c r="F16880" s="26"/>
      <c r="G16880" s="26"/>
    </row>
    <row r="16881" spans="3:7">
      <c r="C16881" s="17"/>
      <c r="D16881" s="26"/>
      <c r="E16881" s="26"/>
      <c r="F16881" s="26"/>
      <c r="G16881" s="26"/>
    </row>
    <row r="16882" spans="3:7">
      <c r="C16882" s="17"/>
      <c r="D16882" s="26"/>
      <c r="E16882" s="26"/>
      <c r="F16882" s="26"/>
      <c r="G16882" s="26"/>
    </row>
    <row r="16883" spans="3:7">
      <c r="C16883" s="17"/>
      <c r="D16883" s="26"/>
      <c r="E16883" s="26"/>
      <c r="F16883" s="26"/>
      <c r="G16883" s="26"/>
    </row>
    <row r="16884" spans="3:7">
      <c r="C16884" s="17"/>
      <c r="D16884" s="26"/>
      <c r="E16884" s="26"/>
      <c r="F16884" s="26"/>
      <c r="G16884" s="26"/>
    </row>
    <row r="16885" spans="3:7">
      <c r="C16885" s="17"/>
      <c r="D16885" s="26"/>
      <c r="E16885" s="26"/>
      <c r="F16885" s="26"/>
      <c r="G16885" s="26"/>
    </row>
    <row r="16886" spans="3:7">
      <c r="C16886" s="17"/>
      <c r="D16886" s="26"/>
      <c r="E16886" s="26"/>
      <c r="F16886" s="26"/>
      <c r="G16886" s="26"/>
    </row>
    <row r="16887" spans="3:7">
      <c r="C16887" s="17"/>
      <c r="D16887" s="26"/>
      <c r="E16887" s="26"/>
      <c r="F16887" s="26"/>
      <c r="G16887" s="26"/>
    </row>
    <row r="16888" spans="3:7">
      <c r="C16888" s="17"/>
      <c r="D16888" s="26"/>
      <c r="E16888" s="26"/>
      <c r="F16888" s="26"/>
      <c r="G16888" s="26"/>
    </row>
    <row r="16889" spans="3:7">
      <c r="C16889" s="17"/>
      <c r="D16889" s="26"/>
      <c r="E16889" s="26"/>
      <c r="F16889" s="26"/>
      <c r="G16889" s="26"/>
    </row>
    <row r="16890" spans="3:7">
      <c r="C16890" s="17"/>
      <c r="D16890" s="26"/>
      <c r="E16890" s="26"/>
      <c r="F16890" s="26"/>
      <c r="G16890" s="26"/>
    </row>
    <row r="16891" spans="3:7">
      <c r="C16891" s="17"/>
      <c r="D16891" s="26"/>
      <c r="E16891" s="26"/>
      <c r="F16891" s="26"/>
      <c r="G16891" s="26"/>
    </row>
    <row r="16892" spans="3:7">
      <c r="C16892" s="17"/>
      <c r="D16892" s="26"/>
      <c r="E16892" s="26"/>
      <c r="F16892" s="26"/>
      <c r="G16892" s="26"/>
    </row>
    <row r="16893" spans="3:7">
      <c r="C16893" s="17"/>
      <c r="D16893" s="26"/>
      <c r="E16893" s="26"/>
      <c r="F16893" s="26"/>
      <c r="G16893" s="26"/>
    </row>
    <row r="16894" spans="3:7">
      <c r="C16894" s="17"/>
      <c r="D16894" s="26"/>
      <c r="E16894" s="26"/>
      <c r="F16894" s="26"/>
      <c r="G16894" s="26"/>
    </row>
    <row r="16895" spans="3:7">
      <c r="C16895" s="17"/>
      <c r="D16895" s="26"/>
      <c r="E16895" s="26"/>
      <c r="F16895" s="26"/>
      <c r="G16895" s="26"/>
    </row>
    <row r="16896" spans="3:7">
      <c r="C16896" s="17"/>
      <c r="D16896" s="26"/>
      <c r="E16896" s="26"/>
      <c r="F16896" s="26"/>
      <c r="G16896" s="26"/>
    </row>
    <row r="16897" spans="3:7">
      <c r="C16897" s="17"/>
      <c r="D16897" s="26"/>
      <c r="E16897" s="26"/>
      <c r="F16897" s="26"/>
      <c r="G16897" s="26"/>
    </row>
    <row r="16898" spans="3:7">
      <c r="C16898" s="17"/>
      <c r="D16898" s="26"/>
      <c r="E16898" s="26"/>
      <c r="F16898" s="26"/>
      <c r="G16898" s="26"/>
    </row>
    <row r="16899" spans="3:7">
      <c r="C16899" s="17"/>
      <c r="D16899" s="26"/>
      <c r="E16899" s="26"/>
      <c r="F16899" s="26"/>
      <c r="G16899" s="26"/>
    </row>
    <row r="16900" spans="3:7">
      <c r="C16900" s="17"/>
      <c r="D16900" s="26"/>
      <c r="E16900" s="26"/>
      <c r="F16900" s="26"/>
      <c r="G16900" s="26"/>
    </row>
    <row r="16901" spans="3:7">
      <c r="C16901" s="17"/>
      <c r="D16901" s="26"/>
      <c r="E16901" s="26"/>
      <c r="F16901" s="26"/>
      <c r="G16901" s="26"/>
    </row>
    <row r="16902" spans="3:7">
      <c r="C16902" s="17"/>
      <c r="D16902" s="26"/>
      <c r="E16902" s="26"/>
      <c r="F16902" s="26"/>
      <c r="G16902" s="26"/>
    </row>
    <row r="16903" spans="3:7">
      <c r="C16903" s="17"/>
      <c r="D16903" s="26"/>
      <c r="E16903" s="26"/>
      <c r="F16903" s="26"/>
      <c r="G16903" s="26"/>
    </row>
    <row r="16904" spans="3:7">
      <c r="C16904" s="17"/>
      <c r="D16904" s="26"/>
      <c r="E16904" s="26"/>
      <c r="F16904" s="26"/>
      <c r="G16904" s="26"/>
    </row>
    <row r="16905" spans="3:7">
      <c r="C16905" s="17"/>
      <c r="D16905" s="26"/>
      <c r="E16905" s="26"/>
      <c r="F16905" s="26"/>
      <c r="G16905" s="26"/>
    </row>
    <row r="16906" spans="3:7">
      <c r="C16906" s="17"/>
      <c r="D16906" s="26"/>
      <c r="E16906" s="26"/>
      <c r="F16906" s="26"/>
      <c r="G16906" s="26"/>
    </row>
    <row r="16907" spans="3:7">
      <c r="C16907" s="17"/>
      <c r="D16907" s="26"/>
      <c r="E16907" s="26"/>
      <c r="F16907" s="26"/>
      <c r="G16907" s="26"/>
    </row>
    <row r="16908" spans="3:7">
      <c r="C16908" s="17"/>
      <c r="D16908" s="26"/>
      <c r="E16908" s="26"/>
      <c r="F16908" s="26"/>
      <c r="G16908" s="26"/>
    </row>
    <row r="16909" spans="3:7">
      <c r="C16909" s="17"/>
      <c r="D16909" s="26"/>
      <c r="E16909" s="26"/>
      <c r="F16909" s="26"/>
      <c r="G16909" s="26"/>
    </row>
    <row r="16910" spans="3:7">
      <c r="C16910" s="17"/>
      <c r="D16910" s="26"/>
      <c r="E16910" s="26"/>
      <c r="F16910" s="26"/>
      <c r="G16910" s="26"/>
    </row>
    <row r="16911" spans="3:7">
      <c r="C16911" s="17"/>
      <c r="D16911" s="26"/>
      <c r="E16911" s="26"/>
      <c r="F16911" s="26"/>
      <c r="G16911" s="26"/>
    </row>
    <row r="16912" spans="3:7">
      <c r="C16912" s="17"/>
      <c r="D16912" s="26"/>
      <c r="E16912" s="26"/>
      <c r="F16912" s="26"/>
      <c r="G16912" s="26"/>
    </row>
    <row r="16913" spans="3:7">
      <c r="C16913" s="17"/>
      <c r="D16913" s="26"/>
      <c r="E16913" s="26"/>
      <c r="F16913" s="26"/>
      <c r="G16913" s="26"/>
    </row>
    <row r="16914" spans="3:7">
      <c r="C16914" s="17"/>
      <c r="D16914" s="26"/>
      <c r="E16914" s="26"/>
      <c r="F16914" s="26"/>
      <c r="G16914" s="26"/>
    </row>
    <row r="16915" spans="3:7">
      <c r="C16915" s="17"/>
      <c r="D16915" s="26"/>
      <c r="E16915" s="26"/>
      <c r="F16915" s="26"/>
      <c r="G16915" s="26"/>
    </row>
    <row r="16916" spans="3:7">
      <c r="C16916" s="17"/>
      <c r="D16916" s="26"/>
      <c r="E16916" s="26"/>
      <c r="F16916" s="26"/>
      <c r="G16916" s="26"/>
    </row>
    <row r="16917" spans="3:7">
      <c r="C16917" s="17"/>
      <c r="D16917" s="26"/>
      <c r="E16917" s="26"/>
      <c r="F16917" s="26"/>
      <c r="G16917" s="26"/>
    </row>
    <row r="16918" spans="3:7">
      <c r="C16918" s="17"/>
      <c r="D16918" s="26"/>
      <c r="E16918" s="26"/>
      <c r="F16918" s="26"/>
      <c r="G16918" s="26"/>
    </row>
    <row r="16919" spans="3:7">
      <c r="C16919" s="17"/>
      <c r="D16919" s="26"/>
      <c r="E16919" s="26"/>
      <c r="F16919" s="26"/>
      <c r="G16919" s="26"/>
    </row>
    <row r="16920" spans="3:7">
      <c r="C16920" s="17"/>
      <c r="D16920" s="26"/>
      <c r="E16920" s="26"/>
      <c r="F16920" s="26"/>
      <c r="G16920" s="26"/>
    </row>
    <row r="16921" spans="3:7">
      <c r="C16921" s="17"/>
      <c r="D16921" s="26"/>
      <c r="E16921" s="26"/>
      <c r="F16921" s="26"/>
      <c r="G16921" s="26"/>
    </row>
    <row r="16922" spans="3:7">
      <c r="C16922" s="17"/>
      <c r="D16922" s="26"/>
      <c r="E16922" s="26"/>
      <c r="F16922" s="26"/>
      <c r="G16922" s="26"/>
    </row>
    <row r="16923" spans="3:7">
      <c r="C16923" s="17"/>
      <c r="D16923" s="26"/>
      <c r="E16923" s="26"/>
      <c r="F16923" s="26"/>
      <c r="G16923" s="26"/>
    </row>
    <row r="16924" spans="3:7">
      <c r="C16924" s="17"/>
      <c r="D16924" s="26"/>
      <c r="E16924" s="26"/>
      <c r="F16924" s="26"/>
      <c r="G16924" s="26"/>
    </row>
    <row r="16925" spans="3:7">
      <c r="C16925" s="17"/>
      <c r="D16925" s="26"/>
      <c r="E16925" s="26"/>
      <c r="F16925" s="26"/>
      <c r="G16925" s="26"/>
    </row>
    <row r="16926" spans="3:7">
      <c r="C16926" s="17"/>
      <c r="D16926" s="26"/>
      <c r="E16926" s="26"/>
      <c r="F16926" s="26"/>
      <c r="G16926" s="26"/>
    </row>
    <row r="16927" spans="3:7">
      <c r="C16927" s="17"/>
      <c r="D16927" s="26"/>
      <c r="E16927" s="26"/>
      <c r="F16927" s="26"/>
      <c r="G16927" s="26"/>
    </row>
    <row r="16928" spans="3:7">
      <c r="C16928" s="17"/>
      <c r="D16928" s="26"/>
      <c r="E16928" s="26"/>
      <c r="F16928" s="26"/>
      <c r="G16928" s="26"/>
    </row>
    <row r="16929" spans="3:7">
      <c r="C16929" s="17"/>
      <c r="D16929" s="26"/>
      <c r="E16929" s="26"/>
      <c r="F16929" s="26"/>
      <c r="G16929" s="26"/>
    </row>
    <row r="16930" spans="3:7">
      <c r="C16930" s="17"/>
      <c r="D16930" s="26"/>
      <c r="E16930" s="26"/>
      <c r="F16930" s="26"/>
      <c r="G16930" s="26"/>
    </row>
    <row r="16931" spans="3:7">
      <c r="C16931" s="17"/>
      <c r="D16931" s="26"/>
      <c r="E16931" s="26"/>
      <c r="F16931" s="26"/>
      <c r="G16931" s="26"/>
    </row>
    <row r="16932" spans="3:7">
      <c r="C16932" s="17"/>
      <c r="D16932" s="26"/>
      <c r="E16932" s="26"/>
      <c r="F16932" s="26"/>
      <c r="G16932" s="26"/>
    </row>
    <row r="16933" spans="3:7">
      <c r="C16933" s="17"/>
      <c r="D16933" s="26"/>
      <c r="E16933" s="26"/>
      <c r="F16933" s="26"/>
      <c r="G16933" s="26"/>
    </row>
    <row r="16934" spans="3:7">
      <c r="C16934" s="17"/>
      <c r="D16934" s="26"/>
      <c r="E16934" s="26"/>
      <c r="F16934" s="26"/>
      <c r="G16934" s="26"/>
    </row>
    <row r="16935" spans="3:7">
      <c r="C16935" s="17"/>
      <c r="D16935" s="26"/>
      <c r="E16935" s="26"/>
      <c r="F16935" s="26"/>
      <c r="G16935" s="26"/>
    </row>
    <row r="16936" spans="3:7">
      <c r="C16936" s="17"/>
      <c r="D16936" s="26"/>
      <c r="E16936" s="26"/>
      <c r="F16936" s="26"/>
      <c r="G16936" s="26"/>
    </row>
    <row r="16937" spans="3:7">
      <c r="C16937" s="17"/>
      <c r="D16937" s="26"/>
      <c r="E16937" s="26"/>
      <c r="F16937" s="26"/>
      <c r="G16937" s="26"/>
    </row>
    <row r="16938" spans="3:7">
      <c r="C16938" s="17"/>
      <c r="D16938" s="26"/>
      <c r="E16938" s="26"/>
      <c r="F16938" s="26"/>
      <c r="G16938" s="26"/>
    </row>
    <row r="16939" spans="3:7">
      <c r="C16939" s="17"/>
      <c r="D16939" s="26"/>
      <c r="E16939" s="26"/>
      <c r="F16939" s="26"/>
      <c r="G16939" s="26"/>
    </row>
    <row r="16940" spans="3:7">
      <c r="C16940" s="17"/>
      <c r="D16940" s="26"/>
      <c r="E16940" s="26"/>
      <c r="F16940" s="26"/>
      <c r="G16940" s="26"/>
    </row>
    <row r="16941" spans="3:7">
      <c r="C16941" s="17"/>
      <c r="D16941" s="26"/>
      <c r="E16941" s="26"/>
      <c r="F16941" s="26"/>
      <c r="G16941" s="26"/>
    </row>
    <row r="16942" spans="3:7">
      <c r="C16942" s="17"/>
      <c r="D16942" s="26"/>
      <c r="E16942" s="26"/>
      <c r="F16942" s="26"/>
      <c r="G16942" s="26"/>
    </row>
    <row r="16943" spans="3:7">
      <c r="C16943" s="17"/>
      <c r="D16943" s="26"/>
      <c r="E16943" s="26"/>
      <c r="F16943" s="26"/>
      <c r="G16943" s="26"/>
    </row>
    <row r="16944" spans="3:7">
      <c r="C16944" s="17"/>
      <c r="D16944" s="26"/>
      <c r="E16944" s="26"/>
      <c r="F16944" s="26"/>
      <c r="G16944" s="26"/>
    </row>
    <row r="16945" spans="3:7">
      <c r="C16945" s="17"/>
      <c r="D16945" s="26"/>
      <c r="E16945" s="26"/>
      <c r="F16945" s="26"/>
      <c r="G16945" s="26"/>
    </row>
    <row r="16946" spans="3:7">
      <c r="C16946" s="17"/>
      <c r="D16946" s="26"/>
      <c r="E16946" s="26"/>
      <c r="F16946" s="26"/>
      <c r="G16946" s="26"/>
    </row>
    <row r="16947" spans="3:7">
      <c r="C16947" s="17"/>
      <c r="D16947" s="26"/>
      <c r="E16947" s="26"/>
      <c r="F16947" s="26"/>
      <c r="G16947" s="26"/>
    </row>
    <row r="16948" spans="3:7">
      <c r="C16948" s="17"/>
      <c r="D16948" s="26"/>
      <c r="E16948" s="26"/>
      <c r="F16948" s="26"/>
      <c r="G16948" s="26"/>
    </row>
    <row r="16949" spans="3:7">
      <c r="C16949" s="17"/>
      <c r="D16949" s="26"/>
      <c r="E16949" s="26"/>
      <c r="F16949" s="26"/>
      <c r="G16949" s="26"/>
    </row>
    <row r="16950" spans="3:7">
      <c r="C16950" s="17"/>
      <c r="D16950" s="26"/>
      <c r="E16950" s="26"/>
      <c r="F16950" s="26"/>
      <c r="G16950" s="26"/>
    </row>
    <row r="16951" spans="3:7">
      <c r="C16951" s="17"/>
      <c r="D16951" s="26"/>
      <c r="E16951" s="26"/>
      <c r="F16951" s="26"/>
      <c r="G16951" s="26"/>
    </row>
    <row r="16952" spans="3:7">
      <c r="C16952" s="17"/>
      <c r="D16952" s="26"/>
      <c r="E16952" s="26"/>
      <c r="F16952" s="26"/>
      <c r="G16952" s="26"/>
    </row>
    <row r="16953" spans="3:7">
      <c r="C16953" s="17"/>
      <c r="D16953" s="26"/>
      <c r="E16953" s="26"/>
      <c r="F16953" s="26"/>
      <c r="G16953" s="26"/>
    </row>
    <row r="16954" spans="3:7">
      <c r="C16954" s="17"/>
      <c r="D16954" s="26"/>
      <c r="E16954" s="26"/>
      <c r="F16954" s="26"/>
      <c r="G16954" s="26"/>
    </row>
    <row r="16955" spans="3:7">
      <c r="C16955" s="17"/>
      <c r="D16955" s="26"/>
      <c r="E16955" s="26"/>
      <c r="F16955" s="26"/>
      <c r="G16955" s="26"/>
    </row>
    <row r="16956" spans="3:7">
      <c r="C16956" s="17"/>
      <c r="D16956" s="26"/>
      <c r="E16956" s="26"/>
      <c r="F16956" s="26"/>
      <c r="G16956" s="26"/>
    </row>
    <row r="16957" spans="3:7">
      <c r="C16957" s="17"/>
      <c r="D16957" s="26"/>
      <c r="E16957" s="26"/>
      <c r="F16957" s="26"/>
      <c r="G16957" s="26"/>
    </row>
    <row r="16958" spans="3:7">
      <c r="C16958" s="17"/>
      <c r="D16958" s="26"/>
      <c r="E16958" s="26"/>
      <c r="F16958" s="26"/>
      <c r="G16958" s="26"/>
    </row>
    <row r="16959" spans="3:7">
      <c r="C16959" s="17"/>
      <c r="D16959" s="26"/>
      <c r="E16959" s="26"/>
      <c r="F16959" s="26"/>
      <c r="G16959" s="26"/>
    </row>
    <row r="16960" spans="3:7">
      <c r="C16960" s="17"/>
      <c r="D16960" s="26"/>
      <c r="E16960" s="26"/>
      <c r="F16960" s="26"/>
      <c r="G16960" s="26"/>
    </row>
    <row r="16961" spans="3:7">
      <c r="C16961" s="17"/>
      <c r="D16961" s="26"/>
      <c r="E16961" s="26"/>
      <c r="F16961" s="26"/>
      <c r="G16961" s="26"/>
    </row>
    <row r="16962" spans="3:7">
      <c r="C16962" s="17"/>
      <c r="D16962" s="26"/>
      <c r="E16962" s="26"/>
      <c r="F16962" s="26"/>
      <c r="G16962" s="26"/>
    </row>
    <row r="16963" spans="3:7">
      <c r="C16963" s="17"/>
      <c r="D16963" s="26"/>
      <c r="E16963" s="26"/>
      <c r="F16963" s="26"/>
      <c r="G16963" s="26"/>
    </row>
    <row r="16964" spans="3:7">
      <c r="C16964" s="17"/>
      <c r="D16964" s="26"/>
      <c r="E16964" s="26"/>
      <c r="F16964" s="26"/>
      <c r="G16964" s="26"/>
    </row>
    <row r="16965" spans="3:7">
      <c r="C16965" s="17"/>
      <c r="D16965" s="26"/>
      <c r="E16965" s="26"/>
      <c r="F16965" s="26"/>
      <c r="G16965" s="26"/>
    </row>
    <row r="16966" spans="3:7">
      <c r="C16966" s="17"/>
      <c r="D16966" s="26"/>
      <c r="E16966" s="26"/>
      <c r="F16966" s="26"/>
      <c r="G16966" s="26"/>
    </row>
    <row r="16967" spans="3:7">
      <c r="C16967" s="17"/>
      <c r="D16967" s="26"/>
      <c r="E16967" s="26"/>
      <c r="F16967" s="26"/>
      <c r="G16967" s="26"/>
    </row>
    <row r="16968" spans="3:7">
      <c r="C16968" s="17"/>
      <c r="D16968" s="26"/>
      <c r="E16968" s="26"/>
      <c r="F16968" s="26"/>
      <c r="G16968" s="26"/>
    </row>
    <row r="16969" spans="3:7">
      <c r="C16969" s="17"/>
      <c r="D16969" s="26"/>
      <c r="E16969" s="26"/>
      <c r="F16969" s="26"/>
      <c r="G16969" s="26"/>
    </row>
    <row r="16970" spans="3:7">
      <c r="C16970" s="17"/>
      <c r="D16970" s="26"/>
      <c r="E16970" s="26"/>
      <c r="F16970" s="26"/>
      <c r="G16970" s="26"/>
    </row>
    <row r="16971" spans="3:7">
      <c r="C16971" s="17"/>
      <c r="D16971" s="26"/>
      <c r="E16971" s="26"/>
      <c r="F16971" s="26"/>
      <c r="G16971" s="26"/>
    </row>
    <row r="16972" spans="3:7">
      <c r="C16972" s="17"/>
      <c r="D16972" s="26"/>
      <c r="E16972" s="26"/>
      <c r="F16972" s="26"/>
      <c r="G16972" s="26"/>
    </row>
    <row r="16973" spans="3:7">
      <c r="C16973" s="17"/>
      <c r="D16973" s="26"/>
      <c r="E16973" s="26"/>
      <c r="F16973" s="26"/>
      <c r="G16973" s="26"/>
    </row>
    <row r="16974" spans="3:7">
      <c r="C16974" s="17"/>
      <c r="D16974" s="26"/>
      <c r="E16974" s="26"/>
      <c r="F16974" s="26"/>
      <c r="G16974" s="26"/>
    </row>
    <row r="16975" spans="3:7">
      <c r="C16975" s="17"/>
      <c r="D16975" s="26"/>
      <c r="E16975" s="26"/>
      <c r="F16975" s="26"/>
      <c r="G16975" s="26"/>
    </row>
    <row r="16976" spans="3:7">
      <c r="C16976" s="17"/>
      <c r="D16976" s="26"/>
      <c r="E16976" s="26"/>
      <c r="F16976" s="26"/>
      <c r="G16976" s="26"/>
    </row>
    <row r="16977" spans="3:7">
      <c r="C16977" s="17"/>
      <c r="D16977" s="26"/>
      <c r="E16977" s="26"/>
      <c r="F16977" s="26"/>
      <c r="G16977" s="26"/>
    </row>
    <row r="16978" spans="3:7">
      <c r="C16978" s="17"/>
      <c r="D16978" s="26"/>
      <c r="E16978" s="26"/>
      <c r="F16978" s="26"/>
      <c r="G16978" s="26"/>
    </row>
    <row r="16979" spans="3:7">
      <c r="C16979" s="17"/>
      <c r="D16979" s="26"/>
      <c r="E16979" s="26"/>
      <c r="F16979" s="26"/>
      <c r="G16979" s="26"/>
    </row>
    <row r="16980" spans="3:7">
      <c r="C16980" s="17"/>
      <c r="D16980" s="26"/>
      <c r="E16980" s="26"/>
      <c r="F16980" s="26"/>
      <c r="G16980" s="26"/>
    </row>
    <row r="16981" spans="3:7">
      <c r="C16981" s="17"/>
      <c r="D16981" s="26"/>
      <c r="E16981" s="26"/>
      <c r="F16981" s="26"/>
      <c r="G16981" s="26"/>
    </row>
    <row r="16982" spans="3:7">
      <c r="C16982" s="17"/>
      <c r="D16982" s="26"/>
      <c r="E16982" s="26"/>
      <c r="F16982" s="26"/>
      <c r="G16982" s="26"/>
    </row>
    <row r="16983" spans="3:7">
      <c r="C16983" s="17"/>
      <c r="D16983" s="26"/>
      <c r="E16983" s="26"/>
      <c r="F16983" s="26"/>
      <c r="G16983" s="26"/>
    </row>
    <row r="16984" spans="3:7">
      <c r="C16984" s="17"/>
      <c r="D16984" s="26"/>
      <c r="E16984" s="26"/>
      <c r="F16984" s="26"/>
      <c r="G16984" s="26"/>
    </row>
    <row r="16985" spans="3:7">
      <c r="C16985" s="17"/>
      <c r="D16985" s="26"/>
      <c r="E16985" s="26"/>
      <c r="F16985" s="26"/>
      <c r="G16985" s="26"/>
    </row>
    <row r="16986" spans="3:7">
      <c r="C16986" s="17"/>
      <c r="D16986" s="26"/>
      <c r="E16986" s="26"/>
      <c r="F16986" s="26"/>
      <c r="G16986" s="26"/>
    </row>
    <row r="16987" spans="3:7">
      <c r="C16987" s="17"/>
      <c r="D16987" s="26"/>
      <c r="E16987" s="26"/>
      <c r="F16987" s="26"/>
      <c r="G16987" s="26"/>
    </row>
    <row r="16988" spans="3:7">
      <c r="C16988" s="17"/>
      <c r="D16988" s="26"/>
      <c r="E16988" s="26"/>
      <c r="F16988" s="26"/>
      <c r="G16988" s="26"/>
    </row>
    <row r="16989" spans="3:7">
      <c r="C16989" s="17"/>
      <c r="D16989" s="26"/>
      <c r="E16989" s="26"/>
      <c r="F16989" s="26"/>
      <c r="G16989" s="26"/>
    </row>
    <row r="16990" spans="3:7">
      <c r="C16990" s="17"/>
      <c r="D16990" s="26"/>
      <c r="E16990" s="26"/>
      <c r="F16990" s="26"/>
      <c r="G16990" s="26"/>
    </row>
    <row r="16991" spans="3:7">
      <c r="C16991" s="17"/>
      <c r="D16991" s="26"/>
      <c r="E16991" s="26"/>
      <c r="F16991" s="26"/>
      <c r="G16991" s="26"/>
    </row>
    <row r="16992" spans="3:7">
      <c r="C16992" s="17"/>
      <c r="D16992" s="26"/>
      <c r="E16992" s="26"/>
      <c r="F16992" s="26"/>
      <c r="G16992" s="26"/>
    </row>
    <row r="16993" spans="3:7">
      <c r="C16993" s="17"/>
      <c r="D16993" s="26"/>
      <c r="E16993" s="26"/>
      <c r="F16993" s="26"/>
      <c r="G16993" s="26"/>
    </row>
    <row r="16994" spans="3:7">
      <c r="C16994" s="17"/>
      <c r="D16994" s="26"/>
      <c r="E16994" s="26"/>
      <c r="F16994" s="26"/>
      <c r="G16994" s="26"/>
    </row>
    <row r="16995" spans="3:7">
      <c r="C16995" s="17"/>
      <c r="D16995" s="26"/>
      <c r="E16995" s="26"/>
      <c r="F16995" s="26"/>
      <c r="G16995" s="26"/>
    </row>
    <row r="16996" spans="3:7">
      <c r="C16996" s="17"/>
      <c r="D16996" s="26"/>
      <c r="E16996" s="26"/>
      <c r="F16996" s="26"/>
      <c r="G16996" s="26"/>
    </row>
    <row r="16997" spans="3:7">
      <c r="C16997" s="17"/>
      <c r="D16997" s="26"/>
      <c r="E16997" s="26"/>
      <c r="F16997" s="26"/>
      <c r="G16997" s="26"/>
    </row>
    <row r="16998" spans="3:7">
      <c r="C16998" s="17"/>
      <c r="D16998" s="26"/>
      <c r="E16998" s="26"/>
      <c r="F16998" s="26"/>
      <c r="G16998" s="26"/>
    </row>
    <row r="16999" spans="3:7">
      <c r="C16999" s="17"/>
      <c r="D16999" s="26"/>
      <c r="E16999" s="26"/>
      <c r="F16999" s="26"/>
      <c r="G16999" s="26"/>
    </row>
    <row r="17000" spans="3:7">
      <c r="C17000" s="17"/>
      <c r="D17000" s="26"/>
      <c r="E17000" s="26"/>
      <c r="F17000" s="26"/>
      <c r="G17000" s="26"/>
    </row>
    <row r="17001" spans="3:7">
      <c r="C17001" s="17"/>
      <c r="D17001" s="26"/>
      <c r="E17001" s="26"/>
      <c r="F17001" s="26"/>
      <c r="G17001" s="26"/>
    </row>
    <row r="17002" spans="3:7">
      <c r="C17002" s="17"/>
      <c r="D17002" s="26"/>
      <c r="E17002" s="26"/>
      <c r="F17002" s="26"/>
      <c r="G17002" s="26"/>
    </row>
    <row r="17003" spans="3:7">
      <c r="C17003" s="17"/>
      <c r="D17003" s="26"/>
      <c r="E17003" s="26"/>
      <c r="F17003" s="26"/>
      <c r="G17003" s="26"/>
    </row>
    <row r="17004" spans="3:7">
      <c r="C17004" s="17"/>
      <c r="D17004" s="26"/>
      <c r="E17004" s="26"/>
      <c r="F17004" s="26"/>
      <c r="G17004" s="26"/>
    </row>
    <row r="17005" spans="3:7">
      <c r="C17005" s="17"/>
      <c r="D17005" s="26"/>
      <c r="E17005" s="26"/>
      <c r="F17005" s="26"/>
      <c r="G17005" s="26"/>
    </row>
    <row r="17006" spans="3:7">
      <c r="C17006" s="17"/>
      <c r="D17006" s="26"/>
      <c r="E17006" s="26"/>
      <c r="F17006" s="26"/>
      <c r="G17006" s="26"/>
    </row>
    <row r="17007" spans="3:7">
      <c r="C17007" s="17"/>
      <c r="D17007" s="26"/>
      <c r="E17007" s="26"/>
      <c r="F17007" s="26"/>
      <c r="G17007" s="26"/>
    </row>
    <row r="17008" spans="3:7">
      <c r="C17008" s="17"/>
      <c r="D17008" s="26"/>
      <c r="E17008" s="26"/>
      <c r="F17008" s="26"/>
      <c r="G17008" s="26"/>
    </row>
    <row r="17009" spans="3:7">
      <c r="C17009" s="17"/>
      <c r="D17009" s="26"/>
      <c r="E17009" s="26"/>
      <c r="F17009" s="26"/>
      <c r="G17009" s="26"/>
    </row>
    <row r="17010" spans="3:7">
      <c r="C17010" s="17"/>
      <c r="D17010" s="26"/>
      <c r="E17010" s="26"/>
      <c r="F17010" s="26"/>
      <c r="G17010" s="26"/>
    </row>
    <row r="17011" spans="3:7">
      <c r="C17011" s="17"/>
      <c r="D17011" s="26"/>
      <c r="E17011" s="26"/>
      <c r="F17011" s="26"/>
      <c r="G17011" s="26"/>
    </row>
    <row r="17012" spans="3:7">
      <c r="C17012" s="17"/>
      <c r="D17012" s="26"/>
      <c r="E17012" s="26"/>
      <c r="F17012" s="26"/>
      <c r="G17012" s="26"/>
    </row>
    <row r="17013" spans="3:7">
      <c r="C17013" s="17"/>
      <c r="D17013" s="26"/>
      <c r="E17013" s="26"/>
      <c r="F17013" s="26"/>
      <c r="G17013" s="26"/>
    </row>
    <row r="17014" spans="3:7">
      <c r="C17014" s="17"/>
      <c r="D17014" s="26"/>
      <c r="E17014" s="26"/>
      <c r="F17014" s="26"/>
      <c r="G17014" s="26"/>
    </row>
    <row r="17015" spans="3:7">
      <c r="C17015" s="17"/>
      <c r="D17015" s="26"/>
      <c r="E17015" s="26"/>
      <c r="F17015" s="26"/>
      <c r="G17015" s="26"/>
    </row>
    <row r="17016" spans="3:7">
      <c r="C17016" s="17"/>
      <c r="D17016" s="26"/>
      <c r="E17016" s="26"/>
      <c r="F17016" s="26"/>
      <c r="G17016" s="26"/>
    </row>
    <row r="17017" spans="3:7">
      <c r="C17017" s="17"/>
      <c r="D17017" s="26"/>
      <c r="E17017" s="26"/>
      <c r="F17017" s="26"/>
      <c r="G17017" s="26"/>
    </row>
    <row r="17018" spans="3:7">
      <c r="C17018" s="17"/>
      <c r="D17018" s="26"/>
      <c r="E17018" s="26"/>
      <c r="F17018" s="26"/>
      <c r="G17018" s="26"/>
    </row>
    <row r="17019" spans="3:7">
      <c r="C17019" s="17"/>
      <c r="D17019" s="26"/>
      <c r="E17019" s="26"/>
      <c r="F17019" s="26"/>
      <c r="G17019" s="26"/>
    </row>
    <row r="17020" spans="3:7">
      <c r="C17020" s="17"/>
      <c r="D17020" s="26"/>
      <c r="E17020" s="26"/>
      <c r="F17020" s="26"/>
      <c r="G17020" s="26"/>
    </row>
    <row r="17021" spans="3:7">
      <c r="C17021" s="17"/>
      <c r="D17021" s="26"/>
      <c r="E17021" s="26"/>
      <c r="F17021" s="26"/>
      <c r="G17021" s="26"/>
    </row>
    <row r="17022" spans="3:7">
      <c r="C17022" s="17"/>
      <c r="D17022" s="26"/>
      <c r="E17022" s="26"/>
      <c r="F17022" s="26"/>
      <c r="G17022" s="26"/>
    </row>
    <row r="17023" spans="3:7">
      <c r="C17023" s="17"/>
      <c r="D17023" s="26"/>
      <c r="E17023" s="26"/>
      <c r="F17023" s="26"/>
      <c r="G17023" s="26"/>
    </row>
    <row r="17024" spans="3:7">
      <c r="C17024" s="17"/>
      <c r="D17024" s="26"/>
      <c r="E17024" s="26"/>
      <c r="F17024" s="26"/>
      <c r="G17024" s="26"/>
    </row>
    <row r="17025" spans="3:7">
      <c r="C17025" s="17"/>
      <c r="D17025" s="26"/>
      <c r="E17025" s="26"/>
      <c r="F17025" s="26"/>
      <c r="G17025" s="26"/>
    </row>
    <row r="17026" spans="3:7">
      <c r="C17026" s="17"/>
      <c r="D17026" s="26"/>
      <c r="E17026" s="26"/>
      <c r="F17026" s="26"/>
      <c r="G17026" s="26"/>
    </row>
    <row r="17027" spans="3:7">
      <c r="C17027" s="17"/>
      <c r="D17027" s="26"/>
      <c r="E17027" s="26"/>
      <c r="F17027" s="26"/>
      <c r="G17027" s="26"/>
    </row>
    <row r="17028" spans="3:7">
      <c r="C17028" s="17"/>
      <c r="D17028" s="26"/>
      <c r="E17028" s="26"/>
      <c r="F17028" s="26"/>
      <c r="G17028" s="26"/>
    </row>
    <row r="17029" spans="3:7">
      <c r="C17029" s="17"/>
      <c r="D17029" s="26"/>
      <c r="E17029" s="26"/>
      <c r="F17029" s="26"/>
      <c r="G17029" s="26"/>
    </row>
    <row r="17030" spans="3:7">
      <c r="C17030" s="17"/>
      <c r="D17030" s="26"/>
      <c r="E17030" s="26"/>
      <c r="F17030" s="26"/>
      <c r="G17030" s="26"/>
    </row>
    <row r="17031" spans="3:7">
      <c r="C17031" s="17"/>
      <c r="D17031" s="26"/>
      <c r="E17031" s="26"/>
      <c r="F17031" s="26"/>
      <c r="G17031" s="26"/>
    </row>
    <row r="17032" spans="3:7">
      <c r="C17032" s="17"/>
      <c r="D17032" s="26"/>
      <c r="E17032" s="26"/>
      <c r="F17032" s="26"/>
      <c r="G17032" s="26"/>
    </row>
    <row r="17033" spans="3:7">
      <c r="C17033" s="17"/>
      <c r="D17033" s="26"/>
      <c r="E17033" s="26"/>
      <c r="F17033" s="26"/>
      <c r="G17033" s="26"/>
    </row>
    <row r="17034" spans="3:7">
      <c r="C17034" s="17"/>
      <c r="D17034" s="26"/>
      <c r="E17034" s="26"/>
      <c r="F17034" s="26"/>
      <c r="G17034" s="26"/>
    </row>
    <row r="17035" spans="3:7">
      <c r="C17035" s="17"/>
      <c r="D17035" s="26"/>
      <c r="E17035" s="26"/>
      <c r="F17035" s="26"/>
      <c r="G17035" s="26"/>
    </row>
    <row r="17036" spans="3:7">
      <c r="C17036" s="17"/>
      <c r="D17036" s="26"/>
      <c r="E17036" s="26"/>
      <c r="F17036" s="26"/>
      <c r="G17036" s="26"/>
    </row>
    <row r="17037" spans="3:7">
      <c r="C17037" s="17"/>
      <c r="D17037" s="26"/>
      <c r="E17037" s="26"/>
      <c r="F17037" s="26"/>
      <c r="G17037" s="26"/>
    </row>
    <row r="17038" spans="3:7">
      <c r="C17038" s="17"/>
      <c r="D17038" s="26"/>
      <c r="E17038" s="26"/>
      <c r="F17038" s="26"/>
      <c r="G17038" s="26"/>
    </row>
    <row r="17039" spans="3:7">
      <c r="C17039" s="17"/>
      <c r="D17039" s="26"/>
      <c r="E17039" s="26"/>
      <c r="F17039" s="26"/>
      <c r="G17039" s="26"/>
    </row>
    <row r="17040" spans="3:7">
      <c r="C17040" s="17"/>
      <c r="D17040" s="26"/>
      <c r="E17040" s="26"/>
      <c r="F17040" s="26"/>
      <c r="G17040" s="26"/>
    </row>
    <row r="17041" spans="3:7">
      <c r="C17041" s="17"/>
      <c r="D17041" s="26"/>
      <c r="E17041" s="26"/>
      <c r="F17041" s="26"/>
      <c r="G17041" s="26"/>
    </row>
    <row r="17042" spans="3:7">
      <c r="C17042" s="17"/>
      <c r="D17042" s="26"/>
      <c r="E17042" s="26"/>
      <c r="F17042" s="26"/>
      <c r="G17042" s="26"/>
    </row>
    <row r="17043" spans="3:7">
      <c r="C17043" s="17"/>
      <c r="D17043" s="26"/>
      <c r="E17043" s="26"/>
      <c r="F17043" s="26"/>
      <c r="G17043" s="26"/>
    </row>
    <row r="17044" spans="3:7">
      <c r="C17044" s="17"/>
      <c r="D17044" s="26"/>
      <c r="E17044" s="26"/>
      <c r="F17044" s="26"/>
      <c r="G17044" s="26"/>
    </row>
    <row r="17045" spans="3:7">
      <c r="C17045" s="17"/>
      <c r="D17045" s="26"/>
      <c r="E17045" s="26"/>
      <c r="F17045" s="26"/>
      <c r="G17045" s="26"/>
    </row>
    <row r="17046" spans="3:7">
      <c r="C17046" s="17"/>
      <c r="D17046" s="26"/>
      <c r="E17046" s="26"/>
      <c r="F17046" s="26"/>
      <c r="G17046" s="26"/>
    </row>
    <row r="17047" spans="3:7">
      <c r="C17047" s="17"/>
      <c r="D17047" s="26"/>
      <c r="E17047" s="26"/>
      <c r="F17047" s="26"/>
      <c r="G17047" s="26"/>
    </row>
    <row r="17048" spans="3:7">
      <c r="C17048" s="17"/>
      <c r="D17048" s="26"/>
      <c r="E17048" s="26"/>
      <c r="F17048" s="26"/>
      <c r="G17048" s="26"/>
    </row>
    <row r="17049" spans="3:7">
      <c r="C17049" s="17"/>
      <c r="D17049" s="26"/>
      <c r="E17049" s="26"/>
      <c r="F17049" s="26"/>
      <c r="G17049" s="26"/>
    </row>
    <row r="17050" spans="3:7">
      <c r="C17050" s="17"/>
      <c r="D17050" s="26"/>
      <c r="E17050" s="26"/>
      <c r="F17050" s="26"/>
      <c r="G17050" s="26"/>
    </row>
    <row r="17051" spans="3:7">
      <c r="C17051" s="17"/>
      <c r="D17051" s="26"/>
      <c r="E17051" s="26"/>
      <c r="F17051" s="26"/>
      <c r="G17051" s="26"/>
    </row>
    <row r="17052" spans="3:7">
      <c r="C17052" s="17"/>
      <c r="D17052" s="26"/>
      <c r="E17052" s="26"/>
      <c r="F17052" s="26"/>
      <c r="G17052" s="26"/>
    </row>
    <row r="17053" spans="3:7">
      <c r="C17053" s="17"/>
      <c r="D17053" s="26"/>
      <c r="E17053" s="26"/>
      <c r="F17053" s="26"/>
      <c r="G17053" s="26"/>
    </row>
    <row r="17054" spans="3:7">
      <c r="C17054" s="17"/>
      <c r="D17054" s="26"/>
      <c r="E17054" s="26"/>
      <c r="F17054" s="26"/>
      <c r="G17054" s="26"/>
    </row>
    <row r="17055" spans="3:7">
      <c r="C17055" s="17"/>
      <c r="D17055" s="26"/>
      <c r="E17055" s="26"/>
      <c r="F17055" s="26"/>
      <c r="G17055" s="26"/>
    </row>
    <row r="17056" spans="3:7">
      <c r="C17056" s="17"/>
      <c r="D17056" s="26"/>
      <c r="E17056" s="26"/>
      <c r="F17056" s="26"/>
      <c r="G17056" s="26"/>
    </row>
    <row r="17057" spans="3:7">
      <c r="C17057" s="17"/>
      <c r="D17057" s="26"/>
      <c r="E17057" s="26"/>
      <c r="F17057" s="26"/>
      <c r="G17057" s="26"/>
    </row>
    <row r="17058" spans="3:7">
      <c r="C17058" s="17"/>
      <c r="D17058" s="26"/>
      <c r="E17058" s="26"/>
      <c r="F17058" s="26"/>
      <c r="G17058" s="26"/>
    </row>
    <row r="17059" spans="3:7">
      <c r="C17059" s="17"/>
      <c r="D17059" s="26"/>
      <c r="E17059" s="26"/>
      <c r="F17059" s="26"/>
      <c r="G17059" s="26"/>
    </row>
    <row r="17060" spans="3:7">
      <c r="C17060" s="17"/>
      <c r="D17060" s="26"/>
      <c r="E17060" s="26"/>
      <c r="F17060" s="26"/>
      <c r="G17060" s="26"/>
    </row>
    <row r="17061" spans="3:7">
      <c r="C17061" s="17"/>
      <c r="D17061" s="26"/>
      <c r="E17061" s="26"/>
      <c r="F17061" s="26"/>
      <c r="G17061" s="26"/>
    </row>
    <row r="17062" spans="3:7">
      <c r="C17062" s="17"/>
      <c r="D17062" s="26"/>
      <c r="E17062" s="26"/>
      <c r="F17062" s="26"/>
      <c r="G17062" s="26"/>
    </row>
    <row r="17063" spans="3:7">
      <c r="C17063" s="17"/>
      <c r="D17063" s="26"/>
      <c r="E17063" s="26"/>
      <c r="F17063" s="26"/>
      <c r="G17063" s="26"/>
    </row>
    <row r="17064" spans="3:7">
      <c r="C17064" s="17"/>
      <c r="D17064" s="26"/>
      <c r="E17064" s="26"/>
      <c r="F17064" s="26"/>
      <c r="G17064" s="26"/>
    </row>
    <row r="17065" spans="3:7">
      <c r="C17065" s="17"/>
      <c r="D17065" s="26"/>
      <c r="E17065" s="26"/>
      <c r="F17065" s="26"/>
      <c r="G17065" s="26"/>
    </row>
    <row r="17066" spans="3:7">
      <c r="C17066" s="17"/>
      <c r="D17066" s="26"/>
      <c r="E17066" s="26"/>
      <c r="F17066" s="26"/>
      <c r="G17066" s="26"/>
    </row>
    <row r="17067" spans="3:7">
      <c r="C17067" s="17"/>
      <c r="D17067" s="26"/>
      <c r="E17067" s="26"/>
      <c r="F17067" s="26"/>
      <c r="G17067" s="26"/>
    </row>
    <row r="17068" spans="3:7">
      <c r="C17068" s="17"/>
      <c r="D17068" s="26"/>
      <c r="E17068" s="26"/>
      <c r="F17068" s="26"/>
      <c r="G17068" s="26"/>
    </row>
    <row r="17069" spans="3:7">
      <c r="C17069" s="17"/>
      <c r="D17069" s="26"/>
      <c r="E17069" s="26"/>
      <c r="F17069" s="26"/>
      <c r="G17069" s="26"/>
    </row>
    <row r="17070" spans="3:7">
      <c r="C17070" s="17"/>
      <c r="D17070" s="26"/>
      <c r="E17070" s="26"/>
      <c r="F17070" s="26"/>
      <c r="G17070" s="26"/>
    </row>
    <row r="17071" spans="3:7">
      <c r="C17071" s="17"/>
      <c r="D17071" s="26"/>
      <c r="E17071" s="26"/>
      <c r="F17071" s="26"/>
      <c r="G17071" s="26"/>
    </row>
    <row r="17072" spans="3:7">
      <c r="C17072" s="17"/>
      <c r="D17072" s="26"/>
      <c r="E17072" s="26"/>
      <c r="F17072" s="26"/>
      <c r="G17072" s="26"/>
    </row>
    <row r="17073" spans="3:7">
      <c r="C17073" s="17"/>
      <c r="D17073" s="26"/>
      <c r="E17073" s="26"/>
      <c r="F17073" s="26"/>
      <c r="G17073" s="26"/>
    </row>
    <row r="17074" spans="3:7">
      <c r="C17074" s="17"/>
      <c r="D17074" s="26"/>
      <c r="E17074" s="26"/>
      <c r="F17074" s="26"/>
      <c r="G17074" s="26"/>
    </row>
    <row r="17075" spans="3:7">
      <c r="C17075" s="17"/>
      <c r="D17075" s="26"/>
      <c r="E17075" s="26"/>
      <c r="F17075" s="26"/>
      <c r="G17075" s="26"/>
    </row>
    <row r="17076" spans="3:7">
      <c r="C17076" s="17"/>
      <c r="D17076" s="26"/>
      <c r="E17076" s="26"/>
      <c r="F17076" s="26"/>
      <c r="G17076" s="26"/>
    </row>
    <row r="17077" spans="3:7">
      <c r="C17077" s="17"/>
      <c r="D17077" s="26"/>
      <c r="E17077" s="26"/>
      <c r="F17077" s="26"/>
      <c r="G17077" s="26"/>
    </row>
    <row r="17078" spans="3:7">
      <c r="C17078" s="17"/>
      <c r="D17078" s="26"/>
      <c r="E17078" s="26"/>
      <c r="F17078" s="26"/>
      <c r="G17078" s="26"/>
    </row>
    <row r="17079" spans="3:7">
      <c r="C17079" s="17"/>
      <c r="D17079" s="26"/>
      <c r="E17079" s="26"/>
      <c r="F17079" s="26"/>
      <c r="G17079" s="26"/>
    </row>
    <row r="17080" spans="3:7">
      <c r="C17080" s="17"/>
      <c r="D17080" s="26"/>
      <c r="E17080" s="26"/>
      <c r="F17080" s="26"/>
      <c r="G17080" s="26"/>
    </row>
    <row r="17081" spans="3:7">
      <c r="C17081" s="17"/>
      <c r="D17081" s="26"/>
      <c r="E17081" s="26"/>
      <c r="F17081" s="26"/>
      <c r="G17081" s="26"/>
    </row>
    <row r="17082" spans="3:7">
      <c r="C17082" s="17"/>
      <c r="D17082" s="26"/>
      <c r="E17082" s="26"/>
      <c r="F17082" s="26"/>
      <c r="G17082" s="26"/>
    </row>
    <row r="17083" spans="3:7">
      <c r="C17083" s="17"/>
      <c r="D17083" s="26"/>
      <c r="E17083" s="26"/>
      <c r="F17083" s="26"/>
      <c r="G17083" s="26"/>
    </row>
    <row r="17084" spans="3:7">
      <c r="C17084" s="17"/>
      <c r="D17084" s="26"/>
      <c r="E17084" s="26"/>
      <c r="F17084" s="26"/>
      <c r="G17084" s="26"/>
    </row>
    <row r="17085" spans="3:7">
      <c r="C17085" s="17"/>
      <c r="D17085" s="26"/>
      <c r="E17085" s="26"/>
      <c r="F17085" s="26"/>
      <c r="G17085" s="26"/>
    </row>
    <row r="17086" spans="3:7">
      <c r="C17086" s="17"/>
      <c r="D17086" s="26"/>
      <c r="E17086" s="26"/>
      <c r="F17086" s="26"/>
      <c r="G17086" s="26"/>
    </row>
    <row r="17087" spans="3:7">
      <c r="C17087" s="17"/>
      <c r="D17087" s="26"/>
      <c r="E17087" s="26"/>
      <c r="F17087" s="26"/>
      <c r="G17087" s="26"/>
    </row>
    <row r="17088" spans="3:7">
      <c r="C17088" s="17"/>
      <c r="D17088" s="26"/>
      <c r="E17088" s="26"/>
      <c r="F17088" s="26"/>
      <c r="G17088" s="26"/>
    </row>
    <row r="17089" spans="3:7">
      <c r="C17089" s="17"/>
      <c r="D17089" s="26"/>
      <c r="E17089" s="26"/>
      <c r="F17089" s="26"/>
      <c r="G17089" s="26"/>
    </row>
    <row r="17090" spans="3:7">
      <c r="C17090" s="17"/>
      <c r="D17090" s="26"/>
      <c r="E17090" s="26"/>
      <c r="F17090" s="26"/>
      <c r="G17090" s="26"/>
    </row>
    <row r="17091" spans="3:7">
      <c r="C17091" s="17"/>
      <c r="D17091" s="26"/>
      <c r="E17091" s="26"/>
      <c r="F17091" s="26"/>
      <c r="G17091" s="26"/>
    </row>
    <row r="17092" spans="3:7">
      <c r="C17092" s="17"/>
      <c r="D17092" s="26"/>
      <c r="E17092" s="26"/>
      <c r="F17092" s="26"/>
      <c r="G17092" s="26"/>
    </row>
    <row r="17093" spans="3:7">
      <c r="C17093" s="17"/>
      <c r="D17093" s="26"/>
      <c r="E17093" s="26"/>
      <c r="F17093" s="26"/>
      <c r="G17093" s="26"/>
    </row>
    <row r="17094" spans="3:7">
      <c r="C17094" s="17"/>
      <c r="D17094" s="26"/>
      <c r="E17094" s="26"/>
      <c r="F17094" s="26"/>
      <c r="G17094" s="26"/>
    </row>
    <row r="17095" spans="3:7">
      <c r="C17095" s="17"/>
      <c r="D17095" s="26"/>
      <c r="E17095" s="26"/>
      <c r="F17095" s="26"/>
      <c r="G17095" s="26"/>
    </row>
    <row r="17096" spans="3:7">
      <c r="C17096" s="17"/>
      <c r="D17096" s="26"/>
      <c r="E17096" s="26"/>
      <c r="F17096" s="26"/>
      <c r="G17096" s="26"/>
    </row>
    <row r="17097" spans="3:7">
      <c r="C17097" s="17"/>
      <c r="D17097" s="26"/>
      <c r="E17097" s="26"/>
      <c r="F17097" s="26"/>
      <c r="G17097" s="26"/>
    </row>
    <row r="17098" spans="3:7">
      <c r="C17098" s="17"/>
      <c r="D17098" s="26"/>
      <c r="E17098" s="26"/>
      <c r="F17098" s="26"/>
      <c r="G17098" s="26"/>
    </row>
    <row r="17099" spans="3:7">
      <c r="C17099" s="17"/>
      <c r="D17099" s="26"/>
      <c r="E17099" s="26"/>
      <c r="F17099" s="26"/>
      <c r="G17099" s="26"/>
    </row>
    <row r="17100" spans="3:7">
      <c r="C17100" s="17"/>
      <c r="D17100" s="26"/>
      <c r="E17100" s="26"/>
      <c r="F17100" s="26"/>
      <c r="G17100" s="26"/>
    </row>
    <row r="17101" spans="3:7">
      <c r="C17101" s="17"/>
      <c r="D17101" s="26"/>
      <c r="E17101" s="26"/>
      <c r="F17101" s="26"/>
      <c r="G17101" s="26"/>
    </row>
    <row r="17102" spans="3:7">
      <c r="C17102" s="17"/>
      <c r="D17102" s="26"/>
      <c r="E17102" s="26"/>
      <c r="F17102" s="26"/>
      <c r="G17102" s="26"/>
    </row>
    <row r="17103" spans="3:7">
      <c r="C17103" s="17"/>
      <c r="D17103" s="26"/>
      <c r="E17103" s="26"/>
      <c r="F17103" s="26"/>
      <c r="G17103" s="26"/>
    </row>
    <row r="17104" spans="3:7">
      <c r="C17104" s="17"/>
      <c r="D17104" s="26"/>
      <c r="E17104" s="26"/>
      <c r="F17104" s="26"/>
      <c r="G17104" s="26"/>
    </row>
    <row r="17105" spans="3:7">
      <c r="C17105" s="17"/>
      <c r="D17105" s="26"/>
      <c r="E17105" s="26"/>
      <c r="F17105" s="26"/>
      <c r="G17105" s="26"/>
    </row>
    <row r="17106" spans="3:7">
      <c r="C17106" s="17"/>
      <c r="D17106" s="26"/>
      <c r="E17106" s="26"/>
      <c r="F17106" s="26"/>
      <c r="G17106" s="26"/>
    </row>
    <row r="17107" spans="3:7">
      <c r="C17107" s="17"/>
      <c r="D17107" s="26"/>
      <c r="E17107" s="26"/>
      <c r="F17107" s="26"/>
      <c r="G17107" s="26"/>
    </row>
    <row r="17108" spans="3:7">
      <c r="C17108" s="17"/>
      <c r="D17108" s="26"/>
      <c r="E17108" s="26"/>
      <c r="F17108" s="26"/>
      <c r="G17108" s="26"/>
    </row>
    <row r="17109" spans="3:7">
      <c r="C17109" s="17"/>
      <c r="D17109" s="26"/>
      <c r="E17109" s="26"/>
      <c r="F17109" s="26"/>
      <c r="G17109" s="26"/>
    </row>
    <row r="17110" spans="3:7">
      <c r="C17110" s="17"/>
      <c r="D17110" s="26"/>
      <c r="E17110" s="26"/>
      <c r="F17110" s="26"/>
      <c r="G17110" s="26"/>
    </row>
    <row r="17111" spans="3:7">
      <c r="C17111" s="17"/>
      <c r="D17111" s="26"/>
      <c r="E17111" s="26"/>
      <c r="F17111" s="26"/>
      <c r="G17111" s="26"/>
    </row>
    <row r="17112" spans="3:7">
      <c r="C17112" s="17"/>
      <c r="D17112" s="26"/>
      <c r="E17112" s="26"/>
      <c r="F17112" s="26"/>
      <c r="G17112" s="26"/>
    </row>
    <row r="17113" spans="3:7">
      <c r="C17113" s="17"/>
      <c r="D17113" s="26"/>
      <c r="E17113" s="26"/>
      <c r="F17113" s="26"/>
      <c r="G17113" s="26"/>
    </row>
    <row r="17114" spans="3:7">
      <c r="C17114" s="17"/>
      <c r="D17114" s="26"/>
      <c r="E17114" s="26"/>
      <c r="F17114" s="26"/>
      <c r="G17114" s="26"/>
    </row>
    <row r="17115" spans="3:7">
      <c r="C17115" s="17"/>
      <c r="D17115" s="26"/>
      <c r="E17115" s="26"/>
      <c r="F17115" s="26"/>
      <c r="G17115" s="26"/>
    </row>
    <row r="17116" spans="3:7">
      <c r="C17116" s="17"/>
      <c r="D17116" s="26"/>
      <c r="E17116" s="26"/>
      <c r="F17116" s="26"/>
      <c r="G17116" s="26"/>
    </row>
    <row r="17117" spans="3:7">
      <c r="C17117" s="17"/>
      <c r="D17117" s="26"/>
      <c r="E17117" s="26"/>
      <c r="F17117" s="26"/>
      <c r="G17117" s="26"/>
    </row>
    <row r="17118" spans="3:7">
      <c r="C17118" s="17"/>
      <c r="D17118" s="26"/>
      <c r="E17118" s="26"/>
      <c r="F17118" s="26"/>
      <c r="G17118" s="26"/>
    </row>
    <row r="17119" spans="3:7">
      <c r="C17119" s="17"/>
      <c r="D17119" s="26"/>
      <c r="E17119" s="26"/>
      <c r="F17119" s="26"/>
      <c r="G17119" s="26"/>
    </row>
    <row r="17120" spans="3:7">
      <c r="C17120" s="17"/>
      <c r="D17120" s="26"/>
      <c r="E17120" s="26"/>
      <c r="F17120" s="26"/>
      <c r="G17120" s="26"/>
    </row>
    <row r="17121" spans="3:7">
      <c r="C17121" s="17"/>
      <c r="D17121" s="26"/>
      <c r="E17121" s="26"/>
      <c r="F17121" s="26"/>
      <c r="G17121" s="26"/>
    </row>
    <row r="17122" spans="3:7">
      <c r="C17122" s="17"/>
      <c r="D17122" s="26"/>
      <c r="E17122" s="26"/>
      <c r="F17122" s="26"/>
      <c r="G17122" s="26"/>
    </row>
    <row r="17123" spans="3:7">
      <c r="C17123" s="17"/>
      <c r="D17123" s="26"/>
      <c r="E17123" s="26"/>
      <c r="F17123" s="26"/>
      <c r="G17123" s="26"/>
    </row>
    <row r="17124" spans="3:7">
      <c r="C17124" s="17"/>
      <c r="D17124" s="26"/>
      <c r="E17124" s="26"/>
      <c r="F17124" s="26"/>
      <c r="G17124" s="26"/>
    </row>
    <row r="17125" spans="3:7">
      <c r="C17125" s="17"/>
      <c r="D17125" s="26"/>
      <c r="E17125" s="26"/>
      <c r="F17125" s="26"/>
      <c r="G17125" s="26"/>
    </row>
    <row r="17126" spans="3:7">
      <c r="C17126" s="17"/>
      <c r="D17126" s="26"/>
      <c r="E17126" s="26"/>
      <c r="F17126" s="26"/>
      <c r="G17126" s="26"/>
    </row>
    <row r="17127" spans="3:7">
      <c r="C17127" s="17"/>
      <c r="D17127" s="26"/>
      <c r="E17127" s="26"/>
      <c r="F17127" s="26"/>
      <c r="G17127" s="26"/>
    </row>
    <row r="17128" spans="3:7">
      <c r="C17128" s="17"/>
      <c r="D17128" s="26"/>
      <c r="E17128" s="26"/>
      <c r="F17128" s="26"/>
      <c r="G17128" s="26"/>
    </row>
    <row r="17129" spans="3:7">
      <c r="C17129" s="17"/>
      <c r="D17129" s="26"/>
      <c r="E17129" s="26"/>
      <c r="F17129" s="26"/>
      <c r="G17129" s="26"/>
    </row>
    <row r="17130" spans="3:7">
      <c r="C17130" s="17"/>
      <c r="D17130" s="26"/>
      <c r="E17130" s="26"/>
      <c r="F17130" s="26"/>
      <c r="G17130" s="26"/>
    </row>
    <row r="17131" spans="3:7">
      <c r="C17131" s="17"/>
      <c r="D17131" s="26"/>
      <c r="E17131" s="26"/>
      <c r="F17131" s="26"/>
      <c r="G17131" s="26"/>
    </row>
    <row r="17132" spans="3:7">
      <c r="C17132" s="17"/>
      <c r="D17132" s="26"/>
      <c r="E17132" s="26"/>
      <c r="F17132" s="26"/>
      <c r="G17132" s="26"/>
    </row>
    <row r="17133" spans="3:7">
      <c r="C17133" s="17"/>
      <c r="D17133" s="26"/>
      <c r="E17133" s="26"/>
      <c r="F17133" s="26"/>
      <c r="G17133" s="26"/>
    </row>
    <row r="17134" spans="3:7">
      <c r="C17134" s="17"/>
      <c r="D17134" s="26"/>
      <c r="E17134" s="26"/>
      <c r="F17134" s="26"/>
      <c r="G17134" s="26"/>
    </row>
    <row r="17135" spans="3:7">
      <c r="C17135" s="17"/>
      <c r="D17135" s="26"/>
      <c r="E17135" s="26"/>
      <c r="F17135" s="26"/>
      <c r="G17135" s="26"/>
    </row>
    <row r="17136" spans="3:7">
      <c r="C17136" s="17"/>
      <c r="D17136" s="26"/>
      <c r="E17136" s="26"/>
      <c r="F17136" s="26"/>
      <c r="G17136" s="26"/>
    </row>
    <row r="17137" spans="3:7">
      <c r="C17137" s="17"/>
      <c r="D17137" s="26"/>
      <c r="E17137" s="26"/>
      <c r="F17137" s="26"/>
      <c r="G17137" s="26"/>
    </row>
    <row r="17138" spans="3:7">
      <c r="C17138" s="17"/>
      <c r="D17138" s="26"/>
      <c r="E17138" s="26"/>
      <c r="F17138" s="26"/>
      <c r="G17138" s="26"/>
    </row>
    <row r="17139" spans="3:7">
      <c r="C17139" s="17"/>
      <c r="D17139" s="26"/>
      <c r="E17139" s="26"/>
      <c r="F17139" s="26"/>
      <c r="G17139" s="26"/>
    </row>
    <row r="17140" spans="3:7">
      <c r="C17140" s="17"/>
      <c r="D17140" s="26"/>
      <c r="E17140" s="26"/>
      <c r="F17140" s="26"/>
      <c r="G17140" s="26"/>
    </row>
    <row r="17141" spans="3:7">
      <c r="C17141" s="17"/>
      <c r="D17141" s="26"/>
      <c r="E17141" s="26"/>
      <c r="F17141" s="26"/>
      <c r="G17141" s="26"/>
    </row>
    <row r="17142" spans="3:7">
      <c r="C17142" s="17"/>
      <c r="D17142" s="26"/>
      <c r="E17142" s="26"/>
      <c r="F17142" s="26"/>
      <c r="G17142" s="26"/>
    </row>
    <row r="17143" spans="3:7">
      <c r="C17143" s="17"/>
      <c r="D17143" s="26"/>
      <c r="E17143" s="26"/>
      <c r="F17143" s="26"/>
      <c r="G17143" s="26"/>
    </row>
    <row r="17144" spans="3:7">
      <c r="C17144" s="17"/>
      <c r="D17144" s="26"/>
      <c r="E17144" s="26"/>
      <c r="F17144" s="26"/>
      <c r="G17144" s="26"/>
    </row>
    <row r="17145" spans="3:7">
      <c r="C17145" s="17"/>
      <c r="D17145" s="26"/>
      <c r="E17145" s="26"/>
      <c r="F17145" s="26"/>
      <c r="G17145" s="26"/>
    </row>
    <row r="17146" spans="3:7">
      <c r="C17146" s="17"/>
      <c r="D17146" s="26"/>
      <c r="E17146" s="26"/>
      <c r="F17146" s="26"/>
      <c r="G17146" s="26"/>
    </row>
    <row r="17147" spans="3:7">
      <c r="C17147" s="17"/>
      <c r="D17147" s="26"/>
      <c r="E17147" s="26"/>
      <c r="F17147" s="26"/>
      <c r="G17147" s="26"/>
    </row>
    <row r="17148" spans="3:7">
      <c r="C17148" s="17"/>
      <c r="D17148" s="26"/>
      <c r="E17148" s="26"/>
      <c r="F17148" s="26"/>
      <c r="G17148" s="26"/>
    </row>
    <row r="17149" spans="3:7">
      <c r="C17149" s="17"/>
      <c r="D17149" s="26"/>
      <c r="E17149" s="26"/>
      <c r="F17149" s="26"/>
      <c r="G17149" s="26"/>
    </row>
    <row r="17150" spans="3:7">
      <c r="C17150" s="17"/>
      <c r="D17150" s="26"/>
      <c r="E17150" s="26"/>
      <c r="F17150" s="26"/>
      <c r="G17150" s="26"/>
    </row>
    <row r="17151" spans="3:7">
      <c r="C17151" s="17"/>
      <c r="D17151" s="26"/>
      <c r="E17151" s="26"/>
      <c r="F17151" s="26"/>
      <c r="G17151" s="26"/>
    </row>
    <row r="17152" spans="3:7">
      <c r="C17152" s="17"/>
      <c r="D17152" s="26"/>
      <c r="E17152" s="26"/>
      <c r="F17152" s="26"/>
      <c r="G17152" s="26"/>
    </row>
    <row r="17153" spans="3:7">
      <c r="C17153" s="17"/>
      <c r="D17153" s="26"/>
      <c r="E17153" s="26"/>
      <c r="F17153" s="26"/>
      <c r="G17153" s="26"/>
    </row>
    <row r="17154" spans="3:7">
      <c r="C17154" s="17"/>
      <c r="D17154" s="26"/>
      <c r="E17154" s="26"/>
      <c r="F17154" s="26"/>
      <c r="G17154" s="26"/>
    </row>
    <row r="17155" spans="3:7">
      <c r="C17155" s="17"/>
      <c r="D17155" s="26"/>
      <c r="E17155" s="26"/>
      <c r="F17155" s="26"/>
      <c r="G17155" s="26"/>
    </row>
    <row r="17156" spans="3:7">
      <c r="C17156" s="17"/>
      <c r="D17156" s="26"/>
      <c r="E17156" s="26"/>
      <c r="F17156" s="26"/>
      <c r="G17156" s="26"/>
    </row>
    <row r="17157" spans="3:7">
      <c r="C17157" s="17"/>
      <c r="D17157" s="26"/>
      <c r="E17157" s="26"/>
      <c r="F17157" s="26"/>
      <c r="G17157" s="26"/>
    </row>
    <row r="17158" spans="3:7">
      <c r="C17158" s="17"/>
      <c r="D17158" s="26"/>
      <c r="E17158" s="26"/>
      <c r="F17158" s="26"/>
      <c r="G17158" s="26"/>
    </row>
    <row r="17159" spans="3:7">
      <c r="C17159" s="17"/>
      <c r="D17159" s="26"/>
      <c r="E17159" s="26"/>
      <c r="F17159" s="26"/>
      <c r="G17159" s="26"/>
    </row>
    <row r="17160" spans="3:7">
      <c r="C17160" s="17"/>
      <c r="D17160" s="26"/>
      <c r="E17160" s="26"/>
      <c r="F17160" s="26"/>
      <c r="G17160" s="26"/>
    </row>
    <row r="17161" spans="3:7">
      <c r="C17161" s="17"/>
      <c r="D17161" s="26"/>
      <c r="E17161" s="26"/>
      <c r="F17161" s="26"/>
      <c r="G17161" s="26"/>
    </row>
    <row r="17162" spans="3:7">
      <c r="C17162" s="17"/>
      <c r="D17162" s="26"/>
      <c r="E17162" s="26"/>
      <c r="F17162" s="26"/>
      <c r="G17162" s="26"/>
    </row>
    <row r="17163" spans="3:7">
      <c r="C17163" s="17"/>
      <c r="D17163" s="26"/>
      <c r="E17163" s="26"/>
      <c r="F17163" s="26"/>
      <c r="G17163" s="26"/>
    </row>
    <row r="17164" spans="3:7">
      <c r="C17164" s="17"/>
      <c r="D17164" s="26"/>
      <c r="E17164" s="26"/>
      <c r="F17164" s="26"/>
      <c r="G17164" s="26"/>
    </row>
    <row r="17165" spans="3:7">
      <c r="C17165" s="17"/>
      <c r="D17165" s="26"/>
      <c r="E17165" s="26"/>
      <c r="F17165" s="26"/>
      <c r="G17165" s="26"/>
    </row>
    <row r="17166" spans="3:7">
      <c r="C17166" s="17"/>
      <c r="D17166" s="26"/>
      <c r="E17166" s="26"/>
      <c r="F17166" s="26"/>
      <c r="G17166" s="26"/>
    </row>
    <row r="17167" spans="3:7">
      <c r="C17167" s="17"/>
      <c r="D17167" s="26"/>
      <c r="E17167" s="26"/>
      <c r="F17167" s="26"/>
      <c r="G17167" s="26"/>
    </row>
    <row r="17168" spans="3:7">
      <c r="C17168" s="17"/>
      <c r="D17168" s="26"/>
      <c r="E17168" s="26"/>
      <c r="F17168" s="26"/>
      <c r="G17168" s="26"/>
    </row>
    <row r="17169" spans="3:7">
      <c r="C17169" s="17"/>
      <c r="D17169" s="26"/>
      <c r="E17169" s="26"/>
      <c r="F17169" s="26"/>
      <c r="G17169" s="26"/>
    </row>
    <row r="17170" spans="3:7">
      <c r="C17170" s="17"/>
      <c r="D17170" s="26"/>
      <c r="E17170" s="26"/>
      <c r="F17170" s="26"/>
      <c r="G17170" s="26"/>
    </row>
    <row r="17171" spans="3:7">
      <c r="C17171" s="17"/>
      <c r="D17171" s="26"/>
      <c r="E17171" s="26"/>
      <c r="F17171" s="26"/>
      <c r="G17171" s="26"/>
    </row>
    <row r="17172" spans="3:7">
      <c r="C17172" s="17"/>
      <c r="D17172" s="26"/>
      <c r="E17172" s="26"/>
      <c r="F17172" s="26"/>
      <c r="G17172" s="26"/>
    </row>
    <row r="17173" spans="3:7">
      <c r="C17173" s="17"/>
      <c r="D17173" s="26"/>
      <c r="E17173" s="26"/>
      <c r="F17173" s="26"/>
      <c r="G17173" s="26"/>
    </row>
    <row r="17174" spans="3:7">
      <c r="C17174" s="17"/>
      <c r="D17174" s="26"/>
      <c r="E17174" s="26"/>
      <c r="F17174" s="26"/>
      <c r="G17174" s="26"/>
    </row>
    <row r="17175" spans="3:7">
      <c r="C17175" s="17"/>
      <c r="D17175" s="26"/>
      <c r="E17175" s="26"/>
      <c r="F17175" s="26"/>
      <c r="G17175" s="26"/>
    </row>
    <row r="17176" spans="3:7">
      <c r="C17176" s="17"/>
      <c r="D17176" s="26"/>
      <c r="E17176" s="26"/>
      <c r="F17176" s="26"/>
      <c r="G17176" s="26"/>
    </row>
    <row r="17177" spans="3:7">
      <c r="C17177" s="17"/>
      <c r="D17177" s="26"/>
      <c r="E17177" s="26"/>
      <c r="F17177" s="26"/>
      <c r="G17177" s="26"/>
    </row>
    <row r="17178" spans="3:7">
      <c r="C17178" s="17"/>
      <c r="D17178" s="26"/>
      <c r="E17178" s="26"/>
      <c r="F17178" s="26"/>
      <c r="G17178" s="26"/>
    </row>
    <row r="17179" spans="3:7">
      <c r="C17179" s="17"/>
      <c r="D17179" s="26"/>
      <c r="E17179" s="26"/>
      <c r="F17179" s="26"/>
      <c r="G17179" s="26"/>
    </row>
    <row r="17180" spans="3:7">
      <c r="C17180" s="17"/>
      <c r="D17180" s="26"/>
      <c r="E17180" s="26"/>
      <c r="F17180" s="26"/>
      <c r="G17180" s="26"/>
    </row>
    <row r="17181" spans="3:7">
      <c r="C17181" s="17"/>
      <c r="D17181" s="26"/>
      <c r="E17181" s="26"/>
      <c r="F17181" s="26"/>
      <c r="G17181" s="26"/>
    </row>
    <row r="17182" spans="3:7">
      <c r="C17182" s="17"/>
      <c r="D17182" s="26"/>
      <c r="E17182" s="26"/>
      <c r="F17182" s="26"/>
      <c r="G17182" s="26"/>
    </row>
    <row r="17183" spans="3:7">
      <c r="C17183" s="17"/>
      <c r="D17183" s="26"/>
      <c r="E17183" s="26"/>
      <c r="F17183" s="26"/>
      <c r="G17183" s="26"/>
    </row>
    <row r="17184" spans="3:7">
      <c r="C17184" s="17"/>
      <c r="D17184" s="26"/>
      <c r="E17184" s="26"/>
      <c r="F17184" s="26"/>
      <c r="G17184" s="26"/>
    </row>
    <row r="17185" spans="3:7">
      <c r="C17185" s="17"/>
      <c r="D17185" s="26"/>
      <c r="E17185" s="26"/>
      <c r="F17185" s="26"/>
      <c r="G17185" s="26"/>
    </row>
    <row r="17186" spans="3:7">
      <c r="C17186" s="17"/>
      <c r="D17186" s="26"/>
      <c r="E17186" s="26"/>
      <c r="F17186" s="26"/>
      <c r="G17186" s="26"/>
    </row>
    <row r="17187" spans="3:7">
      <c r="C17187" s="17"/>
      <c r="D17187" s="26"/>
      <c r="E17187" s="26"/>
      <c r="F17187" s="26"/>
      <c r="G17187" s="26"/>
    </row>
    <row r="17188" spans="3:7">
      <c r="C17188" s="17"/>
      <c r="D17188" s="26"/>
      <c r="E17188" s="26"/>
      <c r="F17188" s="26"/>
      <c r="G17188" s="26"/>
    </row>
    <row r="17189" spans="3:7">
      <c r="C17189" s="17"/>
      <c r="D17189" s="26"/>
      <c r="E17189" s="26"/>
      <c r="F17189" s="26"/>
      <c r="G17189" s="26"/>
    </row>
    <row r="17190" spans="3:7">
      <c r="C17190" s="17"/>
      <c r="D17190" s="26"/>
      <c r="E17190" s="26"/>
      <c r="F17190" s="26"/>
      <c r="G17190" s="26"/>
    </row>
    <row r="17191" spans="3:7">
      <c r="C17191" s="17"/>
      <c r="D17191" s="26"/>
      <c r="E17191" s="26"/>
      <c r="F17191" s="26"/>
      <c r="G17191" s="26"/>
    </row>
    <row r="17192" spans="3:7">
      <c r="C17192" s="17"/>
      <c r="D17192" s="26"/>
      <c r="E17192" s="26"/>
      <c r="F17192" s="26"/>
      <c r="G17192" s="26"/>
    </row>
    <row r="17193" spans="3:7">
      <c r="C17193" s="17"/>
      <c r="D17193" s="26"/>
      <c r="E17193" s="26"/>
      <c r="F17193" s="26"/>
      <c r="G17193" s="26"/>
    </row>
    <row r="17194" spans="3:7">
      <c r="C17194" s="17"/>
      <c r="D17194" s="26"/>
      <c r="E17194" s="26"/>
      <c r="F17194" s="26"/>
      <c r="G17194" s="26"/>
    </row>
    <row r="17195" spans="3:7">
      <c r="C17195" s="17"/>
      <c r="D17195" s="26"/>
      <c r="E17195" s="26"/>
      <c r="F17195" s="26"/>
      <c r="G17195" s="26"/>
    </row>
    <row r="17196" spans="3:7">
      <c r="C17196" s="17"/>
      <c r="D17196" s="26"/>
      <c r="E17196" s="26"/>
      <c r="F17196" s="26"/>
      <c r="G17196" s="26"/>
    </row>
    <row r="17197" spans="3:7">
      <c r="C17197" s="17"/>
      <c r="D17197" s="26"/>
      <c r="E17197" s="26"/>
      <c r="F17197" s="26"/>
      <c r="G17197" s="26"/>
    </row>
    <row r="17198" spans="3:7">
      <c r="C17198" s="17"/>
      <c r="D17198" s="26"/>
      <c r="E17198" s="26"/>
      <c r="F17198" s="26"/>
      <c r="G17198" s="26"/>
    </row>
    <row r="17199" spans="3:7">
      <c r="C17199" s="17"/>
      <c r="D17199" s="26"/>
      <c r="E17199" s="26"/>
      <c r="F17199" s="26"/>
      <c r="G17199" s="26"/>
    </row>
    <row r="17200" spans="3:7">
      <c r="C17200" s="17"/>
      <c r="D17200" s="26"/>
      <c r="E17200" s="26"/>
      <c r="F17200" s="26"/>
      <c r="G17200" s="26"/>
    </row>
    <row r="17201" spans="3:7">
      <c r="C17201" s="17"/>
      <c r="D17201" s="26"/>
      <c r="E17201" s="26"/>
      <c r="F17201" s="26"/>
      <c r="G17201" s="26"/>
    </row>
    <row r="17202" spans="3:7">
      <c r="C17202" s="17"/>
      <c r="D17202" s="26"/>
      <c r="E17202" s="26"/>
      <c r="F17202" s="26"/>
      <c r="G17202" s="26"/>
    </row>
    <row r="17203" spans="3:7">
      <c r="C17203" s="17"/>
      <c r="D17203" s="26"/>
      <c r="E17203" s="26"/>
      <c r="F17203" s="26"/>
      <c r="G17203" s="26"/>
    </row>
    <row r="17204" spans="3:7">
      <c r="C17204" s="17"/>
      <c r="D17204" s="26"/>
      <c r="E17204" s="26"/>
      <c r="F17204" s="26"/>
      <c r="G17204" s="26"/>
    </row>
    <row r="17205" spans="3:7">
      <c r="C17205" s="17"/>
      <c r="D17205" s="26"/>
      <c r="E17205" s="26"/>
      <c r="F17205" s="26"/>
      <c r="G17205" s="26"/>
    </row>
    <row r="17206" spans="3:7">
      <c r="C17206" s="17"/>
      <c r="D17206" s="26"/>
      <c r="E17206" s="26"/>
      <c r="F17206" s="26"/>
      <c r="G17206" s="26"/>
    </row>
    <row r="17207" spans="3:7">
      <c r="C17207" s="17"/>
      <c r="D17207" s="26"/>
      <c r="E17207" s="26"/>
      <c r="F17207" s="26"/>
      <c r="G17207" s="26"/>
    </row>
    <row r="17208" spans="3:7">
      <c r="C17208" s="17"/>
      <c r="D17208" s="26"/>
      <c r="E17208" s="26"/>
      <c r="F17208" s="26"/>
      <c r="G17208" s="26"/>
    </row>
    <row r="17209" spans="3:7">
      <c r="C17209" s="17"/>
      <c r="D17209" s="26"/>
      <c r="E17209" s="26"/>
      <c r="F17209" s="26"/>
      <c r="G17209" s="26"/>
    </row>
    <row r="17210" spans="3:7">
      <c r="C17210" s="17"/>
      <c r="D17210" s="26"/>
      <c r="E17210" s="26"/>
      <c r="F17210" s="26"/>
      <c r="G17210" s="26"/>
    </row>
    <row r="17211" spans="3:7">
      <c r="C17211" s="17"/>
      <c r="D17211" s="26"/>
      <c r="E17211" s="26"/>
      <c r="F17211" s="26"/>
      <c r="G17211" s="26"/>
    </row>
    <row r="17212" spans="3:7">
      <c r="C17212" s="17"/>
      <c r="D17212" s="26"/>
      <c r="E17212" s="26"/>
      <c r="F17212" s="26"/>
      <c r="G17212" s="26"/>
    </row>
    <row r="17213" spans="3:7">
      <c r="C17213" s="17"/>
      <c r="D17213" s="26"/>
      <c r="E17213" s="26"/>
      <c r="F17213" s="26"/>
      <c r="G17213" s="26"/>
    </row>
    <row r="17214" spans="3:7">
      <c r="C17214" s="17"/>
      <c r="D17214" s="26"/>
      <c r="E17214" s="26"/>
      <c r="F17214" s="26"/>
      <c r="G17214" s="26"/>
    </row>
    <row r="17215" spans="3:7">
      <c r="C17215" s="17"/>
      <c r="D17215" s="26"/>
      <c r="E17215" s="26"/>
      <c r="F17215" s="26"/>
      <c r="G17215" s="26"/>
    </row>
    <row r="17216" spans="3:7">
      <c r="C17216" s="17"/>
      <c r="D17216" s="26"/>
      <c r="E17216" s="26"/>
      <c r="F17216" s="26"/>
      <c r="G17216" s="26"/>
    </row>
    <row r="17217" spans="3:7">
      <c r="C17217" s="17"/>
      <c r="D17217" s="26"/>
      <c r="E17217" s="26"/>
      <c r="F17217" s="26"/>
      <c r="G17217" s="26"/>
    </row>
    <row r="17218" spans="3:7">
      <c r="C17218" s="17"/>
      <c r="D17218" s="26"/>
      <c r="E17218" s="26"/>
      <c r="F17218" s="26"/>
      <c r="G17218" s="26"/>
    </row>
    <row r="17219" spans="3:7">
      <c r="C17219" s="17"/>
      <c r="D17219" s="26"/>
      <c r="E17219" s="26"/>
      <c r="F17219" s="26"/>
      <c r="G17219" s="26"/>
    </row>
    <row r="17220" spans="3:7">
      <c r="C17220" s="17"/>
      <c r="D17220" s="26"/>
      <c r="E17220" s="26"/>
      <c r="F17220" s="26"/>
      <c r="G17220" s="26"/>
    </row>
    <row r="17221" spans="3:7">
      <c r="C17221" s="17"/>
      <c r="D17221" s="26"/>
      <c r="E17221" s="26"/>
      <c r="F17221" s="26"/>
      <c r="G17221" s="26"/>
    </row>
    <row r="17222" spans="3:7">
      <c r="C17222" s="17"/>
      <c r="D17222" s="26"/>
      <c r="E17222" s="26"/>
      <c r="F17222" s="26"/>
      <c r="G17222" s="26"/>
    </row>
    <row r="17223" spans="3:7">
      <c r="C17223" s="17"/>
      <c r="D17223" s="26"/>
      <c r="E17223" s="26"/>
      <c r="F17223" s="26"/>
      <c r="G17223" s="26"/>
    </row>
    <row r="17224" spans="3:7">
      <c r="C17224" s="17"/>
      <c r="D17224" s="26"/>
      <c r="E17224" s="26"/>
      <c r="F17224" s="26"/>
      <c r="G17224" s="26"/>
    </row>
    <row r="17225" spans="3:7">
      <c r="C17225" s="17"/>
      <c r="D17225" s="26"/>
      <c r="E17225" s="26"/>
      <c r="F17225" s="26"/>
      <c r="G17225" s="26"/>
    </row>
    <row r="17226" spans="3:7">
      <c r="C17226" s="17"/>
      <c r="D17226" s="26"/>
      <c r="E17226" s="26"/>
      <c r="F17226" s="26"/>
      <c r="G17226" s="26"/>
    </row>
    <row r="17227" spans="3:7">
      <c r="C17227" s="17"/>
      <c r="D17227" s="26"/>
      <c r="E17227" s="26"/>
      <c r="F17227" s="26"/>
      <c r="G17227" s="26"/>
    </row>
    <row r="17228" spans="3:7">
      <c r="C17228" s="17"/>
      <c r="D17228" s="26"/>
      <c r="E17228" s="26"/>
      <c r="F17228" s="26"/>
      <c r="G17228" s="26"/>
    </row>
    <row r="17229" spans="3:7">
      <c r="C17229" s="17"/>
      <c r="D17229" s="26"/>
      <c r="E17229" s="26"/>
      <c r="F17229" s="26"/>
      <c r="G17229" s="26"/>
    </row>
    <row r="17230" spans="3:7">
      <c r="C17230" s="17"/>
      <c r="D17230" s="26"/>
      <c r="E17230" s="26"/>
      <c r="F17230" s="26"/>
      <c r="G17230" s="26"/>
    </row>
    <row r="17231" spans="3:7">
      <c r="C17231" s="17"/>
      <c r="D17231" s="26"/>
      <c r="E17231" s="26"/>
      <c r="F17231" s="26"/>
      <c r="G17231" s="26"/>
    </row>
    <row r="17232" spans="3:7">
      <c r="C17232" s="17"/>
      <c r="D17232" s="26"/>
      <c r="E17232" s="26"/>
      <c r="F17232" s="26"/>
      <c r="G17232" s="26"/>
    </row>
    <row r="17233" spans="3:7">
      <c r="C17233" s="17"/>
      <c r="D17233" s="26"/>
      <c r="E17233" s="26"/>
      <c r="F17233" s="26"/>
      <c r="G17233" s="26"/>
    </row>
    <row r="17234" spans="3:7">
      <c r="C17234" s="17"/>
      <c r="D17234" s="26"/>
      <c r="E17234" s="26"/>
      <c r="F17234" s="26"/>
      <c r="G17234" s="26"/>
    </row>
    <row r="17235" spans="3:7">
      <c r="C17235" s="17"/>
      <c r="D17235" s="26"/>
      <c r="E17235" s="26"/>
      <c r="F17235" s="26"/>
      <c r="G17235" s="26"/>
    </row>
    <row r="17236" spans="3:7">
      <c r="C17236" s="17"/>
      <c r="D17236" s="26"/>
      <c r="E17236" s="26"/>
      <c r="F17236" s="26"/>
      <c r="G17236" s="26"/>
    </row>
    <row r="17237" spans="3:7">
      <c r="C17237" s="17"/>
      <c r="D17237" s="26"/>
      <c r="E17237" s="26"/>
      <c r="F17237" s="26"/>
      <c r="G17237" s="26"/>
    </row>
    <row r="17238" spans="3:7">
      <c r="C17238" s="17"/>
      <c r="D17238" s="26"/>
      <c r="E17238" s="26"/>
      <c r="F17238" s="26"/>
      <c r="G17238" s="26"/>
    </row>
    <row r="17239" spans="3:7">
      <c r="C17239" s="17"/>
      <c r="D17239" s="26"/>
      <c r="E17239" s="26"/>
      <c r="F17239" s="26"/>
      <c r="G17239" s="26"/>
    </row>
    <row r="17240" spans="3:7">
      <c r="C17240" s="17"/>
      <c r="D17240" s="26"/>
      <c r="E17240" s="26"/>
      <c r="F17240" s="26"/>
      <c r="G17240" s="26"/>
    </row>
    <row r="17241" spans="3:7">
      <c r="C17241" s="17"/>
      <c r="D17241" s="26"/>
      <c r="E17241" s="26"/>
      <c r="F17241" s="26"/>
      <c r="G17241" s="26"/>
    </row>
    <row r="17242" spans="3:7">
      <c r="C17242" s="17"/>
      <c r="D17242" s="26"/>
      <c r="E17242" s="26"/>
      <c r="F17242" s="26"/>
      <c r="G17242" s="26"/>
    </row>
    <row r="17243" spans="3:7">
      <c r="C17243" s="17"/>
      <c r="D17243" s="26"/>
      <c r="E17243" s="26"/>
      <c r="F17243" s="26"/>
      <c r="G17243" s="26"/>
    </row>
    <row r="17244" spans="3:7">
      <c r="C17244" s="17"/>
      <c r="D17244" s="26"/>
      <c r="E17244" s="26"/>
      <c r="F17244" s="26"/>
      <c r="G17244" s="26"/>
    </row>
    <row r="17245" spans="3:7">
      <c r="C17245" s="17"/>
      <c r="D17245" s="26"/>
      <c r="E17245" s="26"/>
      <c r="F17245" s="26"/>
      <c r="G17245" s="26"/>
    </row>
    <row r="17246" spans="3:7">
      <c r="C17246" s="17"/>
      <c r="D17246" s="26"/>
      <c r="E17246" s="26"/>
      <c r="F17246" s="26"/>
      <c r="G17246" s="26"/>
    </row>
    <row r="17247" spans="3:7">
      <c r="C17247" s="17"/>
      <c r="D17247" s="26"/>
      <c r="E17247" s="26"/>
      <c r="F17247" s="26"/>
      <c r="G17247" s="26"/>
    </row>
    <row r="17248" spans="3:7">
      <c r="C17248" s="17"/>
      <c r="D17248" s="26"/>
      <c r="E17248" s="26"/>
      <c r="F17248" s="26"/>
      <c r="G17248" s="26"/>
    </row>
    <row r="17249" spans="3:7">
      <c r="C17249" s="17"/>
      <c r="D17249" s="26"/>
      <c r="E17249" s="26"/>
      <c r="F17249" s="26"/>
      <c r="G17249" s="26"/>
    </row>
    <row r="17250" spans="3:7">
      <c r="C17250" s="17"/>
      <c r="D17250" s="26"/>
      <c r="E17250" s="26"/>
      <c r="F17250" s="26"/>
      <c r="G17250" s="26"/>
    </row>
    <row r="17251" spans="3:7">
      <c r="C17251" s="17"/>
      <c r="D17251" s="26"/>
      <c r="E17251" s="26"/>
      <c r="F17251" s="26"/>
      <c r="G17251" s="26"/>
    </row>
    <row r="17252" spans="3:7">
      <c r="C17252" s="17"/>
      <c r="D17252" s="26"/>
      <c r="E17252" s="26"/>
      <c r="F17252" s="26"/>
      <c r="G17252" s="26"/>
    </row>
    <row r="17253" spans="3:7">
      <c r="C17253" s="17"/>
      <c r="D17253" s="26"/>
      <c r="E17253" s="26"/>
      <c r="F17253" s="26"/>
      <c r="G17253" s="26"/>
    </row>
    <row r="17254" spans="3:7">
      <c r="C17254" s="17"/>
      <c r="D17254" s="26"/>
      <c r="E17254" s="26"/>
      <c r="F17254" s="26"/>
      <c r="G17254" s="26"/>
    </row>
    <row r="17255" spans="3:7">
      <c r="C17255" s="17"/>
      <c r="D17255" s="26"/>
      <c r="E17255" s="26"/>
      <c r="F17255" s="26"/>
      <c r="G17255" s="26"/>
    </row>
    <row r="17256" spans="3:7">
      <c r="C17256" s="17"/>
      <c r="D17256" s="26"/>
      <c r="E17256" s="26"/>
      <c r="F17256" s="26"/>
      <c r="G17256" s="26"/>
    </row>
    <row r="17257" spans="3:7">
      <c r="C17257" s="17"/>
      <c r="D17257" s="26"/>
      <c r="E17257" s="26"/>
      <c r="F17257" s="26"/>
      <c r="G17257" s="26"/>
    </row>
    <row r="17258" spans="3:7">
      <c r="C17258" s="17"/>
      <c r="D17258" s="26"/>
      <c r="E17258" s="26"/>
      <c r="F17258" s="26"/>
      <c r="G17258" s="26"/>
    </row>
    <row r="17259" spans="3:7">
      <c r="C17259" s="17"/>
      <c r="D17259" s="26"/>
      <c r="E17259" s="26"/>
      <c r="F17259" s="26"/>
      <c r="G17259" s="26"/>
    </row>
    <row r="17260" spans="3:7">
      <c r="C17260" s="17"/>
      <c r="D17260" s="26"/>
      <c r="E17260" s="26"/>
      <c r="F17260" s="26"/>
      <c r="G17260" s="26"/>
    </row>
    <row r="17261" spans="3:7">
      <c r="C17261" s="17"/>
      <c r="D17261" s="26"/>
      <c r="E17261" s="26"/>
      <c r="F17261" s="26"/>
      <c r="G17261" s="26"/>
    </row>
    <row r="17262" spans="3:7">
      <c r="C17262" s="17"/>
      <c r="D17262" s="26"/>
      <c r="E17262" s="26"/>
      <c r="F17262" s="26"/>
      <c r="G17262" s="26"/>
    </row>
    <row r="17263" spans="3:7">
      <c r="C17263" s="17"/>
      <c r="D17263" s="26"/>
      <c r="E17263" s="26"/>
      <c r="F17263" s="26"/>
      <c r="G17263" s="26"/>
    </row>
    <row r="17264" spans="3:7">
      <c r="C17264" s="17"/>
      <c r="D17264" s="26"/>
      <c r="E17264" s="26"/>
      <c r="F17264" s="26"/>
      <c r="G17264" s="26"/>
    </row>
    <row r="17265" spans="3:7">
      <c r="C17265" s="17"/>
      <c r="D17265" s="26"/>
      <c r="E17265" s="26"/>
      <c r="F17265" s="26"/>
      <c r="G17265" s="26"/>
    </row>
    <row r="17266" spans="3:7">
      <c r="C17266" s="17"/>
      <c r="D17266" s="26"/>
      <c r="E17266" s="26"/>
      <c r="F17266" s="26"/>
      <c r="G17266" s="26"/>
    </row>
    <row r="17267" spans="3:7">
      <c r="C17267" s="17"/>
      <c r="D17267" s="26"/>
      <c r="E17267" s="26"/>
      <c r="F17267" s="26"/>
      <c r="G17267" s="26"/>
    </row>
    <row r="17268" spans="3:7">
      <c r="C17268" s="17"/>
      <c r="D17268" s="26"/>
      <c r="E17268" s="26"/>
      <c r="F17268" s="26"/>
      <c r="G17268" s="26"/>
    </row>
    <row r="17269" spans="3:7">
      <c r="C17269" s="17"/>
      <c r="D17269" s="26"/>
      <c r="E17269" s="26"/>
      <c r="F17269" s="26"/>
      <c r="G17269" s="26"/>
    </row>
    <row r="17270" spans="3:7">
      <c r="C17270" s="17"/>
      <c r="D17270" s="26"/>
      <c r="E17270" s="26"/>
      <c r="F17270" s="26"/>
      <c r="G17270" s="26"/>
    </row>
    <row r="17271" spans="3:7">
      <c r="C17271" s="17"/>
      <c r="D17271" s="26"/>
      <c r="E17271" s="26"/>
      <c r="F17271" s="26"/>
      <c r="G17271" s="26"/>
    </row>
    <row r="17272" spans="3:7">
      <c r="C17272" s="17"/>
      <c r="D17272" s="26"/>
      <c r="E17272" s="26"/>
      <c r="F17272" s="26"/>
      <c r="G17272" s="26"/>
    </row>
    <row r="17273" spans="3:7">
      <c r="C17273" s="17"/>
      <c r="D17273" s="26"/>
      <c r="E17273" s="26"/>
      <c r="F17273" s="26"/>
      <c r="G17273" s="26"/>
    </row>
    <row r="17274" spans="3:7">
      <c r="C17274" s="17"/>
      <c r="D17274" s="26"/>
      <c r="E17274" s="26"/>
      <c r="F17274" s="26"/>
      <c r="G17274" s="26"/>
    </row>
    <row r="17275" spans="3:7">
      <c r="C17275" s="17"/>
      <c r="D17275" s="26"/>
      <c r="E17275" s="26"/>
      <c r="F17275" s="26"/>
      <c r="G17275" s="26"/>
    </row>
    <row r="17276" spans="3:7">
      <c r="C17276" s="17"/>
      <c r="D17276" s="26"/>
      <c r="E17276" s="26"/>
      <c r="F17276" s="26"/>
      <c r="G17276" s="26"/>
    </row>
    <row r="17277" spans="3:7">
      <c r="C17277" s="17"/>
      <c r="D17277" s="26"/>
      <c r="E17277" s="26"/>
      <c r="F17277" s="26"/>
      <c r="G17277" s="26"/>
    </row>
    <row r="17278" spans="3:7">
      <c r="C17278" s="17"/>
      <c r="D17278" s="26"/>
      <c r="E17278" s="26"/>
      <c r="F17278" s="26"/>
      <c r="G17278" s="26"/>
    </row>
    <row r="17279" spans="3:7">
      <c r="C17279" s="17"/>
      <c r="D17279" s="26"/>
      <c r="E17279" s="26"/>
      <c r="F17279" s="26"/>
      <c r="G17279" s="26"/>
    </row>
    <row r="17280" spans="3:7">
      <c r="C17280" s="17"/>
      <c r="D17280" s="26"/>
      <c r="E17280" s="26"/>
      <c r="F17280" s="26"/>
      <c r="G17280" s="26"/>
    </row>
    <row r="17281" spans="3:7">
      <c r="C17281" s="17"/>
      <c r="D17281" s="26"/>
      <c r="E17281" s="26"/>
      <c r="F17281" s="26"/>
      <c r="G17281" s="26"/>
    </row>
    <row r="17282" spans="3:7">
      <c r="C17282" s="17"/>
      <c r="D17282" s="26"/>
      <c r="E17282" s="26"/>
      <c r="F17282" s="26"/>
      <c r="G17282" s="26"/>
    </row>
    <row r="17283" spans="3:7">
      <c r="C17283" s="17"/>
      <c r="D17283" s="26"/>
      <c r="E17283" s="26"/>
      <c r="F17283" s="26"/>
      <c r="G17283" s="26"/>
    </row>
    <row r="17284" spans="3:7">
      <c r="C17284" s="17"/>
      <c r="D17284" s="26"/>
      <c r="E17284" s="26"/>
      <c r="F17284" s="26"/>
      <c r="G17284" s="26"/>
    </row>
    <row r="17285" spans="3:7">
      <c r="C17285" s="17"/>
      <c r="D17285" s="26"/>
      <c r="E17285" s="26"/>
      <c r="F17285" s="26"/>
      <c r="G17285" s="26"/>
    </row>
    <row r="17286" spans="3:7">
      <c r="C17286" s="17"/>
      <c r="D17286" s="26"/>
      <c r="E17286" s="26"/>
      <c r="F17286" s="26"/>
      <c r="G17286" s="26"/>
    </row>
    <row r="17287" spans="3:7">
      <c r="C17287" s="17"/>
      <c r="D17287" s="26"/>
      <c r="E17287" s="26"/>
      <c r="F17287" s="26"/>
      <c r="G17287" s="26"/>
    </row>
    <row r="17288" spans="3:7">
      <c r="C17288" s="17"/>
      <c r="D17288" s="26"/>
      <c r="E17288" s="26"/>
      <c r="F17288" s="26"/>
      <c r="G17288" s="26"/>
    </row>
    <row r="17289" spans="3:7">
      <c r="C17289" s="17"/>
      <c r="D17289" s="26"/>
      <c r="E17289" s="26"/>
      <c r="F17289" s="26"/>
      <c r="G17289" s="26"/>
    </row>
    <row r="17290" spans="3:7">
      <c r="C17290" s="17"/>
      <c r="D17290" s="26"/>
      <c r="E17290" s="26"/>
      <c r="F17290" s="26"/>
      <c r="G17290" s="26"/>
    </row>
    <row r="17291" spans="3:7">
      <c r="C17291" s="17"/>
      <c r="D17291" s="26"/>
      <c r="E17291" s="26"/>
      <c r="F17291" s="26"/>
      <c r="G17291" s="26"/>
    </row>
    <row r="17292" spans="3:7">
      <c r="C17292" s="17"/>
      <c r="D17292" s="26"/>
      <c r="E17292" s="26"/>
      <c r="F17292" s="26"/>
      <c r="G17292" s="26"/>
    </row>
    <row r="17293" spans="3:7">
      <c r="C17293" s="17"/>
      <c r="D17293" s="26"/>
      <c r="E17293" s="26"/>
      <c r="F17293" s="26"/>
      <c r="G17293" s="26"/>
    </row>
    <row r="17294" spans="3:7">
      <c r="C17294" s="17"/>
      <c r="D17294" s="26"/>
      <c r="E17294" s="26"/>
      <c r="F17294" s="26"/>
      <c r="G17294" s="26"/>
    </row>
    <row r="17295" spans="3:7">
      <c r="C17295" s="17"/>
      <c r="D17295" s="26"/>
      <c r="E17295" s="26"/>
      <c r="F17295" s="26"/>
      <c r="G17295" s="26"/>
    </row>
    <row r="17296" spans="3:7">
      <c r="C17296" s="17"/>
      <c r="D17296" s="26"/>
      <c r="E17296" s="26"/>
      <c r="F17296" s="26"/>
      <c r="G17296" s="26"/>
    </row>
    <row r="17297" spans="3:7">
      <c r="C17297" s="17"/>
      <c r="D17297" s="26"/>
      <c r="E17297" s="26"/>
      <c r="F17297" s="26"/>
      <c r="G17297" s="26"/>
    </row>
    <row r="17298" spans="3:7">
      <c r="C17298" s="17"/>
      <c r="D17298" s="26"/>
      <c r="E17298" s="26"/>
      <c r="F17298" s="26"/>
      <c r="G17298" s="26"/>
    </row>
    <row r="17299" spans="3:7">
      <c r="C17299" s="17"/>
      <c r="D17299" s="26"/>
      <c r="E17299" s="26"/>
      <c r="F17299" s="26"/>
      <c r="G17299" s="26"/>
    </row>
    <row r="17300" spans="3:7">
      <c r="C17300" s="17"/>
      <c r="D17300" s="26"/>
      <c r="E17300" s="26"/>
      <c r="F17300" s="26"/>
      <c r="G17300" s="26"/>
    </row>
    <row r="17301" spans="3:7">
      <c r="C17301" s="17"/>
      <c r="D17301" s="26"/>
      <c r="E17301" s="26"/>
      <c r="F17301" s="26"/>
      <c r="G17301" s="26"/>
    </row>
    <row r="17302" spans="3:7">
      <c r="C17302" s="17"/>
      <c r="D17302" s="26"/>
      <c r="E17302" s="26"/>
      <c r="F17302" s="26"/>
      <c r="G17302" s="26"/>
    </row>
    <row r="17303" spans="3:7">
      <c r="C17303" s="17"/>
      <c r="D17303" s="26"/>
      <c r="E17303" s="26"/>
      <c r="F17303" s="26"/>
      <c r="G17303" s="26"/>
    </row>
    <row r="17304" spans="3:7">
      <c r="C17304" s="17"/>
      <c r="D17304" s="26"/>
      <c r="E17304" s="26"/>
      <c r="F17304" s="26"/>
      <c r="G17304" s="26"/>
    </row>
    <row r="17305" spans="3:7">
      <c r="C17305" s="17"/>
      <c r="D17305" s="26"/>
      <c r="E17305" s="26"/>
      <c r="F17305" s="26"/>
      <c r="G17305" s="26"/>
    </row>
    <row r="17306" spans="3:7">
      <c r="C17306" s="17"/>
      <c r="D17306" s="26"/>
      <c r="E17306" s="26"/>
      <c r="F17306" s="26"/>
      <c r="G17306" s="26"/>
    </row>
    <row r="17307" spans="3:7">
      <c r="C17307" s="17"/>
      <c r="D17307" s="26"/>
      <c r="E17307" s="26"/>
      <c r="F17307" s="26"/>
      <c r="G17307" s="26"/>
    </row>
    <row r="17308" spans="3:7">
      <c r="C17308" s="17"/>
      <c r="D17308" s="26"/>
      <c r="E17308" s="26"/>
      <c r="F17308" s="26"/>
      <c r="G17308" s="26"/>
    </row>
    <row r="17309" spans="3:7">
      <c r="C17309" s="17"/>
      <c r="D17309" s="26"/>
      <c r="E17309" s="26"/>
      <c r="F17309" s="26"/>
      <c r="G17309" s="26"/>
    </row>
    <row r="17310" spans="3:7">
      <c r="C17310" s="17"/>
      <c r="D17310" s="26"/>
      <c r="E17310" s="26"/>
      <c r="F17310" s="26"/>
      <c r="G17310" s="26"/>
    </row>
    <row r="17311" spans="3:7">
      <c r="C17311" s="17"/>
      <c r="D17311" s="26"/>
      <c r="E17311" s="26"/>
      <c r="F17311" s="26"/>
      <c r="G17311" s="26"/>
    </row>
    <row r="17312" spans="3:7">
      <c r="C17312" s="17"/>
      <c r="D17312" s="26"/>
      <c r="E17312" s="26"/>
      <c r="F17312" s="26"/>
      <c r="G17312" s="26"/>
    </row>
    <row r="17313" spans="3:7">
      <c r="C17313" s="17"/>
      <c r="D17313" s="26"/>
      <c r="E17313" s="26"/>
      <c r="F17313" s="26"/>
      <c r="G17313" s="26"/>
    </row>
    <row r="17314" spans="3:7">
      <c r="C17314" s="17"/>
      <c r="D17314" s="26"/>
      <c r="E17314" s="26"/>
      <c r="F17314" s="26"/>
      <c r="G17314" s="26"/>
    </row>
    <row r="17315" spans="3:7">
      <c r="C17315" s="17"/>
      <c r="D17315" s="26"/>
      <c r="E17315" s="26"/>
      <c r="F17315" s="26"/>
      <c r="G17315" s="26"/>
    </row>
    <row r="17316" spans="3:7">
      <c r="C17316" s="17"/>
      <c r="D17316" s="26"/>
      <c r="E17316" s="26"/>
      <c r="F17316" s="26"/>
      <c r="G17316" s="26"/>
    </row>
    <row r="17317" spans="3:7">
      <c r="C17317" s="17"/>
      <c r="D17317" s="26"/>
      <c r="E17317" s="26"/>
      <c r="F17317" s="26"/>
      <c r="G17317" s="26"/>
    </row>
    <row r="17318" spans="3:7">
      <c r="C17318" s="17"/>
      <c r="D17318" s="26"/>
      <c r="E17318" s="26"/>
      <c r="F17318" s="26"/>
      <c r="G17318" s="26"/>
    </row>
    <row r="17319" spans="3:7">
      <c r="C17319" s="17"/>
      <c r="D17319" s="26"/>
      <c r="E17319" s="26"/>
      <c r="F17319" s="26"/>
      <c r="G17319" s="26"/>
    </row>
    <row r="17320" spans="3:7">
      <c r="C17320" s="17"/>
      <c r="D17320" s="26"/>
      <c r="E17320" s="26"/>
      <c r="F17320" s="26"/>
      <c r="G17320" s="26"/>
    </row>
    <row r="17321" spans="3:7">
      <c r="C17321" s="17"/>
      <c r="D17321" s="26"/>
      <c r="E17321" s="26"/>
      <c r="F17321" s="26"/>
      <c r="G17321" s="26"/>
    </row>
    <row r="17322" spans="3:7">
      <c r="C17322" s="17"/>
      <c r="D17322" s="26"/>
      <c r="E17322" s="26"/>
      <c r="F17322" s="26"/>
      <c r="G17322" s="26"/>
    </row>
    <row r="17323" spans="3:7">
      <c r="C17323" s="17"/>
      <c r="D17323" s="26"/>
      <c r="E17323" s="26"/>
      <c r="F17323" s="26"/>
      <c r="G17323" s="26"/>
    </row>
    <row r="17324" spans="3:7">
      <c r="C17324" s="17"/>
      <c r="D17324" s="26"/>
      <c r="E17324" s="26"/>
      <c r="F17324" s="26"/>
      <c r="G17324" s="26"/>
    </row>
    <row r="17325" spans="3:7">
      <c r="C17325" s="17"/>
      <c r="D17325" s="26"/>
      <c r="E17325" s="26"/>
      <c r="F17325" s="26"/>
      <c r="G17325" s="26"/>
    </row>
    <row r="17326" spans="3:7">
      <c r="C17326" s="17"/>
      <c r="D17326" s="26"/>
      <c r="E17326" s="26"/>
      <c r="F17326" s="26"/>
      <c r="G17326" s="26"/>
    </row>
    <row r="17327" spans="3:7">
      <c r="C17327" s="17"/>
      <c r="D17327" s="26"/>
      <c r="E17327" s="26"/>
      <c r="F17327" s="26"/>
      <c r="G17327" s="26"/>
    </row>
    <row r="17328" spans="3:7">
      <c r="C17328" s="17"/>
      <c r="D17328" s="26"/>
      <c r="E17328" s="26"/>
      <c r="F17328" s="26"/>
      <c r="G17328" s="26"/>
    </row>
    <row r="17329" spans="3:7">
      <c r="C17329" s="17"/>
      <c r="D17329" s="26"/>
      <c r="E17329" s="26"/>
      <c r="F17329" s="26"/>
      <c r="G17329" s="26"/>
    </row>
    <row r="17330" spans="3:7">
      <c r="C17330" s="17"/>
      <c r="D17330" s="26"/>
      <c r="E17330" s="26"/>
      <c r="F17330" s="26"/>
      <c r="G17330" s="26"/>
    </row>
    <row r="17331" spans="3:7">
      <c r="C17331" s="17"/>
      <c r="D17331" s="26"/>
      <c r="E17331" s="26"/>
      <c r="F17331" s="26"/>
      <c r="G17331" s="26"/>
    </row>
    <row r="17332" spans="3:7">
      <c r="C17332" s="17"/>
      <c r="D17332" s="26"/>
      <c r="E17332" s="26"/>
      <c r="F17332" s="26"/>
      <c r="G17332" s="26"/>
    </row>
    <row r="17333" spans="3:7">
      <c r="C17333" s="17"/>
      <c r="D17333" s="26"/>
      <c r="E17333" s="26"/>
      <c r="F17333" s="26"/>
      <c r="G17333" s="26"/>
    </row>
    <row r="17334" spans="3:7">
      <c r="C17334" s="17"/>
      <c r="D17334" s="26"/>
      <c r="E17334" s="26"/>
      <c r="F17334" s="26"/>
      <c r="G17334" s="26"/>
    </row>
    <row r="17335" spans="3:7">
      <c r="C17335" s="17"/>
      <c r="D17335" s="26"/>
      <c r="E17335" s="26"/>
      <c r="F17335" s="26"/>
      <c r="G17335" s="26"/>
    </row>
    <row r="17336" spans="3:7">
      <c r="C17336" s="17"/>
      <c r="D17336" s="26"/>
      <c r="E17336" s="26"/>
      <c r="F17336" s="26"/>
      <c r="G17336" s="26"/>
    </row>
    <row r="17337" spans="3:7">
      <c r="C17337" s="17"/>
      <c r="D17337" s="26"/>
      <c r="E17337" s="26"/>
      <c r="F17337" s="26"/>
      <c r="G17337" s="26"/>
    </row>
    <row r="17338" spans="3:7">
      <c r="C17338" s="17"/>
      <c r="D17338" s="26"/>
      <c r="E17338" s="26"/>
      <c r="F17338" s="26"/>
      <c r="G17338" s="26"/>
    </row>
    <row r="17339" spans="3:7">
      <c r="C17339" s="17"/>
      <c r="D17339" s="26"/>
      <c r="E17339" s="26"/>
      <c r="F17339" s="26"/>
      <c r="G17339" s="26"/>
    </row>
    <row r="17340" spans="3:7">
      <c r="C17340" s="17"/>
      <c r="D17340" s="26"/>
      <c r="E17340" s="26"/>
      <c r="F17340" s="26"/>
      <c r="G17340" s="26"/>
    </row>
    <row r="17341" spans="3:7">
      <c r="C17341" s="17"/>
      <c r="D17341" s="26"/>
      <c r="E17341" s="26"/>
      <c r="F17341" s="26"/>
      <c r="G17341" s="26"/>
    </row>
    <row r="17342" spans="3:7">
      <c r="C17342" s="17"/>
      <c r="D17342" s="26"/>
      <c r="E17342" s="26"/>
      <c r="F17342" s="26"/>
      <c r="G17342" s="26"/>
    </row>
    <row r="17343" spans="3:7">
      <c r="C17343" s="17"/>
      <c r="D17343" s="26"/>
      <c r="E17343" s="26"/>
      <c r="F17343" s="26"/>
      <c r="G17343" s="26"/>
    </row>
    <row r="17344" spans="3:7">
      <c r="C17344" s="17"/>
      <c r="D17344" s="26"/>
      <c r="E17344" s="26"/>
      <c r="F17344" s="26"/>
      <c r="G17344" s="26"/>
    </row>
    <row r="17345" spans="3:7">
      <c r="C17345" s="17"/>
      <c r="D17345" s="26"/>
      <c r="E17345" s="26"/>
      <c r="F17345" s="26"/>
      <c r="G17345" s="26"/>
    </row>
    <row r="17346" spans="3:7">
      <c r="C17346" s="17"/>
      <c r="D17346" s="26"/>
      <c r="E17346" s="26"/>
      <c r="F17346" s="26"/>
      <c r="G17346" s="26"/>
    </row>
    <row r="17347" spans="3:7">
      <c r="C17347" s="17"/>
      <c r="D17347" s="26"/>
      <c r="E17347" s="26"/>
      <c r="F17347" s="26"/>
      <c r="G17347" s="26"/>
    </row>
    <row r="17348" spans="3:7">
      <c r="C17348" s="17"/>
      <c r="D17348" s="26"/>
      <c r="E17348" s="26"/>
      <c r="F17348" s="26"/>
      <c r="G17348" s="26"/>
    </row>
    <row r="17349" spans="3:7">
      <c r="C17349" s="17"/>
      <c r="D17349" s="26"/>
      <c r="E17349" s="26"/>
      <c r="F17349" s="26"/>
      <c r="G17349" s="26"/>
    </row>
    <row r="17350" spans="3:7">
      <c r="C17350" s="17"/>
      <c r="D17350" s="26"/>
      <c r="E17350" s="26"/>
      <c r="F17350" s="26"/>
      <c r="G17350" s="26"/>
    </row>
    <row r="17351" spans="3:7">
      <c r="C17351" s="17"/>
      <c r="D17351" s="26"/>
      <c r="E17351" s="26"/>
      <c r="F17351" s="26"/>
      <c r="G17351" s="26"/>
    </row>
    <row r="17352" spans="3:7">
      <c r="C17352" s="17"/>
      <c r="D17352" s="26"/>
      <c r="E17352" s="26"/>
      <c r="F17352" s="26"/>
      <c r="G17352" s="26"/>
    </row>
    <row r="17353" spans="3:7">
      <c r="C17353" s="17"/>
      <c r="D17353" s="26"/>
      <c r="E17353" s="26"/>
      <c r="F17353" s="26"/>
      <c r="G17353" s="26"/>
    </row>
    <row r="17354" spans="3:7">
      <c r="C17354" s="17"/>
      <c r="D17354" s="26"/>
      <c r="E17354" s="26"/>
      <c r="F17354" s="26"/>
      <c r="G17354" s="26"/>
    </row>
    <row r="17355" spans="3:7">
      <c r="C17355" s="17"/>
      <c r="D17355" s="26"/>
      <c r="E17355" s="26"/>
      <c r="F17355" s="26"/>
      <c r="G17355" s="26"/>
    </row>
    <row r="17356" spans="3:7">
      <c r="C17356" s="17"/>
      <c r="D17356" s="26"/>
      <c r="E17356" s="26"/>
      <c r="F17356" s="26"/>
      <c r="G17356" s="26"/>
    </row>
    <row r="17357" spans="3:7">
      <c r="C17357" s="17"/>
      <c r="D17357" s="26"/>
      <c r="E17357" s="26"/>
      <c r="F17357" s="26"/>
      <c r="G17357" s="26"/>
    </row>
    <row r="17358" spans="3:7">
      <c r="C17358" s="17"/>
      <c r="D17358" s="26"/>
      <c r="E17358" s="26"/>
      <c r="F17358" s="26"/>
      <c r="G17358" s="26"/>
    </row>
    <row r="17359" spans="3:7">
      <c r="C17359" s="17"/>
      <c r="D17359" s="26"/>
      <c r="E17359" s="26"/>
      <c r="F17359" s="26"/>
      <c r="G17359" s="26"/>
    </row>
    <row r="17360" spans="3:7">
      <c r="C17360" s="17"/>
      <c r="D17360" s="26"/>
      <c r="E17360" s="26"/>
      <c r="F17360" s="26"/>
      <c r="G17360" s="26"/>
    </row>
    <row r="17361" spans="3:7">
      <c r="C17361" s="17"/>
      <c r="D17361" s="26"/>
      <c r="E17361" s="26"/>
      <c r="F17361" s="26"/>
      <c r="G17361" s="26"/>
    </row>
    <row r="17362" spans="3:7">
      <c r="C17362" s="17"/>
      <c r="D17362" s="26"/>
      <c r="E17362" s="26"/>
      <c r="F17362" s="26"/>
      <c r="G17362" s="26"/>
    </row>
    <row r="17363" spans="3:7">
      <c r="C17363" s="17"/>
      <c r="D17363" s="26"/>
      <c r="E17363" s="26"/>
      <c r="F17363" s="26"/>
      <c r="G17363" s="26"/>
    </row>
    <row r="17364" spans="3:7">
      <c r="C17364" s="17"/>
      <c r="D17364" s="26"/>
      <c r="E17364" s="26"/>
      <c r="F17364" s="26"/>
      <c r="G17364" s="26"/>
    </row>
    <row r="17365" spans="3:7">
      <c r="C17365" s="17"/>
      <c r="D17365" s="26"/>
      <c r="E17365" s="26"/>
      <c r="F17365" s="26"/>
      <c r="G17365" s="26"/>
    </row>
    <row r="17366" spans="3:7">
      <c r="C17366" s="17"/>
      <c r="D17366" s="26"/>
      <c r="E17366" s="26"/>
      <c r="F17366" s="26"/>
      <c r="G17366" s="26"/>
    </row>
    <row r="17367" spans="3:7">
      <c r="C17367" s="17"/>
      <c r="D17367" s="26"/>
      <c r="E17367" s="26"/>
      <c r="F17367" s="26"/>
      <c r="G17367" s="26"/>
    </row>
    <row r="17368" spans="3:7">
      <c r="C17368" s="17"/>
      <c r="D17368" s="26"/>
      <c r="E17368" s="26"/>
      <c r="F17368" s="26"/>
      <c r="G17368" s="26"/>
    </row>
    <row r="17369" spans="3:7">
      <c r="C17369" s="17"/>
      <c r="D17369" s="26"/>
      <c r="E17369" s="26"/>
      <c r="F17369" s="26"/>
      <c r="G17369" s="26"/>
    </row>
    <row r="17370" spans="3:7">
      <c r="C17370" s="17"/>
      <c r="D17370" s="26"/>
      <c r="E17370" s="26"/>
      <c r="F17370" s="26"/>
      <c r="G17370" s="26"/>
    </row>
    <row r="17371" spans="3:7">
      <c r="C17371" s="17"/>
      <c r="D17371" s="26"/>
      <c r="E17371" s="26"/>
      <c r="F17371" s="26"/>
      <c r="G17371" s="26"/>
    </row>
    <row r="17372" spans="3:7">
      <c r="C17372" s="17"/>
      <c r="D17372" s="26"/>
      <c r="E17372" s="26"/>
      <c r="F17372" s="26"/>
      <c r="G17372" s="26"/>
    </row>
    <row r="17373" spans="3:7">
      <c r="C17373" s="17"/>
      <c r="D17373" s="26"/>
      <c r="E17373" s="26"/>
      <c r="F17373" s="26"/>
      <c r="G17373" s="26"/>
    </row>
    <row r="17374" spans="3:7">
      <c r="C17374" s="17"/>
      <c r="D17374" s="26"/>
      <c r="E17374" s="26"/>
      <c r="F17374" s="26"/>
      <c r="G17374" s="26"/>
    </row>
    <row r="17375" spans="3:7">
      <c r="C17375" s="17"/>
      <c r="D17375" s="26"/>
      <c r="E17375" s="26"/>
      <c r="F17375" s="26"/>
      <c r="G17375" s="26"/>
    </row>
    <row r="17376" spans="3:7">
      <c r="C17376" s="17"/>
      <c r="D17376" s="26"/>
      <c r="E17376" s="26"/>
      <c r="F17376" s="26"/>
      <c r="G17376" s="26"/>
    </row>
    <row r="17377" spans="3:7">
      <c r="C17377" s="17"/>
      <c r="D17377" s="26"/>
      <c r="E17377" s="26"/>
      <c r="F17377" s="26"/>
      <c r="G17377" s="26"/>
    </row>
    <row r="17378" spans="3:7">
      <c r="C17378" s="17"/>
      <c r="D17378" s="26"/>
      <c r="E17378" s="26"/>
      <c r="F17378" s="26"/>
      <c r="G17378" s="26"/>
    </row>
    <row r="17379" spans="3:7">
      <c r="C17379" s="17"/>
      <c r="D17379" s="26"/>
      <c r="E17379" s="26"/>
      <c r="F17379" s="26"/>
      <c r="G17379" s="26"/>
    </row>
    <row r="17380" spans="3:7">
      <c r="C17380" s="17"/>
      <c r="D17380" s="26"/>
      <c r="E17380" s="26"/>
      <c r="F17380" s="26"/>
      <c r="G17380" s="26"/>
    </row>
    <row r="17381" spans="3:7">
      <c r="C17381" s="17"/>
      <c r="D17381" s="26"/>
      <c r="E17381" s="26"/>
      <c r="F17381" s="26"/>
      <c r="G17381" s="26"/>
    </row>
    <row r="17382" spans="3:7">
      <c r="C17382" s="17"/>
      <c r="D17382" s="26"/>
      <c r="E17382" s="26"/>
      <c r="F17382" s="26"/>
      <c r="G17382" s="26"/>
    </row>
    <row r="17383" spans="3:7">
      <c r="C17383" s="17"/>
      <c r="D17383" s="26"/>
      <c r="E17383" s="26"/>
      <c r="F17383" s="26"/>
      <c r="G17383" s="26"/>
    </row>
    <row r="17384" spans="3:7">
      <c r="C17384" s="17"/>
      <c r="D17384" s="26"/>
      <c r="E17384" s="26"/>
      <c r="F17384" s="26"/>
      <c r="G17384" s="26"/>
    </row>
    <row r="17385" spans="3:7">
      <c r="C17385" s="17"/>
      <c r="D17385" s="26"/>
      <c r="E17385" s="26"/>
      <c r="F17385" s="26"/>
      <c r="G17385" s="26"/>
    </row>
    <row r="17386" spans="3:7">
      <c r="C17386" s="17"/>
      <c r="D17386" s="26"/>
      <c r="E17386" s="26"/>
      <c r="F17386" s="26"/>
      <c r="G17386" s="26"/>
    </row>
    <row r="17387" spans="3:7">
      <c r="C17387" s="17"/>
      <c r="D17387" s="26"/>
      <c r="E17387" s="26"/>
      <c r="F17387" s="26"/>
      <c r="G17387" s="26"/>
    </row>
    <row r="17388" spans="3:7">
      <c r="C17388" s="17"/>
      <c r="D17388" s="26"/>
      <c r="E17388" s="26"/>
      <c r="F17388" s="26"/>
      <c r="G17388" s="26"/>
    </row>
    <row r="17389" spans="3:7">
      <c r="C17389" s="17"/>
      <c r="D17389" s="26"/>
      <c r="E17389" s="26"/>
      <c r="F17389" s="26"/>
      <c r="G17389" s="26"/>
    </row>
    <row r="17390" spans="3:7">
      <c r="C17390" s="17"/>
      <c r="D17390" s="26"/>
      <c r="E17390" s="26"/>
      <c r="F17390" s="26"/>
      <c r="G17390" s="26"/>
    </row>
    <row r="17391" spans="3:7">
      <c r="C17391" s="17"/>
      <c r="D17391" s="26"/>
      <c r="E17391" s="26"/>
      <c r="F17391" s="26"/>
      <c r="G17391" s="26"/>
    </row>
    <row r="17392" spans="3:7">
      <c r="C17392" s="17"/>
      <c r="D17392" s="26"/>
      <c r="E17392" s="26"/>
      <c r="F17392" s="26"/>
      <c r="G17392" s="26"/>
    </row>
    <row r="17393" spans="3:7">
      <c r="C17393" s="17"/>
      <c r="D17393" s="26"/>
      <c r="E17393" s="26"/>
      <c r="F17393" s="26"/>
      <c r="G17393" s="26"/>
    </row>
    <row r="17394" spans="3:7">
      <c r="C17394" s="17"/>
      <c r="D17394" s="26"/>
      <c r="E17394" s="26"/>
      <c r="F17394" s="26"/>
      <c r="G17394" s="26"/>
    </row>
    <row r="17395" spans="3:7">
      <c r="C17395" s="17"/>
      <c r="D17395" s="26"/>
      <c r="E17395" s="26"/>
      <c r="F17395" s="26"/>
      <c r="G17395" s="26"/>
    </row>
    <row r="17396" spans="3:7">
      <c r="C17396" s="17"/>
      <c r="D17396" s="26"/>
      <c r="E17396" s="26"/>
      <c r="F17396" s="26"/>
      <c r="G17396" s="26"/>
    </row>
    <row r="17397" spans="3:7">
      <c r="C17397" s="17"/>
      <c r="D17397" s="26"/>
      <c r="E17397" s="26"/>
      <c r="F17397" s="26"/>
      <c r="G17397" s="26"/>
    </row>
    <row r="17398" spans="3:7">
      <c r="C17398" s="17"/>
      <c r="D17398" s="26"/>
      <c r="E17398" s="26"/>
      <c r="F17398" s="26"/>
      <c r="G17398" s="26"/>
    </row>
    <row r="17399" spans="3:7">
      <c r="C17399" s="17"/>
      <c r="D17399" s="26"/>
      <c r="E17399" s="26"/>
      <c r="F17399" s="26"/>
      <c r="G17399" s="26"/>
    </row>
    <row r="17400" spans="3:7">
      <c r="C17400" s="17"/>
      <c r="D17400" s="26"/>
      <c r="E17400" s="26"/>
      <c r="F17400" s="26"/>
      <c r="G17400" s="26"/>
    </row>
    <row r="17401" spans="3:7">
      <c r="C17401" s="17"/>
      <c r="D17401" s="26"/>
      <c r="E17401" s="26"/>
      <c r="F17401" s="26"/>
      <c r="G17401" s="26"/>
    </row>
    <row r="17402" spans="3:7">
      <c r="C17402" s="17"/>
      <c r="D17402" s="26"/>
      <c r="E17402" s="26"/>
      <c r="F17402" s="26"/>
      <c r="G17402" s="26"/>
    </row>
    <row r="17403" spans="3:7">
      <c r="C17403" s="17"/>
      <c r="D17403" s="26"/>
      <c r="E17403" s="26"/>
      <c r="F17403" s="26"/>
      <c r="G17403" s="26"/>
    </row>
    <row r="17404" spans="3:7">
      <c r="C17404" s="17"/>
      <c r="D17404" s="26"/>
      <c r="E17404" s="26"/>
      <c r="F17404" s="26"/>
      <c r="G17404" s="26"/>
    </row>
    <row r="17405" spans="3:7">
      <c r="C17405" s="17"/>
      <c r="D17405" s="26"/>
      <c r="E17405" s="26"/>
      <c r="F17405" s="26"/>
      <c r="G17405" s="26"/>
    </row>
    <row r="17406" spans="3:7">
      <c r="C17406" s="17"/>
      <c r="D17406" s="26"/>
      <c r="E17406" s="26"/>
      <c r="F17406" s="26"/>
      <c r="G17406" s="26"/>
    </row>
    <row r="17407" spans="3:7">
      <c r="C17407" s="17"/>
      <c r="D17407" s="26"/>
      <c r="E17407" s="26"/>
      <c r="F17407" s="26"/>
      <c r="G17407" s="26"/>
    </row>
    <row r="17408" spans="3:7">
      <c r="C17408" s="17"/>
      <c r="D17408" s="26"/>
      <c r="E17408" s="26"/>
      <c r="F17408" s="26"/>
      <c r="G17408" s="26"/>
    </row>
    <row r="17409" spans="3:7">
      <c r="C17409" s="17"/>
      <c r="D17409" s="26"/>
      <c r="E17409" s="26"/>
      <c r="F17409" s="26"/>
      <c r="G17409" s="26"/>
    </row>
    <row r="17410" spans="3:7">
      <c r="C17410" s="17"/>
      <c r="D17410" s="26"/>
      <c r="E17410" s="26"/>
      <c r="F17410" s="26"/>
      <c r="G17410" s="26"/>
    </row>
    <row r="17411" spans="3:7">
      <c r="C17411" s="17"/>
      <c r="D17411" s="26"/>
      <c r="E17411" s="26"/>
      <c r="F17411" s="26"/>
      <c r="G17411" s="26"/>
    </row>
    <row r="17412" spans="3:7">
      <c r="C17412" s="17"/>
      <c r="D17412" s="26"/>
      <c r="E17412" s="26"/>
      <c r="F17412" s="26"/>
      <c r="G17412" s="26"/>
    </row>
    <row r="17413" spans="3:7">
      <c r="C17413" s="17"/>
      <c r="D17413" s="26"/>
      <c r="E17413" s="26"/>
      <c r="F17413" s="26"/>
      <c r="G17413" s="26"/>
    </row>
    <row r="17414" spans="3:7">
      <c r="C17414" s="17"/>
      <c r="D17414" s="26"/>
      <c r="E17414" s="26"/>
      <c r="F17414" s="26"/>
      <c r="G17414" s="26"/>
    </row>
    <row r="17415" spans="3:7">
      <c r="C17415" s="17"/>
      <c r="D17415" s="26"/>
      <c r="E17415" s="26"/>
      <c r="F17415" s="26"/>
      <c r="G17415" s="26"/>
    </row>
    <row r="17416" spans="3:7">
      <c r="C17416" s="17"/>
      <c r="D17416" s="26"/>
      <c r="E17416" s="26"/>
      <c r="F17416" s="26"/>
      <c r="G17416" s="26"/>
    </row>
    <row r="17417" spans="3:7">
      <c r="C17417" s="17"/>
      <c r="D17417" s="26"/>
      <c r="E17417" s="26"/>
      <c r="F17417" s="26"/>
      <c r="G17417" s="26"/>
    </row>
    <row r="17418" spans="3:7">
      <c r="C17418" s="17"/>
      <c r="D17418" s="26"/>
      <c r="E17418" s="26"/>
      <c r="F17418" s="26"/>
      <c r="G17418" s="26"/>
    </row>
    <row r="17419" spans="3:7">
      <c r="C17419" s="17"/>
      <c r="D17419" s="26"/>
      <c r="E17419" s="26"/>
      <c r="F17419" s="26"/>
      <c r="G17419" s="26"/>
    </row>
    <row r="17420" spans="3:7">
      <c r="C17420" s="17"/>
      <c r="D17420" s="26"/>
      <c r="E17420" s="26"/>
      <c r="F17420" s="26"/>
      <c r="G17420" s="26"/>
    </row>
    <row r="17421" spans="3:7">
      <c r="C17421" s="17"/>
      <c r="D17421" s="26"/>
      <c r="E17421" s="26"/>
      <c r="F17421" s="26"/>
      <c r="G17421" s="26"/>
    </row>
    <row r="17422" spans="3:7">
      <c r="C17422" s="17"/>
      <c r="D17422" s="26"/>
      <c r="E17422" s="26"/>
      <c r="F17422" s="26"/>
      <c r="G17422" s="26"/>
    </row>
    <row r="17423" spans="3:7">
      <c r="C17423" s="17"/>
      <c r="D17423" s="26"/>
      <c r="E17423" s="26"/>
      <c r="F17423" s="26"/>
      <c r="G17423" s="26"/>
    </row>
    <row r="17424" spans="3:7">
      <c r="C17424" s="17"/>
      <c r="D17424" s="26"/>
      <c r="E17424" s="26"/>
      <c r="F17424" s="26"/>
      <c r="G17424" s="26"/>
    </row>
    <row r="17425" spans="3:7">
      <c r="C17425" s="17"/>
      <c r="D17425" s="26"/>
      <c r="E17425" s="26"/>
      <c r="F17425" s="26"/>
      <c r="G17425" s="26"/>
    </row>
    <row r="17426" spans="3:7">
      <c r="C17426" s="17"/>
      <c r="D17426" s="26"/>
      <c r="E17426" s="26"/>
      <c r="F17426" s="26"/>
      <c r="G17426" s="26"/>
    </row>
    <row r="17427" spans="3:7">
      <c r="C17427" s="17"/>
      <c r="D17427" s="26"/>
      <c r="E17427" s="26"/>
      <c r="F17427" s="26"/>
      <c r="G17427" s="26"/>
    </row>
    <row r="17428" spans="3:7">
      <c r="C17428" s="17"/>
      <c r="D17428" s="26"/>
      <c r="E17428" s="26"/>
      <c r="F17428" s="26"/>
      <c r="G17428" s="26"/>
    </row>
    <row r="17429" spans="3:7">
      <c r="C17429" s="17"/>
      <c r="D17429" s="26"/>
      <c r="E17429" s="26"/>
      <c r="F17429" s="26"/>
      <c r="G17429" s="26"/>
    </row>
    <row r="17430" spans="3:7">
      <c r="C17430" s="17"/>
      <c r="D17430" s="26"/>
      <c r="E17430" s="26"/>
      <c r="F17430" s="26"/>
      <c r="G17430" s="26"/>
    </row>
    <row r="17431" spans="3:7">
      <c r="C17431" s="17"/>
      <c r="D17431" s="26"/>
      <c r="E17431" s="26"/>
      <c r="F17431" s="26"/>
      <c r="G17431" s="26"/>
    </row>
    <row r="17432" spans="3:7">
      <c r="C17432" s="17"/>
      <c r="D17432" s="26"/>
      <c r="E17432" s="26"/>
      <c r="F17432" s="26"/>
      <c r="G17432" s="26"/>
    </row>
    <row r="17433" spans="3:7">
      <c r="C17433" s="17"/>
      <c r="D17433" s="26"/>
      <c r="E17433" s="26"/>
      <c r="F17433" s="26"/>
      <c r="G17433" s="26"/>
    </row>
    <row r="17434" spans="3:7">
      <c r="C17434" s="17"/>
      <c r="D17434" s="26"/>
      <c r="E17434" s="26"/>
      <c r="F17434" s="26"/>
      <c r="G17434" s="26"/>
    </row>
    <row r="17435" spans="3:7">
      <c r="C17435" s="17"/>
      <c r="D17435" s="26"/>
      <c r="E17435" s="26"/>
      <c r="F17435" s="26"/>
      <c r="G17435" s="26"/>
    </row>
    <row r="17436" spans="3:7">
      <c r="C17436" s="17"/>
      <c r="D17436" s="26"/>
      <c r="E17436" s="26"/>
      <c r="F17436" s="26"/>
      <c r="G17436" s="26"/>
    </row>
    <row r="17437" spans="3:7">
      <c r="C17437" s="17"/>
      <c r="D17437" s="26"/>
      <c r="E17437" s="26"/>
      <c r="F17437" s="26"/>
      <c r="G17437" s="26"/>
    </row>
    <row r="17438" spans="3:7">
      <c r="C17438" s="17"/>
      <c r="D17438" s="26"/>
      <c r="E17438" s="26"/>
      <c r="F17438" s="26"/>
      <c r="G17438" s="26"/>
    </row>
    <row r="17439" spans="3:7">
      <c r="C17439" s="17"/>
      <c r="D17439" s="26"/>
      <c r="E17439" s="26"/>
      <c r="F17439" s="26"/>
      <c r="G17439" s="26"/>
    </row>
    <row r="17440" spans="3:7">
      <c r="C17440" s="17"/>
      <c r="D17440" s="26"/>
      <c r="E17440" s="26"/>
      <c r="F17440" s="26"/>
      <c r="G17440" s="26"/>
    </row>
    <row r="17441" spans="3:7">
      <c r="C17441" s="17"/>
      <c r="D17441" s="26"/>
      <c r="E17441" s="26"/>
      <c r="F17441" s="26"/>
      <c r="G17441" s="26"/>
    </row>
    <row r="17442" spans="3:7">
      <c r="C17442" s="17"/>
      <c r="D17442" s="26"/>
      <c r="E17442" s="26"/>
      <c r="F17442" s="26"/>
      <c r="G17442" s="26"/>
    </row>
    <row r="17443" spans="3:7">
      <c r="C17443" s="17"/>
      <c r="D17443" s="26"/>
      <c r="E17443" s="26"/>
      <c r="F17443" s="26"/>
      <c r="G17443" s="26"/>
    </row>
    <row r="17444" spans="3:7">
      <c r="C17444" s="17"/>
      <c r="D17444" s="26"/>
      <c r="E17444" s="26"/>
      <c r="F17444" s="26"/>
      <c r="G17444" s="26"/>
    </row>
    <row r="17445" spans="3:7">
      <c r="C17445" s="17"/>
      <c r="D17445" s="26"/>
      <c r="E17445" s="26"/>
      <c r="F17445" s="26"/>
      <c r="G17445" s="26"/>
    </row>
    <row r="17446" spans="3:7">
      <c r="C17446" s="17"/>
      <c r="D17446" s="26"/>
      <c r="E17446" s="26"/>
      <c r="F17446" s="26"/>
      <c r="G17446" s="26"/>
    </row>
    <row r="17447" spans="3:7">
      <c r="C17447" s="17"/>
      <c r="D17447" s="26"/>
      <c r="E17447" s="26"/>
      <c r="F17447" s="26"/>
      <c r="G17447" s="26"/>
    </row>
    <row r="17448" spans="3:7">
      <c r="C17448" s="17"/>
      <c r="D17448" s="26"/>
      <c r="E17448" s="26"/>
      <c r="F17448" s="26"/>
      <c r="G17448" s="26"/>
    </row>
    <row r="17449" spans="3:7">
      <c r="C17449" s="17"/>
      <c r="D17449" s="26"/>
      <c r="E17449" s="26"/>
      <c r="F17449" s="26"/>
      <c r="G17449" s="26"/>
    </row>
    <row r="17450" spans="3:7">
      <c r="C17450" s="17"/>
      <c r="D17450" s="26"/>
      <c r="E17450" s="26"/>
      <c r="F17450" s="26"/>
      <c r="G17450" s="26"/>
    </row>
    <row r="17451" spans="3:7">
      <c r="C17451" s="17"/>
      <c r="D17451" s="26"/>
      <c r="E17451" s="26"/>
      <c r="F17451" s="26"/>
      <c r="G17451" s="26"/>
    </row>
    <row r="17452" spans="3:7">
      <c r="C17452" s="17"/>
      <c r="D17452" s="26"/>
      <c r="E17452" s="26"/>
      <c r="F17452" s="26"/>
      <c r="G17452" s="26"/>
    </row>
    <row r="17453" spans="3:7">
      <c r="C17453" s="17"/>
      <c r="D17453" s="26"/>
      <c r="E17453" s="26"/>
      <c r="F17453" s="26"/>
      <c r="G17453" s="26"/>
    </row>
    <row r="17454" spans="3:7">
      <c r="C17454" s="17"/>
      <c r="D17454" s="26"/>
      <c r="E17454" s="26"/>
      <c r="F17454" s="26"/>
      <c r="G17454" s="26"/>
    </row>
    <row r="17455" spans="3:7">
      <c r="C17455" s="17"/>
      <c r="D17455" s="26"/>
      <c r="E17455" s="26"/>
      <c r="F17455" s="26"/>
      <c r="G17455" s="26"/>
    </row>
    <row r="17456" spans="3:7">
      <c r="C17456" s="17"/>
      <c r="D17456" s="26"/>
      <c r="E17456" s="26"/>
      <c r="F17456" s="26"/>
      <c r="G17456" s="26"/>
    </row>
    <row r="17457" spans="3:7">
      <c r="C17457" s="17"/>
      <c r="D17457" s="26"/>
      <c r="E17457" s="26"/>
      <c r="F17457" s="26"/>
      <c r="G17457" s="26"/>
    </row>
    <row r="17458" spans="3:7">
      <c r="C17458" s="17"/>
      <c r="D17458" s="26"/>
      <c r="E17458" s="26"/>
      <c r="F17458" s="26"/>
      <c r="G17458" s="26"/>
    </row>
    <row r="17459" spans="3:7">
      <c r="C17459" s="17"/>
      <c r="D17459" s="26"/>
      <c r="E17459" s="26"/>
      <c r="F17459" s="26"/>
      <c r="G17459" s="26"/>
    </row>
    <row r="17460" spans="3:7">
      <c r="C17460" s="17"/>
      <c r="D17460" s="26"/>
      <c r="E17460" s="26"/>
      <c r="F17460" s="26"/>
      <c r="G17460" s="26"/>
    </row>
    <row r="17461" spans="3:7">
      <c r="C17461" s="17"/>
      <c r="D17461" s="26"/>
      <c r="E17461" s="26"/>
      <c r="F17461" s="26"/>
      <c r="G17461" s="26"/>
    </row>
    <row r="17462" spans="3:7">
      <c r="C17462" s="17"/>
      <c r="D17462" s="26"/>
      <c r="E17462" s="26"/>
      <c r="F17462" s="26"/>
      <c r="G17462" s="26"/>
    </row>
    <row r="17463" spans="3:7">
      <c r="C17463" s="17"/>
      <c r="D17463" s="26"/>
      <c r="E17463" s="26"/>
      <c r="F17463" s="26"/>
      <c r="G17463" s="26"/>
    </row>
    <row r="17464" spans="3:7">
      <c r="C17464" s="17"/>
      <c r="D17464" s="26"/>
      <c r="E17464" s="26"/>
      <c r="F17464" s="26"/>
      <c r="G17464" s="26"/>
    </row>
    <row r="17465" spans="3:7">
      <c r="C17465" s="17"/>
      <c r="D17465" s="26"/>
      <c r="E17465" s="26"/>
      <c r="F17465" s="26"/>
      <c r="G17465" s="26"/>
    </row>
    <row r="17466" spans="3:7">
      <c r="C17466" s="17"/>
      <c r="D17466" s="26"/>
      <c r="E17466" s="26"/>
      <c r="F17466" s="26"/>
      <c r="G17466" s="26"/>
    </row>
    <row r="17467" spans="3:7">
      <c r="C17467" s="17"/>
      <c r="D17467" s="26"/>
      <c r="E17467" s="26"/>
      <c r="F17467" s="26"/>
      <c r="G17467" s="26"/>
    </row>
    <row r="17468" spans="3:7">
      <c r="C17468" s="17"/>
      <c r="D17468" s="26"/>
      <c r="E17468" s="26"/>
      <c r="F17468" s="26"/>
      <c r="G17468" s="26"/>
    </row>
    <row r="17469" spans="3:7">
      <c r="C17469" s="17"/>
      <c r="D17469" s="26"/>
      <c r="E17469" s="26"/>
      <c r="F17469" s="26"/>
      <c r="G17469" s="26"/>
    </row>
    <row r="17470" spans="3:7">
      <c r="C17470" s="17"/>
      <c r="D17470" s="26"/>
      <c r="E17470" s="26"/>
      <c r="F17470" s="26"/>
      <c r="G17470" s="26"/>
    </row>
    <row r="17471" spans="3:7">
      <c r="C17471" s="17"/>
      <c r="D17471" s="26"/>
      <c r="E17471" s="26"/>
      <c r="F17471" s="26"/>
      <c r="G17471" s="26"/>
    </row>
    <row r="17472" spans="3:7">
      <c r="C17472" s="17"/>
      <c r="D17472" s="26"/>
      <c r="E17472" s="26"/>
      <c r="F17472" s="26"/>
      <c r="G17472" s="26"/>
    </row>
    <row r="17473" spans="3:7">
      <c r="C17473" s="17"/>
      <c r="D17473" s="26"/>
      <c r="E17473" s="26"/>
      <c r="F17473" s="26"/>
      <c r="G17473" s="26"/>
    </row>
    <row r="17474" spans="3:7">
      <c r="C17474" s="17"/>
      <c r="D17474" s="26"/>
      <c r="E17474" s="26"/>
      <c r="F17474" s="26"/>
      <c r="G17474" s="26"/>
    </row>
    <row r="17475" spans="3:7">
      <c r="C17475" s="17"/>
      <c r="D17475" s="26"/>
      <c r="E17475" s="26"/>
      <c r="F17475" s="26"/>
      <c r="G17475" s="26"/>
    </row>
    <row r="17476" spans="3:7">
      <c r="C17476" s="17"/>
      <c r="D17476" s="26"/>
      <c r="E17476" s="26"/>
      <c r="F17476" s="26"/>
      <c r="G17476" s="26"/>
    </row>
    <row r="17477" spans="3:7">
      <c r="C17477" s="17"/>
      <c r="D17477" s="26"/>
      <c r="E17477" s="26"/>
      <c r="F17477" s="26"/>
      <c r="G17477" s="26"/>
    </row>
    <row r="17478" spans="3:7">
      <c r="C17478" s="17"/>
      <c r="D17478" s="26"/>
      <c r="E17478" s="26"/>
      <c r="F17478" s="26"/>
      <c r="G17478" s="26"/>
    </row>
    <row r="17479" spans="3:7">
      <c r="C17479" s="17"/>
      <c r="D17479" s="26"/>
      <c r="E17479" s="26"/>
      <c r="F17479" s="26"/>
      <c r="G17479" s="26"/>
    </row>
    <row r="17480" spans="3:7">
      <c r="C17480" s="17"/>
      <c r="D17480" s="26"/>
      <c r="E17480" s="26"/>
      <c r="F17480" s="26"/>
      <c r="G17480" s="26"/>
    </row>
    <row r="17481" spans="3:7">
      <c r="C17481" s="17"/>
      <c r="D17481" s="26"/>
      <c r="E17481" s="26"/>
      <c r="F17481" s="26"/>
      <c r="G17481" s="26"/>
    </row>
    <row r="17482" spans="3:7">
      <c r="C17482" s="17"/>
      <c r="D17482" s="26"/>
      <c r="E17482" s="26"/>
      <c r="F17482" s="26"/>
      <c r="G17482" s="26"/>
    </row>
    <row r="17483" spans="3:7">
      <c r="C17483" s="17"/>
      <c r="D17483" s="26"/>
      <c r="E17483" s="26"/>
      <c r="F17483" s="26"/>
      <c r="G17483" s="26"/>
    </row>
    <row r="17484" spans="3:7">
      <c r="C17484" s="17"/>
      <c r="D17484" s="26"/>
      <c r="E17484" s="26"/>
      <c r="F17484" s="26"/>
      <c r="G17484" s="26"/>
    </row>
    <row r="17485" spans="3:7">
      <c r="C17485" s="17"/>
      <c r="D17485" s="26"/>
      <c r="E17485" s="26"/>
      <c r="F17485" s="26"/>
      <c r="G17485" s="26"/>
    </row>
    <row r="17486" spans="3:7">
      <c r="C17486" s="17"/>
      <c r="D17486" s="26"/>
      <c r="E17486" s="26"/>
      <c r="F17486" s="26"/>
      <c r="G17486" s="26"/>
    </row>
    <row r="17487" spans="3:7">
      <c r="C17487" s="17"/>
      <c r="D17487" s="26"/>
      <c r="E17487" s="26"/>
      <c r="F17487" s="26"/>
      <c r="G17487" s="26"/>
    </row>
    <row r="17488" spans="3:7">
      <c r="C17488" s="17"/>
      <c r="D17488" s="26"/>
      <c r="E17488" s="26"/>
      <c r="F17488" s="26"/>
      <c r="G17488" s="26"/>
    </row>
    <row r="17489" spans="3:7">
      <c r="C17489" s="17"/>
      <c r="D17489" s="26"/>
      <c r="E17489" s="26"/>
      <c r="F17489" s="26"/>
      <c r="G17489" s="26"/>
    </row>
    <row r="17490" spans="3:7">
      <c r="C17490" s="17"/>
      <c r="D17490" s="26"/>
      <c r="E17490" s="26"/>
      <c r="F17490" s="26"/>
      <c r="G17490" s="26"/>
    </row>
    <row r="17491" spans="3:7">
      <c r="C17491" s="17"/>
      <c r="D17491" s="26"/>
      <c r="E17491" s="26"/>
      <c r="F17491" s="26"/>
      <c r="G17491" s="26"/>
    </row>
    <row r="17492" spans="3:7">
      <c r="C17492" s="17"/>
      <c r="D17492" s="26"/>
      <c r="E17492" s="26"/>
      <c r="F17492" s="26"/>
      <c r="G17492" s="26"/>
    </row>
    <row r="17493" spans="3:7">
      <c r="C17493" s="17"/>
      <c r="D17493" s="26"/>
      <c r="E17493" s="26"/>
      <c r="F17493" s="26"/>
      <c r="G17493" s="26"/>
    </row>
    <row r="17494" spans="3:7">
      <c r="C17494" s="17"/>
      <c r="D17494" s="26"/>
      <c r="E17494" s="26"/>
      <c r="F17494" s="26"/>
      <c r="G17494" s="26"/>
    </row>
    <row r="17495" spans="3:7">
      <c r="C17495" s="17"/>
      <c r="D17495" s="26"/>
      <c r="E17495" s="26"/>
      <c r="F17495" s="26"/>
      <c r="G17495" s="26"/>
    </row>
    <row r="17496" spans="3:7">
      <c r="C17496" s="17"/>
      <c r="D17496" s="26"/>
      <c r="E17496" s="26"/>
      <c r="F17496" s="26"/>
      <c r="G17496" s="26"/>
    </row>
    <row r="17497" spans="3:7">
      <c r="C17497" s="17"/>
      <c r="D17497" s="26"/>
      <c r="E17497" s="26"/>
      <c r="F17497" s="26"/>
      <c r="G17497" s="26"/>
    </row>
    <row r="17498" spans="3:7">
      <c r="C17498" s="17"/>
      <c r="D17498" s="26"/>
      <c r="E17498" s="26"/>
      <c r="F17498" s="26"/>
      <c r="G17498" s="26"/>
    </row>
    <row r="17499" spans="3:7">
      <c r="C17499" s="17"/>
      <c r="D17499" s="26"/>
      <c r="E17499" s="26"/>
      <c r="F17499" s="26"/>
      <c r="G17499" s="26"/>
    </row>
    <row r="17500" spans="3:7">
      <c r="C17500" s="17"/>
      <c r="D17500" s="26"/>
      <c r="E17500" s="26"/>
      <c r="F17500" s="26"/>
      <c r="G17500" s="26"/>
    </row>
    <row r="17501" spans="3:7">
      <c r="C17501" s="17"/>
      <c r="D17501" s="26"/>
      <c r="E17501" s="26"/>
      <c r="F17501" s="26"/>
      <c r="G17501" s="26"/>
    </row>
    <row r="17502" spans="3:7">
      <c r="C17502" s="17"/>
      <c r="D17502" s="26"/>
      <c r="E17502" s="26"/>
      <c r="F17502" s="26"/>
      <c r="G17502" s="26"/>
    </row>
    <row r="17503" spans="3:7">
      <c r="C17503" s="17"/>
      <c r="D17503" s="26"/>
      <c r="E17503" s="26"/>
      <c r="F17503" s="26"/>
      <c r="G17503" s="26"/>
    </row>
    <row r="17504" spans="3:7">
      <c r="C17504" s="17"/>
      <c r="D17504" s="26"/>
      <c r="E17504" s="26"/>
      <c r="F17504" s="26"/>
      <c r="G17504" s="26"/>
    </row>
    <row r="17505" spans="3:7">
      <c r="C17505" s="17"/>
      <c r="D17505" s="26"/>
      <c r="E17505" s="26"/>
      <c r="F17505" s="26"/>
      <c r="G17505" s="26"/>
    </row>
    <row r="17506" spans="3:7">
      <c r="C17506" s="17"/>
      <c r="D17506" s="26"/>
      <c r="E17506" s="26"/>
      <c r="F17506" s="26"/>
      <c r="G17506" s="26"/>
    </row>
    <row r="17507" spans="3:7">
      <c r="C17507" s="17"/>
      <c r="D17507" s="26"/>
      <c r="E17507" s="26"/>
      <c r="F17507" s="26"/>
      <c r="G17507" s="26"/>
    </row>
    <row r="17508" spans="3:7">
      <c r="C17508" s="17"/>
      <c r="D17508" s="26"/>
      <c r="E17508" s="26"/>
      <c r="F17508" s="26"/>
      <c r="G17508" s="26"/>
    </row>
    <row r="17509" spans="3:7">
      <c r="C17509" s="17"/>
      <c r="D17509" s="26"/>
      <c r="E17509" s="26"/>
      <c r="F17509" s="26"/>
      <c r="G17509" s="26"/>
    </row>
    <row r="17510" spans="3:7">
      <c r="C17510" s="17"/>
      <c r="D17510" s="26"/>
      <c r="E17510" s="26"/>
      <c r="F17510" s="26"/>
      <c r="G17510" s="26"/>
    </row>
    <row r="17511" spans="3:7">
      <c r="C17511" s="17"/>
      <c r="D17511" s="26"/>
      <c r="E17511" s="26"/>
      <c r="F17511" s="26"/>
      <c r="G17511" s="26"/>
    </row>
    <row r="17512" spans="3:7">
      <c r="C17512" s="17"/>
      <c r="D17512" s="26"/>
      <c r="E17512" s="26"/>
      <c r="F17512" s="26"/>
      <c r="G17512" s="26"/>
    </row>
    <row r="17513" spans="3:7">
      <c r="C17513" s="17"/>
      <c r="D17513" s="26"/>
      <c r="E17513" s="26"/>
      <c r="F17513" s="26"/>
      <c r="G17513" s="26"/>
    </row>
    <row r="17514" spans="3:7">
      <c r="C17514" s="17"/>
      <c r="D17514" s="26"/>
      <c r="E17514" s="26"/>
      <c r="F17514" s="26"/>
      <c r="G17514" s="26"/>
    </row>
    <row r="17515" spans="3:7">
      <c r="C17515" s="17"/>
      <c r="D17515" s="26"/>
      <c r="E17515" s="26"/>
      <c r="F17515" s="26"/>
      <c r="G17515" s="26"/>
    </row>
    <row r="17516" spans="3:7">
      <c r="C17516" s="17"/>
      <c r="D17516" s="26"/>
      <c r="E17516" s="26"/>
      <c r="F17516" s="26"/>
      <c r="G17516" s="26"/>
    </row>
    <row r="17517" spans="3:7">
      <c r="C17517" s="17"/>
      <c r="D17517" s="26"/>
      <c r="E17517" s="26"/>
      <c r="F17517" s="26"/>
      <c r="G17517" s="26"/>
    </row>
    <row r="17518" spans="3:7">
      <c r="C17518" s="17"/>
      <c r="D17518" s="26"/>
      <c r="E17518" s="26"/>
      <c r="F17518" s="26"/>
      <c r="G17518" s="26"/>
    </row>
    <row r="17519" spans="3:7">
      <c r="C17519" s="17"/>
      <c r="D17519" s="26"/>
      <c r="E17519" s="26"/>
      <c r="F17519" s="26"/>
      <c r="G17519" s="26"/>
    </row>
    <row r="17520" spans="3:7">
      <c r="C17520" s="17"/>
      <c r="D17520" s="26"/>
      <c r="E17520" s="26"/>
      <c r="F17520" s="26"/>
      <c r="G17520" s="26"/>
    </row>
    <row r="17521" spans="3:7">
      <c r="C17521" s="17"/>
      <c r="D17521" s="26"/>
      <c r="E17521" s="26"/>
      <c r="F17521" s="26"/>
      <c r="G17521" s="26"/>
    </row>
    <row r="17522" spans="3:7">
      <c r="C17522" s="17"/>
      <c r="D17522" s="26"/>
      <c r="E17522" s="26"/>
      <c r="F17522" s="26"/>
      <c r="G17522" s="26"/>
    </row>
    <row r="17523" spans="3:7">
      <c r="C17523" s="17"/>
      <c r="D17523" s="26"/>
      <c r="E17523" s="26"/>
      <c r="F17523" s="26"/>
      <c r="G17523" s="26"/>
    </row>
    <row r="17524" spans="3:7">
      <c r="C17524" s="17"/>
      <c r="D17524" s="26"/>
      <c r="E17524" s="26"/>
      <c r="F17524" s="26"/>
      <c r="G17524" s="26"/>
    </row>
    <row r="17525" spans="3:7">
      <c r="C17525" s="17"/>
      <c r="D17525" s="26"/>
      <c r="E17525" s="26"/>
      <c r="F17525" s="26"/>
      <c r="G17525" s="26"/>
    </row>
    <row r="17526" spans="3:7">
      <c r="C17526" s="17"/>
      <c r="D17526" s="26"/>
      <c r="E17526" s="26"/>
      <c r="F17526" s="26"/>
      <c r="G17526" s="26"/>
    </row>
    <row r="17527" spans="3:7">
      <c r="C17527" s="17"/>
      <c r="D17527" s="26"/>
      <c r="E17527" s="26"/>
      <c r="F17527" s="26"/>
      <c r="G17527" s="26"/>
    </row>
    <row r="17528" spans="3:7">
      <c r="C17528" s="17"/>
      <c r="D17528" s="26"/>
      <c r="E17528" s="26"/>
      <c r="F17528" s="26"/>
      <c r="G17528" s="26"/>
    </row>
    <row r="17529" spans="3:7">
      <c r="C17529" s="17"/>
      <c r="D17529" s="26"/>
      <c r="E17529" s="26"/>
      <c r="F17529" s="26"/>
      <c r="G17529" s="26"/>
    </row>
    <row r="17530" spans="3:7">
      <c r="C17530" s="17"/>
      <c r="D17530" s="26"/>
      <c r="E17530" s="26"/>
      <c r="F17530" s="26"/>
      <c r="G17530" s="26"/>
    </row>
    <row r="17531" spans="3:7">
      <c r="C17531" s="17"/>
      <c r="D17531" s="26"/>
      <c r="E17531" s="26"/>
      <c r="F17531" s="26"/>
      <c r="G17531" s="26"/>
    </row>
    <row r="17532" spans="3:7">
      <c r="C17532" s="17"/>
      <c r="D17532" s="26"/>
      <c r="E17532" s="26"/>
      <c r="F17532" s="26"/>
      <c r="G17532" s="26"/>
    </row>
    <row r="17533" spans="3:7">
      <c r="C17533" s="17"/>
      <c r="D17533" s="26"/>
      <c r="E17533" s="26"/>
      <c r="F17533" s="26"/>
      <c r="G17533" s="26"/>
    </row>
    <row r="17534" spans="3:7">
      <c r="C17534" s="17"/>
      <c r="D17534" s="26"/>
      <c r="E17534" s="26"/>
      <c r="F17534" s="26"/>
      <c r="G17534" s="26"/>
    </row>
    <row r="17535" spans="3:7">
      <c r="C17535" s="17"/>
      <c r="D17535" s="26"/>
      <c r="E17535" s="26"/>
      <c r="F17535" s="26"/>
      <c r="G17535" s="26"/>
    </row>
    <row r="17536" spans="3:7">
      <c r="C17536" s="17"/>
      <c r="D17536" s="26"/>
      <c r="E17536" s="26"/>
      <c r="F17536" s="26"/>
      <c r="G17536" s="26"/>
    </row>
    <row r="17537" spans="3:7">
      <c r="C17537" s="17"/>
      <c r="D17537" s="26"/>
      <c r="E17537" s="26"/>
      <c r="F17537" s="26"/>
      <c r="G17537" s="26"/>
    </row>
    <row r="17538" spans="3:7">
      <c r="C17538" s="17"/>
      <c r="D17538" s="26"/>
      <c r="E17538" s="26"/>
      <c r="F17538" s="26"/>
      <c r="G17538" s="26"/>
    </row>
    <row r="17539" spans="3:7">
      <c r="C17539" s="17"/>
      <c r="D17539" s="26"/>
      <c r="E17539" s="26"/>
      <c r="F17539" s="26"/>
      <c r="G17539" s="26"/>
    </row>
    <row r="17540" spans="3:7">
      <c r="C17540" s="17"/>
      <c r="D17540" s="26"/>
      <c r="E17540" s="26"/>
      <c r="F17540" s="26"/>
      <c r="G17540" s="26"/>
    </row>
    <row r="17541" spans="3:7">
      <c r="C17541" s="17"/>
      <c r="D17541" s="26"/>
      <c r="E17541" s="26"/>
      <c r="F17541" s="26"/>
      <c r="G17541" s="26"/>
    </row>
    <row r="17542" spans="3:7">
      <c r="C17542" s="17"/>
      <c r="D17542" s="26"/>
      <c r="E17542" s="26"/>
      <c r="F17542" s="26"/>
      <c r="G17542" s="26"/>
    </row>
    <row r="17543" spans="3:7">
      <c r="C17543" s="17"/>
      <c r="D17543" s="26"/>
      <c r="E17543" s="26"/>
      <c r="F17543" s="26"/>
      <c r="G17543" s="26"/>
    </row>
    <row r="17544" spans="3:7">
      <c r="C17544" s="17"/>
      <c r="D17544" s="26"/>
      <c r="E17544" s="26"/>
      <c r="F17544" s="26"/>
      <c r="G17544" s="26"/>
    </row>
    <row r="17545" spans="3:7">
      <c r="C17545" s="17"/>
      <c r="D17545" s="26"/>
      <c r="E17545" s="26"/>
      <c r="F17545" s="26"/>
      <c r="G17545" s="26"/>
    </row>
    <row r="17546" spans="3:7">
      <c r="C17546" s="17"/>
      <c r="D17546" s="26"/>
      <c r="E17546" s="26"/>
      <c r="F17546" s="26"/>
      <c r="G17546" s="26"/>
    </row>
    <row r="17547" spans="3:7">
      <c r="C17547" s="17"/>
      <c r="D17547" s="26"/>
      <c r="E17547" s="26"/>
      <c r="F17547" s="26"/>
      <c r="G17547" s="26"/>
    </row>
    <row r="17548" spans="3:7">
      <c r="C17548" s="17"/>
      <c r="D17548" s="26"/>
      <c r="E17548" s="26"/>
      <c r="F17548" s="26"/>
      <c r="G17548" s="26"/>
    </row>
    <row r="17549" spans="3:7">
      <c r="C17549" s="17"/>
      <c r="D17549" s="26"/>
      <c r="E17549" s="26"/>
      <c r="F17549" s="26"/>
      <c r="G17549" s="26"/>
    </row>
    <row r="17550" spans="3:7">
      <c r="C17550" s="17"/>
      <c r="D17550" s="26"/>
      <c r="E17550" s="26"/>
      <c r="F17550" s="26"/>
      <c r="G17550" s="26"/>
    </row>
    <row r="17551" spans="3:7">
      <c r="C17551" s="17"/>
      <c r="D17551" s="26"/>
      <c r="E17551" s="26"/>
      <c r="F17551" s="26"/>
      <c r="G17551" s="26"/>
    </row>
    <row r="17552" spans="3:7">
      <c r="C17552" s="17"/>
      <c r="D17552" s="26"/>
      <c r="E17552" s="26"/>
      <c r="F17552" s="26"/>
      <c r="G17552" s="26"/>
    </row>
    <row r="17553" spans="3:7">
      <c r="C17553" s="17"/>
      <c r="D17553" s="26"/>
      <c r="E17553" s="26"/>
      <c r="F17553" s="26"/>
      <c r="G17553" s="26"/>
    </row>
    <row r="17554" spans="3:7">
      <c r="C17554" s="17"/>
      <c r="D17554" s="26"/>
      <c r="E17554" s="26"/>
      <c r="F17554" s="26"/>
      <c r="G17554" s="26"/>
    </row>
    <row r="17555" spans="3:7">
      <c r="C17555" s="17"/>
      <c r="D17555" s="26"/>
      <c r="E17555" s="26"/>
      <c r="F17555" s="26"/>
      <c r="G17555" s="26"/>
    </row>
    <row r="17556" spans="3:7">
      <c r="C17556" s="17"/>
      <c r="D17556" s="26"/>
      <c r="E17556" s="26"/>
      <c r="F17556" s="26"/>
      <c r="G17556" s="26"/>
    </row>
    <row r="17557" spans="3:7">
      <c r="C17557" s="17"/>
      <c r="D17557" s="26"/>
      <c r="E17557" s="26"/>
      <c r="F17557" s="26"/>
      <c r="G17557" s="26"/>
    </row>
    <row r="17558" spans="3:7">
      <c r="C17558" s="17"/>
      <c r="D17558" s="26"/>
      <c r="E17558" s="26"/>
      <c r="F17558" s="26"/>
      <c r="G17558" s="26"/>
    </row>
    <row r="17559" spans="3:7">
      <c r="C17559" s="17"/>
      <c r="D17559" s="26"/>
      <c r="E17559" s="26"/>
      <c r="F17559" s="26"/>
      <c r="G17559" s="26"/>
    </row>
    <row r="17560" spans="3:7">
      <c r="C17560" s="17"/>
      <c r="D17560" s="26"/>
      <c r="E17560" s="26"/>
      <c r="F17560" s="26"/>
      <c r="G17560" s="26"/>
    </row>
    <row r="17561" spans="3:7">
      <c r="C17561" s="17"/>
      <c r="D17561" s="26"/>
      <c r="E17561" s="26"/>
      <c r="F17561" s="26"/>
      <c r="G17561" s="26"/>
    </row>
    <row r="17562" spans="3:7">
      <c r="C17562" s="17"/>
      <c r="D17562" s="26"/>
      <c r="E17562" s="26"/>
      <c r="F17562" s="26"/>
      <c r="G17562" s="26"/>
    </row>
    <row r="17563" spans="3:7">
      <c r="C17563" s="17"/>
      <c r="D17563" s="26"/>
      <c r="E17563" s="26"/>
      <c r="F17563" s="26"/>
      <c r="G17563" s="26"/>
    </row>
    <row r="17564" spans="3:7">
      <c r="C17564" s="17"/>
      <c r="D17564" s="26"/>
      <c r="E17564" s="26"/>
      <c r="F17564" s="26"/>
      <c r="G17564" s="26"/>
    </row>
    <row r="17565" spans="3:7">
      <c r="C17565" s="17"/>
      <c r="D17565" s="26"/>
      <c r="E17565" s="26"/>
      <c r="F17565" s="26"/>
      <c r="G17565" s="26"/>
    </row>
    <row r="17566" spans="3:7">
      <c r="C17566" s="17"/>
      <c r="D17566" s="26"/>
      <c r="E17566" s="26"/>
      <c r="F17566" s="26"/>
      <c r="G17566" s="26"/>
    </row>
    <row r="17567" spans="3:7">
      <c r="C17567" s="17"/>
      <c r="D17567" s="26"/>
      <c r="E17567" s="26"/>
      <c r="F17567" s="26"/>
      <c r="G17567" s="26"/>
    </row>
    <row r="17568" spans="3:7">
      <c r="C17568" s="17"/>
      <c r="D17568" s="26"/>
      <c r="E17568" s="26"/>
      <c r="F17568" s="26"/>
      <c r="G17568" s="26"/>
    </row>
    <row r="17569" spans="3:7">
      <c r="C17569" s="17"/>
      <c r="D17569" s="26"/>
      <c r="E17569" s="26"/>
      <c r="F17569" s="26"/>
      <c r="G17569" s="26"/>
    </row>
    <row r="17570" spans="3:7">
      <c r="C17570" s="17"/>
      <c r="D17570" s="26"/>
      <c r="E17570" s="26"/>
      <c r="F17570" s="26"/>
      <c r="G17570" s="26"/>
    </row>
    <row r="17571" spans="3:7">
      <c r="C17571" s="17"/>
      <c r="D17571" s="26"/>
      <c r="E17571" s="26"/>
      <c r="F17571" s="26"/>
      <c r="G17571" s="26"/>
    </row>
    <row r="17572" spans="3:7">
      <c r="C17572" s="17"/>
      <c r="D17572" s="26"/>
      <c r="E17572" s="26"/>
      <c r="F17572" s="26"/>
      <c r="G17572" s="26"/>
    </row>
    <row r="17573" spans="3:7">
      <c r="C17573" s="17"/>
      <c r="D17573" s="26"/>
      <c r="E17573" s="26"/>
      <c r="F17573" s="26"/>
      <c r="G17573" s="26"/>
    </row>
    <row r="17574" spans="3:7">
      <c r="C17574" s="17"/>
      <c r="D17574" s="26"/>
      <c r="E17574" s="26"/>
      <c r="F17574" s="26"/>
      <c r="G17574" s="26"/>
    </row>
    <row r="17575" spans="3:7">
      <c r="C17575" s="17"/>
      <c r="D17575" s="26"/>
      <c r="E17575" s="26"/>
      <c r="F17575" s="26"/>
      <c r="G17575" s="26"/>
    </row>
    <row r="17576" spans="3:7">
      <c r="C17576" s="17"/>
      <c r="D17576" s="26"/>
      <c r="E17576" s="26"/>
      <c r="F17576" s="26"/>
      <c r="G17576" s="26"/>
    </row>
    <row r="17577" spans="3:7">
      <c r="C17577" s="17"/>
      <c r="D17577" s="26"/>
      <c r="E17577" s="26"/>
      <c r="F17577" s="26"/>
      <c r="G17577" s="26"/>
    </row>
    <row r="17578" spans="3:7">
      <c r="C17578" s="17"/>
      <c r="D17578" s="26"/>
      <c r="E17578" s="26"/>
      <c r="F17578" s="26"/>
      <c r="G17578" s="26"/>
    </row>
    <row r="17579" spans="3:7">
      <c r="C17579" s="17"/>
      <c r="D17579" s="26"/>
      <c r="E17579" s="26"/>
      <c r="F17579" s="26"/>
      <c r="G17579" s="26"/>
    </row>
    <row r="17580" spans="3:7">
      <c r="C17580" s="17"/>
      <c r="D17580" s="26"/>
      <c r="E17580" s="26"/>
      <c r="F17580" s="26"/>
      <c r="G17580" s="26"/>
    </row>
    <row r="17581" spans="3:7">
      <c r="C17581" s="17"/>
      <c r="D17581" s="26"/>
      <c r="E17581" s="26"/>
      <c r="F17581" s="26"/>
      <c r="G17581" s="26"/>
    </row>
    <row r="17582" spans="3:7">
      <c r="C17582" s="17"/>
      <c r="D17582" s="26"/>
      <c r="E17582" s="26"/>
      <c r="F17582" s="26"/>
      <c r="G17582" s="26"/>
    </row>
    <row r="17583" spans="3:7">
      <c r="C17583" s="17"/>
      <c r="D17583" s="26"/>
      <c r="E17583" s="26"/>
      <c r="F17583" s="26"/>
      <c r="G17583" s="26"/>
    </row>
    <row r="17584" spans="3:7">
      <c r="C17584" s="17"/>
      <c r="D17584" s="26"/>
      <c r="E17584" s="26"/>
      <c r="F17584" s="26"/>
      <c r="G17584" s="26"/>
    </row>
    <row r="17585" spans="3:7">
      <c r="C17585" s="17"/>
      <c r="D17585" s="26"/>
      <c r="E17585" s="26"/>
      <c r="F17585" s="26"/>
      <c r="G17585" s="26"/>
    </row>
    <row r="17586" spans="3:7">
      <c r="C17586" s="17"/>
      <c r="D17586" s="26"/>
      <c r="E17586" s="26"/>
      <c r="F17586" s="26"/>
      <c r="G17586" s="26"/>
    </row>
    <row r="17587" spans="3:7">
      <c r="C17587" s="17"/>
      <c r="D17587" s="26"/>
      <c r="E17587" s="26"/>
      <c r="F17587" s="26"/>
      <c r="G17587" s="26"/>
    </row>
    <row r="17588" spans="3:7">
      <c r="C17588" s="17"/>
      <c r="D17588" s="26"/>
      <c r="E17588" s="26"/>
      <c r="F17588" s="26"/>
      <c r="G17588" s="26"/>
    </row>
    <row r="17589" spans="3:7">
      <c r="C17589" s="17"/>
      <c r="D17589" s="26"/>
      <c r="E17589" s="26"/>
      <c r="F17589" s="26"/>
      <c r="G17589" s="26"/>
    </row>
    <row r="17590" spans="3:7">
      <c r="C17590" s="17"/>
      <c r="D17590" s="26"/>
      <c r="E17590" s="26"/>
      <c r="F17590" s="26"/>
      <c r="G17590" s="26"/>
    </row>
    <row r="17591" spans="3:7">
      <c r="C17591" s="17"/>
      <c r="D17591" s="26"/>
      <c r="E17591" s="26"/>
      <c r="F17591" s="26"/>
      <c r="G17591" s="26"/>
    </row>
    <row r="17592" spans="3:7">
      <c r="C17592" s="17"/>
      <c r="D17592" s="26"/>
      <c r="E17592" s="26"/>
      <c r="F17592" s="26"/>
      <c r="G17592" s="26"/>
    </row>
    <row r="17593" spans="3:7">
      <c r="C17593" s="17"/>
      <c r="D17593" s="26"/>
      <c r="E17593" s="26"/>
      <c r="F17593" s="26"/>
      <c r="G17593" s="26"/>
    </row>
    <row r="17594" spans="3:7">
      <c r="C17594" s="17"/>
      <c r="D17594" s="26"/>
      <c r="E17594" s="26"/>
      <c r="F17594" s="26"/>
      <c r="G17594" s="26"/>
    </row>
    <row r="17595" spans="3:7">
      <c r="C17595" s="17"/>
      <c r="D17595" s="26"/>
      <c r="E17595" s="26"/>
      <c r="F17595" s="26"/>
      <c r="G17595" s="26"/>
    </row>
    <row r="17596" spans="3:7">
      <c r="C17596" s="17"/>
      <c r="D17596" s="26"/>
      <c r="E17596" s="26"/>
      <c r="F17596" s="26"/>
      <c r="G17596" s="26"/>
    </row>
    <row r="17597" spans="3:7">
      <c r="C17597" s="17"/>
      <c r="D17597" s="26"/>
      <c r="E17597" s="26"/>
      <c r="F17597" s="26"/>
      <c r="G17597" s="26"/>
    </row>
    <row r="17598" spans="3:7">
      <c r="C17598" s="17"/>
      <c r="D17598" s="26"/>
      <c r="E17598" s="26"/>
      <c r="F17598" s="26"/>
      <c r="G17598" s="26"/>
    </row>
    <row r="17599" spans="3:7">
      <c r="C17599" s="17"/>
      <c r="D17599" s="26"/>
      <c r="E17599" s="26"/>
      <c r="F17599" s="26"/>
      <c r="G17599" s="26"/>
    </row>
    <row r="17600" spans="3:7">
      <c r="C17600" s="17"/>
      <c r="D17600" s="26"/>
      <c r="E17600" s="26"/>
      <c r="F17600" s="26"/>
      <c r="G17600" s="26"/>
    </row>
    <row r="17601" spans="3:7">
      <c r="C17601" s="17"/>
      <c r="D17601" s="26"/>
      <c r="E17601" s="26"/>
      <c r="F17601" s="26"/>
      <c r="G17601" s="26"/>
    </row>
    <row r="17602" spans="3:7">
      <c r="C17602" s="17"/>
      <c r="D17602" s="26"/>
      <c r="E17602" s="26"/>
      <c r="F17602" s="26"/>
      <c r="G17602" s="26"/>
    </row>
    <row r="17603" spans="3:7">
      <c r="C17603" s="17"/>
      <c r="D17603" s="26"/>
      <c r="E17603" s="26"/>
      <c r="F17603" s="26"/>
      <c r="G17603" s="26"/>
    </row>
    <row r="17604" spans="3:7">
      <c r="C17604" s="17"/>
      <c r="D17604" s="26"/>
      <c r="E17604" s="26"/>
      <c r="F17604" s="26"/>
      <c r="G17604" s="26"/>
    </row>
    <row r="17605" spans="3:7">
      <c r="C17605" s="17"/>
      <c r="D17605" s="26"/>
      <c r="E17605" s="26"/>
      <c r="F17605" s="26"/>
      <c r="G17605" s="26"/>
    </row>
    <row r="17606" spans="3:7">
      <c r="C17606" s="17"/>
      <c r="D17606" s="26"/>
      <c r="E17606" s="26"/>
      <c r="F17606" s="26"/>
      <c r="G17606" s="26"/>
    </row>
    <row r="17607" spans="3:7">
      <c r="C17607" s="17"/>
      <c r="D17607" s="26"/>
      <c r="E17607" s="26"/>
      <c r="F17607" s="26"/>
      <c r="G17607" s="26"/>
    </row>
    <row r="17608" spans="3:7">
      <c r="C17608" s="17"/>
      <c r="D17608" s="26"/>
      <c r="E17608" s="26"/>
      <c r="F17608" s="26"/>
      <c r="G17608" s="26"/>
    </row>
    <row r="17609" spans="3:7">
      <c r="C17609" s="17"/>
      <c r="D17609" s="26"/>
      <c r="E17609" s="26"/>
      <c r="F17609" s="26"/>
      <c r="G17609" s="26"/>
    </row>
    <row r="17610" spans="3:7">
      <c r="C17610" s="17"/>
      <c r="D17610" s="26"/>
      <c r="E17610" s="26"/>
      <c r="F17610" s="26"/>
      <c r="G17610" s="26"/>
    </row>
    <row r="17611" spans="3:7">
      <c r="C17611" s="17"/>
      <c r="D17611" s="26"/>
      <c r="E17611" s="26"/>
      <c r="F17611" s="26"/>
      <c r="G17611" s="26"/>
    </row>
    <row r="17612" spans="3:7">
      <c r="C17612" s="17"/>
      <c r="D17612" s="26"/>
      <c r="E17612" s="26"/>
      <c r="F17612" s="26"/>
      <c r="G17612" s="26"/>
    </row>
    <row r="17613" spans="3:7">
      <c r="C17613" s="17"/>
      <c r="D17613" s="26"/>
      <c r="E17613" s="26"/>
      <c r="F17613" s="26"/>
      <c r="G17613" s="26"/>
    </row>
    <row r="17614" spans="3:7">
      <c r="C17614" s="17"/>
      <c r="D17614" s="26"/>
      <c r="E17614" s="26"/>
      <c r="F17614" s="26"/>
      <c r="G17614" s="26"/>
    </row>
    <row r="17615" spans="3:7">
      <c r="C17615" s="17"/>
      <c r="D17615" s="26"/>
      <c r="E17615" s="26"/>
      <c r="F17615" s="26"/>
      <c r="G17615" s="26"/>
    </row>
    <row r="17616" spans="3:7">
      <c r="C17616" s="17"/>
      <c r="D17616" s="26"/>
      <c r="E17616" s="26"/>
      <c r="F17616" s="26"/>
      <c r="G17616" s="26"/>
    </row>
    <row r="17617" spans="3:7">
      <c r="C17617" s="17"/>
      <c r="D17617" s="26"/>
      <c r="E17617" s="26"/>
      <c r="F17617" s="26"/>
      <c r="G17617" s="26"/>
    </row>
    <row r="17618" spans="3:7">
      <c r="C17618" s="17"/>
      <c r="D17618" s="26"/>
      <c r="E17618" s="26"/>
      <c r="F17618" s="26"/>
      <c r="G17618" s="26"/>
    </row>
    <row r="17619" spans="3:7">
      <c r="C17619" s="17"/>
      <c r="D17619" s="26"/>
      <c r="E17619" s="26"/>
      <c r="F17619" s="26"/>
      <c r="G17619" s="26"/>
    </row>
    <row r="17620" spans="3:7">
      <c r="C17620" s="17"/>
      <c r="D17620" s="26"/>
      <c r="E17620" s="26"/>
      <c r="F17620" s="26"/>
      <c r="G17620" s="26"/>
    </row>
    <row r="17621" spans="3:7">
      <c r="C17621" s="17"/>
      <c r="D17621" s="26"/>
      <c r="E17621" s="26"/>
      <c r="F17621" s="26"/>
      <c r="G17621" s="26"/>
    </row>
    <row r="17622" spans="3:7">
      <c r="C17622" s="17"/>
      <c r="D17622" s="26"/>
      <c r="E17622" s="26"/>
      <c r="F17622" s="26"/>
      <c r="G17622" s="26"/>
    </row>
    <row r="17623" spans="3:7">
      <c r="C17623" s="17"/>
      <c r="D17623" s="26"/>
      <c r="E17623" s="26"/>
      <c r="F17623" s="26"/>
      <c r="G17623" s="26"/>
    </row>
    <row r="17624" spans="3:7">
      <c r="C17624" s="17"/>
      <c r="D17624" s="26"/>
      <c r="E17624" s="26"/>
      <c r="F17624" s="26"/>
      <c r="G17624" s="26"/>
    </row>
    <row r="17625" spans="3:7">
      <c r="C17625" s="17"/>
      <c r="D17625" s="26"/>
      <c r="E17625" s="26"/>
      <c r="F17625" s="26"/>
      <c r="G17625" s="26"/>
    </row>
    <row r="17626" spans="3:7">
      <c r="C17626" s="17"/>
      <c r="D17626" s="26"/>
      <c r="E17626" s="26"/>
      <c r="F17626" s="26"/>
      <c r="G17626" s="26"/>
    </row>
    <row r="17627" spans="3:7">
      <c r="C17627" s="17"/>
      <c r="D17627" s="26"/>
      <c r="E17627" s="26"/>
      <c r="F17627" s="26"/>
      <c r="G17627" s="26"/>
    </row>
    <row r="17628" spans="3:7">
      <c r="C17628" s="17"/>
      <c r="D17628" s="26"/>
      <c r="E17628" s="26"/>
      <c r="F17628" s="26"/>
      <c r="G17628" s="26"/>
    </row>
    <row r="17629" spans="3:7">
      <c r="C17629" s="17"/>
      <c r="D17629" s="26"/>
      <c r="E17629" s="26"/>
      <c r="F17629" s="26"/>
      <c r="G17629" s="26"/>
    </row>
    <row r="17630" spans="3:7">
      <c r="C17630" s="17"/>
      <c r="D17630" s="26"/>
      <c r="E17630" s="26"/>
      <c r="F17630" s="26"/>
      <c r="G17630" s="26"/>
    </row>
    <row r="17631" spans="3:7">
      <c r="C17631" s="17"/>
      <c r="D17631" s="26"/>
      <c r="E17631" s="26"/>
      <c r="F17631" s="26"/>
      <c r="G17631" s="26"/>
    </row>
    <row r="17632" spans="3:7">
      <c r="C17632" s="17"/>
      <c r="D17632" s="26"/>
      <c r="E17632" s="26"/>
      <c r="F17632" s="26"/>
      <c r="G17632" s="26"/>
    </row>
    <row r="17633" spans="3:7">
      <c r="C17633" s="17"/>
      <c r="D17633" s="26"/>
      <c r="E17633" s="26"/>
      <c r="F17633" s="26"/>
      <c r="G17633" s="26"/>
    </row>
    <row r="17634" spans="3:7">
      <c r="C17634" s="17"/>
      <c r="D17634" s="26"/>
      <c r="E17634" s="26"/>
      <c r="F17634" s="26"/>
      <c r="G17634" s="26"/>
    </row>
    <row r="17635" spans="3:7">
      <c r="C17635" s="17"/>
      <c r="D17635" s="26"/>
      <c r="E17635" s="26"/>
      <c r="F17635" s="26"/>
      <c r="G17635" s="26"/>
    </row>
    <row r="17636" spans="3:7">
      <c r="C17636" s="17"/>
      <c r="D17636" s="26"/>
      <c r="E17636" s="26"/>
      <c r="F17636" s="26"/>
      <c r="G17636" s="26"/>
    </row>
    <row r="17637" spans="3:7">
      <c r="C17637" s="17"/>
      <c r="D17637" s="26"/>
      <c r="E17637" s="26"/>
      <c r="F17637" s="26"/>
      <c r="G17637" s="26"/>
    </row>
    <row r="17638" spans="3:7">
      <c r="C17638" s="17"/>
      <c r="D17638" s="26"/>
      <c r="E17638" s="26"/>
      <c r="F17638" s="26"/>
      <c r="G17638" s="26"/>
    </row>
    <row r="17639" spans="3:7">
      <c r="C17639" s="17"/>
      <c r="D17639" s="26"/>
      <c r="E17639" s="26"/>
      <c r="F17639" s="26"/>
      <c r="G17639" s="26"/>
    </row>
    <row r="17640" spans="3:7">
      <c r="C17640" s="17"/>
      <c r="D17640" s="26"/>
      <c r="E17640" s="26"/>
      <c r="F17640" s="26"/>
      <c r="G17640" s="26"/>
    </row>
    <row r="17641" spans="3:7">
      <c r="C17641" s="17"/>
      <c r="D17641" s="26"/>
      <c r="E17641" s="26"/>
      <c r="F17641" s="26"/>
      <c r="G17641" s="26"/>
    </row>
    <row r="17642" spans="3:7">
      <c r="C17642" s="17"/>
      <c r="D17642" s="26"/>
      <c r="E17642" s="26"/>
      <c r="F17642" s="26"/>
      <c r="G17642" s="26"/>
    </row>
    <row r="17643" spans="3:7">
      <c r="C17643" s="17"/>
      <c r="D17643" s="26"/>
      <c r="E17643" s="26"/>
      <c r="F17643" s="26"/>
      <c r="G17643" s="26"/>
    </row>
    <row r="17644" spans="3:7">
      <c r="C17644" s="17"/>
      <c r="D17644" s="26"/>
      <c r="E17644" s="26"/>
      <c r="F17644" s="26"/>
      <c r="G17644" s="26"/>
    </row>
    <row r="17645" spans="3:7">
      <c r="C17645" s="17"/>
      <c r="D17645" s="26"/>
      <c r="E17645" s="26"/>
      <c r="F17645" s="26"/>
      <c r="G17645" s="26"/>
    </row>
    <row r="17646" spans="3:7">
      <c r="C17646" s="17"/>
      <c r="D17646" s="26"/>
      <c r="E17646" s="26"/>
      <c r="F17646" s="26"/>
      <c r="G17646" s="26"/>
    </row>
    <row r="17647" spans="3:7">
      <c r="C17647" s="17"/>
      <c r="D17647" s="26"/>
      <c r="E17647" s="26"/>
      <c r="F17647" s="26"/>
      <c r="G17647" s="26"/>
    </row>
    <row r="17648" spans="3:7">
      <c r="C17648" s="17"/>
      <c r="D17648" s="26"/>
      <c r="E17648" s="26"/>
      <c r="F17648" s="26"/>
      <c r="G17648" s="26"/>
    </row>
    <row r="17649" spans="3:7">
      <c r="C17649" s="17"/>
      <c r="D17649" s="26"/>
      <c r="E17649" s="26"/>
      <c r="F17649" s="26"/>
      <c r="G17649" s="26"/>
    </row>
    <row r="17650" spans="3:7">
      <c r="C17650" s="17"/>
      <c r="D17650" s="26"/>
      <c r="E17650" s="26"/>
      <c r="F17650" s="26"/>
      <c r="G17650" s="26"/>
    </row>
    <row r="17651" spans="3:7">
      <c r="C17651" s="17"/>
      <c r="D17651" s="26"/>
      <c r="E17651" s="26"/>
      <c r="F17651" s="26"/>
      <c r="G17651" s="26"/>
    </row>
    <row r="17652" spans="3:7">
      <c r="C17652" s="17"/>
      <c r="D17652" s="26"/>
      <c r="E17652" s="26"/>
      <c r="F17652" s="26"/>
      <c r="G17652" s="26"/>
    </row>
    <row r="17653" spans="3:7">
      <c r="C17653" s="17"/>
      <c r="D17653" s="26"/>
      <c r="E17653" s="26"/>
      <c r="F17653" s="26"/>
      <c r="G17653" s="26"/>
    </row>
    <row r="17654" spans="3:7">
      <c r="C17654" s="17"/>
      <c r="D17654" s="26"/>
      <c r="E17654" s="26"/>
      <c r="F17654" s="26"/>
      <c r="G17654" s="26"/>
    </row>
    <row r="17655" spans="3:7">
      <c r="C17655" s="17"/>
      <c r="D17655" s="26"/>
      <c r="E17655" s="26"/>
      <c r="F17655" s="26"/>
      <c r="G17655" s="26"/>
    </row>
    <row r="17656" spans="3:7">
      <c r="C17656" s="17"/>
      <c r="D17656" s="26"/>
      <c r="E17656" s="26"/>
      <c r="F17656" s="26"/>
      <c r="G17656" s="26"/>
    </row>
    <row r="17657" spans="3:7">
      <c r="C17657" s="17"/>
      <c r="D17657" s="26"/>
      <c r="E17657" s="26"/>
      <c r="F17657" s="26"/>
      <c r="G17657" s="26"/>
    </row>
    <row r="17658" spans="3:7">
      <c r="C17658" s="17"/>
      <c r="D17658" s="26"/>
      <c r="E17658" s="26"/>
      <c r="F17658" s="26"/>
      <c r="G17658" s="26"/>
    </row>
    <row r="17659" spans="3:7">
      <c r="C17659" s="17"/>
      <c r="D17659" s="26"/>
      <c r="E17659" s="26"/>
      <c r="F17659" s="26"/>
      <c r="G17659" s="26"/>
    </row>
    <row r="17660" spans="3:7">
      <c r="C17660" s="17"/>
      <c r="D17660" s="26"/>
      <c r="E17660" s="26"/>
      <c r="F17660" s="26"/>
      <c r="G17660" s="26"/>
    </row>
    <row r="17661" spans="3:7">
      <c r="C17661" s="17"/>
      <c r="D17661" s="26"/>
      <c r="E17661" s="26"/>
      <c r="F17661" s="26"/>
      <c r="G17661" s="26"/>
    </row>
    <row r="17662" spans="3:7">
      <c r="C17662" s="17"/>
      <c r="D17662" s="26"/>
      <c r="E17662" s="26"/>
      <c r="F17662" s="26"/>
      <c r="G17662" s="26"/>
    </row>
    <row r="17663" spans="3:7">
      <c r="C17663" s="17"/>
      <c r="D17663" s="26"/>
      <c r="E17663" s="26"/>
      <c r="F17663" s="26"/>
      <c r="G17663" s="26"/>
    </row>
    <row r="17664" spans="3:7">
      <c r="C17664" s="17"/>
      <c r="D17664" s="26"/>
      <c r="E17664" s="26"/>
      <c r="F17664" s="26"/>
      <c r="G17664" s="26"/>
    </row>
    <row r="17665" spans="3:7">
      <c r="C17665" s="17"/>
      <c r="D17665" s="26"/>
      <c r="E17665" s="26"/>
      <c r="F17665" s="26"/>
      <c r="G17665" s="26"/>
    </row>
    <row r="17666" spans="3:7">
      <c r="C17666" s="17"/>
      <c r="D17666" s="26"/>
      <c r="E17666" s="26"/>
      <c r="F17666" s="26"/>
      <c r="G17666" s="26"/>
    </row>
    <row r="17667" spans="3:7">
      <c r="C17667" s="17"/>
      <c r="D17667" s="26"/>
      <c r="E17667" s="26"/>
      <c r="F17667" s="26"/>
      <c r="G17667" s="26"/>
    </row>
    <row r="17668" spans="3:7">
      <c r="C17668" s="17"/>
      <c r="D17668" s="26"/>
      <c r="E17668" s="26"/>
      <c r="F17668" s="26"/>
      <c r="G17668" s="26"/>
    </row>
    <row r="17669" spans="3:7">
      <c r="C17669" s="17"/>
      <c r="D17669" s="26"/>
      <c r="E17669" s="26"/>
      <c r="F17669" s="26"/>
      <c r="G17669" s="26"/>
    </row>
    <row r="17670" spans="3:7">
      <c r="C17670" s="17"/>
      <c r="D17670" s="26"/>
      <c r="E17670" s="26"/>
      <c r="F17670" s="26"/>
      <c r="G17670" s="26"/>
    </row>
    <row r="17671" spans="3:7">
      <c r="C17671" s="17"/>
      <c r="D17671" s="26"/>
      <c r="E17671" s="26"/>
      <c r="F17671" s="26"/>
      <c r="G17671" s="26"/>
    </row>
    <row r="17672" spans="3:7">
      <c r="C17672" s="17"/>
      <c r="D17672" s="26"/>
      <c r="E17672" s="26"/>
      <c r="F17672" s="26"/>
      <c r="G17672" s="26"/>
    </row>
    <row r="17673" spans="3:7">
      <c r="C17673" s="17"/>
      <c r="D17673" s="26"/>
      <c r="E17673" s="26"/>
      <c r="F17673" s="26"/>
      <c r="G17673" s="26"/>
    </row>
    <row r="17674" spans="3:7">
      <c r="C17674" s="17"/>
      <c r="D17674" s="26"/>
      <c r="E17674" s="26"/>
      <c r="F17674" s="26"/>
      <c r="G17674" s="26"/>
    </row>
    <row r="17675" spans="3:7">
      <c r="C17675" s="17"/>
      <c r="D17675" s="26"/>
      <c r="E17675" s="26"/>
      <c r="F17675" s="26"/>
      <c r="G17675" s="26"/>
    </row>
    <row r="17676" spans="3:7">
      <c r="C17676" s="17"/>
      <c r="D17676" s="26"/>
      <c r="E17676" s="26"/>
      <c r="F17676" s="26"/>
      <c r="G17676" s="26"/>
    </row>
    <row r="17677" spans="3:7">
      <c r="C17677" s="17"/>
      <c r="D17677" s="26"/>
      <c r="E17677" s="26"/>
      <c r="F17677" s="26"/>
      <c r="G17677" s="26"/>
    </row>
    <row r="17678" spans="3:7">
      <c r="C17678" s="17"/>
      <c r="D17678" s="26"/>
      <c r="E17678" s="26"/>
      <c r="F17678" s="26"/>
      <c r="G17678" s="26"/>
    </row>
    <row r="17679" spans="3:7">
      <c r="C17679" s="17"/>
      <c r="D17679" s="26"/>
      <c r="E17679" s="26"/>
      <c r="F17679" s="26"/>
      <c r="G17679" s="26"/>
    </row>
    <row r="17680" spans="3:7">
      <c r="C17680" s="17"/>
      <c r="D17680" s="26"/>
      <c r="E17680" s="26"/>
      <c r="F17680" s="26"/>
      <c r="G17680" s="26"/>
    </row>
    <row r="17681" spans="3:7">
      <c r="C17681" s="17"/>
      <c r="D17681" s="26"/>
      <c r="E17681" s="26"/>
      <c r="F17681" s="26"/>
      <c r="G17681" s="26"/>
    </row>
    <row r="17682" spans="3:7">
      <c r="C17682" s="17"/>
      <c r="D17682" s="26"/>
      <c r="E17682" s="26"/>
      <c r="F17682" s="26"/>
      <c r="G17682" s="26"/>
    </row>
    <row r="17683" spans="3:7">
      <c r="C17683" s="17"/>
      <c r="D17683" s="26"/>
      <c r="E17683" s="26"/>
      <c r="F17683" s="26"/>
      <c r="G17683" s="26"/>
    </row>
    <row r="17684" spans="3:7">
      <c r="C17684" s="17"/>
      <c r="D17684" s="26"/>
      <c r="E17684" s="26"/>
      <c r="F17684" s="26"/>
      <c r="G17684" s="26"/>
    </row>
    <row r="17685" spans="3:7">
      <c r="C17685" s="17"/>
      <c r="D17685" s="26"/>
      <c r="E17685" s="26"/>
      <c r="F17685" s="26"/>
      <c r="G17685" s="26"/>
    </row>
    <row r="17686" spans="3:7">
      <c r="C17686" s="17"/>
      <c r="D17686" s="26"/>
      <c r="E17686" s="26"/>
      <c r="F17686" s="26"/>
      <c r="G17686" s="26"/>
    </row>
    <row r="17687" spans="3:7">
      <c r="C17687" s="17"/>
      <c r="D17687" s="26"/>
      <c r="E17687" s="26"/>
      <c r="F17687" s="26"/>
      <c r="G17687" s="26"/>
    </row>
    <row r="17688" spans="3:7">
      <c r="C17688" s="17"/>
      <c r="D17688" s="26"/>
      <c r="E17688" s="26"/>
      <c r="F17688" s="26"/>
      <c r="G17688" s="26"/>
    </row>
    <row r="17689" spans="3:7">
      <c r="C17689" s="17"/>
      <c r="D17689" s="26"/>
      <c r="E17689" s="26"/>
      <c r="F17689" s="26"/>
      <c r="G17689" s="26"/>
    </row>
    <row r="17690" spans="3:7">
      <c r="C17690" s="17"/>
      <c r="D17690" s="26"/>
      <c r="E17690" s="26"/>
      <c r="F17690" s="26"/>
      <c r="G17690" s="26"/>
    </row>
    <row r="17691" spans="3:7">
      <c r="C17691" s="17"/>
      <c r="D17691" s="26"/>
      <c r="E17691" s="26"/>
      <c r="F17691" s="26"/>
      <c r="G17691" s="26"/>
    </row>
    <row r="17692" spans="3:7">
      <c r="C17692" s="17"/>
      <c r="D17692" s="26"/>
      <c r="E17692" s="26"/>
      <c r="F17692" s="26"/>
      <c r="G17692" s="26"/>
    </row>
    <row r="17693" spans="3:7">
      <c r="C17693" s="17"/>
      <c r="D17693" s="26"/>
      <c r="E17693" s="26"/>
      <c r="F17693" s="26"/>
      <c r="G17693" s="26"/>
    </row>
    <row r="17694" spans="3:7">
      <c r="C17694" s="17"/>
      <c r="D17694" s="26"/>
      <c r="E17694" s="26"/>
      <c r="F17694" s="26"/>
      <c r="G17694" s="26"/>
    </row>
    <row r="17695" spans="3:7">
      <c r="C17695" s="17"/>
      <c r="D17695" s="26"/>
      <c r="E17695" s="26"/>
      <c r="F17695" s="26"/>
      <c r="G17695" s="26"/>
    </row>
    <row r="17696" spans="3:7">
      <c r="C17696" s="17"/>
      <c r="D17696" s="26"/>
      <c r="E17696" s="26"/>
      <c r="F17696" s="26"/>
      <c r="G17696" s="26"/>
    </row>
    <row r="17697" spans="3:7">
      <c r="C17697" s="17"/>
      <c r="D17697" s="26"/>
      <c r="E17697" s="26"/>
      <c r="F17697" s="26"/>
      <c r="G17697" s="26"/>
    </row>
    <row r="17698" spans="3:7">
      <c r="C17698" s="17"/>
      <c r="D17698" s="26"/>
      <c r="E17698" s="26"/>
      <c r="F17698" s="26"/>
      <c r="G17698" s="26"/>
    </row>
    <row r="17699" spans="3:7">
      <c r="C17699" s="17"/>
      <c r="D17699" s="26"/>
      <c r="E17699" s="26"/>
      <c r="F17699" s="26"/>
      <c r="G17699" s="26"/>
    </row>
    <row r="17700" spans="3:7">
      <c r="C17700" s="17"/>
      <c r="D17700" s="26"/>
      <c r="E17700" s="26"/>
      <c r="F17700" s="26"/>
      <c r="G17700" s="26"/>
    </row>
    <row r="17701" spans="3:7">
      <c r="C17701" s="17"/>
      <c r="D17701" s="26"/>
      <c r="E17701" s="26"/>
      <c r="F17701" s="26"/>
      <c r="G17701" s="26"/>
    </row>
    <row r="17702" spans="3:7">
      <c r="C17702" s="17"/>
      <c r="D17702" s="26"/>
      <c r="E17702" s="26"/>
      <c r="F17702" s="26"/>
      <c r="G17702" s="26"/>
    </row>
    <row r="17703" spans="3:7">
      <c r="C17703" s="17"/>
      <c r="D17703" s="26"/>
      <c r="E17703" s="26"/>
      <c r="F17703" s="26"/>
      <c r="G17703" s="26"/>
    </row>
    <row r="17704" spans="3:7">
      <c r="C17704" s="17"/>
      <c r="D17704" s="26"/>
      <c r="E17704" s="26"/>
      <c r="F17704" s="26"/>
      <c r="G17704" s="26"/>
    </row>
    <row r="17705" spans="3:7">
      <c r="C17705" s="17"/>
      <c r="D17705" s="26"/>
      <c r="E17705" s="26"/>
      <c r="F17705" s="26"/>
      <c r="G17705" s="26"/>
    </row>
    <row r="17706" spans="3:7">
      <c r="C17706" s="17"/>
      <c r="D17706" s="26"/>
      <c r="E17706" s="26"/>
      <c r="F17706" s="26"/>
      <c r="G17706" s="26"/>
    </row>
    <row r="17707" spans="3:7">
      <c r="C17707" s="17"/>
      <c r="D17707" s="26"/>
      <c r="E17707" s="26"/>
      <c r="F17707" s="26"/>
      <c r="G17707" s="26"/>
    </row>
    <row r="17708" spans="3:7">
      <c r="C17708" s="17"/>
      <c r="D17708" s="26"/>
      <c r="E17708" s="26"/>
      <c r="F17708" s="26"/>
      <c r="G17708" s="26"/>
    </row>
    <row r="17709" spans="3:7">
      <c r="C17709" s="17"/>
      <c r="D17709" s="26"/>
      <c r="E17709" s="26"/>
      <c r="F17709" s="26"/>
      <c r="G17709" s="26"/>
    </row>
    <row r="17710" spans="3:7">
      <c r="C17710" s="17"/>
      <c r="D17710" s="26"/>
      <c r="E17710" s="26"/>
      <c r="F17710" s="26"/>
      <c r="G17710" s="26"/>
    </row>
    <row r="17711" spans="3:7">
      <c r="C17711" s="17"/>
      <c r="D17711" s="26"/>
      <c r="E17711" s="26"/>
      <c r="F17711" s="26"/>
      <c r="G17711" s="26"/>
    </row>
    <row r="17712" spans="3:7">
      <c r="C17712" s="17"/>
      <c r="D17712" s="26"/>
      <c r="E17712" s="26"/>
      <c r="F17712" s="26"/>
      <c r="G17712" s="26"/>
    </row>
    <row r="17713" spans="3:7">
      <c r="C17713" s="17"/>
      <c r="D17713" s="26"/>
      <c r="E17713" s="26"/>
      <c r="F17713" s="26"/>
      <c r="G17713" s="26"/>
    </row>
    <row r="17714" spans="3:7">
      <c r="C17714" s="17"/>
      <c r="D17714" s="26"/>
      <c r="E17714" s="26"/>
      <c r="F17714" s="26"/>
      <c r="G17714" s="26"/>
    </row>
    <row r="17715" spans="3:7">
      <c r="C17715" s="17"/>
      <c r="D17715" s="26"/>
      <c r="E17715" s="26"/>
      <c r="F17715" s="26"/>
      <c r="G17715" s="26"/>
    </row>
    <row r="17716" spans="3:7">
      <c r="C17716" s="17"/>
      <c r="D17716" s="26"/>
      <c r="E17716" s="26"/>
      <c r="F17716" s="26"/>
      <c r="G17716" s="26"/>
    </row>
    <row r="17717" spans="3:7">
      <c r="C17717" s="17"/>
      <c r="D17717" s="26"/>
      <c r="E17717" s="26"/>
      <c r="F17717" s="26"/>
      <c r="G17717" s="26"/>
    </row>
    <row r="17718" spans="3:7">
      <c r="C17718" s="17"/>
      <c r="D17718" s="26"/>
      <c r="E17718" s="26"/>
      <c r="F17718" s="26"/>
      <c r="G17718" s="26"/>
    </row>
    <row r="17719" spans="3:7">
      <c r="C17719" s="17"/>
      <c r="D17719" s="26"/>
      <c r="E17719" s="26"/>
      <c r="F17719" s="26"/>
      <c r="G17719" s="26"/>
    </row>
    <row r="17720" spans="3:7">
      <c r="C17720" s="17"/>
      <c r="D17720" s="26"/>
      <c r="E17720" s="26"/>
      <c r="F17720" s="26"/>
      <c r="G17720" s="26"/>
    </row>
    <row r="17721" spans="3:7">
      <c r="C17721" s="17"/>
      <c r="D17721" s="26"/>
      <c r="E17721" s="26"/>
      <c r="F17721" s="26"/>
      <c r="G17721" s="26"/>
    </row>
    <row r="17722" spans="3:7">
      <c r="C17722" s="17"/>
      <c r="D17722" s="26"/>
      <c r="E17722" s="26"/>
      <c r="F17722" s="26"/>
      <c r="G17722" s="26"/>
    </row>
    <row r="17723" spans="3:7">
      <c r="C17723" s="17"/>
      <c r="D17723" s="26"/>
      <c r="E17723" s="26"/>
      <c r="F17723" s="26"/>
      <c r="G17723" s="26"/>
    </row>
    <row r="17724" spans="3:7">
      <c r="C17724" s="17"/>
      <c r="D17724" s="26"/>
      <c r="E17724" s="26"/>
      <c r="F17724" s="26"/>
      <c r="G17724" s="26"/>
    </row>
    <row r="17725" spans="3:7">
      <c r="C17725" s="17"/>
      <c r="D17725" s="26"/>
      <c r="E17725" s="26"/>
      <c r="F17725" s="26"/>
      <c r="G17725" s="26"/>
    </row>
    <row r="17726" spans="3:7">
      <c r="C17726" s="17"/>
      <c r="D17726" s="26"/>
      <c r="E17726" s="26"/>
      <c r="F17726" s="26"/>
      <c r="G17726" s="26"/>
    </row>
    <row r="17727" spans="3:7">
      <c r="C17727" s="17"/>
      <c r="D17727" s="26"/>
      <c r="E17727" s="26"/>
      <c r="F17727" s="26"/>
      <c r="G17727" s="26"/>
    </row>
    <row r="17728" spans="3:7">
      <c r="C17728" s="17"/>
      <c r="D17728" s="26"/>
      <c r="E17728" s="26"/>
      <c r="F17728" s="26"/>
      <c r="G17728" s="26"/>
    </row>
    <row r="17729" spans="3:7">
      <c r="C17729" s="17"/>
      <c r="D17729" s="26"/>
      <c r="E17729" s="26"/>
      <c r="F17729" s="26"/>
      <c r="G17729" s="26"/>
    </row>
    <row r="17730" spans="3:7">
      <c r="C17730" s="17"/>
      <c r="D17730" s="26"/>
      <c r="E17730" s="26"/>
      <c r="F17730" s="26"/>
      <c r="G17730" s="26"/>
    </row>
    <row r="17731" spans="3:7">
      <c r="C17731" s="17"/>
      <c r="D17731" s="26"/>
      <c r="E17731" s="26"/>
      <c r="F17731" s="26"/>
      <c r="G17731" s="26"/>
    </row>
    <row r="17732" spans="3:7">
      <c r="C17732" s="17"/>
      <c r="D17732" s="26"/>
      <c r="E17732" s="26"/>
      <c r="F17732" s="26"/>
      <c r="G17732" s="26"/>
    </row>
    <row r="17733" spans="3:7">
      <c r="C17733" s="17"/>
      <c r="D17733" s="26"/>
      <c r="E17733" s="26"/>
      <c r="F17733" s="26"/>
      <c r="G17733" s="26"/>
    </row>
    <row r="17734" spans="3:7">
      <c r="C17734" s="17"/>
      <c r="D17734" s="26"/>
      <c r="E17734" s="26"/>
      <c r="F17734" s="26"/>
      <c r="G17734" s="26"/>
    </row>
    <row r="17735" spans="3:7">
      <c r="C17735" s="17"/>
      <c r="D17735" s="26"/>
      <c r="E17735" s="26"/>
      <c r="F17735" s="26"/>
      <c r="G17735" s="26"/>
    </row>
    <row r="17736" spans="3:7">
      <c r="C17736" s="17"/>
      <c r="D17736" s="26"/>
      <c r="E17736" s="26"/>
      <c r="F17736" s="26"/>
      <c r="G17736" s="26"/>
    </row>
    <row r="17737" spans="3:7">
      <c r="C17737" s="17"/>
      <c r="D17737" s="26"/>
      <c r="E17737" s="26"/>
      <c r="F17737" s="26"/>
      <c r="G17737" s="26"/>
    </row>
    <row r="17738" spans="3:7">
      <c r="C17738" s="17"/>
      <c r="D17738" s="26"/>
      <c r="E17738" s="26"/>
      <c r="F17738" s="26"/>
      <c r="G17738" s="26"/>
    </row>
    <row r="17739" spans="3:7">
      <c r="C17739" s="17"/>
      <c r="D17739" s="26"/>
      <c r="E17739" s="26"/>
      <c r="F17739" s="26"/>
      <c r="G17739" s="26"/>
    </row>
    <row r="17740" spans="3:7">
      <c r="C17740" s="17"/>
      <c r="D17740" s="26"/>
      <c r="E17740" s="26"/>
      <c r="F17740" s="26"/>
      <c r="G17740" s="26"/>
    </row>
    <row r="17741" spans="3:7">
      <c r="C17741" s="17"/>
      <c r="D17741" s="26"/>
      <c r="E17741" s="26"/>
      <c r="F17741" s="26"/>
      <c r="G17741" s="26"/>
    </row>
    <row r="17742" spans="3:7">
      <c r="C17742" s="17"/>
      <c r="D17742" s="26"/>
      <c r="E17742" s="26"/>
      <c r="F17742" s="26"/>
      <c r="G17742" s="26"/>
    </row>
    <row r="17743" spans="3:7">
      <c r="C17743" s="17"/>
      <c r="D17743" s="26"/>
      <c r="E17743" s="26"/>
      <c r="F17743" s="26"/>
      <c r="G17743" s="26"/>
    </row>
    <row r="17744" spans="3:7">
      <c r="C17744" s="17"/>
      <c r="D17744" s="26"/>
      <c r="E17744" s="26"/>
      <c r="F17744" s="26"/>
      <c r="G17744" s="26"/>
    </row>
    <row r="17745" spans="3:7">
      <c r="C17745" s="17"/>
      <c r="D17745" s="26"/>
      <c r="E17745" s="26"/>
      <c r="F17745" s="26"/>
      <c r="G17745" s="26"/>
    </row>
    <row r="17746" spans="3:7">
      <c r="C17746" s="17"/>
      <c r="D17746" s="26"/>
      <c r="E17746" s="26"/>
      <c r="F17746" s="26"/>
      <c r="G17746" s="26"/>
    </row>
    <row r="17747" spans="3:7">
      <c r="C17747" s="17"/>
      <c r="D17747" s="26"/>
      <c r="E17747" s="26"/>
      <c r="F17747" s="26"/>
      <c r="G17747" s="26"/>
    </row>
    <row r="17748" spans="3:7">
      <c r="C17748" s="17"/>
      <c r="D17748" s="26"/>
      <c r="E17748" s="26"/>
      <c r="F17748" s="26"/>
      <c r="G17748" s="26"/>
    </row>
    <row r="17749" spans="3:7">
      <c r="C17749" s="17"/>
      <c r="D17749" s="26"/>
      <c r="E17749" s="26"/>
      <c r="F17749" s="26"/>
      <c r="G17749" s="26"/>
    </row>
    <row r="17750" spans="3:7">
      <c r="C17750" s="17"/>
      <c r="D17750" s="26"/>
      <c r="E17750" s="26"/>
      <c r="F17750" s="26"/>
      <c r="G17750" s="26"/>
    </row>
    <row r="17751" spans="3:7">
      <c r="C17751" s="17"/>
      <c r="D17751" s="26"/>
      <c r="E17751" s="26"/>
      <c r="F17751" s="26"/>
      <c r="G17751" s="26"/>
    </row>
    <row r="17752" spans="3:7">
      <c r="C17752" s="17"/>
      <c r="D17752" s="26"/>
      <c r="E17752" s="26"/>
      <c r="F17752" s="26"/>
      <c r="G17752" s="26"/>
    </row>
    <row r="17753" spans="3:7">
      <c r="C17753" s="17"/>
      <c r="D17753" s="26"/>
      <c r="E17753" s="26"/>
      <c r="F17753" s="26"/>
      <c r="G17753" s="26"/>
    </row>
    <row r="17754" spans="3:7">
      <c r="C17754" s="17"/>
      <c r="D17754" s="26"/>
      <c r="E17754" s="26"/>
      <c r="F17754" s="26"/>
      <c r="G17754" s="26"/>
    </row>
    <row r="17755" spans="3:7">
      <c r="C17755" s="17"/>
      <c r="D17755" s="26"/>
      <c r="E17755" s="26"/>
      <c r="F17755" s="26"/>
      <c r="G17755" s="26"/>
    </row>
    <row r="17756" spans="3:7">
      <c r="C17756" s="17"/>
      <c r="D17756" s="26"/>
      <c r="E17756" s="26"/>
      <c r="F17756" s="26"/>
      <c r="G17756" s="26"/>
    </row>
    <row r="17757" spans="3:7">
      <c r="C17757" s="17"/>
      <c r="D17757" s="26"/>
      <c r="E17757" s="26"/>
      <c r="F17757" s="26"/>
      <c r="G17757" s="26"/>
    </row>
    <row r="17758" spans="3:7">
      <c r="C17758" s="17"/>
      <c r="D17758" s="26"/>
      <c r="E17758" s="26"/>
      <c r="F17758" s="26"/>
      <c r="G17758" s="26"/>
    </row>
    <row r="17759" spans="3:7">
      <c r="C17759" s="17"/>
      <c r="D17759" s="26"/>
      <c r="E17759" s="26"/>
      <c r="F17759" s="26"/>
      <c r="G17759" s="26"/>
    </row>
    <row r="17760" spans="3:7">
      <c r="C17760" s="17"/>
      <c r="D17760" s="26"/>
      <c r="E17760" s="26"/>
      <c r="F17760" s="26"/>
      <c r="G17760" s="26"/>
    </row>
    <row r="17761" spans="3:7">
      <c r="C17761" s="17"/>
      <c r="D17761" s="26"/>
      <c r="E17761" s="26"/>
      <c r="F17761" s="26"/>
      <c r="G17761" s="26"/>
    </row>
    <row r="17762" spans="3:7">
      <c r="C17762" s="17"/>
      <c r="D17762" s="26"/>
      <c r="E17762" s="26"/>
      <c r="F17762" s="26"/>
      <c r="G17762" s="26"/>
    </row>
    <row r="17763" spans="3:7">
      <c r="C17763" s="17"/>
      <c r="D17763" s="26"/>
      <c r="E17763" s="26"/>
      <c r="F17763" s="26"/>
      <c r="G17763" s="26"/>
    </row>
    <row r="17764" spans="3:7">
      <c r="C17764" s="17"/>
      <c r="D17764" s="26"/>
      <c r="E17764" s="26"/>
      <c r="F17764" s="26"/>
      <c r="G17764" s="26"/>
    </row>
    <row r="17765" spans="3:7">
      <c r="C17765" s="17"/>
      <c r="D17765" s="26"/>
      <c r="E17765" s="26"/>
      <c r="F17765" s="26"/>
      <c r="G17765" s="26"/>
    </row>
    <row r="17766" spans="3:7">
      <c r="C17766" s="17"/>
      <c r="D17766" s="26"/>
      <c r="E17766" s="26"/>
      <c r="F17766" s="26"/>
      <c r="G17766" s="26"/>
    </row>
    <row r="17767" spans="3:7">
      <c r="C17767" s="17"/>
      <c r="D17767" s="26"/>
      <c r="E17767" s="26"/>
      <c r="F17767" s="26"/>
      <c r="G17767" s="26"/>
    </row>
    <row r="17768" spans="3:7">
      <c r="C17768" s="17"/>
      <c r="D17768" s="26"/>
      <c r="E17768" s="26"/>
      <c r="F17768" s="26"/>
      <c r="G17768" s="26"/>
    </row>
    <row r="17769" spans="3:7">
      <c r="C17769" s="17"/>
      <c r="D17769" s="26"/>
      <c r="E17769" s="26"/>
      <c r="F17769" s="26"/>
      <c r="G17769" s="26"/>
    </row>
    <row r="17770" spans="3:7">
      <c r="C17770" s="17"/>
      <c r="D17770" s="26"/>
      <c r="E17770" s="26"/>
      <c r="F17770" s="26"/>
      <c r="G17770" s="26"/>
    </row>
    <row r="17771" spans="3:7">
      <c r="C17771" s="17"/>
      <c r="D17771" s="26"/>
      <c r="E17771" s="26"/>
      <c r="F17771" s="26"/>
      <c r="G17771" s="26"/>
    </row>
    <row r="17772" spans="3:7">
      <c r="C17772" s="17"/>
      <c r="D17772" s="26"/>
      <c r="E17772" s="26"/>
      <c r="F17772" s="26"/>
      <c r="G17772" s="26"/>
    </row>
    <row r="17773" spans="3:7">
      <c r="C17773" s="17"/>
      <c r="D17773" s="26"/>
      <c r="E17773" s="26"/>
      <c r="F17773" s="26"/>
      <c r="G17773" s="26"/>
    </row>
    <row r="17774" spans="3:7">
      <c r="C17774" s="17"/>
      <c r="D17774" s="26"/>
      <c r="E17774" s="26"/>
      <c r="F17774" s="26"/>
      <c r="G17774" s="26"/>
    </row>
    <row r="17775" spans="3:7">
      <c r="C17775" s="17"/>
      <c r="D17775" s="26"/>
      <c r="E17775" s="26"/>
      <c r="F17775" s="26"/>
      <c r="G17775" s="26"/>
    </row>
    <row r="17776" spans="3:7">
      <c r="C17776" s="17"/>
      <c r="D17776" s="26"/>
      <c r="E17776" s="26"/>
      <c r="F17776" s="26"/>
      <c r="G17776" s="26"/>
    </row>
    <row r="17777" spans="3:7">
      <c r="C17777" s="17"/>
      <c r="D17777" s="26"/>
      <c r="E17777" s="26"/>
      <c r="F17777" s="26"/>
      <c r="G17777" s="26"/>
    </row>
    <row r="17778" spans="3:7">
      <c r="C17778" s="17"/>
      <c r="D17778" s="26"/>
      <c r="E17778" s="26"/>
      <c r="F17778" s="26"/>
      <c r="G17778" s="26"/>
    </row>
    <row r="17779" spans="3:7">
      <c r="C17779" s="17"/>
      <c r="D17779" s="26"/>
      <c r="E17779" s="26"/>
      <c r="F17779" s="26"/>
      <c r="G17779" s="26"/>
    </row>
    <row r="17780" spans="3:7">
      <c r="C17780" s="17"/>
      <c r="D17780" s="26"/>
      <c r="E17780" s="26"/>
      <c r="F17780" s="26"/>
      <c r="G17780" s="26"/>
    </row>
    <row r="17781" spans="3:7">
      <c r="C17781" s="17"/>
      <c r="D17781" s="26"/>
      <c r="E17781" s="26"/>
      <c r="F17781" s="26"/>
      <c r="G17781" s="26"/>
    </row>
    <row r="17782" spans="3:7">
      <c r="C17782" s="17"/>
      <c r="D17782" s="26"/>
      <c r="E17782" s="26"/>
      <c r="F17782" s="26"/>
      <c r="G17782" s="26"/>
    </row>
    <row r="17783" spans="3:7">
      <c r="C17783" s="17"/>
      <c r="D17783" s="26"/>
      <c r="E17783" s="26"/>
      <c r="F17783" s="26"/>
      <c r="G17783" s="26"/>
    </row>
    <row r="17784" spans="3:7">
      <c r="C17784" s="17"/>
      <c r="D17784" s="26"/>
      <c r="E17784" s="26"/>
      <c r="F17784" s="26"/>
      <c r="G17784" s="26"/>
    </row>
    <row r="17785" spans="3:7">
      <c r="C17785" s="17"/>
      <c r="D17785" s="26"/>
      <c r="E17785" s="26"/>
      <c r="F17785" s="26"/>
      <c r="G17785" s="26"/>
    </row>
    <row r="17786" spans="3:7">
      <c r="C17786" s="17"/>
      <c r="D17786" s="26"/>
      <c r="E17786" s="26"/>
      <c r="F17786" s="26"/>
      <c r="G17786" s="26"/>
    </row>
    <row r="17787" spans="3:7">
      <c r="C17787" s="17"/>
      <c r="D17787" s="26"/>
      <c r="E17787" s="26"/>
      <c r="F17787" s="26"/>
      <c r="G17787" s="26"/>
    </row>
    <row r="17788" spans="3:7">
      <c r="C17788" s="17"/>
      <c r="D17788" s="26"/>
      <c r="E17788" s="26"/>
      <c r="F17788" s="26"/>
      <c r="G17788" s="26"/>
    </row>
    <row r="17789" spans="3:7">
      <c r="C17789" s="17"/>
      <c r="D17789" s="26"/>
      <c r="E17789" s="26"/>
      <c r="F17789" s="26"/>
      <c r="G17789" s="26"/>
    </row>
    <row r="17790" spans="3:7">
      <c r="C17790" s="17"/>
      <c r="D17790" s="26"/>
      <c r="E17790" s="26"/>
      <c r="F17790" s="26"/>
      <c r="G17790" s="26"/>
    </row>
    <row r="17791" spans="3:7">
      <c r="C17791" s="17"/>
      <c r="D17791" s="26"/>
      <c r="E17791" s="26"/>
      <c r="F17791" s="26"/>
      <c r="G17791" s="26"/>
    </row>
    <row r="17792" spans="3:7">
      <c r="C17792" s="17"/>
      <c r="D17792" s="26"/>
      <c r="E17792" s="26"/>
      <c r="F17792" s="26"/>
      <c r="G17792" s="26"/>
    </row>
    <row r="17793" spans="3:7">
      <c r="C17793" s="17"/>
      <c r="D17793" s="26"/>
      <c r="E17793" s="26"/>
      <c r="F17793" s="26"/>
      <c r="G17793" s="26"/>
    </row>
    <row r="17794" spans="3:7">
      <c r="C17794" s="17"/>
      <c r="D17794" s="26"/>
      <c r="E17794" s="26"/>
      <c r="F17794" s="26"/>
      <c r="G17794" s="26"/>
    </row>
    <row r="17795" spans="3:7">
      <c r="C17795" s="17"/>
      <c r="D17795" s="26"/>
      <c r="E17795" s="26"/>
      <c r="F17795" s="26"/>
      <c r="G17795" s="26"/>
    </row>
    <row r="17796" spans="3:7">
      <c r="C17796" s="17"/>
      <c r="D17796" s="26"/>
      <c r="E17796" s="26"/>
      <c r="F17796" s="26"/>
      <c r="G17796" s="26"/>
    </row>
    <row r="17797" spans="3:7">
      <c r="C17797" s="17"/>
      <c r="D17797" s="26"/>
      <c r="E17797" s="26"/>
      <c r="F17797" s="26"/>
      <c r="G17797" s="26"/>
    </row>
    <row r="17798" spans="3:7">
      <c r="C17798" s="17"/>
      <c r="D17798" s="26"/>
      <c r="E17798" s="26"/>
      <c r="F17798" s="26"/>
      <c r="G17798" s="26"/>
    </row>
    <row r="17799" spans="3:7">
      <c r="C17799" s="17"/>
      <c r="D17799" s="26"/>
      <c r="E17799" s="26"/>
      <c r="F17799" s="26"/>
      <c r="G17799" s="26"/>
    </row>
    <row r="17800" spans="3:7">
      <c r="C17800" s="17"/>
      <c r="D17800" s="26"/>
      <c r="E17800" s="26"/>
      <c r="F17800" s="26"/>
      <c r="G17800" s="26"/>
    </row>
    <row r="17801" spans="3:7">
      <c r="C17801" s="17"/>
      <c r="D17801" s="26"/>
      <c r="E17801" s="26"/>
      <c r="F17801" s="26"/>
      <c r="G17801" s="26"/>
    </row>
    <row r="17802" spans="3:7">
      <c r="C17802" s="17"/>
      <c r="D17802" s="26"/>
      <c r="E17802" s="26"/>
      <c r="F17802" s="26"/>
      <c r="G17802" s="26"/>
    </row>
    <row r="17803" spans="3:7">
      <c r="C17803" s="17"/>
      <c r="D17803" s="26"/>
      <c r="E17803" s="26"/>
      <c r="F17803" s="26"/>
      <c r="G17803" s="26"/>
    </row>
    <row r="17804" spans="3:7">
      <c r="C17804" s="17"/>
      <c r="D17804" s="26"/>
      <c r="E17804" s="26"/>
      <c r="F17804" s="26"/>
      <c r="G17804" s="26"/>
    </row>
    <row r="17805" spans="3:7">
      <c r="C17805" s="17"/>
      <c r="D17805" s="26"/>
      <c r="E17805" s="26"/>
      <c r="F17805" s="26"/>
      <c r="G17805" s="26"/>
    </row>
    <row r="17806" spans="3:7">
      <c r="C17806" s="17"/>
      <c r="D17806" s="26"/>
      <c r="E17806" s="26"/>
      <c r="F17806" s="26"/>
      <c r="G17806" s="26"/>
    </row>
    <row r="17807" spans="3:7">
      <c r="C17807" s="17"/>
      <c r="D17807" s="26"/>
      <c r="E17807" s="26"/>
      <c r="F17807" s="26"/>
      <c r="G17807" s="26"/>
    </row>
    <row r="17808" spans="3:7">
      <c r="C17808" s="17"/>
      <c r="D17808" s="26"/>
      <c r="E17808" s="26"/>
      <c r="F17808" s="26"/>
      <c r="G17808" s="26"/>
    </row>
    <row r="17809" spans="3:7">
      <c r="C17809" s="17"/>
      <c r="D17809" s="26"/>
      <c r="E17809" s="26"/>
      <c r="F17809" s="26"/>
      <c r="G17809" s="26"/>
    </row>
    <row r="17810" spans="3:7">
      <c r="C17810" s="17"/>
      <c r="D17810" s="26"/>
      <c r="E17810" s="26"/>
      <c r="F17810" s="26"/>
      <c r="G17810" s="26"/>
    </row>
    <row r="17811" spans="3:7">
      <c r="C17811" s="17"/>
      <c r="D17811" s="26"/>
      <c r="E17811" s="26"/>
      <c r="F17811" s="26"/>
      <c r="G17811" s="26"/>
    </row>
    <row r="17812" spans="3:7">
      <c r="C17812" s="17"/>
      <c r="D17812" s="26"/>
      <c r="E17812" s="26"/>
      <c r="F17812" s="26"/>
      <c r="G17812" s="26"/>
    </row>
    <row r="17813" spans="3:7">
      <c r="C17813" s="17"/>
      <c r="D17813" s="26"/>
      <c r="E17813" s="26"/>
      <c r="F17813" s="26"/>
      <c r="G17813" s="26"/>
    </row>
    <row r="17814" spans="3:7">
      <c r="C17814" s="17"/>
      <c r="D17814" s="26"/>
      <c r="E17814" s="26"/>
      <c r="F17814" s="26"/>
      <c r="G17814" s="26"/>
    </row>
    <row r="17815" spans="3:7">
      <c r="C17815" s="17"/>
      <c r="D17815" s="26"/>
      <c r="E17815" s="26"/>
      <c r="F17815" s="26"/>
      <c r="G17815" s="26"/>
    </row>
    <row r="17816" spans="3:7">
      <c r="C17816" s="17"/>
      <c r="D17816" s="26"/>
      <c r="E17816" s="26"/>
      <c r="F17816" s="26"/>
      <c r="G17816" s="26"/>
    </row>
    <row r="17817" spans="3:7">
      <c r="C17817" s="17"/>
      <c r="D17817" s="26"/>
      <c r="E17817" s="26"/>
      <c r="F17817" s="26"/>
      <c r="G17817" s="26"/>
    </row>
    <row r="17818" spans="3:7">
      <c r="C17818" s="17"/>
      <c r="D17818" s="26"/>
      <c r="E17818" s="26"/>
      <c r="F17818" s="26"/>
      <c r="G17818" s="26"/>
    </row>
    <row r="17819" spans="3:7">
      <c r="C17819" s="17"/>
      <c r="D17819" s="26"/>
      <c r="E17819" s="26"/>
      <c r="F17819" s="26"/>
      <c r="G17819" s="26"/>
    </row>
    <row r="17820" spans="3:7">
      <c r="C17820" s="17"/>
      <c r="D17820" s="26"/>
      <c r="E17820" s="26"/>
      <c r="F17820" s="26"/>
      <c r="G17820" s="26"/>
    </row>
    <row r="17821" spans="3:7">
      <c r="C17821" s="17"/>
      <c r="D17821" s="26"/>
      <c r="E17821" s="26"/>
      <c r="F17821" s="26"/>
      <c r="G17821" s="26"/>
    </row>
    <row r="17822" spans="3:7">
      <c r="C17822" s="17"/>
      <c r="D17822" s="26"/>
      <c r="E17822" s="26"/>
      <c r="F17822" s="26"/>
      <c r="G17822" s="26"/>
    </row>
    <row r="17823" spans="3:7">
      <c r="C17823" s="17"/>
      <c r="D17823" s="26"/>
      <c r="E17823" s="26"/>
      <c r="F17823" s="26"/>
      <c r="G17823" s="26"/>
    </row>
    <row r="17824" spans="3:7">
      <c r="C17824" s="17"/>
      <c r="D17824" s="26"/>
      <c r="E17824" s="26"/>
      <c r="F17824" s="26"/>
      <c r="G17824" s="26"/>
    </row>
    <row r="17825" spans="3:7">
      <c r="C17825" s="17"/>
      <c r="D17825" s="26"/>
      <c r="E17825" s="26"/>
      <c r="F17825" s="26"/>
      <c r="G17825" s="26"/>
    </row>
    <row r="17826" spans="3:7">
      <c r="C17826" s="17"/>
      <c r="D17826" s="26"/>
      <c r="E17826" s="26"/>
      <c r="F17826" s="26"/>
      <c r="G17826" s="26"/>
    </row>
    <row r="17827" spans="3:7">
      <c r="C17827" s="17"/>
      <c r="D17827" s="26"/>
      <c r="E17827" s="26"/>
      <c r="F17827" s="26"/>
      <c r="G17827" s="26"/>
    </row>
    <row r="17828" spans="3:7">
      <c r="C17828" s="17"/>
      <c r="D17828" s="26"/>
      <c r="E17828" s="26"/>
      <c r="F17828" s="26"/>
      <c r="G17828" s="26"/>
    </row>
    <row r="17829" spans="3:7">
      <c r="C17829" s="17"/>
      <c r="D17829" s="26"/>
      <c r="E17829" s="26"/>
      <c r="F17829" s="26"/>
      <c r="G17829" s="26"/>
    </row>
    <row r="17830" spans="3:7">
      <c r="C17830" s="17"/>
      <c r="D17830" s="26"/>
      <c r="E17830" s="26"/>
      <c r="F17830" s="26"/>
      <c r="G17830" s="26"/>
    </row>
    <row r="17831" spans="3:7">
      <c r="C17831" s="17"/>
      <c r="D17831" s="26"/>
      <c r="E17831" s="26"/>
      <c r="F17831" s="26"/>
      <c r="G17831" s="26"/>
    </row>
    <row r="17832" spans="3:7">
      <c r="C17832" s="17"/>
      <c r="D17832" s="26"/>
      <c r="E17832" s="26"/>
      <c r="F17832" s="26"/>
      <c r="G17832" s="26"/>
    </row>
    <row r="17833" spans="3:7">
      <c r="C17833" s="17"/>
      <c r="D17833" s="26"/>
      <c r="E17833" s="26"/>
      <c r="F17833" s="26"/>
      <c r="G17833" s="26"/>
    </row>
    <row r="17834" spans="3:7">
      <c r="C17834" s="17"/>
      <c r="D17834" s="26"/>
      <c r="E17834" s="26"/>
      <c r="F17834" s="26"/>
      <c r="G17834" s="26"/>
    </row>
    <row r="17835" spans="3:7">
      <c r="C17835" s="17"/>
      <c r="D17835" s="26"/>
      <c r="E17835" s="26"/>
      <c r="F17835" s="26"/>
      <c r="G17835" s="26"/>
    </row>
    <row r="17836" spans="3:7">
      <c r="C17836" s="17"/>
      <c r="D17836" s="26"/>
      <c r="E17836" s="26"/>
      <c r="F17836" s="26"/>
      <c r="G17836" s="26"/>
    </row>
    <row r="17837" spans="3:7">
      <c r="C17837" s="17"/>
      <c r="D17837" s="26"/>
      <c r="E17837" s="26"/>
      <c r="F17837" s="26"/>
      <c r="G17837" s="26"/>
    </row>
    <row r="17838" spans="3:7">
      <c r="C17838" s="17"/>
      <c r="D17838" s="26"/>
      <c r="E17838" s="26"/>
      <c r="F17838" s="26"/>
      <c r="G17838" s="26"/>
    </row>
    <row r="17839" spans="3:7">
      <c r="C17839" s="17"/>
      <c r="D17839" s="26"/>
      <c r="E17839" s="26"/>
      <c r="F17839" s="26"/>
      <c r="G17839" s="26"/>
    </row>
    <row r="17840" spans="3:7">
      <c r="C17840" s="17"/>
      <c r="D17840" s="26"/>
      <c r="E17840" s="26"/>
      <c r="F17840" s="26"/>
      <c r="G17840" s="26"/>
    </row>
    <row r="17841" spans="3:7">
      <c r="C17841" s="17"/>
      <c r="D17841" s="26"/>
      <c r="E17841" s="26"/>
      <c r="F17841" s="26"/>
      <c r="G17841" s="26"/>
    </row>
    <row r="17842" spans="3:7">
      <c r="C17842" s="17"/>
      <c r="D17842" s="26"/>
      <c r="E17842" s="26"/>
      <c r="F17842" s="26"/>
      <c r="G17842" s="26"/>
    </row>
    <row r="17843" spans="3:7">
      <c r="C17843" s="17"/>
      <c r="D17843" s="26"/>
      <c r="E17843" s="26"/>
      <c r="F17843" s="26"/>
      <c r="G17843" s="26"/>
    </row>
    <row r="17844" spans="3:7">
      <c r="C17844" s="17"/>
      <c r="D17844" s="26"/>
      <c r="E17844" s="26"/>
      <c r="F17844" s="26"/>
      <c r="G17844" s="26"/>
    </row>
    <row r="17845" spans="3:7">
      <c r="C17845" s="17"/>
      <c r="D17845" s="26"/>
      <c r="E17845" s="26"/>
      <c r="F17845" s="26"/>
      <c r="G17845" s="26"/>
    </row>
    <row r="17846" spans="3:7">
      <c r="C17846" s="17"/>
      <c r="D17846" s="26"/>
      <c r="E17846" s="26"/>
      <c r="F17846" s="26"/>
      <c r="G17846" s="26"/>
    </row>
    <row r="17847" spans="3:7">
      <c r="C17847" s="17"/>
      <c r="D17847" s="26"/>
      <c r="E17847" s="26"/>
      <c r="F17847" s="26"/>
      <c r="G17847" s="26"/>
    </row>
    <row r="17848" spans="3:7">
      <c r="C17848" s="17"/>
      <c r="D17848" s="26"/>
      <c r="E17848" s="26"/>
      <c r="F17848" s="26"/>
      <c r="G17848" s="26"/>
    </row>
    <row r="17849" spans="3:7">
      <c r="C17849" s="17"/>
      <c r="D17849" s="26"/>
      <c r="E17849" s="26"/>
      <c r="F17849" s="26"/>
      <c r="G17849" s="26"/>
    </row>
    <row r="17850" spans="3:7">
      <c r="C17850" s="17"/>
      <c r="D17850" s="26"/>
      <c r="E17850" s="26"/>
      <c r="F17850" s="26"/>
      <c r="G17850" s="26"/>
    </row>
    <row r="17851" spans="3:7">
      <c r="C17851" s="17"/>
      <c r="D17851" s="26"/>
      <c r="E17851" s="26"/>
      <c r="F17851" s="26"/>
      <c r="G17851" s="26"/>
    </row>
    <row r="17852" spans="3:7">
      <c r="C17852" s="17"/>
      <c r="D17852" s="26"/>
      <c r="E17852" s="26"/>
      <c r="F17852" s="26"/>
      <c r="G17852" s="26"/>
    </row>
    <row r="17853" spans="3:7">
      <c r="C17853" s="17"/>
      <c r="D17853" s="26"/>
      <c r="E17853" s="26"/>
      <c r="F17853" s="26"/>
      <c r="G17853" s="26"/>
    </row>
    <row r="17854" spans="3:7">
      <c r="C17854" s="17"/>
      <c r="D17854" s="26"/>
      <c r="E17854" s="26"/>
      <c r="F17854" s="26"/>
      <c r="G17854" s="26"/>
    </row>
    <row r="17855" spans="3:7">
      <c r="C17855" s="17"/>
      <c r="D17855" s="26"/>
      <c r="E17855" s="26"/>
      <c r="F17855" s="26"/>
      <c r="G17855" s="26"/>
    </row>
    <row r="17856" spans="3:7">
      <c r="C17856" s="17"/>
      <c r="D17856" s="26"/>
      <c r="E17856" s="26"/>
      <c r="F17856" s="26"/>
      <c r="G17856" s="26"/>
    </row>
    <row r="17857" spans="3:7">
      <c r="C17857" s="17"/>
      <c r="D17857" s="26"/>
      <c r="E17857" s="26"/>
      <c r="F17857" s="26"/>
      <c r="G17857" s="26"/>
    </row>
    <row r="17858" spans="3:7">
      <c r="C17858" s="17"/>
      <c r="D17858" s="26"/>
      <c r="E17858" s="26"/>
      <c r="F17858" s="26"/>
      <c r="G17858" s="26"/>
    </row>
    <row r="17859" spans="3:7">
      <c r="C17859" s="17"/>
      <c r="D17859" s="26"/>
      <c r="E17859" s="26"/>
      <c r="F17859" s="26"/>
      <c r="G17859" s="26"/>
    </row>
    <row r="17860" spans="3:7">
      <c r="C17860" s="17"/>
      <c r="D17860" s="26"/>
      <c r="E17860" s="26"/>
      <c r="F17860" s="26"/>
      <c r="G17860" s="26"/>
    </row>
    <row r="17861" spans="3:7">
      <c r="C17861" s="17"/>
      <c r="D17861" s="26"/>
      <c r="E17861" s="26"/>
      <c r="F17861" s="26"/>
      <c r="G17861" s="26"/>
    </row>
    <row r="17862" spans="3:7">
      <c r="C17862" s="17"/>
      <c r="D17862" s="26"/>
      <c r="E17862" s="26"/>
      <c r="F17862" s="26"/>
      <c r="G17862" s="26"/>
    </row>
    <row r="17863" spans="3:7">
      <c r="C17863" s="17"/>
      <c r="D17863" s="26"/>
      <c r="E17863" s="26"/>
      <c r="F17863" s="26"/>
      <c r="G17863" s="26"/>
    </row>
    <row r="17864" spans="3:7">
      <c r="C17864" s="17"/>
      <c r="D17864" s="26"/>
      <c r="E17864" s="26"/>
      <c r="F17864" s="26"/>
      <c r="G17864" s="26"/>
    </row>
    <row r="17865" spans="3:7">
      <c r="C17865" s="17"/>
      <c r="D17865" s="26"/>
      <c r="E17865" s="26"/>
      <c r="F17865" s="26"/>
      <c r="G17865" s="26"/>
    </row>
    <row r="17866" spans="3:7">
      <c r="C17866" s="17"/>
      <c r="D17866" s="26"/>
      <c r="E17866" s="26"/>
      <c r="F17866" s="26"/>
      <c r="G17866" s="26"/>
    </row>
    <row r="17867" spans="3:7">
      <c r="C17867" s="17"/>
      <c r="D17867" s="26"/>
      <c r="E17867" s="26"/>
      <c r="F17867" s="26"/>
      <c r="G17867" s="26"/>
    </row>
    <row r="17868" spans="3:7">
      <c r="C17868" s="17"/>
      <c r="D17868" s="26"/>
      <c r="E17868" s="26"/>
      <c r="F17868" s="26"/>
      <c r="G17868" s="26"/>
    </row>
    <row r="17869" spans="3:7">
      <c r="C17869" s="17"/>
      <c r="D17869" s="26"/>
      <c r="E17869" s="26"/>
      <c r="F17869" s="26"/>
      <c r="G17869" s="26"/>
    </row>
    <row r="17870" spans="3:7">
      <c r="C17870" s="17"/>
      <c r="D17870" s="26"/>
      <c r="E17870" s="26"/>
      <c r="F17870" s="26"/>
      <c r="G17870" s="26"/>
    </row>
    <row r="17871" spans="3:7">
      <c r="C17871" s="17"/>
      <c r="D17871" s="26"/>
      <c r="E17871" s="26"/>
      <c r="F17871" s="26"/>
      <c r="G17871" s="26"/>
    </row>
    <row r="17872" spans="3:7">
      <c r="C17872" s="17"/>
      <c r="D17872" s="26"/>
      <c r="E17872" s="26"/>
      <c r="F17872" s="26"/>
      <c r="G17872" s="26"/>
    </row>
    <row r="17873" spans="3:7">
      <c r="C17873" s="17"/>
      <c r="D17873" s="26"/>
      <c r="E17873" s="26"/>
      <c r="F17873" s="26"/>
      <c r="G17873" s="26"/>
    </row>
    <row r="17874" spans="3:7">
      <c r="C17874" s="17"/>
      <c r="D17874" s="26"/>
      <c r="E17874" s="26"/>
      <c r="F17874" s="26"/>
      <c r="G17874" s="26"/>
    </row>
    <row r="17875" spans="3:7">
      <c r="C17875" s="17"/>
      <c r="D17875" s="26"/>
      <c r="E17875" s="26"/>
      <c r="F17875" s="26"/>
      <c r="G17875" s="26"/>
    </row>
    <row r="17876" spans="3:7">
      <c r="C17876" s="17"/>
      <c r="D17876" s="26"/>
      <c r="E17876" s="26"/>
      <c r="F17876" s="26"/>
      <c r="G17876" s="26"/>
    </row>
    <row r="17877" spans="3:7">
      <c r="C17877" s="17"/>
      <c r="D17877" s="26"/>
      <c r="E17877" s="26"/>
      <c r="F17877" s="26"/>
      <c r="G17877" s="26"/>
    </row>
    <row r="17878" spans="3:7">
      <c r="C17878" s="17"/>
      <c r="D17878" s="26"/>
      <c r="E17878" s="26"/>
      <c r="F17878" s="26"/>
      <c r="G17878" s="26"/>
    </row>
    <row r="17879" spans="3:7">
      <c r="C17879" s="17"/>
      <c r="D17879" s="26"/>
      <c r="E17879" s="26"/>
      <c r="F17879" s="26"/>
      <c r="G17879" s="26"/>
    </row>
    <row r="17880" spans="3:7">
      <c r="C17880" s="17"/>
      <c r="D17880" s="26"/>
      <c r="E17880" s="26"/>
      <c r="F17880" s="26"/>
      <c r="G17880" s="26"/>
    </row>
    <row r="17881" spans="3:7">
      <c r="C17881" s="17"/>
      <c r="D17881" s="26"/>
      <c r="E17881" s="26"/>
      <c r="F17881" s="26"/>
      <c r="G17881" s="26"/>
    </row>
    <row r="17882" spans="3:7">
      <c r="C17882" s="17"/>
      <c r="D17882" s="26"/>
      <c r="E17882" s="26"/>
      <c r="F17882" s="26"/>
      <c r="G17882" s="26"/>
    </row>
    <row r="17883" spans="3:7">
      <c r="C17883" s="17"/>
      <c r="D17883" s="26"/>
      <c r="E17883" s="26"/>
      <c r="F17883" s="26"/>
      <c r="G17883" s="26"/>
    </row>
    <row r="17884" spans="3:7">
      <c r="C17884" s="17"/>
      <c r="D17884" s="26"/>
      <c r="E17884" s="26"/>
      <c r="F17884" s="26"/>
      <c r="G17884" s="26"/>
    </row>
    <row r="17885" spans="3:7">
      <c r="C17885" s="17"/>
      <c r="D17885" s="26"/>
      <c r="E17885" s="26"/>
      <c r="F17885" s="26"/>
      <c r="G17885" s="26"/>
    </row>
    <row r="17886" spans="3:7">
      <c r="C17886" s="17"/>
      <c r="D17886" s="26"/>
      <c r="E17886" s="26"/>
      <c r="F17886" s="26"/>
      <c r="G17886" s="26"/>
    </row>
    <row r="17887" spans="3:7">
      <c r="C17887" s="17"/>
      <c r="D17887" s="26"/>
      <c r="E17887" s="26"/>
      <c r="F17887" s="26"/>
      <c r="G17887" s="26"/>
    </row>
    <row r="17888" spans="3:7">
      <c r="C17888" s="17"/>
      <c r="D17888" s="26"/>
      <c r="E17888" s="26"/>
      <c r="F17888" s="26"/>
      <c r="G17888" s="26"/>
    </row>
    <row r="17889" spans="3:7">
      <c r="C17889" s="17"/>
      <c r="D17889" s="26"/>
      <c r="E17889" s="26"/>
      <c r="F17889" s="26"/>
      <c r="G17889" s="26"/>
    </row>
    <row r="17890" spans="3:7">
      <c r="C17890" s="17"/>
      <c r="D17890" s="26"/>
      <c r="E17890" s="26"/>
      <c r="F17890" s="26"/>
      <c r="G17890" s="26"/>
    </row>
    <row r="17891" spans="3:7">
      <c r="C17891" s="17"/>
      <c r="D17891" s="26"/>
      <c r="E17891" s="26"/>
      <c r="F17891" s="26"/>
      <c r="G17891" s="26"/>
    </row>
    <row r="17892" spans="3:7">
      <c r="C17892" s="17"/>
      <c r="D17892" s="26"/>
      <c r="E17892" s="26"/>
      <c r="F17892" s="26"/>
      <c r="G17892" s="26"/>
    </row>
    <row r="17893" spans="3:7">
      <c r="C17893" s="17"/>
      <c r="D17893" s="26"/>
      <c r="E17893" s="26"/>
      <c r="F17893" s="26"/>
      <c r="G17893" s="26"/>
    </row>
    <row r="17894" spans="3:7">
      <c r="C17894" s="17"/>
      <c r="D17894" s="26"/>
      <c r="E17894" s="26"/>
      <c r="F17894" s="26"/>
      <c r="G17894" s="26"/>
    </row>
    <row r="17895" spans="3:7">
      <c r="C17895" s="17"/>
      <c r="D17895" s="26"/>
      <c r="E17895" s="26"/>
      <c r="F17895" s="26"/>
      <c r="G17895" s="26"/>
    </row>
    <row r="17896" spans="3:7">
      <c r="C17896" s="17"/>
      <c r="D17896" s="26"/>
      <c r="E17896" s="26"/>
      <c r="F17896" s="26"/>
      <c r="G17896" s="26"/>
    </row>
    <row r="17897" spans="3:7">
      <c r="C17897" s="17"/>
      <c r="D17897" s="26"/>
      <c r="E17897" s="26"/>
      <c r="F17897" s="26"/>
      <c r="G17897" s="26"/>
    </row>
    <row r="17898" spans="3:7">
      <c r="C17898" s="17"/>
      <c r="D17898" s="26"/>
      <c r="E17898" s="26"/>
      <c r="F17898" s="26"/>
      <c r="G17898" s="26"/>
    </row>
    <row r="17899" spans="3:7">
      <c r="C17899" s="17"/>
      <c r="D17899" s="26"/>
      <c r="E17899" s="26"/>
      <c r="F17899" s="26"/>
      <c r="G17899" s="26"/>
    </row>
    <row r="17900" spans="3:7">
      <c r="C17900" s="17"/>
      <c r="D17900" s="26"/>
      <c r="E17900" s="26"/>
      <c r="F17900" s="26"/>
      <c r="G17900" s="26"/>
    </row>
    <row r="17901" spans="3:7">
      <c r="C17901" s="17"/>
      <c r="D17901" s="26"/>
      <c r="E17901" s="26"/>
      <c r="F17901" s="26"/>
      <c r="G17901" s="26"/>
    </row>
    <row r="17902" spans="3:7">
      <c r="C17902" s="17"/>
      <c r="D17902" s="26"/>
      <c r="E17902" s="26"/>
      <c r="F17902" s="26"/>
      <c r="G17902" s="26"/>
    </row>
    <row r="17903" spans="3:7">
      <c r="C17903" s="17"/>
      <c r="D17903" s="26"/>
      <c r="E17903" s="26"/>
      <c r="F17903" s="26"/>
      <c r="G17903" s="26"/>
    </row>
    <row r="17904" spans="3:7">
      <c r="C17904" s="17"/>
      <c r="D17904" s="26"/>
      <c r="E17904" s="26"/>
      <c r="F17904" s="26"/>
      <c r="G17904" s="26"/>
    </row>
    <row r="17905" spans="3:7">
      <c r="C17905" s="17"/>
      <c r="D17905" s="26"/>
      <c r="E17905" s="26"/>
      <c r="F17905" s="26"/>
      <c r="G17905" s="26"/>
    </row>
    <row r="17906" spans="3:7">
      <c r="C17906" s="17"/>
      <c r="D17906" s="26"/>
      <c r="E17906" s="26"/>
      <c r="F17906" s="26"/>
      <c r="G17906" s="26"/>
    </row>
    <row r="17907" spans="3:7">
      <c r="C17907" s="17"/>
      <c r="D17907" s="26"/>
      <c r="E17907" s="26"/>
      <c r="F17907" s="26"/>
      <c r="G17907" s="26"/>
    </row>
    <row r="17908" spans="3:7">
      <c r="C17908" s="17"/>
      <c r="D17908" s="26"/>
      <c r="E17908" s="26"/>
      <c r="F17908" s="26"/>
      <c r="G17908" s="26"/>
    </row>
    <row r="17909" spans="3:7">
      <c r="C17909" s="17"/>
      <c r="D17909" s="26"/>
      <c r="E17909" s="26"/>
      <c r="F17909" s="26"/>
      <c r="G17909" s="26"/>
    </row>
    <row r="17910" spans="3:7">
      <c r="C17910" s="17"/>
      <c r="D17910" s="26"/>
      <c r="E17910" s="26"/>
      <c r="F17910" s="26"/>
      <c r="G17910" s="26"/>
    </row>
    <row r="17911" spans="3:7">
      <c r="C17911" s="17"/>
      <c r="D17911" s="26"/>
      <c r="E17911" s="26"/>
      <c r="F17911" s="26"/>
      <c r="G17911" s="26"/>
    </row>
    <row r="17912" spans="3:7">
      <c r="C17912" s="17"/>
      <c r="D17912" s="26"/>
      <c r="E17912" s="26"/>
      <c r="F17912" s="26"/>
      <c r="G17912" s="26"/>
    </row>
    <row r="17913" spans="3:7">
      <c r="C17913" s="17"/>
      <c r="D17913" s="26"/>
      <c r="E17913" s="26"/>
      <c r="F17913" s="26"/>
      <c r="G17913" s="26"/>
    </row>
    <row r="17914" spans="3:7">
      <c r="C17914" s="17"/>
      <c r="D17914" s="26"/>
      <c r="E17914" s="26"/>
      <c r="F17914" s="26"/>
      <c r="G17914" s="26"/>
    </row>
    <row r="17915" spans="3:7">
      <c r="C17915" s="17"/>
      <c r="D17915" s="26"/>
      <c r="E17915" s="26"/>
      <c r="F17915" s="26"/>
      <c r="G17915" s="26"/>
    </row>
    <row r="17916" spans="3:7">
      <c r="C17916" s="17"/>
      <c r="D17916" s="26"/>
      <c r="E17916" s="26"/>
      <c r="F17916" s="26"/>
      <c r="G17916" s="26"/>
    </row>
    <row r="17917" spans="3:7">
      <c r="C17917" s="17"/>
      <c r="D17917" s="26"/>
      <c r="E17917" s="26"/>
      <c r="F17917" s="26"/>
      <c r="G17917" s="26"/>
    </row>
    <row r="17918" spans="3:7">
      <c r="C17918" s="17"/>
      <c r="D17918" s="26"/>
      <c r="E17918" s="26"/>
      <c r="F17918" s="26"/>
      <c r="G17918" s="26"/>
    </row>
    <row r="17919" spans="3:7">
      <c r="C17919" s="17"/>
      <c r="D17919" s="26"/>
      <c r="E17919" s="26"/>
      <c r="F17919" s="26"/>
      <c r="G17919" s="26"/>
    </row>
    <row r="17920" spans="3:7">
      <c r="C17920" s="17"/>
      <c r="D17920" s="26"/>
      <c r="E17920" s="26"/>
      <c r="F17920" s="26"/>
      <c r="G17920" s="26"/>
    </row>
    <row r="17921" spans="3:7">
      <c r="C17921" s="17"/>
      <c r="D17921" s="26"/>
      <c r="E17921" s="26"/>
      <c r="F17921" s="26"/>
      <c r="G17921" s="26"/>
    </row>
    <row r="17922" spans="3:7">
      <c r="C17922" s="17"/>
      <c r="D17922" s="26"/>
      <c r="E17922" s="26"/>
      <c r="F17922" s="26"/>
      <c r="G17922" s="26"/>
    </row>
    <row r="17923" spans="3:7">
      <c r="C17923" s="17"/>
      <c r="D17923" s="26"/>
      <c r="E17923" s="26"/>
      <c r="F17923" s="26"/>
      <c r="G17923" s="26"/>
    </row>
    <row r="17924" spans="3:7">
      <c r="C17924" s="17"/>
      <c r="D17924" s="26"/>
      <c r="E17924" s="26"/>
      <c r="F17924" s="26"/>
      <c r="G17924" s="26"/>
    </row>
    <row r="17925" spans="3:7">
      <c r="C17925" s="17"/>
      <c r="D17925" s="26"/>
      <c r="E17925" s="26"/>
      <c r="F17925" s="26"/>
      <c r="G17925" s="26"/>
    </row>
    <row r="17926" spans="3:7">
      <c r="C17926" s="17"/>
      <c r="D17926" s="26"/>
      <c r="E17926" s="26"/>
      <c r="F17926" s="26"/>
      <c r="G17926" s="26"/>
    </row>
    <row r="17927" spans="3:7">
      <c r="C17927" s="17"/>
      <c r="D17927" s="26"/>
      <c r="E17927" s="26"/>
      <c r="F17927" s="26"/>
      <c r="G17927" s="26"/>
    </row>
    <row r="17928" spans="3:7">
      <c r="C17928" s="17"/>
      <c r="D17928" s="26"/>
      <c r="E17928" s="26"/>
      <c r="F17928" s="26"/>
      <c r="G17928" s="26"/>
    </row>
    <row r="17929" spans="3:7">
      <c r="C17929" s="17"/>
      <c r="D17929" s="26"/>
      <c r="E17929" s="26"/>
      <c r="F17929" s="26"/>
      <c r="G17929" s="26"/>
    </row>
    <row r="17930" spans="3:7">
      <c r="C17930" s="17"/>
      <c r="D17930" s="26"/>
      <c r="E17930" s="26"/>
      <c r="F17930" s="26"/>
      <c r="G17930" s="26"/>
    </row>
    <row r="17931" spans="3:7">
      <c r="C17931" s="17"/>
      <c r="D17931" s="26"/>
      <c r="E17931" s="26"/>
      <c r="F17931" s="26"/>
      <c r="G17931" s="26"/>
    </row>
    <row r="17932" spans="3:7">
      <c r="C17932" s="17"/>
      <c r="D17932" s="26"/>
      <c r="E17932" s="26"/>
      <c r="F17932" s="26"/>
      <c r="G17932" s="26"/>
    </row>
    <row r="17933" spans="3:7">
      <c r="C17933" s="17"/>
      <c r="D17933" s="26"/>
      <c r="E17933" s="26"/>
      <c r="F17933" s="26"/>
      <c r="G17933" s="26"/>
    </row>
    <row r="17934" spans="3:7">
      <c r="C17934" s="17"/>
      <c r="D17934" s="26"/>
      <c r="E17934" s="26"/>
      <c r="F17934" s="26"/>
      <c r="G17934" s="26"/>
    </row>
    <row r="17935" spans="3:7">
      <c r="C17935" s="17"/>
      <c r="D17935" s="26"/>
      <c r="E17935" s="26"/>
      <c r="F17935" s="26"/>
      <c r="G17935" s="26"/>
    </row>
    <row r="17936" spans="3:7">
      <c r="C17936" s="17"/>
      <c r="D17936" s="26"/>
      <c r="E17936" s="26"/>
      <c r="F17936" s="26"/>
      <c r="G17936" s="26"/>
    </row>
    <row r="17937" spans="3:7">
      <c r="C17937" s="17"/>
      <c r="D17937" s="26"/>
      <c r="E17937" s="26"/>
      <c r="F17937" s="26"/>
      <c r="G17937" s="26"/>
    </row>
    <row r="17938" spans="3:7">
      <c r="C17938" s="17"/>
      <c r="D17938" s="26"/>
      <c r="E17938" s="26"/>
      <c r="F17938" s="26"/>
      <c r="G17938" s="26"/>
    </row>
    <row r="17939" spans="3:7">
      <c r="C17939" s="17"/>
      <c r="D17939" s="26"/>
      <c r="E17939" s="26"/>
      <c r="F17939" s="26"/>
      <c r="G17939" s="26"/>
    </row>
    <row r="17940" spans="3:7">
      <c r="C17940" s="17"/>
      <c r="D17940" s="26"/>
      <c r="E17940" s="26"/>
      <c r="F17940" s="26"/>
      <c r="G17940" s="26"/>
    </row>
    <row r="17941" spans="3:7">
      <c r="C17941" s="17"/>
      <c r="D17941" s="26"/>
      <c r="E17941" s="26"/>
      <c r="F17941" s="26"/>
      <c r="G17941" s="26"/>
    </row>
    <row r="17942" spans="3:7">
      <c r="C17942" s="17"/>
      <c r="D17942" s="26"/>
      <c r="E17942" s="26"/>
      <c r="F17942" s="26"/>
      <c r="G17942" s="26"/>
    </row>
    <row r="17943" spans="3:7">
      <c r="C17943" s="17"/>
      <c r="D17943" s="26"/>
      <c r="E17943" s="26"/>
      <c r="F17943" s="26"/>
      <c r="G17943" s="26"/>
    </row>
    <row r="17944" spans="3:7">
      <c r="C17944" s="17"/>
      <c r="D17944" s="26"/>
      <c r="E17944" s="26"/>
      <c r="F17944" s="26"/>
      <c r="G17944" s="26"/>
    </row>
    <row r="17945" spans="3:7">
      <c r="C17945" s="17"/>
      <c r="D17945" s="26"/>
      <c r="E17945" s="26"/>
      <c r="F17945" s="26"/>
      <c r="G17945" s="26"/>
    </row>
    <row r="17946" spans="3:7">
      <c r="C17946" s="17"/>
      <c r="D17946" s="26"/>
      <c r="E17946" s="26"/>
      <c r="F17946" s="26"/>
      <c r="G17946" s="26"/>
    </row>
    <row r="17947" spans="3:7">
      <c r="C17947" s="17"/>
      <c r="D17947" s="26"/>
      <c r="E17947" s="26"/>
      <c r="F17947" s="26"/>
      <c r="G17947" s="26"/>
    </row>
    <row r="17948" spans="3:7">
      <c r="C17948" s="17"/>
      <c r="D17948" s="26"/>
      <c r="E17948" s="26"/>
      <c r="F17948" s="26"/>
      <c r="G17948" s="26"/>
    </row>
    <row r="17949" spans="3:7">
      <c r="C17949" s="17"/>
      <c r="D17949" s="26"/>
      <c r="E17949" s="26"/>
      <c r="F17949" s="26"/>
      <c r="G17949" s="26"/>
    </row>
    <row r="17950" spans="3:7">
      <c r="C17950" s="17"/>
      <c r="D17950" s="26"/>
      <c r="E17950" s="26"/>
      <c r="F17950" s="26"/>
      <c r="G17950" s="26"/>
    </row>
    <row r="17951" spans="3:7">
      <c r="C17951" s="17"/>
      <c r="D17951" s="26"/>
      <c r="E17951" s="26"/>
      <c r="F17951" s="26"/>
      <c r="G17951" s="26"/>
    </row>
    <row r="17952" spans="3:7">
      <c r="C17952" s="17"/>
      <c r="D17952" s="26"/>
      <c r="E17952" s="26"/>
      <c r="F17952" s="26"/>
      <c r="G17952" s="26"/>
    </row>
    <row r="17953" spans="3:7">
      <c r="C17953" s="17"/>
      <c r="D17953" s="26"/>
      <c r="E17953" s="26"/>
      <c r="F17953" s="26"/>
      <c r="G17953" s="26"/>
    </row>
    <row r="17954" spans="3:7">
      <c r="C17954" s="17"/>
      <c r="D17954" s="26"/>
      <c r="E17954" s="26"/>
      <c r="F17954" s="26"/>
      <c r="G17954" s="26"/>
    </row>
    <row r="17955" spans="3:7">
      <c r="C17955" s="17"/>
      <c r="D17955" s="26"/>
      <c r="E17955" s="26"/>
      <c r="F17955" s="26"/>
      <c r="G17955" s="26"/>
    </row>
    <row r="17956" spans="3:7">
      <c r="C17956" s="17"/>
      <c r="D17956" s="26"/>
      <c r="E17956" s="26"/>
      <c r="F17956" s="26"/>
      <c r="G17956" s="26"/>
    </row>
    <row r="17957" spans="3:7">
      <c r="C17957" s="17"/>
      <c r="D17957" s="26"/>
      <c r="E17957" s="26"/>
      <c r="F17957" s="26"/>
      <c r="G17957" s="26"/>
    </row>
    <row r="17958" spans="3:7">
      <c r="C17958" s="17"/>
      <c r="D17958" s="26"/>
      <c r="E17958" s="26"/>
      <c r="F17958" s="26"/>
      <c r="G17958" s="26"/>
    </row>
    <row r="17959" spans="3:7">
      <c r="C17959" s="17"/>
      <c r="D17959" s="26"/>
      <c r="E17959" s="26"/>
      <c r="F17959" s="26"/>
      <c r="G17959" s="26"/>
    </row>
    <row r="17960" spans="3:7">
      <c r="C17960" s="17"/>
      <c r="D17960" s="26"/>
      <c r="E17960" s="26"/>
      <c r="F17960" s="26"/>
      <c r="G17960" s="26"/>
    </row>
    <row r="17961" spans="3:7">
      <c r="C17961" s="17"/>
      <c r="D17961" s="26"/>
      <c r="E17961" s="26"/>
      <c r="F17961" s="26"/>
      <c r="G17961" s="26"/>
    </row>
    <row r="17962" spans="3:7">
      <c r="C17962" s="17"/>
      <c r="D17962" s="26"/>
      <c r="E17962" s="26"/>
      <c r="F17962" s="26"/>
      <c r="G17962" s="26"/>
    </row>
    <row r="17963" spans="3:7">
      <c r="C17963" s="17"/>
      <c r="D17963" s="26"/>
      <c r="E17963" s="26"/>
      <c r="F17963" s="26"/>
      <c r="G17963" s="26"/>
    </row>
    <row r="17964" spans="3:7">
      <c r="C17964" s="17"/>
      <c r="D17964" s="26"/>
      <c r="E17964" s="26"/>
      <c r="F17964" s="26"/>
      <c r="G17964" s="26"/>
    </row>
    <row r="17965" spans="3:7">
      <c r="C17965" s="17"/>
      <c r="D17965" s="26"/>
      <c r="E17965" s="26"/>
      <c r="F17965" s="26"/>
      <c r="G17965" s="26"/>
    </row>
    <row r="17966" spans="3:7">
      <c r="C17966" s="17"/>
      <c r="D17966" s="26"/>
      <c r="E17966" s="26"/>
      <c r="F17966" s="26"/>
      <c r="G17966" s="26"/>
    </row>
    <row r="17967" spans="3:7">
      <c r="C17967" s="17"/>
      <c r="D17967" s="26"/>
      <c r="E17967" s="26"/>
      <c r="F17967" s="26"/>
      <c r="G17967" s="26"/>
    </row>
    <row r="17968" spans="3:7">
      <c r="C17968" s="17"/>
      <c r="D17968" s="26"/>
      <c r="E17968" s="26"/>
      <c r="F17968" s="26"/>
      <c r="G17968" s="26"/>
    </row>
    <row r="17969" spans="3:7">
      <c r="C17969" s="17"/>
      <c r="D17969" s="26"/>
      <c r="E17969" s="26"/>
      <c r="F17969" s="26"/>
      <c r="G17969" s="26"/>
    </row>
    <row r="17970" spans="3:7">
      <c r="C17970" s="17"/>
      <c r="D17970" s="26"/>
      <c r="E17970" s="26"/>
      <c r="F17970" s="26"/>
      <c r="G17970" s="26"/>
    </row>
    <row r="17971" spans="3:7">
      <c r="C17971" s="17"/>
      <c r="D17971" s="26"/>
      <c r="E17971" s="26"/>
      <c r="F17971" s="26"/>
      <c r="G17971" s="26"/>
    </row>
    <row r="17972" spans="3:7">
      <c r="C17972" s="17"/>
      <c r="D17972" s="26"/>
      <c r="E17972" s="26"/>
      <c r="F17972" s="26"/>
      <c r="G17972" s="26"/>
    </row>
    <row r="17973" spans="3:7">
      <c r="C17973" s="17"/>
      <c r="D17973" s="26"/>
      <c r="E17973" s="26"/>
      <c r="F17973" s="26"/>
      <c r="G17973" s="26"/>
    </row>
    <row r="17974" spans="3:7">
      <c r="C17974" s="17"/>
      <c r="D17974" s="26"/>
      <c r="E17974" s="26"/>
      <c r="F17974" s="26"/>
      <c r="G17974" s="26"/>
    </row>
    <row r="17975" spans="3:7">
      <c r="C17975" s="17"/>
      <c r="D17975" s="26"/>
      <c r="E17975" s="26"/>
      <c r="F17975" s="26"/>
      <c r="G17975" s="26"/>
    </row>
    <row r="17976" spans="3:7">
      <c r="C17976" s="17"/>
      <c r="D17976" s="26"/>
      <c r="E17976" s="26"/>
      <c r="F17976" s="26"/>
      <c r="G17976" s="26"/>
    </row>
    <row r="17977" spans="3:7">
      <c r="C17977" s="17"/>
      <c r="D17977" s="26"/>
      <c r="E17977" s="26"/>
      <c r="F17977" s="26"/>
      <c r="G17977" s="26"/>
    </row>
    <row r="17978" spans="3:7">
      <c r="C17978" s="17"/>
      <c r="D17978" s="26"/>
      <c r="E17978" s="26"/>
      <c r="F17978" s="26"/>
      <c r="G17978" s="26"/>
    </row>
    <row r="17979" spans="3:7">
      <c r="C17979" s="17"/>
      <c r="D17979" s="26"/>
      <c r="E17979" s="26"/>
      <c r="F17979" s="26"/>
      <c r="G17979" s="26"/>
    </row>
    <row r="17980" spans="3:7">
      <c r="C17980" s="17"/>
      <c r="D17980" s="26"/>
      <c r="E17980" s="26"/>
      <c r="F17980" s="26"/>
      <c r="G17980" s="26"/>
    </row>
    <row r="17981" spans="3:7">
      <c r="C17981" s="17"/>
      <c r="D17981" s="26"/>
      <c r="E17981" s="26"/>
      <c r="F17981" s="26"/>
      <c r="G17981" s="26"/>
    </row>
    <row r="17982" spans="3:7">
      <c r="C17982" s="17"/>
      <c r="D17982" s="26"/>
      <c r="E17982" s="26"/>
      <c r="F17982" s="26"/>
      <c r="G17982" s="26"/>
    </row>
    <row r="17983" spans="3:7">
      <c r="C17983" s="17"/>
      <c r="D17983" s="26"/>
      <c r="E17983" s="26"/>
      <c r="F17983" s="26"/>
      <c r="G17983" s="26"/>
    </row>
    <row r="17984" spans="3:7">
      <c r="C17984" s="17"/>
      <c r="D17984" s="26"/>
      <c r="E17984" s="26"/>
      <c r="F17984" s="26"/>
      <c r="G17984" s="26"/>
    </row>
    <row r="17985" spans="3:7">
      <c r="C17985" s="17"/>
      <c r="D17985" s="26"/>
      <c r="E17985" s="26"/>
      <c r="F17985" s="26"/>
      <c r="G17985" s="26"/>
    </row>
    <row r="17986" spans="3:7">
      <c r="C17986" s="17"/>
      <c r="D17986" s="26"/>
      <c r="E17986" s="26"/>
      <c r="F17986" s="26"/>
      <c r="G17986" s="26"/>
    </row>
    <row r="17987" spans="3:7">
      <c r="C17987" s="17"/>
      <c r="D17987" s="26"/>
      <c r="E17987" s="26"/>
      <c r="F17987" s="26"/>
      <c r="G17987" s="26"/>
    </row>
    <row r="17988" spans="3:7">
      <c r="C17988" s="17"/>
      <c r="D17988" s="26"/>
      <c r="E17988" s="26"/>
      <c r="F17988" s="26"/>
      <c r="G17988" s="26"/>
    </row>
    <row r="17989" spans="3:7">
      <c r="C17989" s="17"/>
      <c r="D17989" s="26"/>
      <c r="E17989" s="26"/>
      <c r="F17989" s="26"/>
      <c r="G17989" s="26"/>
    </row>
    <row r="17990" spans="3:7">
      <c r="C17990" s="17"/>
      <c r="D17990" s="26"/>
      <c r="E17990" s="26"/>
      <c r="F17990" s="26"/>
      <c r="G17990" s="26"/>
    </row>
    <row r="17991" spans="3:7">
      <c r="C17991" s="17"/>
      <c r="D17991" s="26"/>
      <c r="E17991" s="26"/>
      <c r="F17991" s="26"/>
      <c r="G17991" s="26"/>
    </row>
    <row r="17992" spans="3:7">
      <c r="C17992" s="17"/>
      <c r="D17992" s="26"/>
      <c r="E17992" s="26"/>
      <c r="F17992" s="26"/>
      <c r="G17992" s="26"/>
    </row>
    <row r="17993" spans="3:7">
      <c r="C17993" s="17"/>
      <c r="D17993" s="26"/>
      <c r="E17993" s="26"/>
      <c r="F17993" s="26"/>
      <c r="G17993" s="26"/>
    </row>
    <row r="17994" spans="3:7">
      <c r="C17994" s="17"/>
      <c r="D17994" s="26"/>
      <c r="E17994" s="26"/>
      <c r="F17994" s="26"/>
      <c r="G17994" s="26"/>
    </row>
    <row r="17995" spans="3:7">
      <c r="C17995" s="17"/>
      <c r="D17995" s="26"/>
      <c r="E17995" s="26"/>
      <c r="F17995" s="26"/>
      <c r="G17995" s="26"/>
    </row>
    <row r="17996" spans="3:7">
      <c r="C17996" s="17"/>
      <c r="D17996" s="26"/>
      <c r="E17996" s="26"/>
      <c r="F17996" s="26"/>
      <c r="G17996" s="26"/>
    </row>
    <row r="17997" spans="3:7">
      <c r="C17997" s="17"/>
      <c r="D17997" s="26"/>
      <c r="E17997" s="26"/>
      <c r="F17997" s="26"/>
      <c r="G17997" s="26"/>
    </row>
    <row r="17998" spans="3:7">
      <c r="C17998" s="17"/>
      <c r="D17998" s="26"/>
      <c r="E17998" s="26"/>
      <c r="F17998" s="26"/>
      <c r="G17998" s="26"/>
    </row>
    <row r="17999" spans="3:7">
      <c r="C17999" s="17"/>
      <c r="D17999" s="26"/>
      <c r="E17999" s="26"/>
      <c r="F17999" s="26"/>
      <c r="G17999" s="26"/>
    </row>
    <row r="18000" spans="3:7">
      <c r="C18000" s="17"/>
      <c r="D18000" s="26"/>
      <c r="E18000" s="26"/>
      <c r="F18000" s="26"/>
      <c r="G18000" s="26"/>
    </row>
    <row r="18001" spans="3:7">
      <c r="C18001" s="17"/>
      <c r="D18001" s="26"/>
      <c r="E18001" s="26"/>
      <c r="F18001" s="26"/>
      <c r="G18001" s="26"/>
    </row>
    <row r="18002" spans="3:7">
      <c r="C18002" s="17"/>
      <c r="D18002" s="26"/>
      <c r="E18002" s="26"/>
      <c r="F18002" s="26"/>
      <c r="G18002" s="26"/>
    </row>
    <row r="18003" spans="3:7">
      <c r="C18003" s="17"/>
      <c r="D18003" s="26"/>
      <c r="E18003" s="26"/>
      <c r="F18003" s="26"/>
      <c r="G18003" s="26"/>
    </row>
    <row r="18004" spans="3:7">
      <c r="C18004" s="17"/>
      <c r="D18004" s="26"/>
      <c r="E18004" s="26"/>
      <c r="F18004" s="26"/>
      <c r="G18004" s="26"/>
    </row>
    <row r="18005" spans="3:7">
      <c r="C18005" s="17"/>
      <c r="D18005" s="26"/>
      <c r="E18005" s="26"/>
      <c r="F18005" s="26"/>
      <c r="G18005" s="26"/>
    </row>
    <row r="18006" spans="3:7">
      <c r="C18006" s="17"/>
      <c r="D18006" s="26"/>
      <c r="E18006" s="26"/>
      <c r="F18006" s="26"/>
      <c r="G18006" s="26"/>
    </row>
    <row r="18007" spans="3:7">
      <c r="C18007" s="17"/>
      <c r="D18007" s="26"/>
      <c r="E18007" s="26"/>
      <c r="F18007" s="26"/>
      <c r="G18007" s="26"/>
    </row>
    <row r="18008" spans="3:7">
      <c r="C18008" s="17"/>
      <c r="D18008" s="26"/>
      <c r="E18008" s="26"/>
      <c r="F18008" s="26"/>
      <c r="G18008" s="26"/>
    </row>
    <row r="18009" spans="3:7">
      <c r="C18009" s="17"/>
      <c r="D18009" s="26"/>
      <c r="E18009" s="26"/>
      <c r="F18009" s="26"/>
      <c r="G18009" s="26"/>
    </row>
    <row r="18010" spans="3:7">
      <c r="C18010" s="17"/>
      <c r="D18010" s="26"/>
      <c r="E18010" s="26"/>
      <c r="F18010" s="26"/>
      <c r="G18010" s="26"/>
    </row>
    <row r="18011" spans="3:7">
      <c r="C18011" s="17"/>
      <c r="D18011" s="26"/>
      <c r="E18011" s="26"/>
      <c r="F18011" s="26"/>
      <c r="G18011" s="26"/>
    </row>
    <row r="18012" spans="3:7">
      <c r="C18012" s="17"/>
      <c r="D18012" s="26"/>
      <c r="E18012" s="26"/>
      <c r="F18012" s="26"/>
      <c r="G18012" s="26"/>
    </row>
    <row r="18013" spans="3:7">
      <c r="C18013" s="17"/>
      <c r="D18013" s="26"/>
      <c r="E18013" s="26"/>
      <c r="F18013" s="26"/>
      <c r="G18013" s="26"/>
    </row>
    <row r="18014" spans="3:7">
      <c r="C18014" s="17"/>
      <c r="D18014" s="26"/>
      <c r="E18014" s="26"/>
      <c r="F18014" s="26"/>
      <c r="G18014" s="26"/>
    </row>
    <row r="18015" spans="3:7">
      <c r="C18015" s="17"/>
      <c r="D18015" s="26"/>
      <c r="E18015" s="26"/>
      <c r="F18015" s="26"/>
      <c r="G18015" s="26"/>
    </row>
    <row r="18016" spans="3:7">
      <c r="C18016" s="17"/>
      <c r="D18016" s="26"/>
      <c r="E18016" s="26"/>
      <c r="F18016" s="26"/>
      <c r="G18016" s="26"/>
    </row>
    <row r="18017" spans="3:7">
      <c r="C18017" s="17"/>
      <c r="D18017" s="26"/>
      <c r="E18017" s="26"/>
      <c r="F18017" s="26"/>
      <c r="G18017" s="26"/>
    </row>
    <row r="18018" spans="3:7">
      <c r="C18018" s="17"/>
      <c r="D18018" s="26"/>
      <c r="E18018" s="26"/>
      <c r="F18018" s="26"/>
      <c r="G18018" s="26"/>
    </row>
    <row r="18019" spans="3:7">
      <c r="C18019" s="17"/>
      <c r="D18019" s="26"/>
      <c r="E18019" s="26"/>
      <c r="F18019" s="26"/>
      <c r="G18019" s="26"/>
    </row>
    <row r="18020" spans="3:7">
      <c r="C18020" s="17"/>
      <c r="D18020" s="26"/>
      <c r="E18020" s="26"/>
      <c r="F18020" s="26"/>
      <c r="G18020" s="26"/>
    </row>
    <row r="18021" spans="3:7">
      <c r="C18021" s="17"/>
      <c r="D18021" s="26"/>
      <c r="E18021" s="26"/>
      <c r="F18021" s="26"/>
      <c r="G18021" s="26"/>
    </row>
    <row r="18022" spans="3:7">
      <c r="C18022" s="17"/>
      <c r="D18022" s="26"/>
      <c r="E18022" s="26"/>
      <c r="F18022" s="26"/>
      <c r="G18022" s="26"/>
    </row>
    <row r="18023" spans="3:7">
      <c r="C18023" s="17"/>
      <c r="D18023" s="26"/>
      <c r="E18023" s="26"/>
      <c r="F18023" s="26"/>
      <c r="G18023" s="26"/>
    </row>
    <row r="18024" spans="3:7">
      <c r="C18024" s="17"/>
      <c r="D18024" s="26"/>
      <c r="E18024" s="26"/>
      <c r="F18024" s="26"/>
      <c r="G18024" s="26"/>
    </row>
    <row r="18025" spans="3:7">
      <c r="C18025" s="17"/>
      <c r="D18025" s="26"/>
      <c r="E18025" s="26"/>
      <c r="F18025" s="26"/>
      <c r="G18025" s="26"/>
    </row>
    <row r="18026" spans="3:7">
      <c r="C18026" s="17"/>
      <c r="D18026" s="26"/>
      <c r="E18026" s="26"/>
      <c r="F18026" s="26"/>
      <c r="G18026" s="26"/>
    </row>
    <row r="18027" spans="3:7">
      <c r="C18027" s="17"/>
      <c r="D18027" s="26"/>
      <c r="E18027" s="26"/>
      <c r="F18027" s="26"/>
      <c r="G18027" s="26"/>
    </row>
    <row r="18028" spans="3:7">
      <c r="C18028" s="17"/>
      <c r="D18028" s="26"/>
      <c r="E18028" s="26"/>
      <c r="F18028" s="26"/>
      <c r="G18028" s="26"/>
    </row>
    <row r="18029" spans="3:7">
      <c r="C18029" s="17"/>
      <c r="D18029" s="26"/>
      <c r="E18029" s="26"/>
      <c r="F18029" s="26"/>
      <c r="G18029" s="26"/>
    </row>
    <row r="18030" spans="3:7">
      <c r="C18030" s="17"/>
      <c r="D18030" s="26"/>
      <c r="E18030" s="26"/>
      <c r="F18030" s="26"/>
      <c r="G18030" s="26"/>
    </row>
    <row r="18031" spans="3:7">
      <c r="C18031" s="17"/>
      <c r="D18031" s="26"/>
      <c r="E18031" s="26"/>
      <c r="F18031" s="26"/>
      <c r="G18031" s="26"/>
    </row>
    <row r="18032" spans="3:7">
      <c r="C18032" s="17"/>
      <c r="D18032" s="26"/>
      <c r="E18032" s="26"/>
      <c r="F18032" s="26"/>
      <c r="G18032" s="26"/>
    </row>
    <row r="18033" spans="3:7">
      <c r="C18033" s="17"/>
      <c r="D18033" s="26"/>
      <c r="E18033" s="26"/>
      <c r="F18033" s="26"/>
      <c r="G18033" s="26"/>
    </row>
    <row r="18034" spans="3:7">
      <c r="C18034" s="17"/>
      <c r="D18034" s="26"/>
      <c r="E18034" s="26"/>
      <c r="F18034" s="26"/>
      <c r="G18034" s="26"/>
    </row>
    <row r="18035" spans="3:7">
      <c r="C18035" s="17"/>
      <c r="D18035" s="26"/>
      <c r="E18035" s="26"/>
      <c r="F18035" s="26"/>
      <c r="G18035" s="26"/>
    </row>
    <row r="18036" spans="3:7">
      <c r="C18036" s="17"/>
      <c r="D18036" s="26"/>
      <c r="E18036" s="26"/>
      <c r="F18036" s="26"/>
      <c r="G18036" s="26"/>
    </row>
    <row r="18037" spans="3:7">
      <c r="C18037" s="17"/>
      <c r="D18037" s="26"/>
      <c r="E18037" s="26"/>
      <c r="F18037" s="26"/>
      <c r="G18037" s="26"/>
    </row>
    <row r="18038" spans="3:7">
      <c r="C18038" s="17"/>
      <c r="D18038" s="26"/>
      <c r="E18038" s="26"/>
      <c r="F18038" s="26"/>
      <c r="G18038" s="26"/>
    </row>
    <row r="18039" spans="3:7">
      <c r="C18039" s="17"/>
      <c r="D18039" s="26"/>
      <c r="E18039" s="26"/>
      <c r="F18039" s="26"/>
      <c r="G18039" s="26"/>
    </row>
    <row r="18040" spans="3:7">
      <c r="C18040" s="17"/>
      <c r="D18040" s="26"/>
      <c r="E18040" s="26"/>
      <c r="F18040" s="26"/>
      <c r="G18040" s="26"/>
    </row>
    <row r="18041" spans="3:7">
      <c r="C18041" s="17"/>
      <c r="D18041" s="26"/>
      <c r="E18041" s="26"/>
      <c r="F18041" s="26"/>
      <c r="G18041" s="26"/>
    </row>
    <row r="18042" spans="3:7">
      <c r="C18042" s="17"/>
      <c r="D18042" s="26"/>
      <c r="E18042" s="26"/>
      <c r="F18042" s="26"/>
      <c r="G18042" s="26"/>
    </row>
    <row r="18043" spans="3:7">
      <c r="C18043" s="17"/>
      <c r="D18043" s="26"/>
      <c r="E18043" s="26"/>
      <c r="F18043" s="26"/>
      <c r="G18043" s="26"/>
    </row>
    <row r="18044" spans="3:7">
      <c r="C18044" s="17"/>
      <c r="D18044" s="26"/>
      <c r="E18044" s="26"/>
      <c r="F18044" s="26"/>
      <c r="G18044" s="26"/>
    </row>
    <row r="18045" spans="3:7">
      <c r="C18045" s="17"/>
      <c r="D18045" s="26"/>
      <c r="E18045" s="26"/>
      <c r="F18045" s="26"/>
      <c r="G18045" s="26"/>
    </row>
    <row r="18046" spans="3:7">
      <c r="C18046" s="17"/>
      <c r="D18046" s="26"/>
      <c r="E18046" s="26"/>
      <c r="F18046" s="26"/>
      <c r="G18046" s="26"/>
    </row>
    <row r="18047" spans="3:7">
      <c r="C18047" s="17"/>
      <c r="D18047" s="26"/>
      <c r="E18047" s="26"/>
      <c r="F18047" s="26"/>
      <c r="G18047" s="26"/>
    </row>
    <row r="18048" spans="3:7">
      <c r="C18048" s="17"/>
      <c r="D18048" s="26"/>
      <c r="E18048" s="26"/>
      <c r="F18048" s="26"/>
      <c r="G18048" s="26"/>
    </row>
    <row r="18049" spans="3:7">
      <c r="C18049" s="17"/>
      <c r="D18049" s="26"/>
      <c r="E18049" s="26"/>
      <c r="F18049" s="26"/>
      <c r="G18049" s="26"/>
    </row>
    <row r="18050" spans="3:7">
      <c r="C18050" s="17"/>
      <c r="D18050" s="26"/>
      <c r="E18050" s="26"/>
      <c r="F18050" s="26"/>
      <c r="G18050" s="26"/>
    </row>
    <row r="18051" spans="3:7">
      <c r="C18051" s="17"/>
      <c r="D18051" s="26"/>
      <c r="E18051" s="26"/>
      <c r="F18051" s="26"/>
      <c r="G18051" s="26"/>
    </row>
    <row r="18052" spans="3:7">
      <c r="C18052" s="17"/>
      <c r="D18052" s="26"/>
      <c r="E18052" s="26"/>
      <c r="F18052" s="26"/>
      <c r="G18052" s="26"/>
    </row>
    <row r="18053" spans="3:7">
      <c r="C18053" s="17"/>
      <c r="D18053" s="26"/>
      <c r="E18053" s="26"/>
      <c r="F18053" s="26"/>
      <c r="G18053" s="26"/>
    </row>
    <row r="18054" spans="3:7">
      <c r="C18054" s="17"/>
      <c r="D18054" s="26"/>
      <c r="E18054" s="26"/>
      <c r="F18054" s="26"/>
      <c r="G18054" s="26"/>
    </row>
    <row r="18055" spans="3:7">
      <c r="C18055" s="17"/>
      <c r="D18055" s="26"/>
      <c r="E18055" s="26"/>
      <c r="F18055" s="26"/>
      <c r="G18055" s="26"/>
    </row>
    <row r="18056" spans="3:7">
      <c r="C18056" s="17"/>
      <c r="D18056" s="26"/>
      <c r="E18056" s="26"/>
      <c r="F18056" s="26"/>
      <c r="G18056" s="26"/>
    </row>
    <row r="18057" spans="3:7">
      <c r="C18057" s="17"/>
      <c r="D18057" s="26"/>
      <c r="E18057" s="26"/>
      <c r="F18057" s="26"/>
      <c r="G18057" s="26"/>
    </row>
    <row r="18058" spans="3:7">
      <c r="C18058" s="17"/>
      <c r="D18058" s="26"/>
      <c r="E18058" s="26"/>
      <c r="F18058" s="26"/>
      <c r="G18058" s="26"/>
    </row>
    <row r="18059" spans="3:7">
      <c r="C18059" s="17"/>
      <c r="D18059" s="26"/>
      <c r="E18059" s="26"/>
      <c r="F18059" s="26"/>
      <c r="G18059" s="26"/>
    </row>
    <row r="18060" spans="3:7">
      <c r="C18060" s="17"/>
      <c r="D18060" s="26"/>
      <c r="E18060" s="26"/>
      <c r="F18060" s="26"/>
      <c r="G18060" s="26"/>
    </row>
    <row r="18061" spans="3:7">
      <c r="C18061" s="17"/>
      <c r="D18061" s="26"/>
      <c r="E18061" s="26"/>
      <c r="F18061" s="26"/>
      <c r="G18061" s="26"/>
    </row>
    <row r="18062" spans="3:7">
      <c r="C18062" s="17"/>
      <c r="D18062" s="26"/>
      <c r="E18062" s="26"/>
      <c r="F18062" s="26"/>
      <c r="G18062" s="26"/>
    </row>
    <row r="18063" spans="3:7">
      <c r="C18063" s="17"/>
      <c r="D18063" s="26"/>
      <c r="E18063" s="26"/>
      <c r="F18063" s="26"/>
      <c r="G18063" s="26"/>
    </row>
    <row r="18064" spans="3:7">
      <c r="C18064" s="17"/>
      <c r="D18064" s="26"/>
      <c r="E18064" s="26"/>
      <c r="F18064" s="26"/>
      <c r="G18064" s="26"/>
    </row>
    <row r="18065" spans="3:7">
      <c r="C18065" s="17"/>
      <c r="D18065" s="26"/>
      <c r="E18065" s="26"/>
      <c r="F18065" s="26"/>
      <c r="G18065" s="26"/>
    </row>
    <row r="18066" spans="3:7">
      <c r="C18066" s="17"/>
      <c r="D18066" s="26"/>
      <c r="E18066" s="26"/>
      <c r="F18066" s="26"/>
      <c r="G18066" s="26"/>
    </row>
    <row r="18067" spans="3:7">
      <c r="C18067" s="17"/>
      <c r="D18067" s="26"/>
      <c r="E18067" s="26"/>
      <c r="F18067" s="26"/>
      <c r="G18067" s="26"/>
    </row>
    <row r="18068" spans="3:7">
      <c r="C18068" s="17"/>
      <c r="D18068" s="26"/>
      <c r="E18068" s="26"/>
      <c r="F18068" s="26"/>
      <c r="G18068" s="26"/>
    </row>
    <row r="18069" spans="3:7">
      <c r="C18069" s="17"/>
      <c r="D18069" s="26"/>
      <c r="E18069" s="26"/>
      <c r="F18069" s="26"/>
      <c r="G18069" s="26"/>
    </row>
    <row r="18070" spans="3:7">
      <c r="C18070" s="17"/>
      <c r="D18070" s="26"/>
      <c r="E18070" s="26"/>
      <c r="F18070" s="26"/>
      <c r="G18070" s="26"/>
    </row>
    <row r="18071" spans="3:7">
      <c r="C18071" s="17"/>
      <c r="D18071" s="26"/>
      <c r="E18071" s="26"/>
      <c r="F18071" s="26"/>
      <c r="G18071" s="26"/>
    </row>
    <row r="18072" spans="3:7">
      <c r="C18072" s="17"/>
      <c r="D18072" s="26"/>
      <c r="E18072" s="26"/>
      <c r="F18072" s="26"/>
      <c r="G18072" s="26"/>
    </row>
    <row r="18073" spans="3:7">
      <c r="C18073" s="17"/>
      <c r="D18073" s="26"/>
      <c r="E18073" s="26"/>
      <c r="F18073" s="26"/>
      <c r="G18073" s="26"/>
    </row>
    <row r="18074" spans="3:7">
      <c r="C18074" s="17"/>
      <c r="D18074" s="26"/>
      <c r="E18074" s="26"/>
      <c r="F18074" s="26"/>
      <c r="G18074" s="26"/>
    </row>
    <row r="18075" spans="3:7">
      <c r="C18075" s="17"/>
      <c r="D18075" s="26"/>
      <c r="E18075" s="26"/>
      <c r="F18075" s="26"/>
      <c r="G18075" s="26"/>
    </row>
    <row r="18076" spans="3:7">
      <c r="C18076" s="17"/>
      <c r="D18076" s="26"/>
      <c r="E18076" s="26"/>
      <c r="F18076" s="26"/>
      <c r="G18076" s="26"/>
    </row>
    <row r="18077" spans="3:7">
      <c r="C18077" s="17"/>
      <c r="D18077" s="26"/>
      <c r="E18077" s="26"/>
      <c r="F18077" s="26"/>
      <c r="G18077" s="26"/>
    </row>
    <row r="18078" spans="3:7">
      <c r="C18078" s="17"/>
      <c r="D18078" s="26"/>
      <c r="E18078" s="26"/>
      <c r="F18078" s="26"/>
      <c r="G18078" s="26"/>
    </row>
    <row r="18079" spans="3:7">
      <c r="C18079" s="17"/>
      <c r="D18079" s="26"/>
      <c r="E18079" s="26"/>
      <c r="F18079" s="26"/>
      <c r="G18079" s="26"/>
    </row>
    <row r="18080" spans="3:7">
      <c r="C18080" s="17"/>
      <c r="D18080" s="26"/>
      <c r="E18080" s="26"/>
      <c r="F18080" s="26"/>
      <c r="G18080" s="26"/>
    </row>
    <row r="18081" spans="3:7">
      <c r="C18081" s="17"/>
      <c r="D18081" s="26"/>
      <c r="E18081" s="26"/>
      <c r="F18081" s="26"/>
      <c r="G18081" s="26"/>
    </row>
    <row r="18082" spans="3:7">
      <c r="C18082" s="17"/>
      <c r="D18082" s="26"/>
      <c r="E18082" s="26"/>
      <c r="F18082" s="26"/>
      <c r="G18082" s="26"/>
    </row>
    <row r="18083" spans="3:7">
      <c r="C18083" s="17"/>
      <c r="D18083" s="26"/>
      <c r="E18083" s="26"/>
      <c r="F18083" s="26"/>
      <c r="G18083" s="26"/>
    </row>
    <row r="18084" spans="3:7">
      <c r="C18084" s="17"/>
      <c r="D18084" s="26"/>
      <c r="E18084" s="26"/>
      <c r="F18084" s="26"/>
      <c r="G18084" s="26"/>
    </row>
    <row r="18085" spans="3:7">
      <c r="C18085" s="17"/>
      <c r="D18085" s="26"/>
      <c r="E18085" s="26"/>
      <c r="F18085" s="26"/>
      <c r="G18085" s="26"/>
    </row>
    <row r="18086" spans="3:7">
      <c r="C18086" s="17"/>
      <c r="D18086" s="26"/>
      <c r="E18086" s="26"/>
      <c r="F18086" s="26"/>
      <c r="G18086" s="26"/>
    </row>
    <row r="18087" spans="3:7">
      <c r="C18087" s="17"/>
      <c r="D18087" s="26"/>
      <c r="E18087" s="26"/>
      <c r="F18087" s="26"/>
      <c r="G18087" s="26"/>
    </row>
    <row r="18088" spans="3:7">
      <c r="C18088" s="17"/>
      <c r="D18088" s="26"/>
      <c r="E18088" s="26"/>
      <c r="F18088" s="26"/>
      <c r="G18088" s="26"/>
    </row>
    <row r="18089" spans="3:7">
      <c r="C18089" s="17"/>
      <c r="D18089" s="26"/>
      <c r="E18089" s="26"/>
      <c r="F18089" s="26"/>
      <c r="G18089" s="26"/>
    </row>
    <row r="18090" spans="3:7">
      <c r="C18090" s="17"/>
      <c r="D18090" s="26"/>
      <c r="E18090" s="26"/>
      <c r="F18090" s="26"/>
      <c r="G18090" s="26"/>
    </row>
    <row r="18091" spans="3:7">
      <c r="C18091" s="17"/>
      <c r="D18091" s="26"/>
      <c r="E18091" s="26"/>
      <c r="F18091" s="26"/>
      <c r="G18091" s="26"/>
    </row>
    <row r="18092" spans="3:7">
      <c r="C18092" s="17"/>
      <c r="D18092" s="26"/>
      <c r="E18092" s="26"/>
      <c r="F18092" s="26"/>
      <c r="G18092" s="26"/>
    </row>
    <row r="18093" spans="3:7">
      <c r="C18093" s="17"/>
      <c r="D18093" s="26"/>
      <c r="E18093" s="26"/>
      <c r="F18093" s="26"/>
      <c r="G18093" s="26"/>
    </row>
    <row r="18094" spans="3:7">
      <c r="C18094" s="17"/>
      <c r="D18094" s="26"/>
      <c r="E18094" s="26"/>
      <c r="F18094" s="26"/>
      <c r="G18094" s="26"/>
    </row>
    <row r="18095" spans="3:7">
      <c r="C18095" s="17"/>
      <c r="D18095" s="26"/>
      <c r="E18095" s="26"/>
      <c r="F18095" s="26"/>
      <c r="G18095" s="26"/>
    </row>
    <row r="18096" spans="3:7">
      <c r="C18096" s="17"/>
      <c r="D18096" s="26"/>
      <c r="E18096" s="26"/>
      <c r="F18096" s="26"/>
      <c r="G18096" s="26"/>
    </row>
    <row r="18097" spans="3:7">
      <c r="C18097" s="17"/>
      <c r="D18097" s="26"/>
      <c r="E18097" s="26"/>
      <c r="F18097" s="26"/>
      <c r="G18097" s="26"/>
    </row>
    <row r="18098" spans="3:7">
      <c r="C18098" s="17"/>
      <c r="D18098" s="26"/>
      <c r="E18098" s="26"/>
      <c r="F18098" s="26"/>
      <c r="G18098" s="26"/>
    </row>
    <row r="18099" spans="3:7">
      <c r="C18099" s="17"/>
      <c r="D18099" s="26"/>
      <c r="E18099" s="26"/>
      <c r="F18099" s="26"/>
      <c r="G18099" s="26"/>
    </row>
    <row r="18100" spans="3:7">
      <c r="C18100" s="17"/>
      <c r="D18100" s="26"/>
      <c r="E18100" s="26"/>
      <c r="F18100" s="26"/>
      <c r="G18100" s="26"/>
    </row>
    <row r="18101" spans="3:7">
      <c r="C18101" s="17"/>
      <c r="D18101" s="26"/>
      <c r="E18101" s="26"/>
      <c r="F18101" s="26"/>
      <c r="G18101" s="26"/>
    </row>
    <row r="18102" spans="3:7">
      <c r="C18102" s="17"/>
      <c r="D18102" s="26"/>
      <c r="E18102" s="26"/>
      <c r="F18102" s="26"/>
      <c r="G18102" s="26"/>
    </row>
    <row r="18103" spans="3:7">
      <c r="C18103" s="17"/>
      <c r="D18103" s="26"/>
      <c r="E18103" s="26"/>
      <c r="F18103" s="26"/>
      <c r="G18103" s="26"/>
    </row>
    <row r="18104" spans="3:7">
      <c r="C18104" s="17"/>
      <c r="D18104" s="26"/>
      <c r="E18104" s="26"/>
      <c r="F18104" s="26"/>
      <c r="G18104" s="26"/>
    </row>
    <row r="18105" spans="3:7">
      <c r="C18105" s="17"/>
      <c r="D18105" s="26"/>
      <c r="E18105" s="26"/>
      <c r="F18105" s="26"/>
      <c r="G18105" s="26"/>
    </row>
    <row r="18106" spans="3:7">
      <c r="C18106" s="17"/>
      <c r="D18106" s="26"/>
      <c r="E18106" s="26"/>
      <c r="F18106" s="26"/>
      <c r="G18106" s="26"/>
    </row>
    <row r="18107" spans="3:7">
      <c r="C18107" s="17"/>
      <c r="D18107" s="26"/>
      <c r="E18107" s="26"/>
      <c r="F18107" s="26"/>
      <c r="G18107" s="26"/>
    </row>
    <row r="18108" spans="3:7">
      <c r="C18108" s="17"/>
      <c r="D18108" s="26"/>
      <c r="E18108" s="26"/>
      <c r="F18108" s="26"/>
      <c r="G18108" s="26"/>
    </row>
    <row r="18109" spans="3:7">
      <c r="C18109" s="17"/>
      <c r="D18109" s="26"/>
      <c r="E18109" s="26"/>
      <c r="F18109" s="26"/>
      <c r="G18109" s="26"/>
    </row>
    <row r="18110" spans="3:7">
      <c r="C18110" s="17"/>
      <c r="D18110" s="26"/>
      <c r="E18110" s="26"/>
      <c r="F18110" s="26"/>
      <c r="G18110" s="26"/>
    </row>
    <row r="18111" spans="3:7">
      <c r="C18111" s="17"/>
      <c r="D18111" s="26"/>
      <c r="E18111" s="26"/>
      <c r="F18111" s="26"/>
      <c r="G18111" s="26"/>
    </row>
    <row r="18112" spans="3:7">
      <c r="C18112" s="17"/>
      <c r="D18112" s="26"/>
      <c r="E18112" s="26"/>
      <c r="F18112" s="26"/>
      <c r="G18112" s="26"/>
    </row>
    <row r="18113" spans="3:7">
      <c r="C18113" s="17"/>
      <c r="D18113" s="26"/>
      <c r="E18113" s="26"/>
      <c r="F18113" s="26"/>
      <c r="G18113" s="26"/>
    </row>
    <row r="18114" spans="3:7">
      <c r="C18114" s="17"/>
      <c r="D18114" s="26"/>
      <c r="E18114" s="26"/>
      <c r="F18114" s="26"/>
      <c r="G18114" s="26"/>
    </row>
    <row r="18115" spans="3:7">
      <c r="C18115" s="17"/>
      <c r="D18115" s="26"/>
      <c r="E18115" s="26"/>
      <c r="F18115" s="26"/>
      <c r="G18115" s="26"/>
    </row>
    <row r="18116" spans="3:7">
      <c r="C18116" s="17"/>
      <c r="D18116" s="26"/>
      <c r="E18116" s="26"/>
      <c r="F18116" s="26"/>
      <c r="G18116" s="26"/>
    </row>
    <row r="18117" spans="3:7">
      <c r="C18117" s="17"/>
      <c r="D18117" s="26"/>
      <c r="E18117" s="26"/>
      <c r="F18117" s="26"/>
      <c r="G18117" s="26"/>
    </row>
    <row r="18118" spans="3:7">
      <c r="C18118" s="17"/>
      <c r="D18118" s="26"/>
      <c r="E18118" s="26"/>
      <c r="F18118" s="26"/>
      <c r="G18118" s="26"/>
    </row>
    <row r="18119" spans="3:7">
      <c r="C18119" s="17"/>
      <c r="D18119" s="26"/>
      <c r="E18119" s="26"/>
      <c r="F18119" s="26"/>
      <c r="G18119" s="26"/>
    </row>
    <row r="18120" spans="3:7">
      <c r="C18120" s="17"/>
      <c r="D18120" s="26"/>
      <c r="E18120" s="26"/>
      <c r="F18120" s="26"/>
      <c r="G18120" s="26"/>
    </row>
    <row r="18121" spans="3:7">
      <c r="C18121" s="17"/>
      <c r="D18121" s="26"/>
      <c r="E18121" s="26"/>
      <c r="F18121" s="26"/>
      <c r="G18121" s="26"/>
    </row>
    <row r="18122" spans="3:7">
      <c r="C18122" s="17"/>
      <c r="D18122" s="26"/>
      <c r="E18122" s="26"/>
      <c r="F18122" s="26"/>
      <c r="G18122" s="26"/>
    </row>
    <row r="18123" spans="3:7">
      <c r="C18123" s="17"/>
      <c r="D18123" s="26"/>
      <c r="E18123" s="26"/>
      <c r="F18123" s="26"/>
      <c r="G18123" s="26"/>
    </row>
    <row r="18124" spans="3:7">
      <c r="C18124" s="17"/>
      <c r="D18124" s="26"/>
      <c r="E18124" s="26"/>
      <c r="F18124" s="26"/>
      <c r="G18124" s="26"/>
    </row>
    <row r="18125" spans="3:7">
      <c r="C18125" s="17"/>
      <c r="D18125" s="26"/>
      <c r="E18125" s="26"/>
      <c r="F18125" s="26"/>
      <c r="G18125" s="26"/>
    </row>
    <row r="18126" spans="3:7">
      <c r="C18126" s="17"/>
      <c r="D18126" s="26"/>
      <c r="E18126" s="26"/>
      <c r="F18126" s="26"/>
      <c r="G18126" s="26"/>
    </row>
    <row r="18127" spans="3:7">
      <c r="C18127" s="17"/>
      <c r="D18127" s="26"/>
      <c r="E18127" s="26"/>
      <c r="F18127" s="26"/>
      <c r="G18127" s="26"/>
    </row>
    <row r="18128" spans="3:7">
      <c r="C18128" s="17"/>
      <c r="D18128" s="26"/>
      <c r="E18128" s="26"/>
      <c r="F18128" s="26"/>
      <c r="G18128" s="26"/>
    </row>
    <row r="18129" spans="3:7">
      <c r="C18129" s="17"/>
      <c r="D18129" s="26"/>
      <c r="E18129" s="26"/>
      <c r="F18129" s="26"/>
      <c r="G18129" s="26"/>
    </row>
    <row r="18130" spans="3:7">
      <c r="C18130" s="17"/>
      <c r="D18130" s="26"/>
      <c r="E18130" s="26"/>
      <c r="F18130" s="26"/>
      <c r="G18130" s="26"/>
    </row>
    <row r="18131" spans="3:7">
      <c r="C18131" s="17"/>
      <c r="D18131" s="26"/>
      <c r="E18131" s="26"/>
      <c r="F18131" s="26"/>
      <c r="G18131" s="26"/>
    </row>
    <row r="18132" spans="3:7">
      <c r="C18132" s="17"/>
      <c r="D18132" s="26"/>
      <c r="E18132" s="26"/>
      <c r="F18132" s="26"/>
      <c r="G18132" s="26"/>
    </row>
    <row r="18133" spans="3:7">
      <c r="C18133" s="17"/>
      <c r="D18133" s="26"/>
      <c r="E18133" s="26"/>
      <c r="F18133" s="26"/>
      <c r="G18133" s="26"/>
    </row>
    <row r="18134" spans="3:7">
      <c r="C18134" s="17"/>
      <c r="D18134" s="26"/>
      <c r="E18134" s="26"/>
      <c r="F18134" s="26"/>
      <c r="G18134" s="26"/>
    </row>
    <row r="18135" spans="3:7">
      <c r="C18135" s="17"/>
      <c r="D18135" s="26"/>
      <c r="E18135" s="26"/>
      <c r="F18135" s="26"/>
      <c r="G18135" s="26"/>
    </row>
    <row r="18136" spans="3:7">
      <c r="C18136" s="17"/>
      <c r="D18136" s="26"/>
      <c r="E18136" s="26"/>
      <c r="F18136" s="26"/>
      <c r="G18136" s="26"/>
    </row>
    <row r="18137" spans="3:7">
      <c r="C18137" s="17"/>
      <c r="D18137" s="26"/>
      <c r="E18137" s="26"/>
      <c r="F18137" s="26"/>
      <c r="G18137" s="26"/>
    </row>
    <row r="18138" spans="3:7">
      <c r="C18138" s="17"/>
      <c r="D18138" s="26"/>
      <c r="E18138" s="26"/>
      <c r="F18138" s="26"/>
      <c r="G18138" s="26"/>
    </row>
    <row r="18139" spans="3:7">
      <c r="C18139" s="17"/>
      <c r="D18139" s="26"/>
      <c r="E18139" s="26"/>
      <c r="F18139" s="26"/>
      <c r="G18139" s="26"/>
    </row>
    <row r="18140" spans="3:7">
      <c r="C18140" s="17"/>
      <c r="D18140" s="26"/>
      <c r="E18140" s="26"/>
      <c r="F18140" s="26"/>
      <c r="G18140" s="26"/>
    </row>
    <row r="18141" spans="3:7">
      <c r="C18141" s="17"/>
      <c r="D18141" s="26"/>
      <c r="E18141" s="26"/>
      <c r="F18141" s="26"/>
      <c r="G18141" s="26"/>
    </row>
    <row r="18142" spans="3:7">
      <c r="C18142" s="17"/>
      <c r="D18142" s="26"/>
      <c r="E18142" s="26"/>
      <c r="F18142" s="26"/>
      <c r="G18142" s="26"/>
    </row>
    <row r="18143" spans="3:7">
      <c r="C18143" s="17"/>
      <c r="D18143" s="26"/>
      <c r="E18143" s="26"/>
      <c r="F18143" s="26"/>
      <c r="G18143" s="26"/>
    </row>
    <row r="18144" spans="3:7">
      <c r="C18144" s="17"/>
      <c r="D18144" s="26"/>
      <c r="E18144" s="26"/>
      <c r="F18144" s="26"/>
      <c r="G18144" s="26"/>
    </row>
    <row r="18145" spans="3:7">
      <c r="C18145" s="17"/>
      <c r="D18145" s="26"/>
      <c r="E18145" s="26"/>
      <c r="F18145" s="26"/>
      <c r="G18145" s="26"/>
    </row>
    <row r="18146" spans="3:7">
      <c r="C18146" s="17"/>
      <c r="D18146" s="26"/>
      <c r="E18146" s="26"/>
      <c r="F18146" s="26"/>
      <c r="G18146" s="26"/>
    </row>
    <row r="18147" spans="3:7">
      <c r="C18147" s="17"/>
      <c r="D18147" s="26"/>
      <c r="E18147" s="26"/>
      <c r="F18147" s="26"/>
      <c r="G18147" s="26"/>
    </row>
    <row r="18148" spans="3:7">
      <c r="C18148" s="17"/>
      <c r="D18148" s="26"/>
      <c r="E18148" s="26"/>
      <c r="F18148" s="26"/>
      <c r="G18148" s="26"/>
    </row>
    <row r="18149" spans="3:7">
      <c r="C18149" s="17"/>
      <c r="D18149" s="26"/>
      <c r="E18149" s="26"/>
      <c r="F18149" s="26"/>
      <c r="G18149" s="26"/>
    </row>
    <row r="18150" spans="3:7">
      <c r="C18150" s="17"/>
      <c r="D18150" s="26"/>
      <c r="E18150" s="26"/>
      <c r="F18150" s="26"/>
      <c r="G18150" s="26"/>
    </row>
    <row r="18151" spans="3:7">
      <c r="C18151" s="17"/>
      <c r="D18151" s="26"/>
      <c r="E18151" s="26"/>
      <c r="F18151" s="26"/>
      <c r="G18151" s="26"/>
    </row>
    <row r="18152" spans="3:7">
      <c r="C18152" s="17"/>
      <c r="D18152" s="26"/>
      <c r="E18152" s="26"/>
      <c r="F18152" s="26"/>
      <c r="G18152" s="26"/>
    </row>
    <row r="18153" spans="3:7">
      <c r="C18153" s="17"/>
      <c r="D18153" s="26"/>
      <c r="E18153" s="26"/>
      <c r="F18153" s="26"/>
      <c r="G18153" s="26"/>
    </row>
    <row r="18154" spans="3:7">
      <c r="C18154" s="17"/>
      <c r="D18154" s="26"/>
      <c r="E18154" s="26"/>
      <c r="F18154" s="26"/>
      <c r="G18154" s="26"/>
    </row>
    <row r="18155" spans="3:7">
      <c r="C18155" s="17"/>
      <c r="D18155" s="26"/>
      <c r="E18155" s="26"/>
      <c r="F18155" s="26"/>
      <c r="G18155" s="26"/>
    </row>
    <row r="18156" spans="3:7">
      <c r="C18156" s="17"/>
      <c r="D18156" s="26"/>
      <c r="E18156" s="26"/>
      <c r="F18156" s="26"/>
      <c r="G18156" s="26"/>
    </row>
    <row r="18157" spans="3:7">
      <c r="C18157" s="17"/>
      <c r="D18157" s="26"/>
      <c r="E18157" s="26"/>
      <c r="F18157" s="26"/>
      <c r="G18157" s="26"/>
    </row>
    <row r="18158" spans="3:7">
      <c r="C18158" s="17"/>
      <c r="D18158" s="26"/>
      <c r="E18158" s="26"/>
      <c r="F18158" s="26"/>
      <c r="G18158" s="26"/>
    </row>
    <row r="18159" spans="3:7">
      <c r="C18159" s="17"/>
      <c r="D18159" s="26"/>
      <c r="E18159" s="26"/>
      <c r="F18159" s="26"/>
      <c r="G18159" s="26"/>
    </row>
    <row r="18160" spans="3:7">
      <c r="C18160" s="17"/>
      <c r="D18160" s="26"/>
      <c r="E18160" s="26"/>
      <c r="F18160" s="26"/>
      <c r="G18160" s="26"/>
    </row>
    <row r="18161" spans="3:7">
      <c r="C18161" s="17"/>
      <c r="D18161" s="26"/>
      <c r="E18161" s="26"/>
      <c r="F18161" s="26"/>
      <c r="G18161" s="26"/>
    </row>
    <row r="18162" spans="3:7">
      <c r="C18162" s="17"/>
      <c r="D18162" s="26"/>
      <c r="E18162" s="26"/>
      <c r="F18162" s="26"/>
      <c r="G18162" s="26"/>
    </row>
    <row r="18163" spans="3:7">
      <c r="C18163" s="17"/>
      <c r="D18163" s="26"/>
      <c r="E18163" s="26"/>
      <c r="F18163" s="26"/>
      <c r="G18163" s="26"/>
    </row>
    <row r="18164" spans="3:7">
      <c r="C18164" s="17"/>
      <c r="D18164" s="26"/>
      <c r="E18164" s="26"/>
      <c r="F18164" s="26"/>
      <c r="G18164" s="26"/>
    </row>
    <row r="18165" spans="3:7">
      <c r="C18165" s="17"/>
      <c r="D18165" s="26"/>
      <c r="E18165" s="26"/>
      <c r="F18165" s="26"/>
      <c r="G18165" s="26"/>
    </row>
    <row r="18166" spans="3:7">
      <c r="C18166" s="17"/>
      <c r="D18166" s="26"/>
      <c r="E18166" s="26"/>
      <c r="F18166" s="26"/>
      <c r="G18166" s="26"/>
    </row>
    <row r="18167" spans="3:7">
      <c r="C18167" s="17"/>
      <c r="D18167" s="26"/>
      <c r="E18167" s="26"/>
      <c r="F18167" s="26"/>
      <c r="G18167" s="26"/>
    </row>
    <row r="18168" spans="3:7">
      <c r="C18168" s="17"/>
      <c r="D18168" s="26"/>
      <c r="E18168" s="26"/>
      <c r="F18168" s="26"/>
      <c r="G18168" s="26"/>
    </row>
    <row r="18169" spans="3:7">
      <c r="C18169" s="17"/>
      <c r="D18169" s="26"/>
      <c r="E18169" s="26"/>
      <c r="F18169" s="26"/>
      <c r="G18169" s="26"/>
    </row>
    <row r="18170" spans="3:7">
      <c r="C18170" s="17"/>
      <c r="D18170" s="26"/>
      <c r="E18170" s="26"/>
      <c r="F18170" s="26"/>
      <c r="G18170" s="26"/>
    </row>
    <row r="18171" spans="3:7">
      <c r="C18171" s="17"/>
      <c r="D18171" s="26"/>
      <c r="E18171" s="26"/>
      <c r="F18171" s="26"/>
      <c r="G18171" s="26"/>
    </row>
    <row r="18172" spans="3:7">
      <c r="C18172" s="17"/>
      <c r="D18172" s="26"/>
      <c r="E18172" s="26"/>
      <c r="F18172" s="26"/>
      <c r="G18172" s="26"/>
    </row>
    <row r="18173" spans="3:7">
      <c r="C18173" s="17"/>
      <c r="D18173" s="26"/>
      <c r="E18173" s="26"/>
      <c r="F18173" s="26"/>
      <c r="G18173" s="26"/>
    </row>
    <row r="18174" spans="3:7">
      <c r="C18174" s="17"/>
      <c r="D18174" s="26"/>
      <c r="E18174" s="26"/>
      <c r="F18174" s="26"/>
      <c r="G18174" s="26"/>
    </row>
    <row r="18175" spans="3:7">
      <c r="C18175" s="17"/>
      <c r="D18175" s="26"/>
      <c r="E18175" s="26"/>
      <c r="F18175" s="26"/>
      <c r="G18175" s="26"/>
    </row>
    <row r="18176" spans="3:7">
      <c r="C18176" s="17"/>
      <c r="D18176" s="26"/>
      <c r="E18176" s="26"/>
      <c r="F18176" s="26"/>
      <c r="G18176" s="26"/>
    </row>
    <row r="18177" spans="3:7">
      <c r="C18177" s="17"/>
      <c r="D18177" s="26"/>
      <c r="E18177" s="26"/>
      <c r="F18177" s="26"/>
      <c r="G18177" s="26"/>
    </row>
    <row r="18178" spans="3:7">
      <c r="C18178" s="17"/>
      <c r="D18178" s="26"/>
      <c r="E18178" s="26"/>
      <c r="F18178" s="26"/>
      <c r="G18178" s="26"/>
    </row>
    <row r="18179" spans="3:7">
      <c r="C18179" s="17"/>
      <c r="D18179" s="26"/>
      <c r="E18179" s="26"/>
      <c r="F18179" s="26"/>
      <c r="G18179" s="26"/>
    </row>
    <row r="18180" spans="3:7">
      <c r="C18180" s="17"/>
      <c r="D18180" s="26"/>
      <c r="E18180" s="26"/>
      <c r="F18180" s="26"/>
      <c r="G18180" s="26"/>
    </row>
    <row r="18181" spans="3:7">
      <c r="C18181" s="17"/>
      <c r="D18181" s="26"/>
      <c r="E18181" s="26"/>
      <c r="F18181" s="26"/>
      <c r="G18181" s="26"/>
    </row>
    <row r="18182" spans="3:7">
      <c r="C18182" s="17"/>
      <c r="D18182" s="26"/>
      <c r="E18182" s="26"/>
      <c r="F18182" s="26"/>
      <c r="G18182" s="26"/>
    </row>
    <row r="18183" spans="3:7">
      <c r="C18183" s="17"/>
      <c r="D18183" s="26"/>
      <c r="E18183" s="26"/>
      <c r="F18183" s="26"/>
      <c r="G18183" s="26"/>
    </row>
    <row r="18184" spans="3:7">
      <c r="C18184" s="17"/>
      <c r="D18184" s="26"/>
      <c r="E18184" s="26"/>
      <c r="F18184" s="26"/>
      <c r="G18184" s="26"/>
    </row>
    <row r="18185" spans="3:7">
      <c r="C18185" s="17"/>
      <c r="D18185" s="26"/>
      <c r="E18185" s="26"/>
      <c r="F18185" s="26"/>
      <c r="G18185" s="26"/>
    </row>
    <row r="18186" spans="3:7">
      <c r="C18186" s="17"/>
      <c r="D18186" s="26"/>
      <c r="E18186" s="26"/>
      <c r="F18186" s="26"/>
      <c r="G18186" s="26"/>
    </row>
    <row r="18187" spans="3:7">
      <c r="C18187" s="17"/>
      <c r="D18187" s="26"/>
      <c r="E18187" s="26"/>
      <c r="F18187" s="26"/>
      <c r="G18187" s="26"/>
    </row>
    <row r="18188" spans="3:7">
      <c r="C18188" s="17"/>
      <c r="D18188" s="26"/>
      <c r="E18188" s="26"/>
      <c r="F18188" s="26"/>
      <c r="G18188" s="26"/>
    </row>
    <row r="18189" spans="3:7">
      <c r="C18189" s="17"/>
      <c r="D18189" s="26"/>
      <c r="E18189" s="26"/>
      <c r="F18189" s="26"/>
      <c r="G18189" s="26"/>
    </row>
    <row r="18190" spans="3:7">
      <c r="C18190" s="17"/>
      <c r="D18190" s="26"/>
      <c r="E18190" s="26"/>
      <c r="F18190" s="26"/>
      <c r="G18190" s="26"/>
    </row>
    <row r="18191" spans="3:7">
      <c r="C18191" s="17"/>
      <c r="D18191" s="26"/>
      <c r="E18191" s="26"/>
      <c r="F18191" s="26"/>
      <c r="G18191" s="26"/>
    </row>
    <row r="18192" spans="3:7">
      <c r="C18192" s="17"/>
      <c r="D18192" s="26"/>
      <c r="E18192" s="26"/>
      <c r="F18192" s="26"/>
      <c r="G18192" s="26"/>
    </row>
    <row r="18193" spans="3:7">
      <c r="C18193" s="17"/>
      <c r="D18193" s="26"/>
      <c r="E18193" s="26"/>
      <c r="F18193" s="26"/>
      <c r="G18193" s="26"/>
    </row>
    <row r="18194" spans="3:7">
      <c r="C18194" s="17"/>
      <c r="D18194" s="26"/>
      <c r="E18194" s="26"/>
      <c r="F18194" s="26"/>
      <c r="G18194" s="26"/>
    </row>
    <row r="18195" spans="3:7">
      <c r="C18195" s="17"/>
      <c r="D18195" s="26"/>
      <c r="E18195" s="26"/>
      <c r="F18195" s="26"/>
      <c r="G18195" s="26"/>
    </row>
    <row r="18196" spans="3:7">
      <c r="C18196" s="17"/>
      <c r="D18196" s="26"/>
      <c r="E18196" s="26"/>
      <c r="F18196" s="26"/>
      <c r="G18196" s="26"/>
    </row>
    <row r="18197" spans="3:7">
      <c r="C18197" s="17"/>
      <c r="D18197" s="26"/>
      <c r="E18197" s="26"/>
      <c r="F18197" s="26"/>
      <c r="G18197" s="26"/>
    </row>
    <row r="18198" spans="3:7">
      <c r="C18198" s="17"/>
      <c r="D18198" s="26"/>
      <c r="E18198" s="26"/>
      <c r="F18198" s="26"/>
      <c r="G18198" s="26"/>
    </row>
    <row r="18199" spans="3:7">
      <c r="C18199" s="17"/>
      <c r="D18199" s="26"/>
      <c r="E18199" s="26"/>
      <c r="F18199" s="26"/>
      <c r="G18199" s="26"/>
    </row>
    <row r="18200" spans="3:7">
      <c r="C18200" s="17"/>
      <c r="D18200" s="26"/>
      <c r="E18200" s="26"/>
      <c r="F18200" s="26"/>
      <c r="G18200" s="26"/>
    </row>
    <row r="18201" spans="3:7">
      <c r="C18201" s="17"/>
      <c r="D18201" s="26"/>
      <c r="E18201" s="26"/>
      <c r="F18201" s="26"/>
      <c r="G18201" s="26"/>
    </row>
    <row r="18202" spans="3:7">
      <c r="C18202" s="17"/>
      <c r="D18202" s="26"/>
      <c r="E18202" s="26"/>
      <c r="F18202" s="26"/>
      <c r="G18202" s="26"/>
    </row>
    <row r="18203" spans="3:7">
      <c r="C18203" s="17"/>
      <c r="D18203" s="26"/>
      <c r="E18203" s="26"/>
      <c r="F18203" s="26"/>
      <c r="G18203" s="26"/>
    </row>
    <row r="18204" spans="3:7">
      <c r="C18204" s="17"/>
      <c r="D18204" s="26"/>
      <c r="E18204" s="26"/>
      <c r="F18204" s="26"/>
      <c r="G18204" s="26"/>
    </row>
    <row r="18205" spans="3:7">
      <c r="C18205" s="17"/>
      <c r="D18205" s="26"/>
      <c r="E18205" s="26"/>
      <c r="F18205" s="26"/>
      <c r="G18205" s="26"/>
    </row>
    <row r="18206" spans="3:7">
      <c r="C18206" s="17"/>
      <c r="D18206" s="26"/>
      <c r="E18206" s="26"/>
      <c r="F18206" s="26"/>
      <c r="G18206" s="26"/>
    </row>
    <row r="18207" spans="3:7">
      <c r="C18207" s="17"/>
      <c r="D18207" s="26"/>
      <c r="E18207" s="26"/>
      <c r="F18207" s="26"/>
      <c r="G18207" s="26"/>
    </row>
    <row r="18208" spans="3:7">
      <c r="C18208" s="17"/>
      <c r="D18208" s="26"/>
      <c r="E18208" s="26"/>
      <c r="F18208" s="26"/>
      <c r="G18208" s="26"/>
    </row>
    <row r="18209" spans="3:7">
      <c r="C18209" s="17"/>
      <c r="D18209" s="26"/>
      <c r="E18209" s="26"/>
      <c r="F18209" s="26"/>
      <c r="G18209" s="26"/>
    </row>
    <row r="18210" spans="3:7">
      <c r="C18210" s="17"/>
      <c r="D18210" s="26"/>
      <c r="E18210" s="26"/>
      <c r="F18210" s="26"/>
      <c r="G18210" s="26"/>
    </row>
    <row r="18211" spans="3:7">
      <c r="C18211" s="17"/>
      <c r="D18211" s="26"/>
      <c r="E18211" s="26"/>
      <c r="F18211" s="26"/>
      <c r="G18211" s="26"/>
    </row>
    <row r="18212" spans="3:7">
      <c r="C18212" s="17"/>
      <c r="D18212" s="26"/>
      <c r="E18212" s="26"/>
      <c r="F18212" s="26"/>
      <c r="G18212" s="26"/>
    </row>
    <row r="18213" spans="3:7">
      <c r="C18213" s="17"/>
      <c r="D18213" s="26"/>
      <c r="E18213" s="26"/>
      <c r="F18213" s="26"/>
      <c r="G18213" s="26"/>
    </row>
    <row r="18214" spans="3:7">
      <c r="C18214" s="17"/>
      <c r="D18214" s="26"/>
      <c r="E18214" s="26"/>
      <c r="F18214" s="26"/>
      <c r="G18214" s="26"/>
    </row>
    <row r="18215" spans="3:7">
      <c r="C18215" s="17"/>
      <c r="D18215" s="26"/>
      <c r="E18215" s="26"/>
      <c r="F18215" s="26"/>
      <c r="G18215" s="26"/>
    </row>
    <row r="18216" spans="3:7">
      <c r="C18216" s="17"/>
      <c r="D18216" s="26"/>
      <c r="E18216" s="26"/>
      <c r="F18216" s="26"/>
      <c r="G18216" s="26"/>
    </row>
    <row r="18217" spans="3:7">
      <c r="C18217" s="17"/>
      <c r="D18217" s="26"/>
      <c r="E18217" s="26"/>
      <c r="F18217" s="26"/>
      <c r="G18217" s="26"/>
    </row>
    <row r="18218" spans="3:7">
      <c r="C18218" s="17"/>
      <c r="D18218" s="26"/>
      <c r="E18218" s="26"/>
      <c r="F18218" s="26"/>
      <c r="G18218" s="26"/>
    </row>
    <row r="18219" spans="3:7">
      <c r="C18219" s="17"/>
      <c r="D18219" s="26"/>
      <c r="E18219" s="26"/>
      <c r="F18219" s="26"/>
      <c r="G18219" s="26"/>
    </row>
    <row r="18220" spans="3:7">
      <c r="C18220" s="17"/>
      <c r="D18220" s="26"/>
      <c r="E18220" s="26"/>
      <c r="F18220" s="26"/>
      <c r="G18220" s="26"/>
    </row>
    <row r="18221" spans="3:7">
      <c r="C18221" s="17"/>
      <c r="D18221" s="26"/>
      <c r="E18221" s="26"/>
      <c r="F18221" s="26"/>
      <c r="G18221" s="26"/>
    </row>
    <row r="18222" spans="3:7">
      <c r="C18222" s="17"/>
      <c r="D18222" s="26"/>
      <c r="E18222" s="26"/>
      <c r="F18222" s="26"/>
      <c r="G18222" s="26"/>
    </row>
    <row r="18223" spans="3:7">
      <c r="C18223" s="17"/>
      <c r="D18223" s="26"/>
      <c r="E18223" s="26"/>
      <c r="F18223" s="26"/>
      <c r="G18223" s="26"/>
    </row>
    <row r="18224" spans="3:7">
      <c r="C18224" s="17"/>
      <c r="D18224" s="26"/>
      <c r="E18224" s="26"/>
      <c r="F18224" s="26"/>
      <c r="G18224" s="26"/>
    </row>
    <row r="18225" spans="3:7">
      <c r="C18225" s="17"/>
      <c r="D18225" s="26"/>
      <c r="E18225" s="26"/>
      <c r="F18225" s="26"/>
      <c r="G18225" s="26"/>
    </row>
    <row r="18226" spans="3:7">
      <c r="C18226" s="17"/>
      <c r="D18226" s="26"/>
      <c r="E18226" s="26"/>
      <c r="F18226" s="26"/>
      <c r="G18226" s="26"/>
    </row>
    <row r="18227" spans="3:7">
      <c r="C18227" s="17"/>
      <c r="D18227" s="26"/>
      <c r="E18227" s="26"/>
      <c r="F18227" s="26"/>
      <c r="G18227" s="26"/>
    </row>
    <row r="18228" spans="3:7">
      <c r="C18228" s="17"/>
      <c r="D18228" s="26"/>
      <c r="E18228" s="26"/>
      <c r="F18228" s="26"/>
      <c r="G18228" s="26"/>
    </row>
    <row r="18229" spans="3:7">
      <c r="C18229" s="17"/>
      <c r="D18229" s="26"/>
      <c r="E18229" s="26"/>
      <c r="F18229" s="26"/>
      <c r="G18229" s="26"/>
    </row>
    <row r="18230" spans="3:7">
      <c r="C18230" s="17"/>
      <c r="D18230" s="26"/>
      <c r="E18230" s="26"/>
      <c r="F18230" s="26"/>
      <c r="G18230" s="26"/>
    </row>
    <row r="18231" spans="3:7">
      <c r="C18231" s="17"/>
      <c r="D18231" s="26"/>
      <c r="E18231" s="26"/>
      <c r="F18231" s="26"/>
      <c r="G18231" s="26"/>
    </row>
    <row r="18232" spans="3:7">
      <c r="C18232" s="17"/>
      <c r="D18232" s="26"/>
      <c r="E18232" s="26"/>
      <c r="F18232" s="26"/>
      <c r="G18232" s="26"/>
    </row>
    <row r="18233" spans="3:7">
      <c r="C18233" s="17"/>
      <c r="D18233" s="26"/>
      <c r="E18233" s="26"/>
      <c r="F18233" s="26"/>
      <c r="G18233" s="26"/>
    </row>
    <row r="18234" spans="3:7">
      <c r="C18234" s="17"/>
      <c r="D18234" s="26"/>
      <c r="E18234" s="26"/>
      <c r="F18234" s="26"/>
      <c r="G18234" s="26"/>
    </row>
    <row r="18235" spans="3:7">
      <c r="C18235" s="17"/>
      <c r="D18235" s="26"/>
      <c r="E18235" s="26"/>
      <c r="F18235" s="26"/>
      <c r="G18235" s="26"/>
    </row>
    <row r="18236" spans="3:7">
      <c r="C18236" s="17"/>
      <c r="D18236" s="26"/>
      <c r="E18236" s="26"/>
      <c r="F18236" s="26"/>
      <c r="G18236" s="26"/>
    </row>
    <row r="18237" spans="3:7">
      <c r="C18237" s="17"/>
      <c r="D18237" s="26"/>
      <c r="E18237" s="26"/>
      <c r="F18237" s="26"/>
      <c r="G18237" s="26"/>
    </row>
    <row r="18238" spans="3:7">
      <c r="C18238" s="17"/>
      <c r="D18238" s="26"/>
      <c r="E18238" s="26"/>
      <c r="F18238" s="26"/>
      <c r="G18238" s="26"/>
    </row>
    <row r="18239" spans="3:7">
      <c r="C18239" s="17"/>
      <c r="D18239" s="26"/>
      <c r="E18239" s="26"/>
      <c r="F18239" s="26"/>
      <c r="G18239" s="26"/>
    </row>
    <row r="18240" spans="3:7">
      <c r="C18240" s="17"/>
      <c r="D18240" s="26"/>
      <c r="E18240" s="26"/>
      <c r="F18240" s="26"/>
      <c r="G18240" s="26"/>
    </row>
    <row r="18241" spans="3:7">
      <c r="C18241" s="17"/>
      <c r="D18241" s="26"/>
      <c r="E18241" s="26"/>
      <c r="F18241" s="26"/>
      <c r="G18241" s="26"/>
    </row>
    <row r="18242" spans="3:7">
      <c r="C18242" s="17"/>
      <c r="D18242" s="26"/>
      <c r="E18242" s="26"/>
      <c r="F18242" s="26"/>
      <c r="G18242" s="26"/>
    </row>
    <row r="18243" spans="3:7">
      <c r="C18243" s="17"/>
      <c r="D18243" s="26"/>
      <c r="E18243" s="26"/>
      <c r="F18243" s="26"/>
      <c r="G18243" s="26"/>
    </row>
    <row r="18244" spans="3:7">
      <c r="C18244" s="17"/>
      <c r="D18244" s="26"/>
      <c r="E18244" s="26"/>
      <c r="F18244" s="26"/>
      <c r="G18244" s="26"/>
    </row>
    <row r="18245" spans="3:7">
      <c r="C18245" s="17"/>
      <c r="D18245" s="26"/>
      <c r="E18245" s="26"/>
      <c r="F18245" s="26"/>
      <c r="G18245" s="26"/>
    </row>
    <row r="18246" spans="3:7">
      <c r="C18246" s="17"/>
      <c r="D18246" s="26"/>
      <c r="E18246" s="26"/>
      <c r="F18246" s="26"/>
      <c r="G18246" s="26"/>
    </row>
    <row r="18247" spans="3:7">
      <c r="C18247" s="17"/>
      <c r="D18247" s="26"/>
      <c r="E18247" s="26"/>
      <c r="F18247" s="26"/>
      <c r="G18247" s="26"/>
    </row>
    <row r="18248" spans="3:7">
      <c r="C18248" s="17"/>
      <c r="D18248" s="26"/>
      <c r="E18248" s="26"/>
      <c r="F18248" s="26"/>
      <c r="G18248" s="26"/>
    </row>
    <row r="18249" spans="3:7">
      <c r="C18249" s="17"/>
      <c r="D18249" s="26"/>
      <c r="E18249" s="26"/>
      <c r="F18249" s="26"/>
      <c r="G18249" s="26"/>
    </row>
    <row r="18250" spans="3:7">
      <c r="C18250" s="17"/>
      <c r="D18250" s="26"/>
      <c r="E18250" s="26"/>
      <c r="F18250" s="26"/>
      <c r="G18250" s="26"/>
    </row>
    <row r="18251" spans="3:7">
      <c r="C18251" s="17"/>
      <c r="D18251" s="26"/>
      <c r="E18251" s="26"/>
      <c r="F18251" s="26"/>
      <c r="G18251" s="26"/>
    </row>
    <row r="18252" spans="3:7">
      <c r="C18252" s="17"/>
      <c r="D18252" s="26"/>
      <c r="E18252" s="26"/>
      <c r="F18252" s="26"/>
      <c r="G18252" s="26"/>
    </row>
    <row r="18253" spans="3:7">
      <c r="C18253" s="17"/>
      <c r="D18253" s="26"/>
      <c r="E18253" s="26"/>
      <c r="F18253" s="26"/>
      <c r="G18253" s="26"/>
    </row>
    <row r="18254" spans="3:7">
      <c r="C18254" s="17"/>
      <c r="D18254" s="26"/>
      <c r="E18254" s="26"/>
      <c r="F18254" s="26"/>
      <c r="G18254" s="26"/>
    </row>
    <row r="18255" spans="3:7">
      <c r="C18255" s="17"/>
      <c r="D18255" s="26"/>
      <c r="E18255" s="26"/>
      <c r="F18255" s="26"/>
      <c r="G18255" s="26"/>
    </row>
    <row r="18256" spans="3:7">
      <c r="C18256" s="17"/>
      <c r="D18256" s="26"/>
      <c r="E18256" s="26"/>
      <c r="F18256" s="26"/>
      <c r="G18256" s="26"/>
    </row>
    <row r="18257" spans="3:7">
      <c r="C18257" s="17"/>
      <c r="D18257" s="26"/>
      <c r="E18257" s="26"/>
      <c r="F18257" s="26"/>
      <c r="G18257" s="26"/>
    </row>
    <row r="18258" spans="3:7">
      <c r="C18258" s="17"/>
      <c r="D18258" s="26"/>
      <c r="E18258" s="26"/>
      <c r="F18258" s="26"/>
      <c r="G18258" s="26"/>
    </row>
    <row r="18259" spans="3:7">
      <c r="C18259" s="17"/>
      <c r="D18259" s="26"/>
      <c r="E18259" s="26"/>
      <c r="F18259" s="26"/>
      <c r="G18259" s="26"/>
    </row>
    <row r="18260" spans="3:7">
      <c r="C18260" s="17"/>
      <c r="D18260" s="26"/>
      <c r="E18260" s="26"/>
      <c r="F18260" s="26"/>
      <c r="G18260" s="26"/>
    </row>
    <row r="18261" spans="3:7">
      <c r="C18261" s="17"/>
      <c r="D18261" s="26"/>
      <c r="E18261" s="26"/>
      <c r="F18261" s="26"/>
      <c r="G18261" s="26"/>
    </row>
    <row r="18262" spans="3:7">
      <c r="C18262" s="17"/>
      <c r="D18262" s="26"/>
      <c r="E18262" s="26"/>
      <c r="F18262" s="26"/>
      <c r="G18262" s="26"/>
    </row>
    <row r="18263" spans="3:7">
      <c r="C18263" s="17"/>
      <c r="D18263" s="26"/>
      <c r="E18263" s="26"/>
      <c r="F18263" s="26"/>
      <c r="G18263" s="26"/>
    </row>
    <row r="18264" spans="3:7">
      <c r="C18264" s="17"/>
      <c r="D18264" s="26"/>
      <c r="E18264" s="26"/>
      <c r="F18264" s="26"/>
      <c r="G18264" s="26"/>
    </row>
    <row r="18265" spans="3:7">
      <c r="C18265" s="17"/>
      <c r="D18265" s="26"/>
      <c r="E18265" s="26"/>
      <c r="F18265" s="26"/>
      <c r="G18265" s="26"/>
    </row>
    <row r="18266" spans="3:7">
      <c r="C18266" s="17"/>
      <c r="D18266" s="26"/>
      <c r="E18266" s="26"/>
      <c r="F18266" s="26"/>
      <c r="G18266" s="26"/>
    </row>
    <row r="18267" spans="3:7">
      <c r="C18267" s="17"/>
      <c r="D18267" s="26"/>
      <c r="E18267" s="26"/>
      <c r="F18267" s="26"/>
      <c r="G18267" s="26"/>
    </row>
    <row r="18268" spans="3:7">
      <c r="C18268" s="17"/>
      <c r="D18268" s="26"/>
      <c r="E18268" s="26"/>
      <c r="F18268" s="26"/>
      <c r="G18268" s="26"/>
    </row>
    <row r="18269" spans="3:7">
      <c r="C18269" s="17"/>
      <c r="D18269" s="26"/>
      <c r="E18269" s="26"/>
      <c r="F18269" s="26"/>
      <c r="G18269" s="26"/>
    </row>
    <row r="18270" spans="3:7">
      <c r="C18270" s="17"/>
      <c r="D18270" s="26"/>
      <c r="E18270" s="26"/>
      <c r="F18270" s="26"/>
      <c r="G18270" s="26"/>
    </row>
    <row r="18271" spans="3:7">
      <c r="C18271" s="17"/>
      <c r="D18271" s="26"/>
      <c r="E18271" s="26"/>
      <c r="F18271" s="26"/>
      <c r="G18271" s="26"/>
    </row>
    <row r="18272" spans="3:7">
      <c r="C18272" s="17"/>
      <c r="D18272" s="26"/>
      <c r="E18272" s="26"/>
      <c r="F18272" s="26"/>
      <c r="G18272" s="26"/>
    </row>
    <row r="18273" spans="3:7">
      <c r="C18273" s="17"/>
      <c r="D18273" s="26"/>
      <c r="E18273" s="26"/>
      <c r="F18273" s="26"/>
      <c r="G18273" s="26"/>
    </row>
    <row r="18274" spans="3:7">
      <c r="C18274" s="17"/>
      <c r="D18274" s="26"/>
      <c r="E18274" s="26"/>
      <c r="F18274" s="26"/>
      <c r="G18274" s="26"/>
    </row>
    <row r="18275" spans="3:7">
      <c r="C18275" s="17"/>
      <c r="D18275" s="26"/>
      <c r="E18275" s="26"/>
      <c r="F18275" s="26"/>
      <c r="G18275" s="26"/>
    </row>
    <row r="18276" spans="3:7">
      <c r="C18276" s="17"/>
      <c r="D18276" s="26"/>
      <c r="E18276" s="26"/>
      <c r="F18276" s="26"/>
      <c r="G18276" s="26"/>
    </row>
    <row r="18277" spans="3:7">
      <c r="C18277" s="17"/>
      <c r="D18277" s="26"/>
      <c r="E18277" s="26"/>
      <c r="F18277" s="26"/>
      <c r="G18277" s="26"/>
    </row>
    <row r="18278" spans="3:7">
      <c r="C18278" s="17"/>
      <c r="D18278" s="26"/>
      <c r="E18278" s="26"/>
      <c r="F18278" s="26"/>
      <c r="G18278" s="26"/>
    </row>
    <row r="18279" spans="3:7">
      <c r="C18279" s="17"/>
      <c r="D18279" s="26"/>
      <c r="E18279" s="26"/>
      <c r="F18279" s="26"/>
      <c r="G18279" s="26"/>
    </row>
    <row r="18280" spans="3:7">
      <c r="C18280" s="17"/>
      <c r="D18280" s="26"/>
      <c r="E18280" s="26"/>
      <c r="F18280" s="26"/>
      <c r="G18280" s="26"/>
    </row>
    <row r="18281" spans="3:7">
      <c r="C18281" s="17"/>
      <c r="D18281" s="26"/>
      <c r="E18281" s="26"/>
      <c r="F18281" s="26"/>
      <c r="G18281" s="26"/>
    </row>
    <row r="18282" spans="3:7">
      <c r="C18282" s="17"/>
      <c r="D18282" s="26"/>
      <c r="E18282" s="26"/>
      <c r="F18282" s="26"/>
      <c r="G18282" s="26"/>
    </row>
    <row r="18283" spans="3:7">
      <c r="C18283" s="17"/>
      <c r="D18283" s="26"/>
      <c r="E18283" s="26"/>
      <c r="F18283" s="26"/>
      <c r="G18283" s="26"/>
    </row>
    <row r="18284" spans="3:7">
      <c r="C18284" s="17"/>
      <c r="D18284" s="26"/>
      <c r="E18284" s="26"/>
      <c r="F18284" s="26"/>
      <c r="G18284" s="26"/>
    </row>
    <row r="18285" spans="3:7">
      <c r="C18285" s="17"/>
      <c r="D18285" s="26"/>
      <c r="E18285" s="26"/>
      <c r="F18285" s="26"/>
      <c r="G18285" s="26"/>
    </row>
    <row r="18286" spans="3:7">
      <c r="C18286" s="17"/>
      <c r="D18286" s="26"/>
      <c r="E18286" s="26"/>
      <c r="F18286" s="26"/>
      <c r="G18286" s="26"/>
    </row>
    <row r="18287" spans="3:7">
      <c r="C18287" s="17"/>
      <c r="D18287" s="26"/>
      <c r="E18287" s="26"/>
      <c r="F18287" s="26"/>
      <c r="G18287" s="26"/>
    </row>
    <row r="18288" spans="3:7">
      <c r="C18288" s="17"/>
      <c r="D18288" s="26"/>
      <c r="E18288" s="26"/>
      <c r="F18288" s="26"/>
      <c r="G18288" s="26"/>
    </row>
    <row r="18289" spans="3:7">
      <c r="C18289" s="17"/>
      <c r="D18289" s="26"/>
      <c r="E18289" s="26"/>
      <c r="F18289" s="26"/>
      <c r="G18289" s="26"/>
    </row>
    <row r="18290" spans="3:7">
      <c r="C18290" s="17"/>
      <c r="D18290" s="26"/>
      <c r="E18290" s="26"/>
      <c r="F18290" s="26"/>
      <c r="G18290" s="26"/>
    </row>
    <row r="18291" spans="3:7">
      <c r="C18291" s="17"/>
      <c r="D18291" s="26"/>
      <c r="E18291" s="26"/>
      <c r="F18291" s="26"/>
      <c r="G18291" s="26"/>
    </row>
    <row r="18292" spans="3:7">
      <c r="C18292" s="17"/>
      <c r="D18292" s="26"/>
      <c r="E18292" s="26"/>
      <c r="F18292" s="26"/>
      <c r="G18292" s="26"/>
    </row>
    <row r="18293" spans="3:7">
      <c r="C18293" s="17"/>
      <c r="D18293" s="26"/>
      <c r="E18293" s="26"/>
      <c r="F18293" s="26"/>
      <c r="G18293" s="26"/>
    </row>
    <row r="18294" spans="3:7">
      <c r="C18294" s="17"/>
      <c r="D18294" s="26"/>
      <c r="E18294" s="26"/>
      <c r="F18294" s="26"/>
      <c r="G18294" s="26"/>
    </row>
    <row r="18295" spans="3:7">
      <c r="C18295" s="17"/>
      <c r="D18295" s="26"/>
      <c r="E18295" s="26"/>
      <c r="F18295" s="26"/>
      <c r="G18295" s="26"/>
    </row>
    <row r="18296" spans="3:7">
      <c r="C18296" s="17"/>
      <c r="D18296" s="26"/>
      <c r="E18296" s="26"/>
      <c r="F18296" s="26"/>
      <c r="G18296" s="26"/>
    </row>
    <row r="18297" spans="3:7">
      <c r="C18297" s="17"/>
      <c r="D18297" s="26"/>
      <c r="E18297" s="26"/>
      <c r="F18297" s="26"/>
      <c r="G18297" s="26"/>
    </row>
    <row r="18298" spans="3:7">
      <c r="C18298" s="17"/>
      <c r="D18298" s="26"/>
      <c r="E18298" s="26"/>
      <c r="F18298" s="26"/>
      <c r="G18298" s="26"/>
    </row>
    <row r="18299" spans="3:7">
      <c r="C18299" s="17"/>
      <c r="D18299" s="26"/>
      <c r="E18299" s="26"/>
      <c r="F18299" s="26"/>
      <c r="G18299" s="26"/>
    </row>
    <row r="18300" spans="3:7">
      <c r="C18300" s="17"/>
      <c r="D18300" s="26"/>
      <c r="E18300" s="26"/>
      <c r="F18300" s="26"/>
      <c r="G18300" s="26"/>
    </row>
    <row r="18301" spans="3:7">
      <c r="C18301" s="17"/>
      <c r="D18301" s="26"/>
      <c r="E18301" s="26"/>
      <c r="F18301" s="26"/>
      <c r="G18301" s="26"/>
    </row>
    <row r="18302" spans="3:7">
      <c r="C18302" s="17"/>
      <c r="D18302" s="26"/>
      <c r="E18302" s="26"/>
      <c r="F18302" s="26"/>
      <c r="G18302" s="26"/>
    </row>
    <row r="18303" spans="3:7">
      <c r="C18303" s="17"/>
      <c r="D18303" s="26"/>
      <c r="E18303" s="26"/>
      <c r="F18303" s="26"/>
      <c r="G18303" s="26"/>
    </row>
    <row r="18304" spans="3:7">
      <c r="C18304" s="17"/>
      <c r="D18304" s="26"/>
      <c r="E18304" s="26"/>
      <c r="F18304" s="26"/>
      <c r="G18304" s="26"/>
    </row>
    <row r="18305" spans="3:7">
      <c r="C18305" s="17"/>
      <c r="D18305" s="26"/>
      <c r="E18305" s="26"/>
      <c r="F18305" s="26"/>
      <c r="G18305" s="26"/>
    </row>
    <row r="18306" spans="3:7">
      <c r="C18306" s="17"/>
      <c r="D18306" s="26"/>
      <c r="E18306" s="26"/>
      <c r="F18306" s="26"/>
      <c r="G18306" s="26"/>
    </row>
    <row r="18307" spans="3:7">
      <c r="C18307" s="17"/>
      <c r="D18307" s="26"/>
      <c r="E18307" s="26"/>
      <c r="F18307" s="26"/>
      <c r="G18307" s="26"/>
    </row>
    <row r="18308" spans="3:7">
      <c r="C18308" s="17"/>
      <c r="D18308" s="26"/>
      <c r="E18308" s="26"/>
      <c r="F18308" s="26"/>
      <c r="G18308" s="26"/>
    </row>
    <row r="18309" spans="3:7">
      <c r="C18309" s="17"/>
      <c r="D18309" s="26"/>
      <c r="E18309" s="26"/>
      <c r="F18309" s="26"/>
      <c r="G18309" s="26"/>
    </row>
    <row r="18310" spans="3:7">
      <c r="C18310" s="17"/>
      <c r="D18310" s="26"/>
      <c r="E18310" s="26"/>
      <c r="F18310" s="26"/>
      <c r="G18310" s="26"/>
    </row>
    <row r="18311" spans="3:7">
      <c r="C18311" s="17"/>
      <c r="D18311" s="26"/>
      <c r="E18311" s="26"/>
      <c r="F18311" s="26"/>
      <c r="G18311" s="26"/>
    </row>
    <row r="18312" spans="3:7">
      <c r="C18312" s="17"/>
      <c r="D18312" s="26"/>
      <c r="E18312" s="26"/>
      <c r="F18312" s="26"/>
      <c r="G18312" s="26"/>
    </row>
    <row r="18313" spans="3:7">
      <c r="C18313" s="17"/>
      <c r="D18313" s="26"/>
      <c r="E18313" s="26"/>
      <c r="F18313" s="26"/>
      <c r="G18313" s="26"/>
    </row>
    <row r="18314" spans="3:7">
      <c r="C18314" s="17"/>
      <c r="D18314" s="26"/>
      <c r="E18314" s="26"/>
      <c r="F18314" s="26"/>
      <c r="G18314" s="26"/>
    </row>
    <row r="18315" spans="3:7">
      <c r="C18315" s="17"/>
      <c r="D18315" s="26"/>
      <c r="E18315" s="26"/>
      <c r="F18315" s="26"/>
      <c r="G18315" s="26"/>
    </row>
    <row r="18316" spans="3:7">
      <c r="C18316" s="17"/>
      <c r="D18316" s="26"/>
      <c r="E18316" s="26"/>
      <c r="F18316" s="26"/>
      <c r="G18316" s="26"/>
    </row>
    <row r="18317" spans="3:7">
      <c r="C18317" s="17"/>
      <c r="D18317" s="26"/>
      <c r="E18317" s="26"/>
      <c r="F18317" s="26"/>
      <c r="G18317" s="26"/>
    </row>
    <row r="18318" spans="3:7">
      <c r="C18318" s="17"/>
      <c r="D18318" s="26"/>
      <c r="E18318" s="26"/>
      <c r="F18318" s="26"/>
      <c r="G18318" s="26"/>
    </row>
    <row r="18319" spans="3:7">
      <c r="C18319" s="17"/>
      <c r="D18319" s="26"/>
      <c r="E18319" s="26"/>
      <c r="F18319" s="26"/>
      <c r="G18319" s="26"/>
    </row>
    <row r="18320" spans="3:7">
      <c r="C18320" s="17"/>
      <c r="D18320" s="26"/>
      <c r="E18320" s="26"/>
      <c r="F18320" s="26"/>
      <c r="G18320" s="26"/>
    </row>
    <row r="18321" spans="3:7">
      <c r="C18321" s="17"/>
      <c r="D18321" s="26"/>
      <c r="E18321" s="26"/>
      <c r="F18321" s="26"/>
      <c r="G18321" s="26"/>
    </row>
    <row r="18322" spans="3:7">
      <c r="C18322" s="17"/>
      <c r="D18322" s="26"/>
      <c r="E18322" s="26"/>
      <c r="F18322" s="26"/>
      <c r="G18322" s="26"/>
    </row>
    <row r="18323" spans="3:7">
      <c r="C18323" s="17"/>
      <c r="D18323" s="26"/>
      <c r="E18323" s="26"/>
      <c r="F18323" s="26"/>
      <c r="G18323" s="26"/>
    </row>
    <row r="18324" spans="3:7">
      <c r="C18324" s="17"/>
      <c r="D18324" s="26"/>
      <c r="E18324" s="26"/>
      <c r="F18324" s="26"/>
      <c r="G18324" s="26"/>
    </row>
    <row r="18325" spans="3:7">
      <c r="C18325" s="17"/>
      <c r="D18325" s="26"/>
      <c r="E18325" s="26"/>
      <c r="F18325" s="26"/>
      <c r="G18325" s="26"/>
    </row>
    <row r="18326" spans="3:7">
      <c r="C18326" s="17"/>
      <c r="D18326" s="26"/>
      <c r="E18326" s="26"/>
      <c r="F18326" s="26"/>
      <c r="G18326" s="26"/>
    </row>
    <row r="18327" spans="3:7">
      <c r="C18327" s="17"/>
      <c r="D18327" s="26"/>
      <c r="E18327" s="26"/>
      <c r="F18327" s="26"/>
      <c r="G18327" s="26"/>
    </row>
    <row r="18328" spans="3:7">
      <c r="C18328" s="17"/>
      <c r="D18328" s="26"/>
      <c r="E18328" s="26"/>
      <c r="F18328" s="26"/>
      <c r="G18328" s="26"/>
    </row>
    <row r="18329" spans="3:7">
      <c r="C18329" s="17"/>
      <c r="D18329" s="26"/>
      <c r="E18329" s="26"/>
      <c r="F18329" s="26"/>
      <c r="G18329" s="26"/>
    </row>
    <row r="18330" spans="3:7">
      <c r="C18330" s="17"/>
      <c r="D18330" s="26"/>
      <c r="E18330" s="26"/>
      <c r="F18330" s="26"/>
      <c r="G18330" s="26"/>
    </row>
    <row r="18331" spans="3:7">
      <c r="C18331" s="17"/>
      <c r="D18331" s="26"/>
      <c r="E18331" s="26"/>
      <c r="F18331" s="26"/>
      <c r="G18331" s="26"/>
    </row>
    <row r="18332" spans="3:7">
      <c r="C18332" s="17"/>
      <c r="D18332" s="26"/>
      <c r="E18332" s="26"/>
      <c r="F18332" s="26"/>
      <c r="G18332" s="26"/>
    </row>
    <row r="18333" spans="3:7">
      <c r="C18333" s="17"/>
      <c r="D18333" s="26"/>
      <c r="E18333" s="26"/>
      <c r="F18333" s="26"/>
      <c r="G18333" s="26"/>
    </row>
    <row r="18334" spans="3:7">
      <c r="C18334" s="17"/>
      <c r="D18334" s="26"/>
      <c r="E18334" s="26"/>
      <c r="F18334" s="26"/>
      <c r="G18334" s="26"/>
    </row>
    <row r="18335" spans="3:7">
      <c r="C18335" s="17"/>
      <c r="D18335" s="26"/>
      <c r="E18335" s="26"/>
      <c r="F18335" s="26"/>
      <c r="G18335" s="26"/>
    </row>
    <row r="18336" spans="3:7">
      <c r="C18336" s="17"/>
      <c r="D18336" s="26"/>
      <c r="E18336" s="26"/>
      <c r="F18336" s="26"/>
      <c r="G18336" s="26"/>
    </row>
    <row r="18337" spans="3:7">
      <c r="C18337" s="17"/>
      <c r="D18337" s="26"/>
      <c r="E18337" s="26"/>
      <c r="F18337" s="26"/>
      <c r="G18337" s="26"/>
    </row>
    <row r="18338" spans="3:7">
      <c r="C18338" s="17"/>
      <c r="D18338" s="26"/>
      <c r="E18338" s="26"/>
      <c r="F18338" s="26"/>
      <c r="G18338" s="26"/>
    </row>
    <row r="18339" spans="3:7">
      <c r="C18339" s="17"/>
      <c r="D18339" s="26"/>
      <c r="E18339" s="26"/>
      <c r="F18339" s="26"/>
      <c r="G18339" s="26"/>
    </row>
    <row r="18340" spans="3:7">
      <c r="C18340" s="17"/>
      <c r="D18340" s="26"/>
      <c r="E18340" s="26"/>
      <c r="F18340" s="26"/>
      <c r="G18340" s="26"/>
    </row>
    <row r="18341" spans="3:7">
      <c r="C18341" s="17"/>
      <c r="D18341" s="26"/>
      <c r="E18341" s="26"/>
      <c r="F18341" s="26"/>
      <c r="G18341" s="26"/>
    </row>
    <row r="18342" spans="3:7">
      <c r="C18342" s="17"/>
      <c r="D18342" s="26"/>
      <c r="E18342" s="26"/>
      <c r="F18342" s="26"/>
      <c r="G18342" s="26"/>
    </row>
    <row r="18343" spans="3:7">
      <c r="C18343" s="17"/>
      <c r="D18343" s="26"/>
      <c r="E18343" s="26"/>
      <c r="F18343" s="26"/>
      <c r="G18343" s="26"/>
    </row>
    <row r="18344" spans="3:7">
      <c r="C18344" s="17"/>
      <c r="D18344" s="26"/>
      <c r="E18344" s="26"/>
      <c r="F18344" s="26"/>
      <c r="G18344" s="26"/>
    </row>
    <row r="18345" spans="3:7">
      <c r="C18345" s="17"/>
      <c r="D18345" s="26"/>
      <c r="E18345" s="26"/>
      <c r="F18345" s="26"/>
      <c r="G18345" s="26"/>
    </row>
    <row r="18346" spans="3:7">
      <c r="C18346" s="17"/>
      <c r="D18346" s="26"/>
      <c r="E18346" s="26"/>
      <c r="F18346" s="26"/>
      <c r="G18346" s="26"/>
    </row>
    <row r="18347" spans="3:7">
      <c r="C18347" s="17"/>
      <c r="D18347" s="26"/>
      <c r="E18347" s="26"/>
      <c r="F18347" s="26"/>
      <c r="G18347" s="26"/>
    </row>
    <row r="18348" spans="3:7">
      <c r="C18348" s="17"/>
      <c r="D18348" s="26"/>
      <c r="E18348" s="26"/>
      <c r="F18348" s="26"/>
      <c r="G18348" s="26"/>
    </row>
    <row r="18349" spans="3:7">
      <c r="C18349" s="17"/>
      <c r="D18349" s="26"/>
      <c r="E18349" s="26"/>
      <c r="F18349" s="26"/>
      <c r="G18349" s="26"/>
    </row>
    <row r="18350" spans="3:7">
      <c r="C18350" s="17"/>
      <c r="D18350" s="26"/>
      <c r="E18350" s="26"/>
      <c r="F18350" s="26"/>
      <c r="G18350" s="26"/>
    </row>
    <row r="18351" spans="3:7">
      <c r="C18351" s="17"/>
      <c r="D18351" s="26"/>
      <c r="E18351" s="26"/>
      <c r="F18351" s="26"/>
      <c r="G18351" s="26"/>
    </row>
    <row r="18352" spans="3:7">
      <c r="C18352" s="17"/>
      <c r="D18352" s="26"/>
      <c r="E18352" s="26"/>
      <c r="F18352" s="26"/>
      <c r="G18352" s="26"/>
    </row>
    <row r="18353" spans="3:7">
      <c r="C18353" s="17"/>
      <c r="D18353" s="26"/>
      <c r="E18353" s="26"/>
      <c r="F18353" s="26"/>
      <c r="G18353" s="26"/>
    </row>
    <row r="18354" spans="3:7">
      <c r="C18354" s="17"/>
      <c r="D18354" s="26"/>
      <c r="E18354" s="26"/>
      <c r="F18354" s="26"/>
      <c r="G18354" s="26"/>
    </row>
    <row r="18355" spans="3:7">
      <c r="C18355" s="17"/>
      <c r="D18355" s="26"/>
      <c r="E18355" s="26"/>
      <c r="F18355" s="26"/>
      <c r="G18355" s="26"/>
    </row>
    <row r="18356" spans="3:7">
      <c r="C18356" s="17"/>
      <c r="D18356" s="26"/>
      <c r="E18356" s="26"/>
      <c r="F18356" s="26"/>
      <c r="G18356" s="26"/>
    </row>
    <row r="18357" spans="3:7">
      <c r="C18357" s="17"/>
      <c r="D18357" s="26"/>
      <c r="E18357" s="26"/>
      <c r="F18357" s="26"/>
      <c r="G18357" s="26"/>
    </row>
    <row r="18358" spans="3:7">
      <c r="C18358" s="17"/>
      <c r="D18358" s="26"/>
      <c r="E18358" s="26"/>
      <c r="F18358" s="26"/>
      <c r="G18358" s="26"/>
    </row>
    <row r="18359" spans="3:7">
      <c r="C18359" s="17"/>
      <c r="D18359" s="26"/>
      <c r="E18359" s="26"/>
      <c r="F18359" s="26"/>
      <c r="G18359" s="26"/>
    </row>
    <row r="18360" spans="3:7">
      <c r="C18360" s="17"/>
      <c r="D18360" s="26"/>
      <c r="E18360" s="26"/>
      <c r="F18360" s="26"/>
      <c r="G18360" s="26"/>
    </row>
    <row r="18361" spans="3:7">
      <c r="C18361" s="17"/>
      <c r="D18361" s="26"/>
      <c r="E18361" s="26"/>
      <c r="F18361" s="26"/>
      <c r="G18361" s="26"/>
    </row>
    <row r="18362" spans="3:7">
      <c r="C18362" s="17"/>
      <c r="D18362" s="26"/>
      <c r="E18362" s="26"/>
      <c r="F18362" s="26"/>
      <c r="G18362" s="26"/>
    </row>
    <row r="18363" spans="3:7">
      <c r="C18363" s="17"/>
      <c r="D18363" s="26"/>
      <c r="E18363" s="26"/>
      <c r="F18363" s="26"/>
      <c r="G18363" s="26"/>
    </row>
    <row r="18364" spans="3:7">
      <c r="C18364" s="17"/>
      <c r="D18364" s="26"/>
      <c r="E18364" s="26"/>
      <c r="F18364" s="26"/>
      <c r="G18364" s="26"/>
    </row>
    <row r="18365" spans="3:7">
      <c r="C18365" s="17"/>
      <c r="D18365" s="26"/>
      <c r="E18365" s="26"/>
      <c r="F18365" s="26"/>
      <c r="G18365" s="26"/>
    </row>
    <row r="18366" spans="3:7">
      <c r="C18366" s="17"/>
      <c r="D18366" s="26"/>
      <c r="E18366" s="26"/>
      <c r="F18366" s="26"/>
      <c r="G18366" s="26"/>
    </row>
    <row r="18367" spans="3:7">
      <c r="C18367" s="17"/>
      <c r="D18367" s="26"/>
      <c r="E18367" s="26"/>
      <c r="F18367" s="26"/>
      <c r="G18367" s="26"/>
    </row>
    <row r="18368" spans="3:7">
      <c r="C18368" s="17"/>
      <c r="D18368" s="26"/>
      <c r="E18368" s="26"/>
      <c r="F18368" s="26"/>
      <c r="G18368" s="26"/>
    </row>
    <row r="18369" spans="3:7">
      <c r="C18369" s="17"/>
      <c r="D18369" s="26"/>
      <c r="E18369" s="26"/>
      <c r="F18369" s="26"/>
      <c r="G18369" s="26"/>
    </row>
    <row r="18370" spans="3:7">
      <c r="C18370" s="17"/>
      <c r="D18370" s="26"/>
      <c r="E18370" s="26"/>
      <c r="F18370" s="26"/>
      <c r="G18370" s="26"/>
    </row>
    <row r="18371" spans="3:7">
      <c r="C18371" s="17"/>
      <c r="D18371" s="26"/>
      <c r="E18371" s="26"/>
      <c r="F18371" s="26"/>
      <c r="G18371" s="26"/>
    </row>
    <row r="18372" spans="3:7">
      <c r="C18372" s="17"/>
      <c r="D18372" s="26"/>
      <c r="E18372" s="26"/>
      <c r="F18372" s="26"/>
      <c r="G18372" s="26"/>
    </row>
    <row r="18373" spans="3:7">
      <c r="C18373" s="17"/>
      <c r="D18373" s="26"/>
      <c r="E18373" s="26"/>
      <c r="F18373" s="26"/>
      <c r="G18373" s="26"/>
    </row>
    <row r="18374" spans="3:7">
      <c r="C18374" s="17"/>
      <c r="D18374" s="26"/>
      <c r="E18374" s="26"/>
      <c r="F18374" s="26"/>
      <c r="G18374" s="26"/>
    </row>
    <row r="18375" spans="3:7">
      <c r="C18375" s="17"/>
      <c r="D18375" s="26"/>
      <c r="E18375" s="26"/>
      <c r="F18375" s="26"/>
      <c r="G18375" s="26"/>
    </row>
    <row r="18376" spans="3:7">
      <c r="C18376" s="17"/>
      <c r="D18376" s="26"/>
      <c r="E18376" s="26"/>
      <c r="F18376" s="26"/>
      <c r="G18376" s="26"/>
    </row>
    <row r="18377" spans="3:7">
      <c r="C18377" s="17"/>
      <c r="D18377" s="26"/>
      <c r="E18377" s="26"/>
      <c r="F18377" s="26"/>
      <c r="G18377" s="26"/>
    </row>
    <row r="18378" spans="3:7">
      <c r="C18378" s="17"/>
      <c r="D18378" s="26"/>
      <c r="E18378" s="26"/>
      <c r="F18378" s="26"/>
      <c r="G18378" s="26"/>
    </row>
    <row r="18379" spans="3:7">
      <c r="C18379" s="17"/>
      <c r="D18379" s="26"/>
      <c r="E18379" s="26"/>
      <c r="F18379" s="26"/>
      <c r="G18379" s="26"/>
    </row>
    <row r="18380" spans="3:7">
      <c r="C18380" s="17"/>
      <c r="D18380" s="26"/>
      <c r="E18380" s="26"/>
      <c r="F18380" s="26"/>
      <c r="G18380" s="26"/>
    </row>
    <row r="18381" spans="3:7">
      <c r="C18381" s="17"/>
      <c r="D18381" s="26"/>
      <c r="E18381" s="26"/>
      <c r="F18381" s="26"/>
      <c r="G18381" s="26"/>
    </row>
    <row r="18382" spans="3:7">
      <c r="C18382" s="17"/>
      <c r="D18382" s="26"/>
      <c r="E18382" s="26"/>
      <c r="F18382" s="26"/>
      <c r="G18382" s="26"/>
    </row>
    <row r="18383" spans="3:7">
      <c r="C18383" s="17"/>
      <c r="D18383" s="26"/>
      <c r="E18383" s="26"/>
      <c r="F18383" s="26"/>
      <c r="G18383" s="26"/>
    </row>
    <row r="18384" spans="3:7">
      <c r="C18384" s="17"/>
      <c r="D18384" s="26"/>
      <c r="E18384" s="26"/>
      <c r="F18384" s="26"/>
      <c r="G18384" s="26"/>
    </row>
    <row r="18385" spans="3:7">
      <c r="C18385" s="17"/>
      <c r="D18385" s="26"/>
      <c r="E18385" s="26"/>
      <c r="F18385" s="26"/>
      <c r="G18385" s="26"/>
    </row>
    <row r="18386" spans="3:7">
      <c r="C18386" s="17"/>
      <c r="D18386" s="26"/>
      <c r="E18386" s="26"/>
      <c r="F18386" s="26"/>
      <c r="G18386" s="26"/>
    </row>
    <row r="18387" spans="3:7">
      <c r="C18387" s="17"/>
      <c r="D18387" s="26"/>
      <c r="E18387" s="26"/>
      <c r="F18387" s="26"/>
      <c r="G18387" s="26"/>
    </row>
    <row r="18388" spans="3:7">
      <c r="C18388" s="17"/>
      <c r="D18388" s="26"/>
      <c r="E18388" s="26"/>
      <c r="F18388" s="26"/>
      <c r="G18388" s="26"/>
    </row>
    <row r="18389" spans="3:7">
      <c r="C18389" s="17"/>
      <c r="D18389" s="26"/>
      <c r="E18389" s="26"/>
      <c r="F18389" s="26"/>
      <c r="G18389" s="26"/>
    </row>
    <row r="18390" spans="3:7">
      <c r="C18390" s="17"/>
      <c r="D18390" s="26"/>
      <c r="E18390" s="26"/>
      <c r="F18390" s="26"/>
      <c r="G18390" s="26"/>
    </row>
    <row r="18391" spans="3:7">
      <c r="C18391" s="17"/>
      <c r="D18391" s="26"/>
      <c r="E18391" s="26"/>
      <c r="F18391" s="26"/>
      <c r="G18391" s="26"/>
    </row>
    <row r="18392" spans="3:7">
      <c r="C18392" s="17"/>
      <c r="D18392" s="26"/>
      <c r="E18392" s="26"/>
      <c r="F18392" s="26"/>
      <c r="G18392" s="26"/>
    </row>
    <row r="18393" spans="3:7">
      <c r="C18393" s="17"/>
      <c r="D18393" s="26"/>
      <c r="E18393" s="26"/>
      <c r="F18393" s="26"/>
      <c r="G18393" s="26"/>
    </row>
    <row r="18394" spans="3:7">
      <c r="C18394" s="17"/>
      <c r="D18394" s="26"/>
      <c r="E18394" s="26"/>
      <c r="F18394" s="26"/>
      <c r="G18394" s="26"/>
    </row>
    <row r="18395" spans="3:7">
      <c r="C18395" s="17"/>
      <c r="D18395" s="26"/>
      <c r="E18395" s="26"/>
      <c r="F18395" s="26"/>
      <c r="G18395" s="26"/>
    </row>
    <row r="18396" spans="3:7">
      <c r="C18396" s="17"/>
      <c r="D18396" s="26"/>
      <c r="E18396" s="26"/>
      <c r="F18396" s="26"/>
      <c r="G18396" s="26"/>
    </row>
    <row r="18397" spans="3:7">
      <c r="C18397" s="17"/>
      <c r="D18397" s="26"/>
      <c r="E18397" s="26"/>
      <c r="F18397" s="26"/>
      <c r="G18397" s="26"/>
    </row>
    <row r="18398" spans="3:7">
      <c r="C18398" s="17"/>
      <c r="D18398" s="26"/>
      <c r="E18398" s="26"/>
      <c r="F18398" s="26"/>
      <c r="G18398" s="26"/>
    </row>
    <row r="18399" spans="3:7">
      <c r="C18399" s="17"/>
      <c r="D18399" s="26"/>
      <c r="E18399" s="26"/>
      <c r="F18399" s="26"/>
      <c r="G18399" s="26"/>
    </row>
    <row r="18400" spans="3:7">
      <c r="C18400" s="17"/>
      <c r="D18400" s="26"/>
      <c r="E18400" s="26"/>
      <c r="F18400" s="26"/>
      <c r="G18400" s="26"/>
    </row>
    <row r="18401" spans="3:7">
      <c r="C18401" s="17"/>
      <c r="D18401" s="26"/>
      <c r="E18401" s="26"/>
      <c r="F18401" s="26"/>
      <c r="G18401" s="26"/>
    </row>
    <row r="18402" spans="3:7">
      <c r="C18402" s="17"/>
      <c r="D18402" s="26"/>
      <c r="E18402" s="26"/>
      <c r="F18402" s="26"/>
      <c r="G18402" s="26"/>
    </row>
    <row r="18403" spans="3:7">
      <c r="C18403" s="17"/>
      <c r="D18403" s="26"/>
      <c r="E18403" s="26"/>
      <c r="F18403" s="26"/>
      <c r="G18403" s="26"/>
    </row>
    <row r="18404" spans="3:7">
      <c r="C18404" s="17"/>
      <c r="D18404" s="26"/>
      <c r="E18404" s="26"/>
      <c r="F18404" s="26"/>
      <c r="G18404" s="26"/>
    </row>
    <row r="18405" spans="3:7">
      <c r="C18405" s="17"/>
      <c r="D18405" s="26"/>
      <c r="E18405" s="26"/>
      <c r="F18405" s="26"/>
      <c r="G18405" s="26"/>
    </row>
    <row r="18406" spans="3:7">
      <c r="C18406" s="17"/>
      <c r="D18406" s="26"/>
      <c r="E18406" s="26"/>
      <c r="F18406" s="26"/>
      <c r="G18406" s="26"/>
    </row>
    <row r="18407" spans="3:7">
      <c r="C18407" s="17"/>
      <c r="D18407" s="26"/>
      <c r="E18407" s="26"/>
      <c r="F18407" s="26"/>
      <c r="G18407" s="26"/>
    </row>
    <row r="18408" spans="3:7">
      <c r="C18408" s="17"/>
      <c r="D18408" s="26"/>
      <c r="E18408" s="26"/>
      <c r="F18408" s="26"/>
      <c r="G18408" s="26"/>
    </row>
    <row r="18409" spans="3:7">
      <c r="C18409" s="17"/>
      <c r="D18409" s="26"/>
      <c r="E18409" s="26"/>
      <c r="F18409" s="26"/>
      <c r="G18409" s="26"/>
    </row>
    <row r="18410" spans="3:7">
      <c r="C18410" s="17"/>
      <c r="D18410" s="26"/>
      <c r="E18410" s="26"/>
      <c r="F18410" s="26"/>
      <c r="G18410" s="26"/>
    </row>
    <row r="18411" spans="3:7">
      <c r="C18411" s="17"/>
      <c r="D18411" s="26"/>
      <c r="E18411" s="26"/>
      <c r="F18411" s="26"/>
      <c r="G18411" s="26"/>
    </row>
    <row r="18412" spans="3:7">
      <c r="C18412" s="17"/>
      <c r="D18412" s="26"/>
      <c r="E18412" s="26"/>
      <c r="F18412" s="26"/>
      <c r="G18412" s="26"/>
    </row>
    <row r="18413" spans="3:7">
      <c r="C18413" s="17"/>
      <c r="D18413" s="26"/>
      <c r="E18413" s="26"/>
      <c r="F18413" s="26"/>
      <c r="G18413" s="26"/>
    </row>
    <row r="18414" spans="3:7">
      <c r="C18414" s="17"/>
      <c r="D18414" s="26"/>
      <c r="E18414" s="26"/>
      <c r="F18414" s="26"/>
      <c r="G18414" s="26"/>
    </row>
    <row r="18415" spans="3:7">
      <c r="C18415" s="17"/>
      <c r="D18415" s="26"/>
      <c r="E18415" s="26"/>
      <c r="F18415" s="26"/>
      <c r="G18415" s="26"/>
    </row>
    <row r="18416" spans="3:7">
      <c r="C18416" s="17"/>
      <c r="D18416" s="26"/>
      <c r="E18416" s="26"/>
      <c r="F18416" s="26"/>
      <c r="G18416" s="26"/>
    </row>
    <row r="18417" spans="3:7">
      <c r="C18417" s="17"/>
      <c r="D18417" s="26"/>
      <c r="E18417" s="26"/>
      <c r="F18417" s="26"/>
      <c r="G18417" s="26"/>
    </row>
    <row r="18418" spans="3:7">
      <c r="C18418" s="17"/>
      <c r="D18418" s="26"/>
      <c r="E18418" s="26"/>
      <c r="F18418" s="26"/>
      <c r="G18418" s="26"/>
    </row>
    <row r="18419" spans="3:7">
      <c r="C18419" s="17"/>
      <c r="D18419" s="26"/>
      <c r="E18419" s="26"/>
      <c r="F18419" s="26"/>
      <c r="G18419" s="26"/>
    </row>
    <row r="18420" spans="3:7">
      <c r="C18420" s="17"/>
      <c r="D18420" s="26"/>
      <c r="E18420" s="26"/>
      <c r="F18420" s="26"/>
      <c r="G18420" s="26"/>
    </row>
    <row r="18421" spans="3:7">
      <c r="C18421" s="17"/>
      <c r="D18421" s="26"/>
      <c r="E18421" s="26"/>
      <c r="F18421" s="26"/>
      <c r="G18421" s="26"/>
    </row>
    <row r="18422" spans="3:7">
      <c r="C18422" s="17"/>
      <c r="D18422" s="26"/>
      <c r="E18422" s="26"/>
      <c r="F18422" s="26"/>
      <c r="G18422" s="26"/>
    </row>
    <row r="18423" spans="3:7">
      <c r="C18423" s="17"/>
      <c r="D18423" s="26"/>
      <c r="E18423" s="26"/>
      <c r="F18423" s="26"/>
      <c r="G18423" s="26"/>
    </row>
    <row r="18424" spans="3:7">
      <c r="C18424" s="17"/>
      <c r="D18424" s="26"/>
      <c r="E18424" s="26"/>
      <c r="F18424" s="26"/>
      <c r="G18424" s="26"/>
    </row>
    <row r="18425" spans="3:7">
      <c r="C18425" s="17"/>
      <c r="D18425" s="26"/>
      <c r="E18425" s="26"/>
      <c r="F18425" s="26"/>
      <c r="G18425" s="26"/>
    </row>
    <row r="18426" spans="3:7">
      <c r="C18426" s="17"/>
      <c r="D18426" s="26"/>
      <c r="E18426" s="26"/>
      <c r="F18426" s="26"/>
      <c r="G18426" s="26"/>
    </row>
    <row r="18427" spans="3:7">
      <c r="C18427" s="17"/>
      <c r="D18427" s="26"/>
      <c r="E18427" s="26"/>
      <c r="F18427" s="26"/>
      <c r="G18427" s="26"/>
    </row>
    <row r="18428" spans="3:7">
      <c r="C18428" s="17"/>
      <c r="D18428" s="26"/>
      <c r="E18428" s="26"/>
      <c r="F18428" s="26"/>
      <c r="G18428" s="26"/>
    </row>
    <row r="18429" spans="3:7">
      <c r="C18429" s="17"/>
      <c r="D18429" s="26"/>
      <c r="E18429" s="26"/>
      <c r="F18429" s="26"/>
      <c r="G18429" s="26"/>
    </row>
    <row r="18430" spans="3:7">
      <c r="C18430" s="17"/>
      <c r="D18430" s="26"/>
      <c r="E18430" s="26"/>
      <c r="F18430" s="26"/>
      <c r="G18430" s="26"/>
    </row>
    <row r="18431" spans="3:7">
      <c r="C18431" s="17"/>
      <c r="D18431" s="26"/>
      <c r="E18431" s="26"/>
      <c r="F18431" s="26"/>
      <c r="G18431" s="26"/>
    </row>
    <row r="18432" spans="3:7">
      <c r="C18432" s="17"/>
      <c r="D18432" s="26"/>
      <c r="E18432" s="26"/>
      <c r="F18432" s="26"/>
      <c r="G18432" s="26"/>
    </row>
    <row r="18433" spans="3:7">
      <c r="C18433" s="17"/>
      <c r="D18433" s="26"/>
      <c r="E18433" s="26"/>
      <c r="F18433" s="26"/>
      <c r="G18433" s="26"/>
    </row>
    <row r="18434" spans="3:7">
      <c r="C18434" s="17"/>
      <c r="D18434" s="26"/>
      <c r="E18434" s="26"/>
      <c r="F18434" s="26"/>
      <c r="G18434" s="26"/>
    </row>
    <row r="18435" spans="3:7">
      <c r="C18435" s="17"/>
      <c r="D18435" s="26"/>
      <c r="E18435" s="26"/>
      <c r="F18435" s="26"/>
      <c r="G18435" s="26"/>
    </row>
    <row r="18436" spans="3:7">
      <c r="C18436" s="17"/>
      <c r="D18436" s="26"/>
      <c r="E18436" s="26"/>
      <c r="F18436" s="26"/>
      <c r="G18436" s="26"/>
    </row>
    <row r="18437" spans="3:7">
      <c r="C18437" s="17"/>
      <c r="D18437" s="26"/>
      <c r="E18437" s="26"/>
      <c r="F18437" s="26"/>
      <c r="G18437" s="26"/>
    </row>
    <row r="18438" spans="3:7">
      <c r="C18438" s="17"/>
      <c r="D18438" s="26"/>
      <c r="E18438" s="26"/>
      <c r="F18438" s="26"/>
      <c r="G18438" s="26"/>
    </row>
    <row r="18439" spans="3:7">
      <c r="C18439" s="17"/>
      <c r="D18439" s="26"/>
      <c r="E18439" s="26"/>
      <c r="F18439" s="26"/>
      <c r="G18439" s="26"/>
    </row>
    <row r="18440" spans="3:7">
      <c r="C18440" s="17"/>
      <c r="D18440" s="26"/>
      <c r="E18440" s="26"/>
      <c r="F18440" s="26"/>
      <c r="G18440" s="26"/>
    </row>
    <row r="18441" spans="3:7">
      <c r="C18441" s="17"/>
      <c r="D18441" s="26"/>
      <c r="E18441" s="26"/>
      <c r="F18441" s="26"/>
      <c r="G18441" s="26"/>
    </row>
    <row r="18442" spans="3:7">
      <c r="C18442" s="17"/>
      <c r="D18442" s="26"/>
      <c r="E18442" s="26"/>
      <c r="F18442" s="26"/>
      <c r="G18442" s="26"/>
    </row>
    <row r="18443" spans="3:7">
      <c r="C18443" s="17"/>
      <c r="D18443" s="26"/>
      <c r="E18443" s="26"/>
      <c r="F18443" s="26"/>
      <c r="G18443" s="26"/>
    </row>
    <row r="18444" spans="3:7">
      <c r="C18444" s="17"/>
      <c r="D18444" s="26"/>
      <c r="E18444" s="26"/>
      <c r="F18444" s="26"/>
      <c r="G18444" s="26"/>
    </row>
    <row r="18445" spans="3:7">
      <c r="C18445" s="17"/>
      <c r="D18445" s="26"/>
      <c r="E18445" s="26"/>
      <c r="F18445" s="26"/>
      <c r="G18445" s="26"/>
    </row>
    <row r="18446" spans="3:7">
      <c r="C18446" s="17"/>
      <c r="D18446" s="26"/>
      <c r="E18446" s="26"/>
      <c r="F18446" s="26"/>
      <c r="G18446" s="26"/>
    </row>
    <row r="18447" spans="3:7">
      <c r="C18447" s="17"/>
      <c r="D18447" s="26"/>
      <c r="E18447" s="26"/>
      <c r="F18447" s="26"/>
      <c r="G18447" s="26"/>
    </row>
    <row r="18448" spans="3:7">
      <c r="C18448" s="17"/>
      <c r="D18448" s="26"/>
      <c r="E18448" s="26"/>
      <c r="F18448" s="26"/>
      <c r="G18448" s="26"/>
    </row>
    <row r="18449" spans="3:7">
      <c r="C18449" s="17"/>
      <c r="D18449" s="26"/>
      <c r="E18449" s="26"/>
      <c r="F18449" s="26"/>
      <c r="G18449" s="26"/>
    </row>
    <row r="18450" spans="3:7">
      <c r="C18450" s="17"/>
      <c r="D18450" s="26"/>
      <c r="E18450" s="26"/>
      <c r="F18450" s="26"/>
      <c r="G18450" s="26"/>
    </row>
    <row r="18451" spans="3:7">
      <c r="C18451" s="17"/>
      <c r="D18451" s="26"/>
      <c r="E18451" s="26"/>
      <c r="F18451" s="26"/>
      <c r="G18451" s="26"/>
    </row>
    <row r="18452" spans="3:7">
      <c r="C18452" s="17"/>
      <c r="D18452" s="26"/>
      <c r="E18452" s="26"/>
      <c r="F18452" s="26"/>
      <c r="G18452" s="26"/>
    </row>
    <row r="18453" spans="3:7">
      <c r="C18453" s="17"/>
      <c r="D18453" s="26"/>
      <c r="E18453" s="26"/>
      <c r="F18453" s="26"/>
      <c r="G18453" s="26"/>
    </row>
    <row r="18454" spans="3:7">
      <c r="C18454" s="17"/>
      <c r="D18454" s="26"/>
      <c r="E18454" s="26"/>
      <c r="F18454" s="26"/>
      <c r="G18454" s="26"/>
    </row>
    <row r="18455" spans="3:7">
      <c r="C18455" s="17"/>
      <c r="D18455" s="26"/>
      <c r="E18455" s="26"/>
      <c r="F18455" s="26"/>
      <c r="G18455" s="26"/>
    </row>
    <row r="18456" spans="3:7">
      <c r="C18456" s="17"/>
      <c r="D18456" s="26"/>
      <c r="E18456" s="26"/>
      <c r="F18456" s="26"/>
      <c r="G18456" s="26"/>
    </row>
    <row r="18457" spans="3:7">
      <c r="C18457" s="17"/>
      <c r="D18457" s="26"/>
      <c r="E18457" s="26"/>
      <c r="F18457" s="26"/>
      <c r="G18457" s="26"/>
    </row>
    <row r="18458" spans="3:7">
      <c r="C18458" s="17"/>
      <c r="D18458" s="26"/>
      <c r="E18458" s="26"/>
      <c r="F18458" s="26"/>
      <c r="G18458" s="26"/>
    </row>
    <row r="18459" spans="3:7">
      <c r="C18459" s="17"/>
      <c r="D18459" s="26"/>
      <c r="E18459" s="26"/>
      <c r="F18459" s="26"/>
      <c r="G18459" s="26"/>
    </row>
    <row r="18460" spans="3:7">
      <c r="C18460" s="17"/>
      <c r="D18460" s="26"/>
      <c r="E18460" s="26"/>
      <c r="F18460" s="26"/>
      <c r="G18460" s="26"/>
    </row>
    <row r="18461" spans="3:7">
      <c r="C18461" s="17"/>
      <c r="D18461" s="26"/>
      <c r="E18461" s="26"/>
      <c r="F18461" s="26"/>
      <c r="G18461" s="26"/>
    </row>
    <row r="18462" spans="3:7">
      <c r="C18462" s="17"/>
      <c r="D18462" s="26"/>
      <c r="E18462" s="26"/>
      <c r="F18462" s="26"/>
      <c r="G18462" s="26"/>
    </row>
    <row r="18463" spans="3:7">
      <c r="C18463" s="17"/>
      <c r="D18463" s="26"/>
      <c r="E18463" s="26"/>
      <c r="F18463" s="26"/>
      <c r="G18463" s="26"/>
    </row>
    <row r="18464" spans="3:7">
      <c r="C18464" s="17"/>
      <c r="D18464" s="26"/>
      <c r="E18464" s="26"/>
      <c r="F18464" s="26"/>
      <c r="G18464" s="26"/>
    </row>
    <row r="18465" spans="3:7">
      <c r="C18465" s="17"/>
      <c r="D18465" s="26"/>
      <c r="E18465" s="26"/>
      <c r="F18465" s="26"/>
      <c r="G18465" s="26"/>
    </row>
    <row r="18466" spans="3:7">
      <c r="C18466" s="17"/>
      <c r="D18466" s="26"/>
      <c r="E18466" s="26"/>
      <c r="F18466" s="26"/>
      <c r="G18466" s="26"/>
    </row>
    <row r="18467" spans="3:7">
      <c r="C18467" s="17"/>
      <c r="D18467" s="26"/>
      <c r="E18467" s="26"/>
      <c r="F18467" s="26"/>
      <c r="G18467" s="26"/>
    </row>
    <row r="18468" spans="3:7">
      <c r="C18468" s="17"/>
      <c r="D18468" s="26"/>
      <c r="E18468" s="26"/>
      <c r="F18468" s="26"/>
      <c r="G18468" s="26"/>
    </row>
    <row r="18469" spans="3:7">
      <c r="C18469" s="17"/>
      <c r="D18469" s="26"/>
      <c r="E18469" s="26"/>
      <c r="F18469" s="26"/>
      <c r="G18469" s="26"/>
    </row>
    <row r="18470" spans="3:7">
      <c r="C18470" s="17"/>
      <c r="D18470" s="26"/>
      <c r="E18470" s="26"/>
      <c r="F18470" s="26"/>
      <c r="G18470" s="26"/>
    </row>
    <row r="18471" spans="3:7">
      <c r="C18471" s="17"/>
      <c r="D18471" s="26"/>
      <c r="E18471" s="26"/>
      <c r="F18471" s="26"/>
      <c r="G18471" s="26"/>
    </row>
    <row r="18472" spans="3:7">
      <c r="C18472" s="17"/>
      <c r="D18472" s="26"/>
      <c r="E18472" s="26"/>
      <c r="F18472" s="26"/>
      <c r="G18472" s="26"/>
    </row>
    <row r="18473" spans="3:7">
      <c r="C18473" s="17"/>
      <c r="D18473" s="26"/>
      <c r="E18473" s="26"/>
      <c r="F18473" s="26"/>
      <c r="G18473" s="26"/>
    </row>
    <row r="18474" spans="3:7">
      <c r="C18474" s="17"/>
      <c r="D18474" s="26"/>
      <c r="E18474" s="26"/>
      <c r="F18474" s="26"/>
      <c r="G18474" s="26"/>
    </row>
    <row r="18475" spans="3:7">
      <c r="C18475" s="17"/>
      <c r="D18475" s="26"/>
      <c r="E18475" s="26"/>
      <c r="F18475" s="26"/>
      <c r="G18475" s="26"/>
    </row>
    <row r="18476" spans="3:7">
      <c r="C18476" s="17"/>
      <c r="D18476" s="26"/>
      <c r="E18476" s="26"/>
      <c r="F18476" s="26"/>
      <c r="G18476" s="26"/>
    </row>
    <row r="18477" spans="3:7">
      <c r="C18477" s="17"/>
      <c r="D18477" s="26"/>
      <c r="E18477" s="26"/>
      <c r="F18477" s="26"/>
      <c r="G18477" s="26"/>
    </row>
    <row r="18478" spans="3:7">
      <c r="C18478" s="17"/>
      <c r="D18478" s="26"/>
      <c r="E18478" s="26"/>
      <c r="F18478" s="26"/>
      <c r="G18478" s="26"/>
    </row>
    <row r="18479" spans="3:7">
      <c r="C18479" s="17"/>
      <c r="D18479" s="26"/>
      <c r="E18479" s="26"/>
      <c r="F18479" s="26"/>
      <c r="G18479" s="26"/>
    </row>
    <row r="18480" spans="3:7">
      <c r="C18480" s="17"/>
      <c r="D18480" s="26"/>
      <c r="E18480" s="26"/>
      <c r="F18480" s="26"/>
      <c r="G18480" s="26"/>
    </row>
    <row r="18481" spans="3:7">
      <c r="C18481" s="17"/>
      <c r="D18481" s="26"/>
      <c r="E18481" s="26"/>
      <c r="F18481" s="26"/>
      <c r="G18481" s="26"/>
    </row>
    <row r="18482" spans="3:7">
      <c r="C18482" s="17"/>
      <c r="D18482" s="26"/>
      <c r="E18482" s="26"/>
      <c r="F18482" s="26"/>
      <c r="G18482" s="26"/>
    </row>
    <row r="18483" spans="3:7">
      <c r="C18483" s="17"/>
      <c r="D18483" s="26"/>
      <c r="E18483" s="26"/>
      <c r="F18483" s="26"/>
      <c r="G18483" s="26"/>
    </row>
    <row r="18484" spans="3:7">
      <c r="C18484" s="17"/>
      <c r="D18484" s="26"/>
      <c r="E18484" s="26"/>
      <c r="F18484" s="26"/>
      <c r="G18484" s="26"/>
    </row>
    <row r="18485" spans="3:7">
      <c r="C18485" s="17"/>
      <c r="D18485" s="26"/>
      <c r="E18485" s="26"/>
      <c r="F18485" s="26"/>
      <c r="G18485" s="26"/>
    </row>
    <row r="18486" spans="3:7">
      <c r="C18486" s="17"/>
      <c r="D18486" s="26"/>
      <c r="E18486" s="26"/>
      <c r="F18486" s="26"/>
      <c r="G18486" s="26"/>
    </row>
    <row r="18487" spans="3:7">
      <c r="C18487" s="17"/>
      <c r="D18487" s="26"/>
      <c r="E18487" s="26"/>
      <c r="F18487" s="26"/>
      <c r="G18487" s="26"/>
    </row>
    <row r="18488" spans="3:7">
      <c r="C18488" s="17"/>
      <c r="D18488" s="26"/>
      <c r="E18488" s="26"/>
      <c r="F18488" s="26"/>
      <c r="G18488" s="26"/>
    </row>
    <row r="18489" spans="3:7">
      <c r="C18489" s="17"/>
      <c r="D18489" s="26"/>
      <c r="E18489" s="26"/>
      <c r="F18489" s="26"/>
      <c r="G18489" s="26"/>
    </row>
    <row r="18490" spans="3:7">
      <c r="C18490" s="17"/>
      <c r="D18490" s="26"/>
      <c r="E18490" s="26"/>
      <c r="F18490" s="26"/>
      <c r="G18490" s="26"/>
    </row>
    <row r="18491" spans="3:7">
      <c r="C18491" s="17"/>
      <c r="D18491" s="26"/>
      <c r="E18491" s="26"/>
      <c r="F18491" s="26"/>
      <c r="G18491" s="26"/>
    </row>
    <row r="18492" spans="3:7">
      <c r="C18492" s="17"/>
      <c r="D18492" s="26"/>
      <c r="E18492" s="26"/>
      <c r="F18492" s="26"/>
      <c r="G18492" s="26"/>
    </row>
    <row r="18493" spans="3:7">
      <c r="C18493" s="17"/>
      <c r="D18493" s="26"/>
      <c r="E18493" s="26"/>
      <c r="F18493" s="26"/>
      <c r="G18493" s="26"/>
    </row>
    <row r="18494" spans="3:7">
      <c r="C18494" s="17"/>
      <c r="D18494" s="26"/>
      <c r="E18494" s="26"/>
      <c r="F18494" s="26"/>
      <c r="G18494" s="26"/>
    </row>
    <row r="18495" spans="3:7">
      <c r="C18495" s="17"/>
      <c r="D18495" s="26"/>
      <c r="E18495" s="26"/>
      <c r="F18495" s="26"/>
      <c r="G18495" s="26"/>
    </row>
    <row r="18496" spans="3:7">
      <c r="C18496" s="17"/>
      <c r="D18496" s="26"/>
      <c r="E18496" s="26"/>
      <c r="F18496" s="26"/>
      <c r="G18496" s="26"/>
    </row>
    <row r="18497" spans="3:7">
      <c r="C18497" s="17"/>
      <c r="D18497" s="26"/>
      <c r="E18497" s="26"/>
      <c r="F18497" s="26"/>
      <c r="G18497" s="26"/>
    </row>
    <row r="18498" spans="3:7">
      <c r="C18498" s="17"/>
      <c r="D18498" s="26"/>
      <c r="E18498" s="26"/>
      <c r="F18498" s="26"/>
      <c r="G18498" s="26"/>
    </row>
    <row r="18499" spans="3:7">
      <c r="C18499" s="17"/>
      <c r="D18499" s="26"/>
      <c r="E18499" s="26"/>
      <c r="F18499" s="26"/>
      <c r="G18499" s="26"/>
    </row>
    <row r="18500" spans="3:7">
      <c r="C18500" s="17"/>
      <c r="D18500" s="26"/>
      <c r="E18500" s="26"/>
      <c r="F18500" s="26"/>
      <c r="G18500" s="26"/>
    </row>
    <row r="18501" spans="3:7">
      <c r="C18501" s="17"/>
      <c r="D18501" s="26"/>
      <c r="E18501" s="26"/>
      <c r="F18501" s="26"/>
      <c r="G18501" s="26"/>
    </row>
    <row r="18502" spans="3:7">
      <c r="C18502" s="17"/>
      <c r="D18502" s="26"/>
      <c r="E18502" s="26"/>
      <c r="F18502" s="26"/>
      <c r="G18502" s="26"/>
    </row>
    <row r="18503" spans="3:7">
      <c r="C18503" s="17"/>
      <c r="D18503" s="26"/>
      <c r="E18503" s="26"/>
      <c r="F18503" s="26"/>
      <c r="G18503" s="26"/>
    </row>
    <row r="18504" spans="3:7">
      <c r="C18504" s="17"/>
      <c r="D18504" s="26"/>
      <c r="E18504" s="26"/>
      <c r="F18504" s="26"/>
      <c r="G18504" s="26"/>
    </row>
    <row r="18505" spans="3:7">
      <c r="C18505" s="17"/>
      <c r="D18505" s="26"/>
      <c r="E18505" s="26"/>
      <c r="F18505" s="26"/>
      <c r="G18505" s="26"/>
    </row>
    <row r="18506" spans="3:7">
      <c r="C18506" s="17"/>
      <c r="D18506" s="26"/>
      <c r="E18506" s="26"/>
      <c r="F18506" s="26"/>
      <c r="G18506" s="26"/>
    </row>
    <row r="18507" spans="3:7">
      <c r="C18507" s="17"/>
      <c r="D18507" s="26"/>
      <c r="E18507" s="26"/>
      <c r="F18507" s="26"/>
      <c r="G18507" s="26"/>
    </row>
    <row r="18508" spans="3:7">
      <c r="C18508" s="17"/>
      <c r="D18508" s="26"/>
      <c r="E18508" s="26"/>
      <c r="F18508" s="26"/>
      <c r="G18508" s="26"/>
    </row>
    <row r="18509" spans="3:7">
      <c r="C18509" s="17"/>
      <c r="D18509" s="26"/>
      <c r="E18509" s="26"/>
      <c r="F18509" s="26"/>
      <c r="G18509" s="26"/>
    </row>
    <row r="18510" spans="3:7">
      <c r="C18510" s="17"/>
      <c r="D18510" s="26"/>
      <c r="E18510" s="26"/>
      <c r="F18510" s="26"/>
      <c r="G18510" s="26"/>
    </row>
    <row r="18511" spans="3:7">
      <c r="C18511" s="17"/>
      <c r="D18511" s="26"/>
      <c r="E18511" s="26"/>
      <c r="F18511" s="26"/>
      <c r="G18511" s="26"/>
    </row>
    <row r="18512" spans="3:7">
      <c r="C18512" s="17"/>
      <c r="D18512" s="26"/>
      <c r="E18512" s="26"/>
      <c r="F18512" s="26"/>
      <c r="G18512" s="26"/>
    </row>
    <row r="18513" spans="3:7">
      <c r="C18513" s="17"/>
      <c r="D18513" s="26"/>
      <c r="E18513" s="26"/>
      <c r="F18513" s="26"/>
      <c r="G18513" s="26"/>
    </row>
    <row r="18514" spans="3:7">
      <c r="C18514" s="17"/>
      <c r="D18514" s="26"/>
      <c r="E18514" s="26"/>
      <c r="F18514" s="26"/>
      <c r="G18514" s="26"/>
    </row>
    <row r="18515" spans="3:7">
      <c r="C18515" s="17"/>
      <c r="D18515" s="26"/>
      <c r="E18515" s="26"/>
      <c r="F18515" s="26"/>
      <c r="G18515" s="26"/>
    </row>
    <row r="18516" spans="3:7">
      <c r="C18516" s="17"/>
      <c r="D18516" s="26"/>
      <c r="E18516" s="26"/>
      <c r="F18516" s="26"/>
      <c r="G18516" s="26"/>
    </row>
    <row r="18517" spans="3:7">
      <c r="C18517" s="17"/>
      <c r="D18517" s="26"/>
      <c r="E18517" s="26"/>
      <c r="F18517" s="26"/>
      <c r="G18517" s="26"/>
    </row>
    <row r="18518" spans="3:7">
      <c r="C18518" s="17"/>
      <c r="D18518" s="26"/>
      <c r="E18518" s="26"/>
      <c r="F18518" s="26"/>
      <c r="G18518" s="26"/>
    </row>
    <row r="18519" spans="3:7">
      <c r="C18519" s="17"/>
      <c r="D18519" s="26"/>
      <c r="E18519" s="26"/>
      <c r="F18519" s="26"/>
      <c r="G18519" s="26"/>
    </row>
    <row r="18520" spans="3:7">
      <c r="C18520" s="17"/>
      <c r="D18520" s="26"/>
      <c r="E18520" s="26"/>
      <c r="F18520" s="26"/>
      <c r="G18520" s="26"/>
    </row>
    <row r="18521" spans="3:7">
      <c r="C18521" s="17"/>
      <c r="D18521" s="26"/>
      <c r="E18521" s="26"/>
      <c r="F18521" s="26"/>
      <c r="G18521" s="26"/>
    </row>
    <row r="18522" spans="3:7">
      <c r="C18522" s="17"/>
      <c r="D18522" s="26"/>
      <c r="E18522" s="26"/>
      <c r="F18522" s="26"/>
      <c r="G18522" s="26"/>
    </row>
    <row r="18523" spans="3:7">
      <c r="C18523" s="17"/>
      <c r="D18523" s="26"/>
      <c r="E18523" s="26"/>
      <c r="F18523" s="26"/>
      <c r="G18523" s="26"/>
    </row>
    <row r="18524" spans="3:7">
      <c r="C18524" s="17"/>
      <c r="D18524" s="26"/>
      <c r="E18524" s="26"/>
      <c r="F18524" s="26"/>
      <c r="G18524" s="26"/>
    </row>
    <row r="18525" spans="3:7">
      <c r="C18525" s="17"/>
      <c r="D18525" s="26"/>
      <c r="E18525" s="26"/>
      <c r="F18525" s="26"/>
      <c r="G18525" s="26"/>
    </row>
    <row r="18526" spans="3:7">
      <c r="C18526" s="17"/>
      <c r="D18526" s="26"/>
      <c r="E18526" s="26"/>
      <c r="F18526" s="26"/>
      <c r="G18526" s="26"/>
    </row>
    <row r="18527" spans="3:7">
      <c r="C18527" s="17"/>
      <c r="D18527" s="26"/>
      <c r="E18527" s="26"/>
      <c r="F18527" s="26"/>
      <c r="G18527" s="26"/>
    </row>
    <row r="18528" spans="3:7">
      <c r="C18528" s="17"/>
      <c r="D18528" s="26"/>
      <c r="E18528" s="26"/>
      <c r="F18528" s="26"/>
      <c r="G18528" s="26"/>
    </row>
    <row r="18529" spans="3:7">
      <c r="C18529" s="17"/>
      <c r="D18529" s="26"/>
      <c r="E18529" s="26"/>
      <c r="F18529" s="26"/>
      <c r="G18529" s="26"/>
    </row>
    <row r="18530" spans="3:7">
      <c r="C18530" s="17"/>
      <c r="D18530" s="26"/>
      <c r="E18530" s="26"/>
      <c r="F18530" s="26"/>
      <c r="G18530" s="26"/>
    </row>
    <row r="18531" spans="3:7">
      <c r="C18531" s="17"/>
      <c r="D18531" s="26"/>
      <c r="E18531" s="26"/>
      <c r="F18531" s="26"/>
      <c r="G18531" s="26"/>
    </row>
    <row r="18532" spans="3:7">
      <c r="C18532" s="17"/>
      <c r="D18532" s="26"/>
      <c r="E18532" s="26"/>
      <c r="F18532" s="26"/>
      <c r="G18532" s="26"/>
    </row>
    <row r="18533" spans="3:7">
      <c r="C18533" s="17"/>
      <c r="D18533" s="26"/>
      <c r="E18533" s="26"/>
      <c r="F18533" s="26"/>
      <c r="G18533" s="26"/>
    </row>
    <row r="18534" spans="3:7">
      <c r="C18534" s="17"/>
      <c r="D18534" s="26"/>
      <c r="E18534" s="26"/>
      <c r="F18534" s="26"/>
      <c r="G18534" s="26"/>
    </row>
    <row r="18535" spans="3:7">
      <c r="C18535" s="17"/>
      <c r="D18535" s="26"/>
      <c r="E18535" s="26"/>
      <c r="F18535" s="26"/>
      <c r="G18535" s="26"/>
    </row>
    <row r="18536" spans="3:7">
      <c r="C18536" s="17"/>
      <c r="D18536" s="26"/>
      <c r="E18536" s="26"/>
      <c r="F18536" s="26"/>
      <c r="G18536" s="26"/>
    </row>
    <row r="18537" spans="3:7">
      <c r="C18537" s="17"/>
      <c r="D18537" s="26"/>
      <c r="E18537" s="26"/>
      <c r="F18537" s="26"/>
      <c r="G18537" s="26"/>
    </row>
    <row r="18538" spans="3:7">
      <c r="C18538" s="17"/>
      <c r="D18538" s="26"/>
      <c r="E18538" s="26"/>
      <c r="F18538" s="26"/>
      <c r="G18538" s="26"/>
    </row>
    <row r="18539" spans="3:7">
      <c r="C18539" s="17"/>
      <c r="D18539" s="26"/>
      <c r="E18539" s="26"/>
      <c r="F18539" s="26"/>
      <c r="G18539" s="26"/>
    </row>
    <row r="18540" spans="3:7">
      <c r="C18540" s="17"/>
      <c r="D18540" s="26"/>
      <c r="E18540" s="26"/>
      <c r="F18540" s="26"/>
      <c r="G18540" s="26"/>
    </row>
    <row r="18541" spans="3:7">
      <c r="C18541" s="17"/>
      <c r="D18541" s="26"/>
      <c r="E18541" s="26"/>
      <c r="F18541" s="26"/>
      <c r="G18541" s="26"/>
    </row>
    <row r="18542" spans="3:7">
      <c r="C18542" s="17"/>
      <c r="D18542" s="26"/>
      <c r="E18542" s="26"/>
      <c r="F18542" s="26"/>
      <c r="G18542" s="26"/>
    </row>
    <row r="18543" spans="3:7">
      <c r="C18543" s="17"/>
      <c r="D18543" s="26"/>
      <c r="E18543" s="26"/>
      <c r="F18543" s="26"/>
      <c r="G18543" s="26"/>
    </row>
    <row r="18544" spans="3:7">
      <c r="C18544" s="17"/>
      <c r="D18544" s="26"/>
      <c r="E18544" s="26"/>
      <c r="F18544" s="26"/>
      <c r="G18544" s="26"/>
    </row>
    <row r="18545" spans="3:7">
      <c r="C18545" s="17"/>
      <c r="D18545" s="26"/>
      <c r="E18545" s="26"/>
      <c r="F18545" s="26"/>
      <c r="G18545" s="26"/>
    </row>
    <row r="18546" spans="3:7">
      <c r="C18546" s="17"/>
      <c r="D18546" s="26"/>
      <c r="E18546" s="26"/>
      <c r="F18546" s="26"/>
      <c r="G18546" s="26"/>
    </row>
    <row r="18547" spans="3:7">
      <c r="C18547" s="17"/>
      <c r="D18547" s="26"/>
      <c r="E18547" s="26"/>
      <c r="F18547" s="26"/>
      <c r="G18547" s="26"/>
    </row>
    <row r="18548" spans="3:7">
      <c r="C18548" s="17"/>
      <c r="D18548" s="26"/>
      <c r="E18548" s="26"/>
      <c r="F18548" s="26"/>
      <c r="G18548" s="26"/>
    </row>
    <row r="18549" spans="3:7">
      <c r="C18549" s="17"/>
      <c r="D18549" s="26"/>
      <c r="E18549" s="26"/>
      <c r="F18549" s="26"/>
      <c r="G18549" s="26"/>
    </row>
    <row r="18550" spans="3:7">
      <c r="C18550" s="17"/>
      <c r="D18550" s="26"/>
      <c r="E18550" s="26"/>
      <c r="F18550" s="26"/>
      <c r="G18550" s="26"/>
    </row>
    <row r="18551" spans="3:7">
      <c r="C18551" s="17"/>
      <c r="D18551" s="26"/>
      <c r="E18551" s="26"/>
      <c r="F18551" s="26"/>
      <c r="G18551" s="26"/>
    </row>
    <row r="18552" spans="3:7">
      <c r="C18552" s="17"/>
      <c r="D18552" s="26"/>
      <c r="E18552" s="26"/>
      <c r="F18552" s="26"/>
      <c r="G18552" s="26"/>
    </row>
    <row r="18553" spans="3:7">
      <c r="C18553" s="17"/>
      <c r="D18553" s="26"/>
      <c r="E18553" s="26"/>
      <c r="F18553" s="26"/>
      <c r="G18553" s="26"/>
    </row>
    <row r="18554" spans="3:7">
      <c r="C18554" s="17"/>
      <c r="D18554" s="26"/>
      <c r="E18554" s="26"/>
      <c r="F18554" s="26"/>
      <c r="G18554" s="26"/>
    </row>
    <row r="18555" spans="3:7">
      <c r="C18555" s="17"/>
      <c r="D18555" s="26"/>
      <c r="E18555" s="26"/>
      <c r="F18555" s="26"/>
      <c r="G18555" s="26"/>
    </row>
    <row r="18556" spans="3:7">
      <c r="C18556" s="17"/>
      <c r="D18556" s="26"/>
      <c r="E18556" s="26"/>
      <c r="F18556" s="26"/>
      <c r="G18556" s="26"/>
    </row>
    <row r="18557" spans="3:7">
      <c r="C18557" s="17"/>
      <c r="D18557" s="26"/>
      <c r="E18557" s="26"/>
      <c r="F18557" s="26"/>
      <c r="G18557" s="26"/>
    </row>
    <row r="18558" spans="3:7">
      <c r="C18558" s="17"/>
      <c r="D18558" s="26"/>
      <c r="E18558" s="26"/>
      <c r="F18558" s="26"/>
      <c r="G18558" s="26"/>
    </row>
    <row r="18559" spans="3:7">
      <c r="C18559" s="17"/>
      <c r="D18559" s="26"/>
      <c r="E18559" s="26"/>
      <c r="F18559" s="26"/>
      <c r="G18559" s="26"/>
    </row>
    <row r="18560" spans="3:7">
      <c r="C18560" s="17"/>
      <c r="D18560" s="26"/>
      <c r="E18560" s="26"/>
      <c r="F18560" s="26"/>
      <c r="G18560" s="26"/>
    </row>
    <row r="18561" spans="3:7">
      <c r="C18561" s="17"/>
      <c r="D18561" s="26"/>
      <c r="E18561" s="26"/>
      <c r="F18561" s="26"/>
      <c r="G18561" s="26"/>
    </row>
    <row r="18562" spans="3:7">
      <c r="C18562" s="17"/>
      <c r="D18562" s="26"/>
      <c r="E18562" s="26"/>
      <c r="F18562" s="26"/>
      <c r="G18562" s="26"/>
    </row>
    <row r="18563" spans="3:7">
      <c r="C18563" s="17"/>
      <c r="D18563" s="26"/>
      <c r="E18563" s="26"/>
      <c r="F18563" s="26"/>
      <c r="G18563" s="26"/>
    </row>
    <row r="18564" spans="3:7">
      <c r="C18564" s="17"/>
      <c r="D18564" s="26"/>
      <c r="E18564" s="26"/>
      <c r="F18564" s="26"/>
      <c r="G18564" s="26"/>
    </row>
    <row r="18565" spans="3:7">
      <c r="C18565" s="17"/>
      <c r="D18565" s="26"/>
      <c r="E18565" s="26"/>
      <c r="F18565" s="26"/>
      <c r="G18565" s="26"/>
    </row>
    <row r="18566" spans="3:7">
      <c r="C18566" s="17"/>
      <c r="D18566" s="26"/>
      <c r="E18566" s="26"/>
      <c r="F18566" s="26"/>
      <c r="G18566" s="26"/>
    </row>
    <row r="18567" spans="3:7">
      <c r="C18567" s="17"/>
      <c r="D18567" s="26"/>
      <c r="E18567" s="26"/>
      <c r="F18567" s="26"/>
      <c r="G18567" s="26"/>
    </row>
    <row r="18568" spans="3:7">
      <c r="C18568" s="17"/>
      <c r="D18568" s="26"/>
      <c r="E18568" s="26"/>
      <c r="F18568" s="26"/>
      <c r="G18568" s="26"/>
    </row>
    <row r="18569" spans="3:7">
      <c r="C18569" s="17"/>
      <c r="D18569" s="26"/>
      <c r="E18569" s="26"/>
      <c r="F18569" s="26"/>
      <c r="G18569" s="26"/>
    </row>
    <row r="18570" spans="3:7">
      <c r="C18570" s="17"/>
      <c r="D18570" s="26"/>
      <c r="E18570" s="26"/>
      <c r="F18570" s="26"/>
      <c r="G18570" s="26"/>
    </row>
    <row r="18571" spans="3:7">
      <c r="C18571" s="17"/>
      <c r="D18571" s="26"/>
      <c r="E18571" s="26"/>
      <c r="F18571" s="26"/>
      <c r="G18571" s="26"/>
    </row>
    <row r="18572" spans="3:7">
      <c r="C18572" s="17"/>
      <c r="D18572" s="26"/>
      <c r="E18572" s="26"/>
      <c r="F18572" s="26"/>
      <c r="G18572" s="26"/>
    </row>
    <row r="18573" spans="3:7">
      <c r="C18573" s="17"/>
      <c r="D18573" s="26"/>
      <c r="E18573" s="26"/>
      <c r="F18573" s="26"/>
      <c r="G18573" s="26"/>
    </row>
    <row r="18574" spans="3:7">
      <c r="C18574" s="17"/>
      <c r="D18574" s="26"/>
      <c r="E18574" s="26"/>
      <c r="F18574" s="26"/>
      <c r="G18574" s="26"/>
    </row>
    <row r="18575" spans="3:7">
      <c r="C18575" s="17"/>
      <c r="D18575" s="26"/>
      <c r="E18575" s="26"/>
      <c r="F18575" s="26"/>
      <c r="G18575" s="26"/>
    </row>
    <row r="18576" spans="3:7">
      <c r="C18576" s="17"/>
      <c r="D18576" s="26"/>
      <c r="E18576" s="26"/>
      <c r="F18576" s="26"/>
      <c r="G18576" s="26"/>
    </row>
    <row r="18577" spans="3:7">
      <c r="C18577" s="17"/>
      <c r="D18577" s="26"/>
      <c r="E18577" s="26"/>
      <c r="F18577" s="26"/>
      <c r="G18577" s="26"/>
    </row>
    <row r="18578" spans="3:7">
      <c r="C18578" s="17"/>
      <c r="D18578" s="26"/>
      <c r="E18578" s="26"/>
      <c r="F18578" s="26"/>
      <c r="G18578" s="26"/>
    </row>
    <row r="18579" spans="3:7">
      <c r="C18579" s="17"/>
      <c r="D18579" s="26"/>
      <c r="E18579" s="26"/>
      <c r="F18579" s="26"/>
      <c r="G18579" s="26"/>
    </row>
    <row r="18580" spans="3:7">
      <c r="C18580" s="17"/>
      <c r="D18580" s="26"/>
      <c r="E18580" s="26"/>
      <c r="F18580" s="26"/>
      <c r="G18580" s="26"/>
    </row>
    <row r="18581" spans="3:7">
      <c r="C18581" s="17"/>
      <c r="D18581" s="26"/>
      <c r="E18581" s="26"/>
      <c r="F18581" s="26"/>
      <c r="G18581" s="26"/>
    </row>
    <row r="18582" spans="3:7">
      <c r="C18582" s="17"/>
      <c r="D18582" s="26"/>
      <c r="E18582" s="26"/>
      <c r="F18582" s="26"/>
      <c r="G18582" s="26"/>
    </row>
    <row r="18583" spans="3:7">
      <c r="C18583" s="17"/>
      <c r="D18583" s="26"/>
      <c r="E18583" s="26"/>
      <c r="F18583" s="26"/>
      <c r="G18583" s="26"/>
    </row>
    <row r="18584" spans="3:7">
      <c r="C18584" s="17"/>
      <c r="D18584" s="26"/>
      <c r="E18584" s="26"/>
      <c r="F18584" s="26"/>
      <c r="G18584" s="26"/>
    </row>
    <row r="18585" spans="3:7">
      <c r="C18585" s="17"/>
      <c r="D18585" s="26"/>
      <c r="E18585" s="26"/>
      <c r="F18585" s="26"/>
      <c r="G18585" s="26"/>
    </row>
    <row r="18586" spans="3:7">
      <c r="C18586" s="17"/>
      <c r="D18586" s="26"/>
      <c r="E18586" s="26"/>
      <c r="F18586" s="26"/>
      <c r="G18586" s="26"/>
    </row>
    <row r="18587" spans="3:7">
      <c r="C18587" s="17"/>
      <c r="D18587" s="26"/>
      <c r="E18587" s="26"/>
      <c r="F18587" s="26"/>
      <c r="G18587" s="26"/>
    </row>
    <row r="18588" spans="3:7">
      <c r="C18588" s="17"/>
      <c r="D18588" s="26"/>
      <c r="E18588" s="26"/>
      <c r="F18588" s="26"/>
      <c r="G18588" s="26"/>
    </row>
    <row r="18589" spans="3:7">
      <c r="C18589" s="17"/>
      <c r="D18589" s="26"/>
      <c r="E18589" s="26"/>
      <c r="F18589" s="26"/>
      <c r="G18589" s="26"/>
    </row>
    <row r="18590" spans="3:7">
      <c r="C18590" s="17"/>
      <c r="D18590" s="26"/>
      <c r="E18590" s="26"/>
      <c r="F18590" s="26"/>
      <c r="G18590" s="26"/>
    </row>
    <row r="18591" spans="3:7">
      <c r="C18591" s="17"/>
      <c r="D18591" s="26"/>
      <c r="E18591" s="26"/>
      <c r="F18591" s="26"/>
      <c r="G18591" s="26"/>
    </row>
    <row r="18592" spans="3:7">
      <c r="C18592" s="17"/>
      <c r="D18592" s="26"/>
      <c r="E18592" s="26"/>
      <c r="F18592" s="26"/>
      <c r="G18592" s="26"/>
    </row>
    <row r="18593" spans="3:7">
      <c r="C18593" s="17"/>
      <c r="D18593" s="26"/>
      <c r="E18593" s="26"/>
      <c r="F18593" s="26"/>
      <c r="G18593" s="26"/>
    </row>
    <row r="18594" spans="3:7">
      <c r="C18594" s="17"/>
      <c r="D18594" s="26"/>
      <c r="E18594" s="26"/>
      <c r="F18594" s="26"/>
      <c r="G18594" s="26"/>
    </row>
    <row r="18595" spans="3:7">
      <c r="C18595" s="17"/>
      <c r="D18595" s="26"/>
      <c r="E18595" s="26"/>
      <c r="F18595" s="26"/>
      <c r="G18595" s="26"/>
    </row>
    <row r="18596" spans="3:7">
      <c r="C18596" s="17"/>
      <c r="D18596" s="26"/>
      <c r="E18596" s="26"/>
      <c r="F18596" s="26"/>
      <c r="G18596" s="26"/>
    </row>
    <row r="18597" spans="3:7">
      <c r="C18597" s="17"/>
      <c r="D18597" s="26"/>
      <c r="E18597" s="26"/>
      <c r="F18597" s="26"/>
      <c r="G18597" s="26"/>
    </row>
    <row r="18598" spans="3:7">
      <c r="C18598" s="17"/>
      <c r="D18598" s="26"/>
      <c r="E18598" s="26"/>
      <c r="F18598" s="26"/>
      <c r="G18598" s="26"/>
    </row>
    <row r="18599" spans="3:7">
      <c r="C18599" s="17"/>
      <c r="D18599" s="26"/>
      <c r="E18599" s="26"/>
      <c r="F18599" s="26"/>
      <c r="G18599" s="26"/>
    </row>
    <row r="18600" spans="3:7">
      <c r="C18600" s="17"/>
      <c r="D18600" s="26"/>
      <c r="E18600" s="26"/>
      <c r="F18600" s="26"/>
      <c r="G18600" s="26"/>
    </row>
    <row r="18601" spans="3:7">
      <c r="C18601" s="17"/>
      <c r="D18601" s="26"/>
      <c r="E18601" s="26"/>
      <c r="F18601" s="26"/>
      <c r="G18601" s="26"/>
    </row>
    <row r="18602" spans="3:7">
      <c r="C18602" s="17"/>
      <c r="D18602" s="26"/>
      <c r="E18602" s="26"/>
      <c r="F18602" s="26"/>
      <c r="G18602" s="26"/>
    </row>
    <row r="18603" spans="3:7">
      <c r="C18603" s="17"/>
      <c r="D18603" s="26"/>
      <c r="E18603" s="26"/>
      <c r="F18603" s="26"/>
      <c r="G18603" s="26"/>
    </row>
    <row r="18604" spans="3:7">
      <c r="C18604" s="17"/>
      <c r="D18604" s="26"/>
      <c r="E18604" s="26"/>
      <c r="F18604" s="26"/>
      <c r="G18604" s="26"/>
    </row>
    <row r="18605" spans="3:7">
      <c r="C18605" s="17"/>
      <c r="D18605" s="26"/>
      <c r="E18605" s="26"/>
      <c r="F18605" s="26"/>
      <c r="G18605" s="26"/>
    </row>
    <row r="18606" spans="3:7">
      <c r="C18606" s="17"/>
      <c r="D18606" s="26"/>
      <c r="E18606" s="26"/>
      <c r="F18606" s="26"/>
      <c r="G18606" s="26"/>
    </row>
    <row r="18607" spans="3:7">
      <c r="C18607" s="17"/>
      <c r="D18607" s="26"/>
      <c r="E18607" s="26"/>
      <c r="F18607" s="26"/>
      <c r="G18607" s="26"/>
    </row>
    <row r="18608" spans="3:7">
      <c r="C18608" s="17"/>
      <c r="D18608" s="26"/>
      <c r="E18608" s="26"/>
      <c r="F18608" s="26"/>
      <c r="G18608" s="26"/>
    </row>
    <row r="18609" spans="3:7">
      <c r="C18609" s="17"/>
      <c r="D18609" s="26"/>
      <c r="E18609" s="26"/>
      <c r="F18609" s="26"/>
      <c r="G18609" s="26"/>
    </row>
    <row r="18610" spans="3:7">
      <c r="C18610" s="17"/>
      <c r="D18610" s="26"/>
      <c r="E18610" s="26"/>
      <c r="F18610" s="26"/>
      <c r="G18610" s="26"/>
    </row>
    <row r="18611" spans="3:7">
      <c r="C18611" s="17"/>
      <c r="D18611" s="26"/>
      <c r="E18611" s="26"/>
      <c r="F18611" s="26"/>
      <c r="G18611" s="26"/>
    </row>
    <row r="18612" spans="3:7">
      <c r="C18612" s="17"/>
      <c r="D18612" s="26"/>
      <c r="E18612" s="26"/>
      <c r="F18612" s="26"/>
      <c r="G18612" s="26"/>
    </row>
    <row r="18613" spans="3:7">
      <c r="C18613" s="17"/>
      <c r="D18613" s="26"/>
      <c r="E18613" s="26"/>
      <c r="F18613" s="26"/>
      <c r="G18613" s="26"/>
    </row>
    <row r="18614" spans="3:7">
      <c r="C18614" s="17"/>
      <c r="D18614" s="26"/>
      <c r="E18614" s="26"/>
      <c r="F18614" s="26"/>
      <c r="G18614" s="26"/>
    </row>
    <row r="18615" spans="3:7">
      <c r="C18615" s="17"/>
      <c r="D18615" s="26"/>
      <c r="E18615" s="26"/>
      <c r="F18615" s="26"/>
      <c r="G18615" s="26"/>
    </row>
    <row r="18616" spans="3:7">
      <c r="C18616" s="17"/>
      <c r="D18616" s="26"/>
      <c r="E18616" s="26"/>
      <c r="F18616" s="26"/>
      <c r="G18616" s="26"/>
    </row>
    <row r="18617" spans="3:7">
      <c r="C18617" s="17"/>
      <c r="D18617" s="26"/>
      <c r="E18617" s="26"/>
      <c r="F18617" s="26"/>
      <c r="G18617" s="26"/>
    </row>
    <row r="18618" spans="3:7">
      <c r="C18618" s="17"/>
      <c r="D18618" s="26"/>
      <c r="E18618" s="26"/>
      <c r="F18618" s="26"/>
      <c r="G18618" s="26"/>
    </row>
    <row r="18619" spans="3:7">
      <c r="C18619" s="17"/>
      <c r="D18619" s="26"/>
      <c r="E18619" s="26"/>
      <c r="F18619" s="26"/>
      <c r="G18619" s="26"/>
    </row>
    <row r="18620" spans="3:7">
      <c r="C18620" s="17"/>
      <c r="D18620" s="26"/>
      <c r="E18620" s="26"/>
      <c r="F18620" s="26"/>
      <c r="G18620" s="26"/>
    </row>
    <row r="18621" spans="3:7">
      <c r="C18621" s="17"/>
      <c r="D18621" s="26"/>
      <c r="E18621" s="26"/>
      <c r="F18621" s="26"/>
      <c r="G18621" s="26"/>
    </row>
    <row r="18622" spans="3:7">
      <c r="C18622" s="17"/>
      <c r="D18622" s="26"/>
      <c r="E18622" s="26"/>
      <c r="F18622" s="26"/>
      <c r="G18622" s="26"/>
    </row>
    <row r="18623" spans="3:7">
      <c r="C18623" s="17"/>
      <c r="D18623" s="26"/>
      <c r="E18623" s="26"/>
      <c r="F18623" s="26"/>
      <c r="G18623" s="26"/>
    </row>
    <row r="18624" spans="3:7">
      <c r="C18624" s="17"/>
      <c r="D18624" s="26"/>
      <c r="E18624" s="26"/>
      <c r="F18624" s="26"/>
      <c r="G18624" s="26"/>
    </row>
    <row r="18625" spans="3:7">
      <c r="C18625" s="17"/>
      <c r="D18625" s="26"/>
      <c r="E18625" s="26"/>
      <c r="F18625" s="26"/>
      <c r="G18625" s="26"/>
    </row>
    <row r="18626" spans="3:7">
      <c r="C18626" s="17"/>
      <c r="D18626" s="26"/>
      <c r="E18626" s="26"/>
      <c r="F18626" s="26"/>
      <c r="G18626" s="26"/>
    </row>
    <row r="18627" spans="3:7">
      <c r="C18627" s="17"/>
      <c r="D18627" s="26"/>
      <c r="E18627" s="26"/>
      <c r="F18627" s="26"/>
      <c r="G18627" s="26"/>
    </row>
    <row r="18628" spans="3:7">
      <c r="C18628" s="17"/>
      <c r="D18628" s="26"/>
      <c r="E18628" s="26"/>
      <c r="F18628" s="26"/>
      <c r="G18628" s="26"/>
    </row>
    <row r="18629" spans="3:7">
      <c r="C18629" s="17"/>
      <c r="D18629" s="26"/>
      <c r="E18629" s="26"/>
      <c r="F18629" s="26"/>
      <c r="G18629" s="26"/>
    </row>
    <row r="18630" spans="3:7">
      <c r="C18630" s="17"/>
      <c r="D18630" s="26"/>
      <c r="E18630" s="26"/>
      <c r="F18630" s="26"/>
      <c r="G18630" s="26"/>
    </row>
    <row r="18631" spans="3:7">
      <c r="C18631" s="17"/>
      <c r="D18631" s="26"/>
      <c r="E18631" s="26"/>
      <c r="F18631" s="26"/>
      <c r="G18631" s="26"/>
    </row>
    <row r="18632" spans="3:7">
      <c r="C18632" s="17"/>
      <c r="D18632" s="26"/>
      <c r="E18632" s="26"/>
      <c r="F18632" s="26"/>
      <c r="G18632" s="26"/>
    </row>
    <row r="18633" spans="3:7">
      <c r="C18633" s="17"/>
      <c r="D18633" s="26"/>
      <c r="E18633" s="26"/>
      <c r="F18633" s="26"/>
      <c r="G18633" s="26"/>
    </row>
    <row r="18634" spans="3:7">
      <c r="C18634" s="17"/>
      <c r="D18634" s="26"/>
      <c r="E18634" s="26"/>
      <c r="F18634" s="26"/>
      <c r="G18634" s="26"/>
    </row>
    <row r="18635" spans="3:7">
      <c r="C18635" s="17"/>
      <c r="D18635" s="26"/>
      <c r="E18635" s="26"/>
      <c r="F18635" s="26"/>
      <c r="G18635" s="26"/>
    </row>
    <row r="18636" spans="3:7">
      <c r="C18636" s="17"/>
      <c r="D18636" s="26"/>
      <c r="E18636" s="26"/>
      <c r="F18636" s="26"/>
      <c r="G18636" s="26"/>
    </row>
    <row r="18637" spans="3:7">
      <c r="C18637" s="17"/>
      <c r="D18637" s="26"/>
      <c r="E18637" s="26"/>
      <c r="F18637" s="26"/>
      <c r="G18637" s="26"/>
    </row>
    <row r="18638" spans="3:7">
      <c r="C18638" s="17"/>
      <c r="D18638" s="26"/>
      <c r="E18638" s="26"/>
      <c r="F18638" s="26"/>
      <c r="G18638" s="26"/>
    </row>
    <row r="18639" spans="3:7">
      <c r="C18639" s="17"/>
      <c r="D18639" s="26"/>
      <c r="E18639" s="26"/>
      <c r="F18639" s="26"/>
      <c r="G18639" s="26"/>
    </row>
    <row r="18640" spans="3:7">
      <c r="C18640" s="17"/>
      <c r="D18640" s="26"/>
      <c r="E18640" s="26"/>
      <c r="F18640" s="26"/>
      <c r="G18640" s="26"/>
    </row>
    <row r="18641" spans="3:7">
      <c r="C18641" s="17"/>
      <c r="D18641" s="26"/>
      <c r="E18641" s="26"/>
      <c r="F18641" s="26"/>
      <c r="G18641" s="26"/>
    </row>
    <row r="18642" spans="3:7">
      <c r="C18642" s="17"/>
      <c r="D18642" s="26"/>
      <c r="E18642" s="26"/>
      <c r="F18642" s="26"/>
      <c r="G18642" s="26"/>
    </row>
    <row r="18643" spans="3:7">
      <c r="C18643" s="17"/>
      <c r="D18643" s="26"/>
      <c r="E18643" s="26"/>
      <c r="F18643" s="26"/>
      <c r="G18643" s="26"/>
    </row>
    <row r="18644" spans="3:7">
      <c r="C18644" s="17"/>
      <c r="D18644" s="26"/>
      <c r="E18644" s="26"/>
      <c r="F18644" s="26"/>
      <c r="G18644" s="26"/>
    </row>
    <row r="18645" spans="3:7">
      <c r="C18645" s="17"/>
      <c r="D18645" s="26"/>
      <c r="E18645" s="26"/>
      <c r="F18645" s="26"/>
      <c r="G18645" s="26"/>
    </row>
    <row r="18646" spans="3:7">
      <c r="C18646" s="17"/>
      <c r="D18646" s="26"/>
      <c r="E18646" s="26"/>
      <c r="F18646" s="26"/>
      <c r="G18646" s="26"/>
    </row>
    <row r="18647" spans="3:7">
      <c r="C18647" s="17"/>
      <c r="D18647" s="26"/>
      <c r="E18647" s="26"/>
      <c r="F18647" s="26"/>
      <c r="G18647" s="26"/>
    </row>
    <row r="18648" spans="3:7">
      <c r="C18648" s="17"/>
      <c r="D18648" s="26"/>
      <c r="E18648" s="26"/>
      <c r="F18648" s="26"/>
      <c r="G18648" s="26"/>
    </row>
    <row r="18649" spans="3:7">
      <c r="C18649" s="17"/>
      <c r="D18649" s="26"/>
      <c r="E18649" s="26"/>
      <c r="F18649" s="26"/>
      <c r="G18649" s="26"/>
    </row>
    <row r="18650" spans="3:7">
      <c r="C18650" s="17"/>
      <c r="D18650" s="26"/>
      <c r="E18650" s="26"/>
      <c r="F18650" s="26"/>
      <c r="G18650" s="26"/>
    </row>
    <row r="18651" spans="3:7">
      <c r="C18651" s="17"/>
      <c r="D18651" s="26"/>
      <c r="E18651" s="26"/>
      <c r="F18651" s="26"/>
      <c r="G18651" s="26"/>
    </row>
    <row r="18652" spans="3:7">
      <c r="C18652" s="17"/>
      <c r="D18652" s="26"/>
      <c r="E18652" s="26"/>
      <c r="F18652" s="26"/>
      <c r="G18652" s="26"/>
    </row>
    <row r="18653" spans="3:7">
      <c r="C18653" s="17"/>
      <c r="D18653" s="26"/>
      <c r="E18653" s="26"/>
      <c r="F18653" s="26"/>
      <c r="G18653" s="26"/>
    </row>
    <row r="18654" spans="3:7">
      <c r="C18654" s="17"/>
      <c r="D18654" s="26"/>
      <c r="E18654" s="26"/>
      <c r="F18654" s="26"/>
      <c r="G18654" s="26"/>
    </row>
    <row r="18655" spans="3:7">
      <c r="C18655" s="17"/>
      <c r="D18655" s="26"/>
      <c r="E18655" s="26"/>
      <c r="F18655" s="26"/>
      <c r="G18655" s="26"/>
    </row>
    <row r="18656" spans="3:7">
      <c r="C18656" s="17"/>
      <c r="D18656" s="26"/>
      <c r="E18656" s="26"/>
      <c r="F18656" s="26"/>
      <c r="G18656" s="26"/>
    </row>
    <row r="18657" spans="3:7">
      <c r="C18657" s="17"/>
      <c r="D18657" s="26"/>
      <c r="E18657" s="26"/>
      <c r="F18657" s="26"/>
      <c r="G18657" s="26"/>
    </row>
    <row r="18658" spans="3:7">
      <c r="C18658" s="17"/>
      <c r="D18658" s="26"/>
      <c r="E18658" s="26"/>
      <c r="F18658" s="26"/>
      <c r="G18658" s="26"/>
    </row>
    <row r="18659" spans="3:7">
      <c r="C18659" s="17"/>
      <c r="D18659" s="26"/>
      <c r="E18659" s="26"/>
      <c r="F18659" s="26"/>
      <c r="G18659" s="26"/>
    </row>
    <row r="18660" spans="3:7">
      <c r="C18660" s="17"/>
      <c r="D18660" s="26"/>
      <c r="E18660" s="26"/>
      <c r="F18660" s="26"/>
      <c r="G18660" s="26"/>
    </row>
    <row r="18661" spans="3:7">
      <c r="C18661" s="17"/>
      <c r="D18661" s="26"/>
      <c r="E18661" s="26"/>
      <c r="F18661" s="26"/>
      <c r="G18661" s="26"/>
    </row>
    <row r="18662" spans="3:7">
      <c r="C18662" s="17"/>
      <c r="D18662" s="26"/>
      <c r="E18662" s="26"/>
      <c r="F18662" s="26"/>
      <c r="G18662" s="26"/>
    </row>
    <row r="18663" spans="3:7">
      <c r="C18663" s="17"/>
      <c r="D18663" s="26"/>
      <c r="E18663" s="26"/>
      <c r="F18663" s="26"/>
      <c r="G18663" s="26"/>
    </row>
    <row r="18664" spans="3:7">
      <c r="C18664" s="17"/>
      <c r="D18664" s="26"/>
      <c r="E18664" s="26"/>
      <c r="F18664" s="26"/>
      <c r="G18664" s="26"/>
    </row>
    <row r="18665" spans="3:7">
      <c r="C18665" s="17"/>
      <c r="D18665" s="26"/>
      <c r="E18665" s="26"/>
      <c r="F18665" s="26"/>
      <c r="G18665" s="26"/>
    </row>
    <row r="18666" spans="3:7">
      <c r="C18666" s="17"/>
      <c r="D18666" s="26"/>
      <c r="E18666" s="26"/>
      <c r="F18666" s="26"/>
      <c r="G18666" s="26"/>
    </row>
    <row r="18667" spans="3:7">
      <c r="C18667" s="17"/>
      <c r="D18667" s="26"/>
      <c r="E18667" s="26"/>
      <c r="F18667" s="26"/>
      <c r="G18667" s="26"/>
    </row>
    <row r="18668" spans="3:7">
      <c r="C18668" s="17"/>
      <c r="D18668" s="26"/>
      <c r="E18668" s="26"/>
      <c r="F18668" s="26"/>
      <c r="G18668" s="26"/>
    </row>
    <row r="18669" spans="3:7">
      <c r="C18669" s="17"/>
      <c r="D18669" s="26"/>
      <c r="E18669" s="26"/>
      <c r="F18669" s="26"/>
      <c r="G18669" s="26"/>
    </row>
    <row r="18670" spans="3:7">
      <c r="C18670" s="17"/>
      <c r="D18670" s="26"/>
      <c r="E18670" s="26"/>
      <c r="F18670" s="26"/>
      <c r="G18670" s="26"/>
    </row>
    <row r="18671" spans="3:7">
      <c r="C18671" s="17"/>
      <c r="D18671" s="26"/>
      <c r="E18671" s="26"/>
      <c r="F18671" s="26"/>
      <c r="G18671" s="26"/>
    </row>
    <row r="18672" spans="3:7">
      <c r="C18672" s="17"/>
      <c r="D18672" s="26"/>
      <c r="E18672" s="26"/>
      <c r="F18672" s="26"/>
      <c r="G18672" s="26"/>
    </row>
    <row r="18673" spans="3:7">
      <c r="C18673" s="17"/>
      <c r="D18673" s="26"/>
      <c r="E18673" s="26"/>
      <c r="F18673" s="26"/>
      <c r="G18673" s="26"/>
    </row>
    <row r="18674" spans="3:7">
      <c r="C18674" s="17"/>
      <c r="D18674" s="26"/>
      <c r="E18674" s="26"/>
      <c r="F18674" s="26"/>
      <c r="G18674" s="26"/>
    </row>
    <row r="18675" spans="3:7">
      <c r="C18675" s="17"/>
      <c r="D18675" s="26"/>
      <c r="E18675" s="26"/>
      <c r="F18675" s="26"/>
      <c r="G18675" s="26"/>
    </row>
    <row r="18676" spans="3:7">
      <c r="C18676" s="17"/>
      <c r="D18676" s="26"/>
      <c r="E18676" s="26"/>
      <c r="F18676" s="26"/>
      <c r="G18676" s="26"/>
    </row>
    <row r="18677" spans="3:7">
      <c r="C18677" s="17"/>
      <c r="D18677" s="26"/>
      <c r="E18677" s="26"/>
      <c r="F18677" s="26"/>
      <c r="G18677" s="26"/>
    </row>
    <row r="18678" spans="3:7">
      <c r="C18678" s="17"/>
      <c r="D18678" s="26"/>
      <c r="E18678" s="26"/>
      <c r="F18678" s="26"/>
      <c r="G18678" s="26"/>
    </row>
    <row r="18679" spans="3:7">
      <c r="C18679" s="17"/>
      <c r="D18679" s="26"/>
      <c r="E18679" s="26"/>
      <c r="F18679" s="26"/>
      <c r="G18679" s="26"/>
    </row>
    <row r="18680" spans="3:7">
      <c r="C18680" s="17"/>
      <c r="D18680" s="26"/>
      <c r="E18680" s="26"/>
      <c r="F18680" s="26"/>
      <c r="G18680" s="26"/>
    </row>
    <row r="18681" spans="3:7">
      <c r="C18681" s="17"/>
      <c r="D18681" s="26"/>
      <c r="E18681" s="26"/>
      <c r="F18681" s="26"/>
      <c r="G18681" s="26"/>
    </row>
    <row r="18682" spans="3:7">
      <c r="C18682" s="17"/>
      <c r="D18682" s="26"/>
      <c r="E18682" s="26"/>
      <c r="F18682" s="26"/>
      <c r="G18682" s="26"/>
    </row>
    <row r="18683" spans="3:7">
      <c r="C18683" s="17"/>
      <c r="D18683" s="26"/>
      <c r="E18683" s="26"/>
      <c r="F18683" s="26"/>
      <c r="G18683" s="26"/>
    </row>
    <row r="18684" spans="3:7">
      <c r="C18684" s="17"/>
      <c r="D18684" s="26"/>
      <c r="E18684" s="26"/>
      <c r="F18684" s="26"/>
      <c r="G18684" s="26"/>
    </row>
    <row r="18685" spans="3:7">
      <c r="C18685" s="17"/>
      <c r="D18685" s="26"/>
      <c r="E18685" s="26"/>
      <c r="F18685" s="26"/>
      <c r="G18685" s="26"/>
    </row>
    <row r="18686" spans="3:7">
      <c r="C18686" s="17"/>
      <c r="D18686" s="26"/>
      <c r="E18686" s="26"/>
      <c r="F18686" s="26"/>
      <c r="G18686" s="26"/>
    </row>
    <row r="18687" spans="3:7">
      <c r="C18687" s="17"/>
      <c r="D18687" s="26"/>
      <c r="E18687" s="26"/>
      <c r="F18687" s="26"/>
      <c r="G18687" s="26"/>
    </row>
    <row r="18688" spans="3:7">
      <c r="C18688" s="17"/>
      <c r="D18688" s="26"/>
      <c r="E18688" s="26"/>
      <c r="F18688" s="26"/>
      <c r="G18688" s="26"/>
    </row>
    <row r="18689" spans="3:7">
      <c r="C18689" s="17"/>
      <c r="D18689" s="26"/>
      <c r="E18689" s="26"/>
      <c r="F18689" s="26"/>
      <c r="G18689" s="26"/>
    </row>
    <row r="18690" spans="3:7">
      <c r="C18690" s="17"/>
      <c r="D18690" s="26"/>
      <c r="E18690" s="26"/>
      <c r="F18690" s="26"/>
      <c r="G18690" s="26"/>
    </row>
    <row r="18691" spans="3:7">
      <c r="C18691" s="17"/>
      <c r="D18691" s="26"/>
      <c r="E18691" s="26"/>
      <c r="F18691" s="26"/>
      <c r="G18691" s="26"/>
    </row>
    <row r="18692" spans="3:7">
      <c r="C18692" s="17"/>
      <c r="D18692" s="26"/>
      <c r="E18692" s="26"/>
      <c r="F18692" s="26"/>
      <c r="G18692" s="26"/>
    </row>
    <row r="18693" spans="3:7">
      <c r="C18693" s="17"/>
      <c r="D18693" s="26"/>
      <c r="E18693" s="26"/>
      <c r="F18693" s="26"/>
      <c r="G18693" s="26"/>
    </row>
    <row r="18694" spans="3:7">
      <c r="C18694" s="17"/>
      <c r="D18694" s="26"/>
      <c r="E18694" s="26"/>
      <c r="F18694" s="26"/>
      <c r="G18694" s="26"/>
    </row>
    <row r="18695" spans="3:7">
      <c r="C18695" s="17"/>
      <c r="D18695" s="26"/>
      <c r="E18695" s="26"/>
      <c r="F18695" s="26"/>
      <c r="G18695" s="26"/>
    </row>
    <row r="18696" spans="3:7">
      <c r="C18696" s="17"/>
      <c r="D18696" s="26"/>
      <c r="E18696" s="26"/>
      <c r="F18696" s="26"/>
      <c r="G18696" s="26"/>
    </row>
    <row r="18697" spans="3:7">
      <c r="C18697" s="17"/>
      <c r="D18697" s="26"/>
      <c r="E18697" s="26"/>
      <c r="F18697" s="26"/>
      <c r="G18697" s="26"/>
    </row>
    <row r="18698" spans="3:7">
      <c r="C18698" s="17"/>
      <c r="D18698" s="26"/>
      <c r="E18698" s="26"/>
      <c r="F18698" s="26"/>
      <c r="G18698" s="26"/>
    </row>
    <row r="18699" spans="3:7">
      <c r="C18699" s="17"/>
      <c r="D18699" s="26"/>
      <c r="E18699" s="26"/>
      <c r="F18699" s="26"/>
      <c r="G18699" s="26"/>
    </row>
    <row r="18700" spans="3:7">
      <c r="C18700" s="17"/>
      <c r="D18700" s="26"/>
      <c r="E18700" s="26"/>
      <c r="F18700" s="26"/>
      <c r="G18700" s="26"/>
    </row>
    <row r="18701" spans="3:7">
      <c r="C18701" s="17"/>
      <c r="D18701" s="26"/>
      <c r="E18701" s="26"/>
      <c r="F18701" s="26"/>
      <c r="G18701" s="26"/>
    </row>
    <row r="18702" spans="3:7">
      <c r="C18702" s="17"/>
      <c r="D18702" s="26"/>
      <c r="E18702" s="26"/>
      <c r="F18702" s="26"/>
      <c r="G18702" s="26"/>
    </row>
    <row r="18703" spans="3:7">
      <c r="C18703" s="17"/>
      <c r="D18703" s="26"/>
      <c r="E18703" s="26"/>
      <c r="F18703" s="26"/>
      <c r="G18703" s="26"/>
    </row>
    <row r="18704" spans="3:7">
      <c r="C18704" s="17"/>
      <c r="D18704" s="26"/>
      <c r="E18704" s="26"/>
      <c r="F18704" s="26"/>
      <c r="G18704" s="26"/>
    </row>
    <row r="18705" spans="3:7">
      <c r="C18705" s="17"/>
      <c r="D18705" s="26"/>
      <c r="E18705" s="26"/>
      <c r="F18705" s="26"/>
      <c r="G18705" s="26"/>
    </row>
    <row r="18706" spans="3:7">
      <c r="C18706" s="17"/>
      <c r="D18706" s="26"/>
      <c r="E18706" s="26"/>
      <c r="F18706" s="26"/>
      <c r="G18706" s="26"/>
    </row>
    <row r="18707" spans="3:7">
      <c r="C18707" s="17"/>
      <c r="D18707" s="26"/>
      <c r="E18707" s="26"/>
      <c r="F18707" s="26"/>
      <c r="G18707" s="26"/>
    </row>
    <row r="18708" spans="3:7">
      <c r="C18708" s="17"/>
      <c r="D18708" s="26"/>
      <c r="E18708" s="26"/>
      <c r="F18708" s="26"/>
      <c r="G18708" s="26"/>
    </row>
    <row r="18709" spans="3:7">
      <c r="C18709" s="17"/>
      <c r="D18709" s="26"/>
      <c r="E18709" s="26"/>
      <c r="F18709" s="26"/>
      <c r="G18709" s="26"/>
    </row>
    <row r="18710" spans="3:7">
      <c r="C18710" s="17"/>
      <c r="D18710" s="26"/>
      <c r="E18710" s="26"/>
      <c r="F18710" s="26"/>
      <c r="G18710" s="26"/>
    </row>
    <row r="18711" spans="3:7">
      <c r="C18711" s="17"/>
      <c r="D18711" s="26"/>
      <c r="E18711" s="26"/>
      <c r="F18711" s="26"/>
      <c r="G18711" s="26"/>
    </row>
    <row r="18712" spans="3:7">
      <c r="C18712" s="17"/>
      <c r="D18712" s="26"/>
      <c r="E18712" s="26"/>
      <c r="F18712" s="26"/>
      <c r="G18712" s="26"/>
    </row>
    <row r="18713" spans="3:7">
      <c r="C18713" s="17"/>
      <c r="D18713" s="26"/>
      <c r="E18713" s="26"/>
      <c r="F18713" s="26"/>
      <c r="G18713" s="26"/>
    </row>
    <row r="18714" spans="3:7">
      <c r="C18714" s="17"/>
      <c r="D18714" s="26"/>
      <c r="E18714" s="26"/>
      <c r="F18714" s="26"/>
      <c r="G18714" s="26"/>
    </row>
    <row r="18715" spans="3:7">
      <c r="C18715" s="17"/>
      <c r="D18715" s="26"/>
      <c r="E18715" s="26"/>
      <c r="F18715" s="26"/>
      <c r="G18715" s="26"/>
    </row>
    <row r="18716" spans="3:7">
      <c r="C18716" s="17"/>
      <c r="D18716" s="26"/>
      <c r="E18716" s="26"/>
      <c r="F18716" s="26"/>
      <c r="G18716" s="26"/>
    </row>
    <row r="18717" spans="3:7">
      <c r="C18717" s="17"/>
      <c r="D18717" s="26"/>
      <c r="E18717" s="26"/>
      <c r="F18717" s="26"/>
      <c r="G18717" s="26"/>
    </row>
    <row r="18718" spans="3:7">
      <c r="C18718" s="17"/>
      <c r="D18718" s="26"/>
      <c r="E18718" s="26"/>
      <c r="F18718" s="26"/>
      <c r="G18718" s="26"/>
    </row>
    <row r="18719" spans="3:7">
      <c r="C18719" s="17"/>
      <c r="D18719" s="26"/>
      <c r="E18719" s="26"/>
      <c r="F18719" s="26"/>
      <c r="G18719" s="26"/>
    </row>
    <row r="18720" spans="3:7">
      <c r="C18720" s="17"/>
      <c r="D18720" s="26"/>
      <c r="E18720" s="26"/>
      <c r="F18720" s="26"/>
      <c r="G18720" s="26"/>
    </row>
    <row r="18721" spans="3:7">
      <c r="C18721" s="17"/>
      <c r="D18721" s="26"/>
      <c r="E18721" s="26"/>
      <c r="F18721" s="26"/>
      <c r="G18721" s="26"/>
    </row>
    <row r="18722" spans="3:7">
      <c r="C18722" s="17"/>
      <c r="D18722" s="26"/>
      <c r="E18722" s="26"/>
      <c r="F18722" s="26"/>
      <c r="G18722" s="26"/>
    </row>
    <row r="18723" spans="3:7">
      <c r="C18723" s="17"/>
      <c r="D18723" s="26"/>
      <c r="E18723" s="26"/>
      <c r="F18723" s="26"/>
      <c r="G18723" s="26"/>
    </row>
    <row r="18724" spans="3:7">
      <c r="C18724" s="17"/>
      <c r="D18724" s="26"/>
      <c r="E18724" s="26"/>
      <c r="F18724" s="26"/>
      <c r="G18724" s="26"/>
    </row>
    <row r="18725" spans="3:7">
      <c r="C18725" s="17"/>
      <c r="D18725" s="26"/>
      <c r="E18725" s="26"/>
      <c r="F18725" s="26"/>
      <c r="G18725" s="26"/>
    </row>
    <row r="18726" spans="3:7">
      <c r="C18726" s="17"/>
      <c r="D18726" s="26"/>
      <c r="E18726" s="26"/>
      <c r="F18726" s="26"/>
      <c r="G18726" s="26"/>
    </row>
    <row r="18727" spans="3:7">
      <c r="C18727" s="17"/>
      <c r="D18727" s="26"/>
      <c r="E18727" s="26"/>
      <c r="F18727" s="26"/>
      <c r="G18727" s="26"/>
    </row>
    <row r="18728" spans="3:7">
      <c r="C18728" s="17"/>
      <c r="D18728" s="26"/>
      <c r="E18728" s="26"/>
      <c r="F18728" s="26"/>
      <c r="G18728" s="26"/>
    </row>
    <row r="18729" spans="3:7">
      <c r="C18729" s="17"/>
      <c r="D18729" s="26"/>
      <c r="E18729" s="26"/>
      <c r="F18729" s="26"/>
      <c r="G18729" s="26"/>
    </row>
    <row r="18730" spans="3:7">
      <c r="C18730" s="17"/>
      <c r="D18730" s="26"/>
      <c r="E18730" s="26"/>
      <c r="F18730" s="26"/>
      <c r="G18730" s="26"/>
    </row>
    <row r="18731" spans="3:7">
      <c r="C18731" s="17"/>
      <c r="D18731" s="26"/>
      <c r="E18731" s="26"/>
      <c r="F18731" s="26"/>
      <c r="G18731" s="26"/>
    </row>
    <row r="18732" spans="3:7">
      <c r="C18732" s="17"/>
      <c r="D18732" s="26"/>
      <c r="E18732" s="26"/>
      <c r="F18732" s="26"/>
      <c r="G18732" s="26"/>
    </row>
    <row r="18733" spans="3:7">
      <c r="C18733" s="17"/>
      <c r="D18733" s="26"/>
      <c r="E18733" s="26"/>
      <c r="F18733" s="26"/>
      <c r="G18733" s="26"/>
    </row>
    <row r="18734" spans="3:7">
      <c r="C18734" s="17"/>
      <c r="D18734" s="26"/>
      <c r="E18734" s="26"/>
      <c r="F18734" s="26"/>
      <c r="G18734" s="26"/>
    </row>
    <row r="18735" spans="3:7">
      <c r="C18735" s="17"/>
      <c r="D18735" s="26"/>
      <c r="E18735" s="26"/>
      <c r="F18735" s="26"/>
      <c r="G18735" s="26"/>
    </row>
    <row r="18736" spans="3:7">
      <c r="C18736" s="17"/>
      <c r="D18736" s="26"/>
      <c r="E18736" s="26"/>
      <c r="F18736" s="26"/>
      <c r="G18736" s="26"/>
    </row>
    <row r="18737" spans="3:7">
      <c r="C18737" s="17"/>
      <c r="D18737" s="26"/>
      <c r="E18737" s="26"/>
      <c r="F18737" s="26"/>
      <c r="G18737" s="26"/>
    </row>
    <row r="18738" spans="3:7">
      <c r="C18738" s="17"/>
      <c r="D18738" s="26"/>
      <c r="E18738" s="26"/>
      <c r="F18738" s="26"/>
      <c r="G18738" s="26"/>
    </row>
    <row r="18739" spans="3:7">
      <c r="C18739" s="17"/>
      <c r="D18739" s="26"/>
      <c r="E18739" s="26"/>
      <c r="F18739" s="26"/>
      <c r="G18739" s="26"/>
    </row>
    <row r="18740" spans="3:7">
      <c r="C18740" s="17"/>
      <c r="D18740" s="26"/>
      <c r="E18740" s="26"/>
      <c r="F18740" s="26"/>
      <c r="G18740" s="26"/>
    </row>
    <row r="18741" spans="3:7">
      <c r="C18741" s="17"/>
      <c r="D18741" s="26"/>
      <c r="E18741" s="26"/>
      <c r="F18741" s="26"/>
      <c r="G18741" s="26"/>
    </row>
    <row r="18742" spans="3:7">
      <c r="C18742" s="17"/>
      <c r="D18742" s="26"/>
      <c r="E18742" s="26"/>
      <c r="F18742" s="26"/>
      <c r="G18742" s="26"/>
    </row>
    <row r="18743" spans="3:7">
      <c r="C18743" s="17"/>
      <c r="D18743" s="26"/>
      <c r="E18743" s="26"/>
      <c r="F18743" s="26"/>
      <c r="G18743" s="26"/>
    </row>
    <row r="18744" spans="3:7">
      <c r="C18744" s="17"/>
      <c r="D18744" s="26"/>
      <c r="E18744" s="26"/>
      <c r="F18744" s="26"/>
      <c r="G18744" s="26"/>
    </row>
    <row r="18745" spans="3:7">
      <c r="C18745" s="17"/>
      <c r="D18745" s="26"/>
      <c r="E18745" s="26"/>
      <c r="F18745" s="26"/>
      <c r="G18745" s="26"/>
    </row>
    <row r="18746" spans="3:7">
      <c r="C18746" s="17"/>
      <c r="D18746" s="26"/>
      <c r="E18746" s="26"/>
      <c r="F18746" s="26"/>
      <c r="G18746" s="26"/>
    </row>
    <row r="18747" spans="3:7">
      <c r="C18747" s="17"/>
      <c r="D18747" s="26"/>
      <c r="E18747" s="26"/>
      <c r="F18747" s="26"/>
      <c r="G18747" s="26"/>
    </row>
    <row r="18748" spans="3:7">
      <c r="C18748" s="17"/>
      <c r="D18748" s="26"/>
      <c r="E18748" s="26"/>
      <c r="F18748" s="26"/>
      <c r="G18748" s="26"/>
    </row>
    <row r="18749" spans="3:7">
      <c r="C18749" s="17"/>
      <c r="D18749" s="26"/>
      <c r="E18749" s="26"/>
      <c r="F18749" s="26"/>
      <c r="G18749" s="26"/>
    </row>
    <row r="18750" spans="3:7">
      <c r="C18750" s="17"/>
      <c r="D18750" s="26"/>
      <c r="E18750" s="26"/>
      <c r="F18750" s="26"/>
      <c r="G18750" s="26"/>
    </row>
    <row r="18751" spans="3:7">
      <c r="C18751" s="17"/>
      <c r="D18751" s="26"/>
      <c r="E18751" s="26"/>
      <c r="F18751" s="26"/>
      <c r="G18751" s="26"/>
    </row>
    <row r="18752" spans="3:7">
      <c r="C18752" s="17"/>
      <c r="D18752" s="26"/>
      <c r="E18752" s="26"/>
      <c r="F18752" s="26"/>
      <c r="G18752" s="26"/>
    </row>
    <row r="18753" spans="3:7">
      <c r="C18753" s="17"/>
      <c r="D18753" s="26"/>
      <c r="E18753" s="26"/>
      <c r="F18753" s="26"/>
      <c r="G18753" s="26"/>
    </row>
    <row r="18754" spans="3:7">
      <c r="C18754" s="17"/>
      <c r="D18754" s="26"/>
      <c r="E18754" s="26"/>
      <c r="F18754" s="26"/>
      <c r="G18754" s="26"/>
    </row>
    <row r="18755" spans="3:7">
      <c r="C18755" s="17"/>
      <c r="D18755" s="26"/>
      <c r="E18755" s="26"/>
      <c r="F18755" s="26"/>
      <c r="G18755" s="26"/>
    </row>
    <row r="18756" spans="3:7">
      <c r="C18756" s="17"/>
      <c r="D18756" s="26"/>
      <c r="E18756" s="26"/>
      <c r="F18756" s="26"/>
      <c r="G18756" s="26"/>
    </row>
    <row r="18757" spans="3:7">
      <c r="C18757" s="17"/>
      <c r="D18757" s="26"/>
      <c r="E18757" s="26"/>
      <c r="F18757" s="26"/>
      <c r="G18757" s="26"/>
    </row>
    <row r="18758" spans="3:7">
      <c r="C18758" s="17"/>
      <c r="D18758" s="26"/>
      <c r="E18758" s="26"/>
      <c r="F18758" s="26"/>
      <c r="G18758" s="26"/>
    </row>
    <row r="18759" spans="3:7">
      <c r="C18759" s="17"/>
      <c r="D18759" s="26"/>
      <c r="E18759" s="26"/>
      <c r="F18759" s="26"/>
      <c r="G18759" s="26"/>
    </row>
    <row r="18760" spans="3:7">
      <c r="C18760" s="17"/>
      <c r="D18760" s="26"/>
      <c r="E18760" s="26"/>
      <c r="F18760" s="26"/>
      <c r="G18760" s="26"/>
    </row>
    <row r="18761" spans="3:7">
      <c r="C18761" s="17"/>
      <c r="D18761" s="26"/>
      <c r="E18761" s="26"/>
      <c r="F18761" s="26"/>
      <c r="G18761" s="26"/>
    </row>
    <row r="18762" spans="3:7">
      <c r="C18762" s="17"/>
      <c r="D18762" s="26"/>
      <c r="E18762" s="26"/>
      <c r="F18762" s="26"/>
      <c r="G18762" s="26"/>
    </row>
    <row r="18763" spans="3:7">
      <c r="C18763" s="17"/>
      <c r="D18763" s="26"/>
      <c r="E18763" s="26"/>
      <c r="F18763" s="26"/>
      <c r="G18763" s="26"/>
    </row>
    <row r="18764" spans="3:7">
      <c r="C18764" s="17"/>
      <c r="D18764" s="26"/>
      <c r="E18764" s="26"/>
      <c r="F18764" s="26"/>
      <c r="G18764" s="26"/>
    </row>
    <row r="18765" spans="3:7">
      <c r="C18765" s="17"/>
      <c r="D18765" s="26"/>
      <c r="E18765" s="26"/>
      <c r="F18765" s="26"/>
      <c r="G18765" s="26"/>
    </row>
    <row r="18766" spans="3:7">
      <c r="C18766" s="17"/>
      <c r="D18766" s="26"/>
      <c r="E18766" s="26"/>
      <c r="F18766" s="26"/>
      <c r="G18766" s="26"/>
    </row>
    <row r="18767" spans="3:7">
      <c r="C18767" s="17"/>
      <c r="D18767" s="26"/>
      <c r="E18767" s="26"/>
      <c r="F18767" s="26"/>
      <c r="G18767" s="26"/>
    </row>
    <row r="18768" spans="3:7">
      <c r="C18768" s="17"/>
      <c r="D18768" s="26"/>
      <c r="E18768" s="26"/>
      <c r="F18768" s="26"/>
      <c r="G18768" s="26"/>
    </row>
    <row r="18769" spans="3:7">
      <c r="C18769" s="17"/>
      <c r="D18769" s="26"/>
      <c r="E18769" s="26"/>
      <c r="F18769" s="26"/>
      <c r="G18769" s="26"/>
    </row>
    <row r="18770" spans="3:7">
      <c r="C18770" s="17"/>
      <c r="D18770" s="26"/>
      <c r="E18770" s="26"/>
      <c r="F18770" s="26"/>
      <c r="G18770" s="26"/>
    </row>
    <row r="18771" spans="3:7">
      <c r="C18771" s="17"/>
      <c r="D18771" s="26"/>
      <c r="E18771" s="26"/>
      <c r="F18771" s="26"/>
      <c r="G18771" s="26"/>
    </row>
    <row r="18772" spans="3:7">
      <c r="C18772" s="17"/>
      <c r="D18772" s="26"/>
      <c r="E18772" s="26"/>
      <c r="F18772" s="26"/>
      <c r="G18772" s="26"/>
    </row>
    <row r="18773" spans="3:7">
      <c r="C18773" s="17"/>
      <c r="D18773" s="26"/>
      <c r="E18773" s="26"/>
      <c r="F18773" s="26"/>
      <c r="G18773" s="26"/>
    </row>
    <row r="18774" spans="3:7">
      <c r="C18774" s="17"/>
      <c r="D18774" s="26"/>
      <c r="E18774" s="26"/>
      <c r="F18774" s="26"/>
      <c r="G18774" s="26"/>
    </row>
    <row r="18775" spans="3:7">
      <c r="C18775" s="17"/>
      <c r="D18775" s="26"/>
      <c r="E18775" s="26"/>
      <c r="F18775" s="26"/>
      <c r="G18775" s="26"/>
    </row>
    <row r="18776" spans="3:7">
      <c r="C18776" s="17"/>
      <c r="D18776" s="26"/>
      <c r="E18776" s="26"/>
      <c r="F18776" s="26"/>
      <c r="G18776" s="26"/>
    </row>
    <row r="18777" spans="3:7">
      <c r="C18777" s="17"/>
      <c r="D18777" s="26"/>
      <c r="E18777" s="26"/>
      <c r="F18777" s="26"/>
      <c r="G18777" s="26"/>
    </row>
    <row r="18778" spans="3:7">
      <c r="C18778" s="17"/>
      <c r="D18778" s="26"/>
      <c r="E18778" s="26"/>
      <c r="F18778" s="26"/>
      <c r="G18778" s="26"/>
    </row>
    <row r="18779" spans="3:7">
      <c r="C18779" s="17"/>
      <c r="D18779" s="26"/>
      <c r="E18779" s="26"/>
      <c r="F18779" s="26"/>
      <c r="G18779" s="26"/>
    </row>
    <row r="18780" spans="3:7">
      <c r="C18780" s="17"/>
      <c r="D18780" s="26"/>
      <c r="E18780" s="26"/>
      <c r="F18780" s="26"/>
      <c r="G18780" s="26"/>
    </row>
    <row r="18781" spans="3:7">
      <c r="C18781" s="17"/>
      <c r="D18781" s="26"/>
      <c r="E18781" s="26"/>
      <c r="F18781" s="26"/>
      <c r="G18781" s="26"/>
    </row>
    <row r="18782" spans="3:7">
      <c r="C18782" s="17"/>
      <c r="D18782" s="26"/>
      <c r="E18782" s="26"/>
      <c r="F18782" s="26"/>
      <c r="G18782" s="26"/>
    </row>
    <row r="18783" spans="3:7">
      <c r="C18783" s="17"/>
      <c r="D18783" s="26"/>
      <c r="E18783" s="26"/>
      <c r="F18783" s="26"/>
      <c r="G18783" s="26"/>
    </row>
    <row r="18784" spans="3:7">
      <c r="C18784" s="17"/>
      <c r="D18784" s="26"/>
      <c r="E18784" s="26"/>
      <c r="F18784" s="26"/>
      <c r="G18784" s="26"/>
    </row>
    <row r="18785" spans="3:7">
      <c r="C18785" s="17"/>
      <c r="D18785" s="26"/>
      <c r="E18785" s="26"/>
      <c r="F18785" s="26"/>
      <c r="G18785" s="26"/>
    </row>
    <row r="18786" spans="3:7">
      <c r="C18786" s="17"/>
      <c r="D18786" s="26"/>
      <c r="E18786" s="26"/>
      <c r="F18786" s="26"/>
      <c r="G18786" s="26"/>
    </row>
    <row r="18787" spans="3:7">
      <c r="C18787" s="17"/>
      <c r="D18787" s="26"/>
      <c r="E18787" s="26"/>
      <c r="F18787" s="26"/>
      <c r="G18787" s="26"/>
    </row>
    <row r="18788" spans="3:7">
      <c r="C18788" s="17"/>
      <c r="D18788" s="26"/>
      <c r="E18788" s="26"/>
      <c r="F18788" s="26"/>
      <c r="G18788" s="26"/>
    </row>
    <row r="18789" spans="3:7">
      <c r="C18789" s="17"/>
      <c r="D18789" s="26"/>
      <c r="E18789" s="26"/>
      <c r="F18789" s="26"/>
      <c r="G18789" s="26"/>
    </row>
    <row r="18790" spans="3:7">
      <c r="C18790" s="17"/>
      <c r="D18790" s="26"/>
      <c r="E18790" s="26"/>
      <c r="F18790" s="26"/>
      <c r="G18790" s="26"/>
    </row>
    <row r="18791" spans="3:7">
      <c r="C18791" s="17"/>
      <c r="D18791" s="26"/>
      <c r="E18791" s="26"/>
      <c r="F18791" s="26"/>
      <c r="G18791" s="26"/>
    </row>
    <row r="18792" spans="3:7">
      <c r="C18792" s="17"/>
      <c r="D18792" s="26"/>
      <c r="E18792" s="26"/>
      <c r="F18792" s="26"/>
      <c r="G18792" s="26"/>
    </row>
    <row r="18793" spans="3:7">
      <c r="C18793" s="17"/>
      <c r="D18793" s="26"/>
      <c r="E18793" s="26"/>
      <c r="F18793" s="26"/>
      <c r="G18793" s="26"/>
    </row>
    <row r="18794" spans="3:7">
      <c r="C18794" s="17"/>
      <c r="D18794" s="26"/>
      <c r="E18794" s="26"/>
      <c r="F18794" s="26"/>
      <c r="G18794" s="26"/>
    </row>
    <row r="18795" spans="3:7">
      <c r="C18795" s="17"/>
      <c r="D18795" s="26"/>
      <c r="E18795" s="26"/>
      <c r="F18795" s="26"/>
      <c r="G18795" s="26"/>
    </row>
    <row r="18796" spans="3:7">
      <c r="C18796" s="17"/>
      <c r="D18796" s="26"/>
      <c r="E18796" s="26"/>
      <c r="F18796" s="26"/>
      <c r="G18796" s="26"/>
    </row>
    <row r="18797" spans="3:7">
      <c r="C18797" s="17"/>
      <c r="D18797" s="26"/>
      <c r="E18797" s="26"/>
      <c r="F18797" s="26"/>
      <c r="G18797" s="26"/>
    </row>
    <row r="18798" spans="3:7">
      <c r="C18798" s="17"/>
      <c r="D18798" s="26"/>
      <c r="E18798" s="26"/>
      <c r="F18798" s="26"/>
      <c r="G18798" s="26"/>
    </row>
    <row r="18799" spans="3:7">
      <c r="C18799" s="17"/>
      <c r="D18799" s="26"/>
      <c r="E18799" s="26"/>
      <c r="F18799" s="26"/>
      <c r="G18799" s="26"/>
    </row>
    <row r="18800" spans="3:7">
      <c r="C18800" s="17"/>
      <c r="D18800" s="26"/>
      <c r="E18800" s="26"/>
      <c r="F18800" s="26"/>
      <c r="G18800" s="26"/>
    </row>
    <row r="18801" spans="3:7">
      <c r="C18801" s="17"/>
      <c r="D18801" s="26"/>
      <c r="E18801" s="26"/>
      <c r="F18801" s="26"/>
      <c r="G18801" s="26"/>
    </row>
    <row r="18802" spans="3:7">
      <c r="C18802" s="17"/>
      <c r="D18802" s="26"/>
      <c r="E18802" s="26"/>
      <c r="F18802" s="26"/>
      <c r="G18802" s="26"/>
    </row>
    <row r="18803" spans="3:7">
      <c r="C18803" s="17"/>
      <c r="D18803" s="26"/>
      <c r="E18803" s="26"/>
      <c r="F18803" s="26"/>
      <c r="G18803" s="26"/>
    </row>
    <row r="18804" spans="3:7">
      <c r="C18804" s="17"/>
      <c r="D18804" s="26"/>
      <c r="E18804" s="26"/>
      <c r="F18804" s="26"/>
      <c r="G18804" s="26"/>
    </row>
    <row r="18805" spans="3:7">
      <c r="C18805" s="17"/>
      <c r="D18805" s="26"/>
      <c r="E18805" s="26"/>
      <c r="F18805" s="26"/>
      <c r="G18805" s="26"/>
    </row>
    <row r="18806" spans="3:7">
      <c r="C18806" s="17"/>
      <c r="D18806" s="26"/>
      <c r="E18806" s="26"/>
      <c r="F18806" s="26"/>
      <c r="G18806" s="26"/>
    </row>
    <row r="18807" spans="3:7">
      <c r="C18807" s="17"/>
      <c r="D18807" s="26"/>
      <c r="E18807" s="26"/>
      <c r="F18807" s="26"/>
      <c r="G18807" s="26"/>
    </row>
    <row r="18808" spans="3:7">
      <c r="C18808" s="17"/>
      <c r="D18808" s="26"/>
      <c r="E18808" s="26"/>
      <c r="F18808" s="26"/>
      <c r="G18808" s="26"/>
    </row>
    <row r="18809" spans="3:7">
      <c r="C18809" s="17"/>
      <c r="D18809" s="26"/>
      <c r="E18809" s="26"/>
      <c r="F18809" s="26"/>
      <c r="G18809" s="26"/>
    </row>
    <row r="18810" spans="3:7">
      <c r="C18810" s="17"/>
      <c r="D18810" s="26"/>
      <c r="E18810" s="26"/>
      <c r="F18810" s="26"/>
      <c r="G18810" s="26"/>
    </row>
    <row r="18811" spans="3:7">
      <c r="C18811" s="17"/>
      <c r="D18811" s="26"/>
      <c r="E18811" s="26"/>
      <c r="F18811" s="26"/>
      <c r="G18811" s="26"/>
    </row>
    <row r="18812" spans="3:7">
      <c r="C18812" s="17"/>
      <c r="D18812" s="26"/>
      <c r="E18812" s="26"/>
      <c r="F18812" s="26"/>
      <c r="G18812" s="26"/>
    </row>
    <row r="18813" spans="3:7">
      <c r="C18813" s="17"/>
      <c r="D18813" s="26"/>
      <c r="E18813" s="26"/>
      <c r="F18813" s="26"/>
      <c r="G18813" s="26"/>
    </row>
    <row r="18814" spans="3:7">
      <c r="C18814" s="17"/>
      <c r="D18814" s="26"/>
      <c r="E18814" s="26"/>
      <c r="F18814" s="26"/>
      <c r="G18814" s="26"/>
    </row>
    <row r="18815" spans="3:7">
      <c r="C18815" s="17"/>
      <c r="D18815" s="26"/>
      <c r="E18815" s="26"/>
      <c r="F18815" s="26"/>
      <c r="G18815" s="26"/>
    </row>
    <row r="18816" spans="3:7">
      <c r="C18816" s="17"/>
      <c r="D18816" s="26"/>
      <c r="E18816" s="26"/>
      <c r="F18816" s="26"/>
      <c r="G18816" s="26"/>
    </row>
    <row r="18817" spans="3:7">
      <c r="C18817" s="17"/>
      <c r="D18817" s="26"/>
      <c r="E18817" s="26"/>
      <c r="F18817" s="26"/>
      <c r="G18817" s="26"/>
    </row>
    <row r="18818" spans="3:7">
      <c r="C18818" s="17"/>
      <c r="D18818" s="26"/>
      <c r="E18818" s="26"/>
      <c r="F18818" s="26"/>
      <c r="G18818" s="26"/>
    </row>
    <row r="18819" spans="3:7">
      <c r="C18819" s="17"/>
      <c r="D18819" s="26"/>
      <c r="E18819" s="26"/>
      <c r="F18819" s="26"/>
      <c r="G18819" s="26"/>
    </row>
    <row r="18820" spans="3:7">
      <c r="C18820" s="17"/>
      <c r="D18820" s="26"/>
      <c r="E18820" s="26"/>
      <c r="F18820" s="26"/>
      <c r="G18820" s="26"/>
    </row>
    <row r="18821" spans="3:7">
      <c r="C18821" s="17"/>
      <c r="D18821" s="26"/>
      <c r="E18821" s="26"/>
      <c r="F18821" s="26"/>
      <c r="G18821" s="26"/>
    </row>
    <row r="18822" spans="3:7">
      <c r="C18822" s="17"/>
      <c r="D18822" s="26"/>
      <c r="E18822" s="26"/>
      <c r="F18822" s="26"/>
      <c r="G18822" s="26"/>
    </row>
    <row r="18823" spans="3:7">
      <c r="C18823" s="17"/>
      <c r="D18823" s="26"/>
      <c r="E18823" s="26"/>
      <c r="F18823" s="26"/>
      <c r="G18823" s="26"/>
    </row>
    <row r="18824" spans="3:7">
      <c r="C18824" s="17"/>
      <c r="D18824" s="26"/>
      <c r="E18824" s="26"/>
      <c r="F18824" s="26"/>
      <c r="G18824" s="26"/>
    </row>
    <row r="18825" spans="3:7">
      <c r="C18825" s="17"/>
      <c r="D18825" s="26"/>
      <c r="E18825" s="26"/>
      <c r="F18825" s="26"/>
      <c r="G18825" s="26"/>
    </row>
    <row r="18826" spans="3:7">
      <c r="C18826" s="17"/>
      <c r="D18826" s="26"/>
      <c r="E18826" s="26"/>
      <c r="F18826" s="26"/>
      <c r="G18826" s="26"/>
    </row>
    <row r="18827" spans="3:7">
      <c r="C18827" s="17"/>
      <c r="D18827" s="26"/>
      <c r="E18827" s="26"/>
      <c r="F18827" s="26"/>
      <c r="G18827" s="26"/>
    </row>
    <row r="18828" spans="3:7">
      <c r="C18828" s="17"/>
      <c r="D18828" s="26"/>
      <c r="E18828" s="26"/>
      <c r="F18828" s="26"/>
      <c r="G18828" s="26"/>
    </row>
    <row r="18829" spans="3:7">
      <c r="C18829" s="17"/>
      <c r="D18829" s="26"/>
      <c r="E18829" s="26"/>
      <c r="F18829" s="26"/>
      <c r="G18829" s="26"/>
    </row>
    <row r="18830" spans="3:7">
      <c r="C18830" s="17"/>
      <c r="D18830" s="26"/>
      <c r="E18830" s="26"/>
      <c r="F18830" s="26"/>
      <c r="G18830" s="26"/>
    </row>
    <row r="18831" spans="3:7">
      <c r="C18831" s="17"/>
      <c r="D18831" s="26"/>
      <c r="E18831" s="26"/>
      <c r="F18831" s="26"/>
      <c r="G18831" s="26"/>
    </row>
    <row r="18832" spans="3:7">
      <c r="C18832" s="17"/>
      <c r="D18832" s="26"/>
      <c r="E18832" s="26"/>
      <c r="F18832" s="26"/>
      <c r="G18832" s="26"/>
    </row>
    <row r="18833" spans="3:7">
      <c r="C18833" s="17"/>
      <c r="D18833" s="26"/>
      <c r="E18833" s="26"/>
      <c r="F18833" s="26"/>
      <c r="G18833" s="26"/>
    </row>
    <row r="18834" spans="3:7">
      <c r="C18834" s="17"/>
      <c r="D18834" s="26"/>
      <c r="E18834" s="26"/>
      <c r="F18834" s="26"/>
      <c r="G18834" s="26"/>
    </row>
    <row r="18835" spans="3:7">
      <c r="C18835" s="17"/>
      <c r="D18835" s="26"/>
      <c r="E18835" s="26"/>
      <c r="F18835" s="26"/>
      <c r="G18835" s="26"/>
    </row>
    <row r="18836" spans="3:7">
      <c r="C18836" s="17"/>
      <c r="D18836" s="26"/>
      <c r="E18836" s="26"/>
      <c r="F18836" s="26"/>
      <c r="G18836" s="26"/>
    </row>
    <row r="18837" spans="3:7">
      <c r="C18837" s="17"/>
      <c r="D18837" s="26"/>
      <c r="E18837" s="26"/>
      <c r="F18837" s="26"/>
      <c r="G18837" s="26"/>
    </row>
    <row r="18838" spans="3:7">
      <c r="C18838" s="17"/>
      <c r="D18838" s="26"/>
      <c r="E18838" s="26"/>
      <c r="F18838" s="26"/>
      <c r="G18838" s="26"/>
    </row>
    <row r="18839" spans="3:7">
      <c r="C18839" s="17"/>
      <c r="D18839" s="26"/>
      <c r="E18839" s="26"/>
      <c r="F18839" s="26"/>
      <c r="G18839" s="26"/>
    </row>
    <row r="18840" spans="3:7">
      <c r="C18840" s="17"/>
      <c r="D18840" s="26"/>
      <c r="E18840" s="26"/>
      <c r="F18840" s="26"/>
      <c r="G18840" s="26"/>
    </row>
    <row r="18841" spans="3:7">
      <c r="C18841" s="17"/>
      <c r="D18841" s="26"/>
      <c r="E18841" s="26"/>
      <c r="F18841" s="26"/>
      <c r="G18841" s="26"/>
    </row>
    <row r="18842" spans="3:7">
      <c r="C18842" s="17"/>
      <c r="D18842" s="26"/>
      <c r="E18842" s="26"/>
      <c r="F18842" s="26"/>
      <c r="G18842" s="26"/>
    </row>
    <row r="18843" spans="3:7">
      <c r="C18843" s="17"/>
      <c r="D18843" s="26"/>
      <c r="E18843" s="26"/>
      <c r="F18843" s="26"/>
      <c r="G18843" s="26"/>
    </row>
    <row r="18844" spans="3:7">
      <c r="C18844" s="17"/>
      <c r="D18844" s="26"/>
      <c r="E18844" s="26"/>
      <c r="F18844" s="26"/>
      <c r="G18844" s="26"/>
    </row>
    <row r="18845" spans="3:7">
      <c r="C18845" s="17"/>
      <c r="D18845" s="26"/>
      <c r="E18845" s="26"/>
      <c r="F18845" s="26"/>
      <c r="G18845" s="26"/>
    </row>
    <row r="18846" spans="3:7">
      <c r="C18846" s="17"/>
      <c r="D18846" s="26"/>
      <c r="E18846" s="26"/>
      <c r="F18846" s="26"/>
      <c r="G18846" s="26"/>
    </row>
    <row r="18847" spans="3:7">
      <c r="C18847" s="17"/>
      <c r="D18847" s="26"/>
      <c r="E18847" s="26"/>
      <c r="F18847" s="26"/>
      <c r="G18847" s="26"/>
    </row>
    <row r="18848" spans="3:7">
      <c r="C18848" s="17"/>
      <c r="D18848" s="26"/>
      <c r="E18848" s="26"/>
      <c r="F18848" s="26"/>
      <c r="G18848" s="26"/>
    </row>
    <row r="18849" spans="3:7">
      <c r="C18849" s="17"/>
      <c r="D18849" s="26"/>
      <c r="E18849" s="26"/>
      <c r="F18849" s="26"/>
      <c r="G18849" s="26"/>
    </row>
    <row r="18850" spans="3:7">
      <c r="C18850" s="17"/>
      <c r="D18850" s="26"/>
      <c r="E18850" s="26"/>
      <c r="F18850" s="26"/>
      <c r="G18850" s="26"/>
    </row>
    <row r="18851" spans="3:7">
      <c r="C18851" s="17"/>
      <c r="D18851" s="26"/>
      <c r="E18851" s="26"/>
      <c r="F18851" s="26"/>
      <c r="G18851" s="26"/>
    </row>
    <row r="18852" spans="3:7">
      <c r="C18852" s="17"/>
      <c r="D18852" s="26"/>
      <c r="E18852" s="26"/>
      <c r="F18852" s="26"/>
      <c r="G18852" s="26"/>
    </row>
    <row r="18853" spans="3:7">
      <c r="C18853" s="17"/>
      <c r="D18853" s="26"/>
      <c r="E18853" s="26"/>
      <c r="F18853" s="26"/>
      <c r="G18853" s="26"/>
    </row>
    <row r="18854" spans="3:7">
      <c r="C18854" s="17"/>
      <c r="D18854" s="26"/>
      <c r="E18854" s="26"/>
      <c r="F18854" s="26"/>
      <c r="G18854" s="26"/>
    </row>
    <row r="18855" spans="3:7">
      <c r="C18855" s="17"/>
      <c r="D18855" s="26"/>
      <c r="E18855" s="26"/>
      <c r="F18855" s="26"/>
      <c r="G18855" s="26"/>
    </row>
    <row r="18856" spans="3:7">
      <c r="C18856" s="17"/>
      <c r="D18856" s="26"/>
      <c r="E18856" s="26"/>
      <c r="F18856" s="26"/>
      <c r="G18856" s="26"/>
    </row>
    <row r="18857" spans="3:7">
      <c r="C18857" s="17"/>
      <c r="D18857" s="26"/>
      <c r="E18857" s="26"/>
      <c r="F18857" s="26"/>
      <c r="G18857" s="26"/>
    </row>
    <row r="18858" spans="3:7">
      <c r="C18858" s="17"/>
      <c r="D18858" s="26"/>
      <c r="E18858" s="26"/>
      <c r="F18858" s="26"/>
      <c r="G18858" s="26"/>
    </row>
    <row r="18859" spans="3:7">
      <c r="C18859" s="17"/>
      <c r="D18859" s="26"/>
      <c r="E18859" s="26"/>
      <c r="F18859" s="26"/>
      <c r="G18859" s="26"/>
    </row>
    <row r="18860" spans="3:7">
      <c r="C18860" s="17"/>
      <c r="D18860" s="26"/>
      <c r="E18860" s="26"/>
      <c r="F18860" s="26"/>
      <c r="G18860" s="26"/>
    </row>
    <row r="18861" spans="3:7">
      <c r="C18861" s="17"/>
      <c r="D18861" s="26"/>
      <c r="E18861" s="26"/>
      <c r="F18861" s="26"/>
      <c r="G18861" s="26"/>
    </row>
    <row r="18862" spans="3:7">
      <c r="C18862" s="17"/>
      <c r="D18862" s="26"/>
      <c r="E18862" s="26"/>
      <c r="F18862" s="26"/>
      <c r="G18862" s="26"/>
    </row>
    <row r="18863" spans="3:7">
      <c r="C18863" s="17"/>
      <c r="D18863" s="26"/>
      <c r="E18863" s="26"/>
      <c r="F18863" s="26"/>
      <c r="G18863" s="26"/>
    </row>
    <row r="18864" spans="3:7">
      <c r="C18864" s="17"/>
      <c r="D18864" s="26"/>
      <c r="E18864" s="26"/>
      <c r="F18864" s="26"/>
      <c r="G18864" s="26"/>
    </row>
    <row r="18865" spans="3:7">
      <c r="C18865" s="17"/>
      <c r="D18865" s="26"/>
      <c r="E18865" s="26"/>
      <c r="F18865" s="26"/>
      <c r="G18865" s="26"/>
    </row>
    <row r="18866" spans="3:7">
      <c r="C18866" s="17"/>
      <c r="D18866" s="26"/>
      <c r="E18866" s="26"/>
      <c r="F18866" s="26"/>
      <c r="G18866" s="26"/>
    </row>
    <row r="18867" spans="3:7">
      <c r="C18867" s="17"/>
      <c r="D18867" s="26"/>
      <c r="E18867" s="26"/>
      <c r="F18867" s="26"/>
      <c r="G18867" s="26"/>
    </row>
    <row r="18868" spans="3:7">
      <c r="C18868" s="17"/>
      <c r="D18868" s="26"/>
      <c r="E18868" s="26"/>
      <c r="F18868" s="26"/>
      <c r="G18868" s="26"/>
    </row>
    <row r="18869" spans="3:7">
      <c r="C18869" s="17"/>
      <c r="D18869" s="26"/>
      <c r="E18869" s="26"/>
      <c r="F18869" s="26"/>
      <c r="G18869" s="26"/>
    </row>
    <row r="18870" spans="3:7">
      <c r="C18870" s="17"/>
      <c r="D18870" s="26"/>
      <c r="E18870" s="26"/>
      <c r="F18870" s="26"/>
      <c r="G18870" s="26"/>
    </row>
    <row r="18871" spans="3:7">
      <c r="C18871" s="17"/>
      <c r="D18871" s="26"/>
      <c r="E18871" s="26"/>
      <c r="F18871" s="26"/>
      <c r="G18871" s="26"/>
    </row>
    <row r="18872" spans="3:7">
      <c r="C18872" s="17"/>
      <c r="D18872" s="26"/>
      <c r="E18872" s="26"/>
      <c r="F18872" s="26"/>
      <c r="G18872" s="26"/>
    </row>
    <row r="18873" spans="3:7">
      <c r="C18873" s="17"/>
      <c r="D18873" s="26"/>
      <c r="E18873" s="26"/>
      <c r="F18873" s="26"/>
      <c r="G18873" s="26"/>
    </row>
    <row r="18874" spans="3:7">
      <c r="C18874" s="17"/>
      <c r="D18874" s="26"/>
      <c r="E18874" s="26"/>
      <c r="F18874" s="26"/>
      <c r="G18874" s="26"/>
    </row>
    <row r="18875" spans="3:7">
      <c r="C18875" s="17"/>
      <c r="D18875" s="26"/>
      <c r="E18875" s="26"/>
      <c r="F18875" s="26"/>
      <c r="G18875" s="26"/>
    </row>
    <row r="18876" spans="3:7">
      <c r="C18876" s="17"/>
      <c r="D18876" s="26"/>
      <c r="E18876" s="26"/>
      <c r="F18876" s="26"/>
      <c r="G18876" s="26"/>
    </row>
    <row r="18877" spans="3:7">
      <c r="C18877" s="17"/>
      <c r="D18877" s="26"/>
      <c r="E18877" s="26"/>
      <c r="F18877" s="26"/>
      <c r="G18877" s="26"/>
    </row>
    <row r="18878" spans="3:7">
      <c r="C18878" s="17"/>
      <c r="D18878" s="26"/>
      <c r="E18878" s="26"/>
      <c r="F18878" s="26"/>
      <c r="G18878" s="26"/>
    </row>
    <row r="18879" spans="3:7">
      <c r="C18879" s="17"/>
      <c r="D18879" s="26"/>
      <c r="E18879" s="26"/>
      <c r="F18879" s="26"/>
      <c r="G18879" s="26"/>
    </row>
    <row r="18880" spans="3:7">
      <c r="C18880" s="17"/>
      <c r="D18880" s="26"/>
      <c r="E18880" s="26"/>
      <c r="F18880" s="26"/>
      <c r="G18880" s="26"/>
    </row>
    <row r="18881" spans="3:7">
      <c r="C18881" s="17"/>
      <c r="D18881" s="26"/>
      <c r="E18881" s="26"/>
      <c r="F18881" s="26"/>
      <c r="G18881" s="26"/>
    </row>
    <row r="18882" spans="3:7">
      <c r="C18882" s="17"/>
      <c r="D18882" s="26"/>
      <c r="E18882" s="26"/>
      <c r="F18882" s="26"/>
      <c r="G18882" s="26"/>
    </row>
    <row r="18883" spans="3:7">
      <c r="C18883" s="17"/>
      <c r="D18883" s="26"/>
      <c r="E18883" s="26"/>
      <c r="F18883" s="26"/>
      <c r="G18883" s="26"/>
    </row>
    <row r="18884" spans="3:7">
      <c r="C18884" s="17"/>
      <c r="D18884" s="26"/>
      <c r="E18884" s="26"/>
      <c r="F18884" s="26"/>
      <c r="G18884" s="26"/>
    </row>
    <row r="18885" spans="3:7">
      <c r="C18885" s="17"/>
      <c r="D18885" s="26"/>
      <c r="E18885" s="26"/>
      <c r="F18885" s="26"/>
      <c r="G18885" s="26"/>
    </row>
    <row r="18886" spans="3:7">
      <c r="C18886" s="17"/>
      <c r="D18886" s="26"/>
      <c r="E18886" s="26"/>
      <c r="F18886" s="26"/>
      <c r="G18886" s="26"/>
    </row>
    <row r="18887" spans="3:7">
      <c r="C18887" s="17"/>
      <c r="D18887" s="26"/>
      <c r="E18887" s="26"/>
      <c r="F18887" s="26"/>
      <c r="G18887" s="26"/>
    </row>
    <row r="18888" spans="3:7">
      <c r="C18888" s="17"/>
      <c r="D18888" s="26"/>
      <c r="E18888" s="26"/>
      <c r="F18888" s="26"/>
      <c r="G18888" s="26"/>
    </row>
    <row r="18889" spans="3:7">
      <c r="C18889" s="17"/>
      <c r="D18889" s="26"/>
      <c r="E18889" s="26"/>
      <c r="F18889" s="26"/>
      <c r="G18889" s="26"/>
    </row>
    <row r="18890" spans="3:7">
      <c r="C18890" s="17"/>
      <c r="D18890" s="26"/>
      <c r="E18890" s="26"/>
      <c r="F18890" s="26"/>
      <c r="G18890" s="26"/>
    </row>
    <row r="18891" spans="3:7">
      <c r="C18891" s="17"/>
      <c r="D18891" s="26"/>
      <c r="E18891" s="26"/>
      <c r="F18891" s="26"/>
      <c r="G18891" s="26"/>
    </row>
    <row r="18892" spans="3:7">
      <c r="C18892" s="17"/>
      <c r="D18892" s="26"/>
      <c r="E18892" s="26"/>
      <c r="F18892" s="26"/>
      <c r="G18892" s="26"/>
    </row>
    <row r="18893" spans="3:7">
      <c r="C18893" s="17"/>
      <c r="D18893" s="26"/>
      <c r="E18893" s="26"/>
      <c r="F18893" s="26"/>
      <c r="G18893" s="26"/>
    </row>
    <row r="18894" spans="3:7">
      <c r="C18894" s="17"/>
      <c r="D18894" s="26"/>
      <c r="E18894" s="26"/>
      <c r="F18894" s="26"/>
      <c r="G18894" s="26"/>
    </row>
    <row r="18895" spans="3:7">
      <c r="C18895" s="17"/>
      <c r="D18895" s="26"/>
      <c r="E18895" s="26"/>
      <c r="F18895" s="26"/>
      <c r="G18895" s="26"/>
    </row>
    <row r="18896" spans="3:7">
      <c r="C18896" s="17"/>
      <c r="D18896" s="26"/>
      <c r="E18896" s="26"/>
      <c r="F18896" s="26"/>
      <c r="G18896" s="26"/>
    </row>
    <row r="18897" spans="3:7">
      <c r="C18897" s="17"/>
      <c r="D18897" s="26"/>
      <c r="E18897" s="26"/>
      <c r="F18897" s="26"/>
      <c r="G18897" s="26"/>
    </row>
    <row r="18898" spans="3:7">
      <c r="C18898" s="17"/>
      <c r="D18898" s="26"/>
      <c r="E18898" s="26"/>
      <c r="F18898" s="26"/>
      <c r="G18898" s="26"/>
    </row>
    <row r="18899" spans="3:7">
      <c r="C18899" s="17"/>
      <c r="D18899" s="26"/>
      <c r="E18899" s="26"/>
      <c r="F18899" s="26"/>
      <c r="G18899" s="26"/>
    </row>
    <row r="18900" spans="3:7">
      <c r="C18900" s="17"/>
      <c r="D18900" s="26"/>
      <c r="E18900" s="26"/>
      <c r="F18900" s="26"/>
      <c r="G18900" s="26"/>
    </row>
    <row r="18901" spans="3:7">
      <c r="C18901" s="17"/>
      <c r="D18901" s="26"/>
      <c r="E18901" s="26"/>
      <c r="F18901" s="26"/>
      <c r="G18901" s="26"/>
    </row>
    <row r="18902" spans="3:7">
      <c r="C18902" s="17"/>
      <c r="D18902" s="26"/>
      <c r="E18902" s="26"/>
      <c r="F18902" s="26"/>
      <c r="G18902" s="26"/>
    </row>
    <row r="18903" spans="3:7">
      <c r="C18903" s="17"/>
      <c r="D18903" s="26"/>
      <c r="E18903" s="26"/>
      <c r="F18903" s="26"/>
      <c r="G18903" s="26"/>
    </row>
    <row r="18904" spans="3:7">
      <c r="C18904" s="17"/>
      <c r="D18904" s="26"/>
      <c r="E18904" s="26"/>
      <c r="F18904" s="26"/>
      <c r="G18904" s="26"/>
    </row>
    <row r="18905" spans="3:7">
      <c r="C18905" s="17"/>
      <c r="D18905" s="26"/>
      <c r="E18905" s="26"/>
      <c r="F18905" s="26"/>
      <c r="G18905" s="26"/>
    </row>
    <row r="18906" spans="3:7">
      <c r="C18906" s="17"/>
      <c r="D18906" s="26"/>
      <c r="E18906" s="26"/>
      <c r="F18906" s="26"/>
      <c r="G18906" s="26"/>
    </row>
    <row r="18907" spans="3:7">
      <c r="C18907" s="17"/>
      <c r="D18907" s="26"/>
      <c r="E18907" s="26"/>
      <c r="F18907" s="26"/>
      <c r="G18907" s="26"/>
    </row>
    <row r="18908" spans="3:7">
      <c r="C18908" s="17"/>
      <c r="D18908" s="26"/>
      <c r="E18908" s="26"/>
      <c r="F18908" s="26"/>
      <c r="G18908" s="26"/>
    </row>
    <row r="18909" spans="3:7">
      <c r="C18909" s="17"/>
      <c r="D18909" s="26"/>
      <c r="E18909" s="26"/>
      <c r="F18909" s="26"/>
      <c r="G18909" s="26"/>
    </row>
    <row r="18910" spans="3:7">
      <c r="C18910" s="17"/>
      <c r="D18910" s="26"/>
      <c r="E18910" s="26"/>
      <c r="F18910" s="26"/>
      <c r="G18910" s="26"/>
    </row>
    <row r="18911" spans="3:7">
      <c r="C18911" s="17"/>
      <c r="D18911" s="26"/>
      <c r="E18911" s="26"/>
      <c r="F18911" s="26"/>
      <c r="G18911" s="26"/>
    </row>
    <row r="18912" spans="3:7">
      <c r="C18912" s="17"/>
      <c r="D18912" s="26"/>
      <c r="E18912" s="26"/>
      <c r="F18912" s="26"/>
      <c r="G18912" s="26"/>
    </row>
    <row r="18913" spans="3:7">
      <c r="C18913" s="17"/>
      <c r="D18913" s="26"/>
      <c r="E18913" s="26"/>
      <c r="F18913" s="26"/>
      <c r="G18913" s="26"/>
    </row>
    <row r="18914" spans="3:7">
      <c r="C18914" s="17"/>
      <c r="D18914" s="26"/>
      <c r="E18914" s="26"/>
      <c r="F18914" s="26"/>
      <c r="G18914" s="26"/>
    </row>
    <row r="18915" spans="3:7">
      <c r="C18915" s="17"/>
      <c r="D18915" s="26"/>
      <c r="E18915" s="26"/>
      <c r="F18915" s="26"/>
      <c r="G18915" s="26"/>
    </row>
    <row r="18916" spans="3:7">
      <c r="C18916" s="17"/>
      <c r="D18916" s="26"/>
      <c r="E18916" s="26"/>
      <c r="F18916" s="26"/>
      <c r="G18916" s="26"/>
    </row>
    <row r="18917" spans="3:7">
      <c r="C18917" s="17"/>
      <c r="D18917" s="26"/>
      <c r="E18917" s="26"/>
      <c r="F18917" s="26"/>
      <c r="G18917" s="26"/>
    </row>
    <row r="18918" spans="3:7">
      <c r="C18918" s="17"/>
      <c r="D18918" s="26"/>
      <c r="E18918" s="26"/>
      <c r="F18918" s="26"/>
      <c r="G18918" s="26"/>
    </row>
    <row r="18919" spans="3:7">
      <c r="C18919" s="17"/>
      <c r="D18919" s="26"/>
      <c r="E18919" s="26"/>
      <c r="F18919" s="26"/>
      <c r="G18919" s="26"/>
    </row>
    <row r="18920" spans="3:7">
      <c r="C18920" s="17"/>
      <c r="D18920" s="26"/>
      <c r="E18920" s="26"/>
      <c r="F18920" s="26"/>
      <c r="G18920" s="26"/>
    </row>
    <row r="18921" spans="3:7">
      <c r="C18921" s="17"/>
      <c r="D18921" s="26"/>
      <c r="E18921" s="26"/>
      <c r="F18921" s="26"/>
      <c r="G18921" s="26"/>
    </row>
    <row r="18922" spans="3:7">
      <c r="C18922" s="17"/>
      <c r="D18922" s="26"/>
      <c r="E18922" s="26"/>
      <c r="F18922" s="26"/>
      <c r="G18922" s="26"/>
    </row>
    <row r="18923" spans="3:7">
      <c r="C18923" s="17"/>
      <c r="D18923" s="26"/>
      <c r="E18923" s="26"/>
      <c r="F18923" s="26"/>
      <c r="G18923" s="26"/>
    </row>
    <row r="18924" spans="3:7">
      <c r="C18924" s="17"/>
      <c r="D18924" s="26"/>
      <c r="E18924" s="26"/>
      <c r="F18924" s="26"/>
      <c r="G18924" s="26"/>
    </row>
    <row r="18925" spans="3:7">
      <c r="C18925" s="17"/>
      <c r="D18925" s="26"/>
      <c r="E18925" s="26"/>
      <c r="F18925" s="26"/>
      <c r="G18925" s="26"/>
    </row>
    <row r="18926" spans="3:7">
      <c r="C18926" s="17"/>
      <c r="D18926" s="26"/>
      <c r="E18926" s="26"/>
      <c r="F18926" s="26"/>
      <c r="G18926" s="26"/>
    </row>
    <row r="18927" spans="3:7">
      <c r="C18927" s="17"/>
      <c r="D18927" s="26"/>
      <c r="E18927" s="26"/>
      <c r="F18927" s="26"/>
      <c r="G18927" s="26"/>
    </row>
    <row r="18928" spans="3:7">
      <c r="C18928" s="17"/>
      <c r="D18928" s="26"/>
      <c r="E18928" s="26"/>
      <c r="F18928" s="26"/>
      <c r="G18928" s="26"/>
    </row>
    <row r="18929" spans="3:7">
      <c r="C18929" s="17"/>
      <c r="D18929" s="26"/>
      <c r="E18929" s="26"/>
      <c r="F18929" s="26"/>
      <c r="G18929" s="26"/>
    </row>
    <row r="18930" spans="3:7">
      <c r="C18930" s="17"/>
      <c r="D18930" s="26"/>
      <c r="E18930" s="26"/>
      <c r="F18930" s="26"/>
      <c r="G18930" s="26"/>
    </row>
    <row r="18931" spans="3:7">
      <c r="C18931" s="17"/>
      <c r="D18931" s="26"/>
      <c r="E18931" s="26"/>
      <c r="F18931" s="26"/>
      <c r="G18931" s="26"/>
    </row>
    <row r="18932" spans="3:7">
      <c r="C18932" s="17"/>
      <c r="D18932" s="26"/>
      <c r="E18932" s="26"/>
      <c r="F18932" s="26"/>
      <c r="G18932" s="26"/>
    </row>
    <row r="18933" spans="3:7">
      <c r="C18933" s="17"/>
      <c r="D18933" s="26"/>
      <c r="E18933" s="26"/>
      <c r="F18933" s="26"/>
      <c r="G18933" s="26"/>
    </row>
    <row r="18934" spans="3:7">
      <c r="C18934" s="17"/>
      <c r="D18934" s="26"/>
      <c r="E18934" s="26"/>
      <c r="F18934" s="26"/>
      <c r="G18934" s="26"/>
    </row>
    <row r="18935" spans="3:7">
      <c r="C18935" s="17"/>
      <c r="D18935" s="26"/>
      <c r="E18935" s="26"/>
      <c r="F18935" s="26"/>
      <c r="G18935" s="26"/>
    </row>
    <row r="18936" spans="3:7">
      <c r="C18936" s="17"/>
      <c r="D18936" s="26"/>
      <c r="E18936" s="26"/>
      <c r="F18936" s="26"/>
      <c r="G18936" s="26"/>
    </row>
    <row r="18937" spans="3:7">
      <c r="C18937" s="17"/>
      <c r="D18937" s="26"/>
      <c r="E18937" s="26"/>
      <c r="F18937" s="26"/>
      <c r="G18937" s="26"/>
    </row>
    <row r="18938" spans="3:7">
      <c r="C18938" s="17"/>
      <c r="D18938" s="26"/>
      <c r="E18938" s="26"/>
      <c r="F18938" s="26"/>
      <c r="G18938" s="26"/>
    </row>
    <row r="18939" spans="3:7">
      <c r="C18939" s="17"/>
      <c r="D18939" s="26"/>
      <c r="E18939" s="26"/>
      <c r="F18939" s="26"/>
      <c r="G18939" s="26"/>
    </row>
    <row r="18940" spans="3:7">
      <c r="C18940" s="17"/>
      <c r="D18940" s="26"/>
      <c r="E18940" s="26"/>
      <c r="F18940" s="26"/>
      <c r="G18940" s="26"/>
    </row>
    <row r="18941" spans="3:7">
      <c r="C18941" s="17"/>
      <c r="D18941" s="26"/>
      <c r="E18941" s="26"/>
      <c r="F18941" s="26"/>
      <c r="G18941" s="26"/>
    </row>
    <row r="18942" spans="3:7">
      <c r="C18942" s="17"/>
      <c r="D18942" s="26"/>
      <c r="E18942" s="26"/>
      <c r="F18942" s="26"/>
      <c r="G18942" s="26"/>
    </row>
    <row r="18943" spans="3:7">
      <c r="C18943" s="17"/>
      <c r="D18943" s="26"/>
      <c r="E18943" s="26"/>
      <c r="F18943" s="26"/>
      <c r="G18943" s="26"/>
    </row>
    <row r="18944" spans="3:7">
      <c r="C18944" s="17"/>
      <c r="D18944" s="26"/>
      <c r="E18944" s="26"/>
      <c r="F18944" s="26"/>
      <c r="G18944" s="26"/>
    </row>
    <row r="18945" spans="3:7">
      <c r="C18945" s="17"/>
      <c r="D18945" s="26"/>
      <c r="E18945" s="26"/>
      <c r="F18945" s="26"/>
      <c r="G18945" s="26"/>
    </row>
    <row r="18946" spans="3:7">
      <c r="C18946" s="17"/>
      <c r="D18946" s="26"/>
      <c r="E18946" s="26"/>
      <c r="F18946" s="26"/>
      <c r="G18946" s="26"/>
    </row>
    <row r="18947" spans="3:7">
      <c r="C18947" s="17"/>
      <c r="D18947" s="26"/>
      <c r="E18947" s="26"/>
      <c r="F18947" s="26"/>
      <c r="G18947" s="26"/>
    </row>
    <row r="18948" spans="3:7">
      <c r="C18948" s="17"/>
      <c r="D18948" s="26"/>
      <c r="E18948" s="26"/>
      <c r="F18948" s="26"/>
      <c r="G18948" s="26"/>
    </row>
    <row r="18949" spans="3:7">
      <c r="C18949" s="17"/>
      <c r="D18949" s="26"/>
      <c r="E18949" s="26"/>
      <c r="F18949" s="26"/>
      <c r="G18949" s="26"/>
    </row>
    <row r="18950" spans="3:7">
      <c r="C18950" s="17"/>
      <c r="D18950" s="26"/>
      <c r="E18950" s="26"/>
      <c r="F18950" s="26"/>
      <c r="G18950" s="26"/>
    </row>
    <row r="18951" spans="3:7">
      <c r="C18951" s="17"/>
      <c r="D18951" s="26"/>
      <c r="E18951" s="26"/>
      <c r="F18951" s="26"/>
      <c r="G18951" s="26"/>
    </row>
    <row r="18952" spans="3:7">
      <c r="C18952" s="17"/>
      <c r="D18952" s="26"/>
      <c r="E18952" s="26"/>
      <c r="F18952" s="26"/>
      <c r="G18952" s="26"/>
    </row>
    <row r="18953" spans="3:7">
      <c r="C18953" s="17"/>
      <c r="D18953" s="26"/>
      <c r="E18953" s="26"/>
      <c r="F18953" s="26"/>
      <c r="G18953" s="26"/>
    </row>
    <row r="18954" spans="3:7">
      <c r="C18954" s="17"/>
      <c r="D18954" s="26"/>
      <c r="E18954" s="26"/>
      <c r="F18954" s="26"/>
      <c r="G18954" s="26"/>
    </row>
    <row r="18955" spans="3:7">
      <c r="C18955" s="17"/>
      <c r="D18955" s="26"/>
      <c r="E18955" s="26"/>
      <c r="F18955" s="26"/>
      <c r="G18955" s="26"/>
    </row>
    <row r="18956" spans="3:7">
      <c r="C18956" s="17"/>
      <c r="D18956" s="26"/>
      <c r="E18956" s="26"/>
      <c r="F18956" s="26"/>
      <c r="G18956" s="26"/>
    </row>
    <row r="18957" spans="3:7">
      <c r="C18957" s="17"/>
      <c r="D18957" s="26"/>
      <c r="E18957" s="26"/>
      <c r="F18957" s="26"/>
      <c r="G18957" s="26"/>
    </row>
    <row r="18958" spans="3:7">
      <c r="C18958" s="17"/>
      <c r="D18958" s="26"/>
      <c r="E18958" s="26"/>
      <c r="F18958" s="26"/>
      <c r="G18958" s="26"/>
    </row>
    <row r="18959" spans="3:7">
      <c r="C18959" s="17"/>
      <c r="D18959" s="26"/>
      <c r="E18959" s="26"/>
      <c r="F18959" s="26"/>
      <c r="G18959" s="26"/>
    </row>
    <row r="18960" spans="3:7">
      <c r="C18960" s="17"/>
      <c r="D18960" s="26"/>
      <c r="E18960" s="26"/>
      <c r="F18960" s="26"/>
      <c r="G18960" s="26"/>
    </row>
    <row r="18961" spans="3:7">
      <c r="C18961" s="17"/>
      <c r="D18961" s="26"/>
      <c r="E18961" s="26"/>
      <c r="F18961" s="26"/>
      <c r="G18961" s="26"/>
    </row>
    <row r="18962" spans="3:7">
      <c r="C18962" s="17"/>
      <c r="D18962" s="26"/>
      <c r="E18962" s="26"/>
      <c r="F18962" s="26"/>
      <c r="G18962" s="26"/>
    </row>
    <row r="18963" spans="3:7">
      <c r="C18963" s="17"/>
      <c r="D18963" s="26"/>
      <c r="E18963" s="26"/>
      <c r="F18963" s="26"/>
      <c r="G18963" s="26"/>
    </row>
    <row r="18964" spans="3:7">
      <c r="C18964" s="17"/>
      <c r="D18964" s="26"/>
      <c r="E18964" s="26"/>
      <c r="F18964" s="26"/>
      <c r="G18964" s="26"/>
    </row>
    <row r="18965" spans="3:7">
      <c r="C18965" s="17"/>
      <c r="D18965" s="26"/>
      <c r="E18965" s="26"/>
      <c r="F18965" s="26"/>
      <c r="G18965" s="26"/>
    </row>
    <row r="18966" spans="3:7">
      <c r="C18966" s="17"/>
      <c r="D18966" s="26"/>
      <c r="E18966" s="26"/>
      <c r="F18966" s="26"/>
      <c r="G18966" s="26"/>
    </row>
    <row r="18967" spans="3:7">
      <c r="C18967" s="17"/>
      <c r="D18967" s="26"/>
      <c r="E18967" s="26"/>
      <c r="F18967" s="26"/>
      <c r="G18967" s="26"/>
    </row>
    <row r="18968" spans="3:7">
      <c r="C18968" s="17"/>
      <c r="D18968" s="26"/>
      <c r="E18968" s="26"/>
      <c r="F18968" s="26"/>
      <c r="G18968" s="26"/>
    </row>
    <row r="18969" spans="3:7">
      <c r="C18969" s="17"/>
      <c r="D18969" s="26"/>
      <c r="E18969" s="26"/>
      <c r="F18969" s="26"/>
      <c r="G18969" s="26"/>
    </row>
    <row r="18970" spans="3:7">
      <c r="C18970" s="17"/>
      <c r="D18970" s="26"/>
      <c r="E18970" s="26"/>
      <c r="F18970" s="26"/>
      <c r="G18970" s="26"/>
    </row>
    <row r="18971" spans="3:7">
      <c r="C18971" s="17"/>
      <c r="D18971" s="26"/>
      <c r="E18971" s="26"/>
      <c r="F18971" s="26"/>
      <c r="G18971" s="26"/>
    </row>
    <row r="18972" spans="3:7">
      <c r="C18972" s="17"/>
      <c r="D18972" s="26"/>
      <c r="E18972" s="26"/>
      <c r="F18972" s="26"/>
      <c r="G18972" s="26"/>
    </row>
    <row r="18973" spans="3:7">
      <c r="C18973" s="17"/>
      <c r="D18973" s="26"/>
      <c r="E18973" s="26"/>
      <c r="F18973" s="26"/>
      <c r="G18973" s="26"/>
    </row>
    <row r="18974" spans="3:7">
      <c r="C18974" s="17"/>
      <c r="D18974" s="26"/>
      <c r="E18974" s="26"/>
      <c r="F18974" s="26"/>
      <c r="G18974" s="26"/>
    </row>
    <row r="18975" spans="3:7">
      <c r="C18975" s="17"/>
      <c r="D18975" s="26"/>
      <c r="E18975" s="26"/>
      <c r="F18975" s="26"/>
      <c r="G18975" s="26"/>
    </row>
    <row r="18976" spans="3:7">
      <c r="C18976" s="17"/>
      <c r="D18976" s="26"/>
      <c r="E18976" s="26"/>
      <c r="F18976" s="26"/>
      <c r="G18976" s="26"/>
    </row>
    <row r="18977" spans="3:7">
      <c r="C18977" s="17"/>
      <c r="D18977" s="26"/>
      <c r="E18977" s="26"/>
      <c r="F18977" s="26"/>
      <c r="G18977" s="26"/>
    </row>
    <row r="18978" spans="3:7">
      <c r="C18978" s="17"/>
      <c r="D18978" s="26"/>
      <c r="E18978" s="26"/>
      <c r="F18978" s="26"/>
      <c r="G18978" s="26"/>
    </row>
    <row r="18979" spans="3:7">
      <c r="C18979" s="17"/>
      <c r="D18979" s="26"/>
      <c r="E18979" s="26"/>
      <c r="F18979" s="26"/>
      <c r="G18979" s="26"/>
    </row>
    <row r="18980" spans="3:7">
      <c r="C18980" s="17"/>
      <c r="D18980" s="26"/>
      <c r="E18980" s="26"/>
      <c r="F18980" s="26"/>
      <c r="G18980" s="26"/>
    </row>
    <row r="18981" spans="3:7">
      <c r="C18981" s="17"/>
      <c r="D18981" s="26"/>
      <c r="E18981" s="26"/>
      <c r="F18981" s="26"/>
      <c r="G18981" s="26"/>
    </row>
    <row r="18982" spans="3:7">
      <c r="C18982" s="17"/>
      <c r="D18982" s="26"/>
      <c r="E18982" s="26"/>
      <c r="F18982" s="26"/>
      <c r="G18982" s="26"/>
    </row>
    <row r="18983" spans="3:7">
      <c r="C18983" s="17"/>
      <c r="D18983" s="26"/>
      <c r="E18983" s="26"/>
      <c r="F18983" s="26"/>
      <c r="G18983" s="26"/>
    </row>
    <row r="18984" spans="3:7">
      <c r="C18984" s="17"/>
      <c r="D18984" s="26"/>
      <c r="E18984" s="26"/>
      <c r="F18984" s="26"/>
      <c r="G18984" s="26"/>
    </row>
    <row r="18985" spans="3:7">
      <c r="C18985" s="17"/>
      <c r="D18985" s="26"/>
      <c r="E18985" s="26"/>
      <c r="F18985" s="26"/>
      <c r="G18985" s="26"/>
    </row>
    <row r="18986" spans="3:7">
      <c r="C18986" s="17"/>
      <c r="D18986" s="26"/>
      <c r="E18986" s="26"/>
      <c r="F18986" s="26"/>
      <c r="G18986" s="26"/>
    </row>
    <row r="18987" spans="3:7">
      <c r="C18987" s="17"/>
      <c r="D18987" s="26"/>
      <c r="E18987" s="26"/>
      <c r="F18987" s="26"/>
      <c r="G18987" s="26"/>
    </row>
    <row r="18988" spans="3:7">
      <c r="C18988" s="17"/>
      <c r="D18988" s="26"/>
      <c r="E18988" s="26"/>
      <c r="F18988" s="26"/>
      <c r="G18988" s="26"/>
    </row>
    <row r="18989" spans="3:7">
      <c r="C18989" s="17"/>
      <c r="D18989" s="26"/>
      <c r="E18989" s="26"/>
      <c r="F18989" s="26"/>
      <c r="G18989" s="26"/>
    </row>
    <row r="18990" spans="3:7">
      <c r="C18990" s="17"/>
      <c r="D18990" s="26"/>
      <c r="E18990" s="26"/>
      <c r="F18990" s="26"/>
      <c r="G18990" s="26"/>
    </row>
    <row r="18991" spans="3:7">
      <c r="C18991" s="17"/>
      <c r="D18991" s="26"/>
      <c r="E18991" s="26"/>
      <c r="F18991" s="26"/>
      <c r="G18991" s="26"/>
    </row>
    <row r="18992" spans="3:7">
      <c r="C18992" s="17"/>
      <c r="D18992" s="26"/>
      <c r="E18992" s="26"/>
      <c r="F18992" s="26"/>
      <c r="G18992" s="26"/>
    </row>
    <row r="18993" spans="3:7">
      <c r="C18993" s="17"/>
      <c r="D18993" s="26"/>
      <c r="E18993" s="26"/>
      <c r="F18993" s="26"/>
      <c r="G18993" s="26"/>
    </row>
    <row r="18994" spans="3:7">
      <c r="C18994" s="17"/>
      <c r="D18994" s="26"/>
      <c r="E18994" s="26"/>
      <c r="F18994" s="26"/>
      <c r="G18994" s="26"/>
    </row>
    <row r="18995" spans="3:7">
      <c r="C18995" s="17"/>
      <c r="D18995" s="26"/>
      <c r="E18995" s="26"/>
      <c r="F18995" s="26"/>
      <c r="G18995" s="26"/>
    </row>
    <row r="18996" spans="3:7">
      <c r="C18996" s="17"/>
      <c r="D18996" s="26"/>
      <c r="E18996" s="26"/>
      <c r="F18996" s="26"/>
      <c r="G18996" s="26"/>
    </row>
    <row r="18997" spans="3:7">
      <c r="C18997" s="17"/>
      <c r="D18997" s="26"/>
      <c r="E18997" s="26"/>
      <c r="F18997" s="26"/>
      <c r="G18997" s="26"/>
    </row>
    <row r="18998" spans="3:7">
      <c r="C18998" s="17"/>
      <c r="D18998" s="26"/>
      <c r="E18998" s="26"/>
      <c r="F18998" s="26"/>
      <c r="G18998" s="26"/>
    </row>
    <row r="18999" spans="3:7">
      <c r="C18999" s="17"/>
      <c r="D18999" s="26"/>
      <c r="E18999" s="26"/>
      <c r="F18999" s="26"/>
      <c r="G18999" s="26"/>
    </row>
    <row r="19000" spans="3:7">
      <c r="C19000" s="17"/>
      <c r="D19000" s="26"/>
      <c r="E19000" s="26"/>
      <c r="F19000" s="26"/>
      <c r="G19000" s="26"/>
    </row>
    <row r="19001" spans="3:7">
      <c r="C19001" s="17"/>
      <c r="D19001" s="26"/>
      <c r="E19001" s="26"/>
      <c r="F19001" s="26"/>
      <c r="G19001" s="26"/>
    </row>
    <row r="19002" spans="3:7">
      <c r="C19002" s="17"/>
      <c r="D19002" s="26"/>
      <c r="E19002" s="26"/>
      <c r="F19002" s="26"/>
      <c r="G19002" s="26"/>
    </row>
    <row r="19003" spans="3:7">
      <c r="C19003" s="17"/>
      <c r="D19003" s="26"/>
      <c r="E19003" s="26"/>
      <c r="F19003" s="26"/>
      <c r="G19003" s="26"/>
    </row>
    <row r="19004" spans="3:7">
      <c r="C19004" s="17"/>
      <c r="D19004" s="26"/>
      <c r="E19004" s="26"/>
      <c r="F19004" s="26"/>
      <c r="G19004" s="26"/>
    </row>
    <row r="19005" spans="3:7">
      <c r="C19005" s="17"/>
      <c r="D19005" s="26"/>
      <c r="E19005" s="26"/>
      <c r="F19005" s="26"/>
      <c r="G19005" s="26"/>
    </row>
    <row r="19006" spans="3:7">
      <c r="C19006" s="17"/>
      <c r="D19006" s="26"/>
      <c r="E19006" s="26"/>
      <c r="F19006" s="26"/>
      <c r="G19006" s="26"/>
    </row>
    <row r="19007" spans="3:7">
      <c r="C19007" s="17"/>
      <c r="D19007" s="26"/>
      <c r="E19007" s="26"/>
      <c r="F19007" s="26"/>
      <c r="G19007" s="26"/>
    </row>
    <row r="19008" spans="3:7">
      <c r="C19008" s="17"/>
      <c r="D19008" s="26"/>
      <c r="E19008" s="26"/>
      <c r="F19008" s="26"/>
      <c r="G19008" s="26"/>
    </row>
    <row r="19009" spans="3:7">
      <c r="C19009" s="17"/>
      <c r="D19009" s="26"/>
      <c r="E19009" s="26"/>
      <c r="F19009" s="26"/>
      <c r="G19009" s="26"/>
    </row>
    <row r="19010" spans="3:7">
      <c r="C19010" s="17"/>
      <c r="D19010" s="26"/>
      <c r="E19010" s="26"/>
      <c r="F19010" s="26"/>
      <c r="G19010" s="26"/>
    </row>
    <row r="19011" spans="3:7">
      <c r="C19011" s="17"/>
      <c r="D19011" s="26"/>
      <c r="E19011" s="26"/>
      <c r="F19011" s="26"/>
      <c r="G19011" s="26"/>
    </row>
    <row r="19012" spans="3:7">
      <c r="C19012" s="17"/>
      <c r="D19012" s="26"/>
      <c r="E19012" s="26"/>
      <c r="F19012" s="26"/>
      <c r="G19012" s="26"/>
    </row>
    <row r="19013" spans="3:7">
      <c r="C19013" s="17"/>
      <c r="D19013" s="26"/>
      <c r="E19013" s="26"/>
      <c r="F19013" s="26"/>
      <c r="G19013" s="26"/>
    </row>
    <row r="19014" spans="3:7">
      <c r="C19014" s="17"/>
      <c r="D19014" s="26"/>
      <c r="E19014" s="26"/>
      <c r="F19014" s="26"/>
      <c r="G19014" s="26"/>
    </row>
    <row r="19015" spans="3:7">
      <c r="C19015" s="17"/>
      <c r="D19015" s="26"/>
      <c r="E19015" s="26"/>
      <c r="F19015" s="26"/>
      <c r="G19015" s="26"/>
    </row>
    <row r="19016" spans="3:7">
      <c r="C19016" s="17"/>
      <c r="D19016" s="26"/>
      <c r="E19016" s="26"/>
      <c r="F19016" s="26"/>
      <c r="G19016" s="26"/>
    </row>
    <row r="19017" spans="3:7">
      <c r="C19017" s="17"/>
      <c r="D19017" s="26"/>
      <c r="E19017" s="26"/>
      <c r="F19017" s="26"/>
      <c r="G19017" s="26"/>
    </row>
    <row r="19018" spans="3:7">
      <c r="C19018" s="17"/>
      <c r="D19018" s="26"/>
      <c r="E19018" s="26"/>
      <c r="F19018" s="26"/>
      <c r="G19018" s="26"/>
    </row>
    <row r="19019" spans="3:7">
      <c r="C19019" s="17"/>
      <c r="D19019" s="26"/>
      <c r="E19019" s="26"/>
      <c r="F19019" s="26"/>
      <c r="G19019" s="26"/>
    </row>
    <row r="19020" spans="3:7">
      <c r="C19020" s="17"/>
      <c r="D19020" s="26"/>
      <c r="E19020" s="26"/>
      <c r="F19020" s="26"/>
      <c r="G19020" s="26"/>
    </row>
    <row r="19021" spans="3:7">
      <c r="C19021" s="17"/>
      <c r="D19021" s="26"/>
      <c r="E19021" s="26"/>
      <c r="F19021" s="26"/>
      <c r="G19021" s="26"/>
    </row>
    <row r="19022" spans="3:7">
      <c r="C19022" s="17"/>
      <c r="D19022" s="26"/>
      <c r="E19022" s="26"/>
      <c r="F19022" s="26"/>
      <c r="G19022" s="26"/>
    </row>
    <row r="19023" spans="3:7">
      <c r="C19023" s="17"/>
      <c r="D19023" s="26"/>
      <c r="E19023" s="26"/>
      <c r="F19023" s="26"/>
      <c r="G19023" s="26"/>
    </row>
    <row r="19024" spans="3:7">
      <c r="C19024" s="17"/>
      <c r="D19024" s="26"/>
      <c r="E19024" s="26"/>
      <c r="F19024" s="26"/>
      <c r="G19024" s="26"/>
    </row>
    <row r="19025" spans="3:7">
      <c r="C19025" s="17"/>
      <c r="D19025" s="26"/>
      <c r="E19025" s="26"/>
      <c r="F19025" s="26"/>
      <c r="G19025" s="26"/>
    </row>
    <row r="19026" spans="3:7">
      <c r="C19026" s="17"/>
      <c r="D19026" s="26"/>
      <c r="E19026" s="26"/>
      <c r="F19026" s="26"/>
      <c r="G19026" s="26"/>
    </row>
    <row r="19027" spans="3:7">
      <c r="C19027" s="17"/>
      <c r="D19027" s="26"/>
      <c r="E19027" s="26"/>
      <c r="F19027" s="26"/>
      <c r="G19027" s="26"/>
    </row>
    <row r="19028" spans="3:7">
      <c r="C19028" s="17"/>
      <c r="D19028" s="26"/>
      <c r="E19028" s="26"/>
      <c r="F19028" s="26"/>
      <c r="G19028" s="26"/>
    </row>
    <row r="19029" spans="3:7">
      <c r="C19029" s="17"/>
      <c r="D19029" s="26"/>
      <c r="E19029" s="26"/>
      <c r="F19029" s="26"/>
      <c r="G19029" s="26"/>
    </row>
    <row r="19030" spans="3:7">
      <c r="C19030" s="17"/>
      <c r="D19030" s="26"/>
      <c r="E19030" s="26"/>
      <c r="F19030" s="26"/>
      <c r="G19030" s="26"/>
    </row>
    <row r="19031" spans="3:7">
      <c r="C19031" s="17"/>
      <c r="D19031" s="26"/>
      <c r="E19031" s="26"/>
      <c r="F19031" s="26"/>
      <c r="G19031" s="26"/>
    </row>
    <row r="19032" spans="3:7">
      <c r="C19032" s="17"/>
      <c r="D19032" s="26"/>
      <c r="E19032" s="26"/>
      <c r="F19032" s="26"/>
      <c r="G19032" s="26"/>
    </row>
    <row r="19033" spans="3:7">
      <c r="C19033" s="17"/>
      <c r="D19033" s="26"/>
      <c r="E19033" s="26"/>
      <c r="F19033" s="26"/>
      <c r="G19033" s="26"/>
    </row>
    <row r="19034" spans="3:7">
      <c r="C19034" s="17"/>
      <c r="D19034" s="26"/>
      <c r="E19034" s="26"/>
      <c r="F19034" s="26"/>
      <c r="G19034" s="26"/>
    </row>
    <row r="19035" spans="3:7">
      <c r="C19035" s="17"/>
      <c r="D19035" s="26"/>
      <c r="E19035" s="26"/>
      <c r="F19035" s="26"/>
      <c r="G19035" s="26"/>
    </row>
    <row r="19036" spans="3:7">
      <c r="C19036" s="17"/>
      <c r="D19036" s="26"/>
      <c r="E19036" s="26"/>
      <c r="F19036" s="26"/>
      <c r="G19036" s="26"/>
    </row>
    <row r="19037" spans="3:7">
      <c r="C19037" s="17"/>
      <c r="D19037" s="26"/>
      <c r="E19037" s="26"/>
      <c r="F19037" s="26"/>
      <c r="G19037" s="26"/>
    </row>
    <row r="19038" spans="3:7">
      <c r="C19038" s="17"/>
      <c r="D19038" s="26"/>
      <c r="E19038" s="26"/>
      <c r="F19038" s="26"/>
      <c r="G19038" s="26"/>
    </row>
    <row r="19039" spans="3:7">
      <c r="C19039" s="17"/>
      <c r="D19039" s="26"/>
      <c r="E19039" s="26"/>
      <c r="F19039" s="26"/>
      <c r="G19039" s="26"/>
    </row>
    <row r="19040" spans="3:7">
      <c r="C19040" s="17"/>
      <c r="D19040" s="26"/>
      <c r="E19040" s="26"/>
      <c r="F19040" s="26"/>
      <c r="G19040" s="26"/>
    </row>
    <row r="19041" spans="3:7">
      <c r="C19041" s="17"/>
      <c r="D19041" s="26"/>
      <c r="E19041" s="26"/>
      <c r="F19041" s="26"/>
      <c r="G19041" s="26"/>
    </row>
    <row r="19042" spans="3:7">
      <c r="C19042" s="17"/>
      <c r="D19042" s="26"/>
      <c r="E19042" s="26"/>
      <c r="F19042" s="26"/>
      <c r="G19042" s="26"/>
    </row>
    <row r="19043" spans="3:7">
      <c r="C19043" s="17"/>
      <c r="D19043" s="26"/>
      <c r="E19043" s="26"/>
      <c r="F19043" s="26"/>
      <c r="G19043" s="26"/>
    </row>
    <row r="19044" spans="3:7">
      <c r="C19044" s="17"/>
      <c r="D19044" s="26"/>
      <c r="E19044" s="26"/>
      <c r="F19044" s="26"/>
      <c r="G19044" s="26"/>
    </row>
    <row r="19045" spans="3:7">
      <c r="C19045" s="17"/>
      <c r="D19045" s="26"/>
      <c r="E19045" s="26"/>
      <c r="F19045" s="26"/>
      <c r="G19045" s="26"/>
    </row>
    <row r="19046" spans="3:7">
      <c r="C19046" s="17"/>
      <c r="D19046" s="26"/>
      <c r="E19046" s="26"/>
      <c r="F19046" s="26"/>
      <c r="G19046" s="26"/>
    </row>
    <row r="19047" spans="3:7">
      <c r="C19047" s="17"/>
      <c r="D19047" s="26"/>
      <c r="E19047" s="26"/>
      <c r="F19047" s="26"/>
      <c r="G19047" s="26"/>
    </row>
    <row r="19048" spans="3:7">
      <c r="C19048" s="17"/>
      <c r="D19048" s="26"/>
      <c r="E19048" s="26"/>
      <c r="F19048" s="26"/>
      <c r="G19048" s="26"/>
    </row>
    <row r="19049" spans="3:7">
      <c r="C19049" s="17"/>
      <c r="D19049" s="26"/>
      <c r="E19049" s="26"/>
      <c r="F19049" s="26"/>
      <c r="G19049" s="26"/>
    </row>
    <row r="19050" spans="3:7">
      <c r="C19050" s="17"/>
      <c r="D19050" s="26"/>
      <c r="E19050" s="26"/>
      <c r="F19050" s="26"/>
      <c r="G19050" s="26"/>
    </row>
    <row r="19051" spans="3:7">
      <c r="C19051" s="17"/>
      <c r="D19051" s="26"/>
      <c r="E19051" s="26"/>
      <c r="F19051" s="26"/>
      <c r="G19051" s="26"/>
    </row>
    <row r="19052" spans="3:7">
      <c r="C19052" s="17"/>
      <c r="D19052" s="26"/>
      <c r="E19052" s="26"/>
      <c r="F19052" s="26"/>
      <c r="G19052" s="26"/>
    </row>
    <row r="19053" spans="3:7">
      <c r="C19053" s="17"/>
      <c r="D19053" s="26"/>
      <c r="E19053" s="26"/>
      <c r="F19053" s="26"/>
      <c r="G19053" s="26"/>
    </row>
    <row r="19054" spans="3:7">
      <c r="C19054" s="17"/>
      <c r="D19054" s="26"/>
      <c r="E19054" s="26"/>
      <c r="F19054" s="26"/>
      <c r="G19054" s="26"/>
    </row>
    <row r="19055" spans="3:7">
      <c r="C19055" s="17"/>
      <c r="D19055" s="26"/>
      <c r="E19055" s="26"/>
      <c r="F19055" s="26"/>
      <c r="G19055" s="26"/>
    </row>
    <row r="19056" spans="3:7">
      <c r="C19056" s="17"/>
      <c r="D19056" s="26"/>
      <c r="E19056" s="26"/>
      <c r="F19056" s="26"/>
      <c r="G19056" s="26"/>
    </row>
    <row r="19057" spans="3:7">
      <c r="C19057" s="17"/>
      <c r="D19057" s="26"/>
      <c r="E19057" s="26"/>
      <c r="F19057" s="26"/>
      <c r="G19057" s="26"/>
    </row>
    <row r="19058" spans="3:7">
      <c r="C19058" s="17"/>
      <c r="D19058" s="26"/>
      <c r="E19058" s="26"/>
      <c r="F19058" s="26"/>
      <c r="G19058" s="26"/>
    </row>
    <row r="19059" spans="3:7">
      <c r="C19059" s="17"/>
      <c r="D19059" s="26"/>
      <c r="E19059" s="26"/>
      <c r="F19059" s="26"/>
      <c r="G19059" s="26"/>
    </row>
    <row r="19060" spans="3:7">
      <c r="C19060" s="17"/>
      <c r="D19060" s="26"/>
      <c r="E19060" s="26"/>
      <c r="F19060" s="26"/>
      <c r="G19060" s="26"/>
    </row>
    <row r="19061" spans="3:7">
      <c r="C19061" s="17"/>
      <c r="D19061" s="26"/>
      <c r="E19061" s="26"/>
      <c r="F19061" s="26"/>
      <c r="G19061" s="26"/>
    </row>
    <row r="19062" spans="3:7">
      <c r="C19062" s="17"/>
      <c r="D19062" s="26"/>
      <c r="E19062" s="26"/>
      <c r="F19062" s="26"/>
      <c r="G19062" s="26"/>
    </row>
    <row r="19063" spans="3:7">
      <c r="C19063" s="17"/>
      <c r="D19063" s="26"/>
      <c r="E19063" s="26"/>
      <c r="F19063" s="26"/>
      <c r="G19063" s="26"/>
    </row>
    <row r="19064" spans="3:7">
      <c r="C19064" s="17"/>
      <c r="D19064" s="26"/>
      <c r="E19064" s="26"/>
      <c r="F19064" s="26"/>
      <c r="G19064" s="26"/>
    </row>
    <row r="19065" spans="3:7">
      <c r="C19065" s="17"/>
      <c r="D19065" s="26"/>
      <c r="E19065" s="26"/>
      <c r="F19065" s="26"/>
      <c r="G19065" s="26"/>
    </row>
    <row r="19066" spans="3:7">
      <c r="C19066" s="17"/>
      <c r="D19066" s="26"/>
      <c r="E19066" s="26"/>
      <c r="F19066" s="26"/>
      <c r="G19066" s="26"/>
    </row>
    <row r="19067" spans="3:7">
      <c r="C19067" s="17"/>
      <c r="D19067" s="26"/>
      <c r="E19067" s="26"/>
      <c r="F19067" s="26"/>
      <c r="G19067" s="26"/>
    </row>
    <row r="19068" spans="3:7">
      <c r="C19068" s="17"/>
      <c r="D19068" s="26"/>
      <c r="E19068" s="26"/>
      <c r="F19068" s="26"/>
      <c r="G19068" s="26"/>
    </row>
    <row r="19069" spans="3:7">
      <c r="C19069" s="17"/>
      <c r="D19069" s="26"/>
      <c r="E19069" s="26"/>
      <c r="F19069" s="26"/>
      <c r="G19069" s="26"/>
    </row>
    <row r="19070" spans="3:7">
      <c r="C19070" s="17"/>
      <c r="D19070" s="26"/>
      <c r="E19070" s="26"/>
      <c r="F19070" s="26"/>
      <c r="G19070" s="26"/>
    </row>
    <row r="19071" spans="3:7">
      <c r="C19071" s="17"/>
      <c r="D19071" s="26"/>
      <c r="E19071" s="26"/>
      <c r="F19071" s="26"/>
      <c r="G19071" s="26"/>
    </row>
    <row r="19072" spans="3:7">
      <c r="C19072" s="17"/>
      <c r="D19072" s="26"/>
      <c r="E19072" s="26"/>
      <c r="F19072" s="26"/>
      <c r="G19072" s="26"/>
    </row>
    <row r="19073" spans="3:7">
      <c r="C19073" s="17"/>
      <c r="D19073" s="26"/>
      <c r="E19073" s="26"/>
      <c r="F19073" s="26"/>
      <c r="G19073" s="26"/>
    </row>
    <row r="19074" spans="3:7">
      <c r="C19074" s="17"/>
      <c r="D19074" s="26"/>
      <c r="E19074" s="26"/>
      <c r="F19074" s="26"/>
      <c r="G19074" s="26"/>
    </row>
    <row r="19075" spans="3:7">
      <c r="C19075" s="17"/>
      <c r="D19075" s="26"/>
      <c r="E19075" s="26"/>
      <c r="F19075" s="26"/>
      <c r="G19075" s="26"/>
    </row>
    <row r="19076" spans="3:7">
      <c r="C19076" s="17"/>
      <c r="D19076" s="26"/>
      <c r="E19076" s="26"/>
      <c r="F19076" s="26"/>
      <c r="G19076" s="26"/>
    </row>
    <row r="19077" spans="3:7">
      <c r="C19077" s="17"/>
      <c r="D19077" s="26"/>
      <c r="E19077" s="26"/>
      <c r="F19077" s="26"/>
      <c r="G19077" s="26"/>
    </row>
    <row r="19078" spans="3:7">
      <c r="C19078" s="17"/>
      <c r="D19078" s="26"/>
      <c r="E19078" s="26"/>
      <c r="F19078" s="26"/>
      <c r="G19078" s="26"/>
    </row>
    <row r="19079" spans="3:7">
      <c r="C19079" s="17"/>
      <c r="D19079" s="26"/>
      <c r="E19079" s="26"/>
      <c r="F19079" s="26"/>
      <c r="G19079" s="26"/>
    </row>
    <row r="19080" spans="3:7">
      <c r="C19080" s="17"/>
      <c r="D19080" s="26"/>
      <c r="E19080" s="26"/>
      <c r="F19080" s="26"/>
      <c r="G19080" s="26"/>
    </row>
    <row r="19081" spans="3:7">
      <c r="C19081" s="17"/>
      <c r="D19081" s="26"/>
      <c r="E19081" s="26"/>
      <c r="F19081" s="26"/>
      <c r="G19081" s="26"/>
    </row>
    <row r="19082" spans="3:7">
      <c r="C19082" s="17"/>
      <c r="D19082" s="26"/>
      <c r="E19082" s="26"/>
      <c r="F19082" s="26"/>
      <c r="G19082" s="26"/>
    </row>
    <row r="19083" spans="3:7">
      <c r="C19083" s="17"/>
      <c r="D19083" s="26"/>
      <c r="E19083" s="26"/>
      <c r="F19083" s="26"/>
      <c r="G19083" s="26"/>
    </row>
    <row r="19084" spans="3:7">
      <c r="C19084" s="17"/>
      <c r="D19084" s="26"/>
      <c r="E19084" s="26"/>
      <c r="F19084" s="26"/>
      <c r="G19084" s="26"/>
    </row>
    <row r="19085" spans="3:7">
      <c r="C19085" s="17"/>
      <c r="D19085" s="26"/>
      <c r="E19085" s="26"/>
      <c r="F19085" s="26"/>
      <c r="G19085" s="26"/>
    </row>
    <row r="19086" spans="3:7">
      <c r="C19086" s="17"/>
      <c r="D19086" s="26"/>
      <c r="E19086" s="26"/>
      <c r="F19086" s="26"/>
      <c r="G19086" s="26"/>
    </row>
    <row r="19087" spans="3:7">
      <c r="C19087" s="17"/>
      <c r="D19087" s="26"/>
      <c r="E19087" s="26"/>
      <c r="F19087" s="26"/>
      <c r="G19087" s="26"/>
    </row>
    <row r="19088" spans="3:7">
      <c r="C19088" s="17"/>
      <c r="D19088" s="26"/>
      <c r="E19088" s="26"/>
      <c r="F19088" s="26"/>
      <c r="G19088" s="26"/>
    </row>
    <row r="19089" spans="3:7">
      <c r="C19089" s="17"/>
      <c r="D19089" s="26"/>
      <c r="E19089" s="26"/>
      <c r="F19089" s="26"/>
      <c r="G19089" s="26"/>
    </row>
    <row r="19090" spans="3:7">
      <c r="C19090" s="17"/>
      <c r="D19090" s="26"/>
      <c r="E19090" s="26"/>
      <c r="F19090" s="26"/>
      <c r="G19090" s="26"/>
    </row>
    <row r="19091" spans="3:7">
      <c r="C19091" s="17"/>
      <c r="D19091" s="26"/>
      <c r="E19091" s="26"/>
      <c r="F19091" s="26"/>
      <c r="G19091" s="26"/>
    </row>
    <row r="19092" spans="3:7">
      <c r="C19092" s="17"/>
      <c r="D19092" s="26"/>
      <c r="E19092" s="26"/>
      <c r="F19092" s="26"/>
      <c r="G19092" s="26"/>
    </row>
    <row r="19093" spans="3:7">
      <c r="C19093" s="17"/>
      <c r="D19093" s="26"/>
      <c r="E19093" s="26"/>
      <c r="F19093" s="26"/>
      <c r="G19093" s="26"/>
    </row>
    <row r="19094" spans="3:7">
      <c r="C19094" s="17"/>
      <c r="D19094" s="26"/>
      <c r="E19094" s="26"/>
      <c r="F19094" s="26"/>
      <c r="G19094" s="26"/>
    </row>
    <row r="19095" spans="3:7">
      <c r="C19095" s="17"/>
      <c r="D19095" s="26"/>
      <c r="E19095" s="26"/>
      <c r="F19095" s="26"/>
      <c r="G19095" s="26"/>
    </row>
    <row r="19096" spans="3:7">
      <c r="C19096" s="17"/>
      <c r="D19096" s="26"/>
      <c r="E19096" s="26"/>
      <c r="F19096" s="26"/>
      <c r="G19096" s="26"/>
    </row>
    <row r="19097" spans="3:7">
      <c r="C19097" s="17"/>
      <c r="D19097" s="26"/>
      <c r="E19097" s="26"/>
      <c r="F19097" s="26"/>
      <c r="G19097" s="26"/>
    </row>
    <row r="19098" spans="3:7">
      <c r="C19098" s="17"/>
      <c r="D19098" s="26"/>
      <c r="E19098" s="26"/>
      <c r="F19098" s="26"/>
      <c r="G19098" s="26"/>
    </row>
    <row r="19099" spans="3:7">
      <c r="C19099" s="17"/>
      <c r="D19099" s="26"/>
      <c r="E19099" s="26"/>
      <c r="F19099" s="26"/>
      <c r="G19099" s="26"/>
    </row>
    <row r="19100" spans="3:7">
      <c r="C19100" s="17"/>
      <c r="D19100" s="26"/>
      <c r="E19100" s="26"/>
      <c r="F19100" s="26"/>
      <c r="G19100" s="26"/>
    </row>
    <row r="19101" spans="3:7">
      <c r="C19101" s="17"/>
      <c r="D19101" s="26"/>
      <c r="E19101" s="26"/>
      <c r="F19101" s="26"/>
      <c r="G19101" s="26"/>
    </row>
    <row r="19102" spans="3:7">
      <c r="C19102" s="17"/>
      <c r="D19102" s="26"/>
      <c r="E19102" s="26"/>
      <c r="F19102" s="26"/>
      <c r="G19102" s="26"/>
    </row>
    <row r="19103" spans="3:7">
      <c r="C19103" s="17"/>
      <c r="D19103" s="26"/>
      <c r="E19103" s="26"/>
      <c r="F19103" s="26"/>
      <c r="G19103" s="26"/>
    </row>
    <row r="19104" spans="3:7">
      <c r="C19104" s="17"/>
      <c r="D19104" s="26"/>
      <c r="E19104" s="26"/>
      <c r="F19104" s="26"/>
      <c r="G19104" s="26"/>
    </row>
    <row r="19105" spans="3:7">
      <c r="C19105" s="17"/>
      <c r="D19105" s="26"/>
      <c r="E19105" s="26"/>
      <c r="F19105" s="26"/>
      <c r="G19105" s="26"/>
    </row>
    <row r="19106" spans="3:7">
      <c r="C19106" s="17"/>
      <c r="D19106" s="26"/>
      <c r="E19106" s="26"/>
      <c r="F19106" s="26"/>
      <c r="G19106" s="26"/>
    </row>
    <row r="19107" spans="3:7">
      <c r="C19107" s="17"/>
      <c r="D19107" s="26"/>
      <c r="E19107" s="26"/>
      <c r="F19107" s="26"/>
      <c r="G19107" s="26"/>
    </row>
    <row r="19108" spans="3:7">
      <c r="C19108" s="17"/>
      <c r="D19108" s="26"/>
      <c r="E19108" s="26"/>
      <c r="F19108" s="26"/>
      <c r="G19108" s="26"/>
    </row>
    <row r="19109" spans="3:7">
      <c r="C19109" s="17"/>
      <c r="D19109" s="26"/>
      <c r="E19109" s="26"/>
      <c r="F19109" s="26"/>
      <c r="G19109" s="26"/>
    </row>
    <row r="19110" spans="3:7">
      <c r="C19110" s="17"/>
      <c r="D19110" s="26"/>
      <c r="E19110" s="26"/>
      <c r="F19110" s="26"/>
      <c r="G19110" s="26"/>
    </row>
    <row r="19111" spans="3:7">
      <c r="C19111" s="17"/>
      <c r="D19111" s="26"/>
      <c r="E19111" s="26"/>
      <c r="F19111" s="26"/>
      <c r="G19111" s="26"/>
    </row>
    <row r="19112" spans="3:7">
      <c r="C19112" s="17"/>
      <c r="D19112" s="26"/>
      <c r="E19112" s="26"/>
      <c r="F19112" s="26"/>
      <c r="G19112" s="26"/>
    </row>
    <row r="19113" spans="3:7">
      <c r="C19113" s="17"/>
      <c r="D19113" s="26"/>
      <c r="E19113" s="26"/>
      <c r="F19113" s="26"/>
      <c r="G19113" s="26"/>
    </row>
    <row r="19114" spans="3:7">
      <c r="C19114" s="17"/>
      <c r="D19114" s="26"/>
      <c r="E19114" s="26"/>
      <c r="F19114" s="26"/>
      <c r="G19114" s="26"/>
    </row>
    <row r="19115" spans="3:7">
      <c r="C19115" s="17"/>
      <c r="D19115" s="26"/>
      <c r="E19115" s="26"/>
      <c r="F19115" s="26"/>
      <c r="G19115" s="26"/>
    </row>
    <row r="19116" spans="3:7">
      <c r="C19116" s="17"/>
      <c r="D19116" s="26"/>
      <c r="E19116" s="26"/>
      <c r="F19116" s="26"/>
      <c r="G19116" s="26"/>
    </row>
    <row r="19117" spans="3:7">
      <c r="C19117" s="17"/>
      <c r="D19117" s="26"/>
      <c r="E19117" s="26"/>
      <c r="F19117" s="26"/>
      <c r="G19117" s="26"/>
    </row>
    <row r="19118" spans="3:7">
      <c r="C19118" s="17"/>
      <c r="D19118" s="26"/>
      <c r="E19118" s="26"/>
      <c r="F19118" s="26"/>
      <c r="G19118" s="26"/>
    </row>
    <row r="19119" spans="3:7">
      <c r="C19119" s="17"/>
      <c r="D19119" s="26"/>
      <c r="E19119" s="26"/>
      <c r="F19119" s="26"/>
      <c r="G19119" s="26"/>
    </row>
    <row r="19120" spans="3:7">
      <c r="C19120" s="17"/>
      <c r="D19120" s="26"/>
      <c r="E19120" s="26"/>
      <c r="F19120" s="26"/>
      <c r="G19120" s="26"/>
    </row>
    <row r="19121" spans="3:7">
      <c r="C19121" s="17"/>
      <c r="D19121" s="26"/>
      <c r="E19121" s="26"/>
      <c r="F19121" s="26"/>
      <c r="G19121" s="26"/>
    </row>
    <row r="19122" spans="3:7">
      <c r="C19122" s="17"/>
      <c r="D19122" s="26"/>
      <c r="E19122" s="26"/>
      <c r="F19122" s="26"/>
      <c r="G19122" s="26"/>
    </row>
    <row r="19123" spans="3:7">
      <c r="C19123" s="17"/>
      <c r="D19123" s="26"/>
      <c r="E19123" s="26"/>
      <c r="F19123" s="26"/>
      <c r="G19123" s="26"/>
    </row>
    <row r="19124" spans="3:7">
      <c r="C19124" s="17"/>
      <c r="D19124" s="26"/>
      <c r="E19124" s="26"/>
      <c r="F19124" s="26"/>
      <c r="G19124" s="26"/>
    </row>
    <row r="19125" spans="3:7">
      <c r="C19125" s="17"/>
      <c r="D19125" s="26"/>
      <c r="E19125" s="26"/>
      <c r="F19125" s="26"/>
      <c r="G19125" s="26"/>
    </row>
    <row r="19126" spans="3:7">
      <c r="C19126" s="17"/>
      <c r="D19126" s="26"/>
      <c r="E19126" s="26"/>
      <c r="F19126" s="26"/>
      <c r="G19126" s="26"/>
    </row>
    <row r="19127" spans="3:7">
      <c r="C19127" s="17"/>
      <c r="D19127" s="26"/>
      <c r="E19127" s="26"/>
      <c r="F19127" s="26"/>
      <c r="G19127" s="26"/>
    </row>
    <row r="19128" spans="3:7">
      <c r="C19128" s="17"/>
      <c r="D19128" s="26"/>
      <c r="E19128" s="26"/>
      <c r="F19128" s="26"/>
      <c r="G19128" s="26"/>
    </row>
    <row r="19129" spans="3:7">
      <c r="C19129" s="17"/>
      <c r="D19129" s="26"/>
      <c r="E19129" s="26"/>
      <c r="F19129" s="26"/>
      <c r="G19129" s="26"/>
    </row>
    <row r="19130" spans="3:7">
      <c r="C19130" s="17"/>
      <c r="D19130" s="26"/>
      <c r="E19130" s="26"/>
      <c r="F19130" s="26"/>
      <c r="G19130" s="26"/>
    </row>
    <row r="19131" spans="3:7">
      <c r="C19131" s="17"/>
      <c r="D19131" s="26"/>
      <c r="E19131" s="26"/>
      <c r="F19131" s="26"/>
      <c r="G19131" s="26"/>
    </row>
    <row r="19132" spans="3:7">
      <c r="C19132" s="17"/>
      <c r="D19132" s="26"/>
      <c r="E19132" s="26"/>
      <c r="F19132" s="26"/>
      <c r="G19132" s="26"/>
    </row>
    <row r="19133" spans="3:7">
      <c r="C19133" s="17"/>
      <c r="D19133" s="26"/>
      <c r="E19133" s="26"/>
      <c r="F19133" s="26"/>
      <c r="G19133" s="26"/>
    </row>
    <row r="19134" spans="3:7">
      <c r="C19134" s="17"/>
      <c r="D19134" s="26"/>
      <c r="E19134" s="26"/>
      <c r="F19134" s="26"/>
      <c r="G19134" s="26"/>
    </row>
    <row r="19135" spans="3:7">
      <c r="C19135" s="17"/>
      <c r="D19135" s="26"/>
      <c r="E19135" s="26"/>
      <c r="F19135" s="26"/>
      <c r="G19135" s="26"/>
    </row>
    <row r="19136" spans="3:7">
      <c r="C19136" s="17"/>
      <c r="D19136" s="26"/>
      <c r="E19136" s="26"/>
      <c r="F19136" s="26"/>
      <c r="G19136" s="26"/>
    </row>
    <row r="19137" spans="3:7">
      <c r="C19137" s="17"/>
      <c r="D19137" s="26"/>
      <c r="E19137" s="26"/>
      <c r="F19137" s="26"/>
      <c r="G19137" s="26"/>
    </row>
    <row r="19138" spans="3:7">
      <c r="C19138" s="17"/>
      <c r="D19138" s="26"/>
      <c r="E19138" s="26"/>
      <c r="F19138" s="26"/>
      <c r="G19138" s="26"/>
    </row>
    <row r="19139" spans="3:7">
      <c r="C19139" s="17"/>
      <c r="D19139" s="26"/>
      <c r="E19139" s="26"/>
      <c r="F19139" s="26"/>
      <c r="G19139" s="26"/>
    </row>
    <row r="19140" spans="3:7">
      <c r="C19140" s="17"/>
      <c r="D19140" s="26"/>
      <c r="E19140" s="26"/>
      <c r="F19140" s="26"/>
      <c r="G19140" s="26"/>
    </row>
    <row r="19141" spans="3:7">
      <c r="C19141" s="17"/>
      <c r="D19141" s="26"/>
      <c r="E19141" s="26"/>
      <c r="F19141" s="26"/>
      <c r="G19141" s="26"/>
    </row>
    <row r="19142" spans="3:7">
      <c r="C19142" s="17"/>
      <c r="D19142" s="26"/>
      <c r="E19142" s="26"/>
      <c r="F19142" s="26"/>
      <c r="G19142" s="26"/>
    </row>
    <row r="19143" spans="3:7">
      <c r="C19143" s="17"/>
      <c r="D19143" s="26"/>
      <c r="E19143" s="26"/>
      <c r="F19143" s="26"/>
      <c r="G19143" s="26"/>
    </row>
    <row r="19144" spans="3:7">
      <c r="C19144" s="17"/>
      <c r="D19144" s="26"/>
      <c r="E19144" s="26"/>
      <c r="F19144" s="26"/>
      <c r="G19144" s="26"/>
    </row>
    <row r="19145" spans="3:7">
      <c r="C19145" s="17"/>
      <c r="D19145" s="26"/>
      <c r="E19145" s="26"/>
      <c r="F19145" s="26"/>
      <c r="G19145" s="26"/>
    </row>
    <row r="19146" spans="3:7">
      <c r="C19146" s="17"/>
      <c r="D19146" s="26"/>
      <c r="E19146" s="26"/>
      <c r="F19146" s="26"/>
      <c r="G19146" s="26"/>
    </row>
    <row r="19147" spans="3:7">
      <c r="C19147" s="17"/>
      <c r="D19147" s="26"/>
      <c r="E19147" s="26"/>
      <c r="F19147" s="26"/>
      <c r="G19147" s="26"/>
    </row>
    <row r="19148" spans="3:7">
      <c r="C19148" s="17"/>
      <c r="D19148" s="26"/>
      <c r="E19148" s="26"/>
      <c r="F19148" s="26"/>
      <c r="G19148" s="26"/>
    </row>
    <row r="19149" spans="3:7">
      <c r="C19149" s="17"/>
      <c r="D19149" s="26"/>
      <c r="E19149" s="26"/>
      <c r="F19149" s="26"/>
      <c r="G19149" s="26"/>
    </row>
    <row r="19150" spans="3:7">
      <c r="C19150" s="17"/>
      <c r="D19150" s="26"/>
      <c r="E19150" s="26"/>
      <c r="F19150" s="26"/>
      <c r="G19150" s="26"/>
    </row>
    <row r="19151" spans="3:7">
      <c r="C19151" s="17"/>
      <c r="D19151" s="26"/>
      <c r="E19151" s="26"/>
      <c r="F19151" s="26"/>
      <c r="G19151" s="26"/>
    </row>
    <row r="19152" spans="3:7">
      <c r="C19152" s="17"/>
      <c r="D19152" s="26"/>
      <c r="E19152" s="26"/>
      <c r="F19152" s="26"/>
      <c r="G19152" s="26"/>
    </row>
    <row r="19153" spans="3:7">
      <c r="C19153" s="17"/>
      <c r="D19153" s="26"/>
      <c r="E19153" s="26"/>
      <c r="F19153" s="26"/>
      <c r="G19153" s="26"/>
    </row>
    <row r="19154" spans="3:7">
      <c r="C19154" s="17"/>
      <c r="D19154" s="26"/>
      <c r="E19154" s="26"/>
      <c r="F19154" s="26"/>
      <c r="G19154" s="26"/>
    </row>
    <row r="19155" spans="3:7">
      <c r="C19155" s="17"/>
      <c r="D19155" s="26"/>
      <c r="E19155" s="26"/>
      <c r="F19155" s="26"/>
      <c r="G19155" s="26"/>
    </row>
    <row r="19156" spans="3:7">
      <c r="C19156" s="17"/>
      <c r="D19156" s="26"/>
      <c r="E19156" s="26"/>
      <c r="F19156" s="26"/>
      <c r="G19156" s="26"/>
    </row>
    <row r="19157" spans="3:7">
      <c r="C19157" s="17"/>
      <c r="D19157" s="26"/>
      <c r="E19157" s="26"/>
      <c r="F19157" s="26"/>
      <c r="G19157" s="26"/>
    </row>
    <row r="19158" spans="3:7">
      <c r="C19158" s="17"/>
      <c r="D19158" s="26"/>
      <c r="E19158" s="26"/>
      <c r="F19158" s="26"/>
      <c r="G19158" s="26"/>
    </row>
    <row r="19159" spans="3:7">
      <c r="C19159" s="17"/>
      <c r="D19159" s="26"/>
      <c r="E19159" s="26"/>
      <c r="F19159" s="26"/>
      <c r="G19159" s="26"/>
    </row>
    <row r="19160" spans="3:7">
      <c r="C19160" s="17"/>
      <c r="D19160" s="26"/>
      <c r="E19160" s="26"/>
      <c r="F19160" s="26"/>
      <c r="G19160" s="26"/>
    </row>
    <row r="19161" spans="3:7">
      <c r="C19161" s="17"/>
      <c r="D19161" s="26"/>
      <c r="E19161" s="26"/>
      <c r="F19161" s="26"/>
      <c r="G19161" s="26"/>
    </row>
    <row r="19162" spans="3:7">
      <c r="C19162" s="17"/>
      <c r="D19162" s="26"/>
      <c r="E19162" s="26"/>
      <c r="F19162" s="26"/>
      <c r="G19162" s="26"/>
    </row>
    <row r="19163" spans="3:7">
      <c r="C19163" s="17"/>
      <c r="D19163" s="26"/>
      <c r="E19163" s="26"/>
      <c r="F19163" s="26"/>
      <c r="G19163" s="26"/>
    </row>
    <row r="19164" spans="3:7">
      <c r="C19164" s="17"/>
      <c r="D19164" s="26"/>
      <c r="E19164" s="26"/>
      <c r="F19164" s="26"/>
      <c r="G19164" s="26"/>
    </row>
    <row r="19165" spans="3:7">
      <c r="C19165" s="17"/>
      <c r="D19165" s="26"/>
      <c r="E19165" s="26"/>
      <c r="F19165" s="26"/>
      <c r="G19165" s="26"/>
    </row>
    <row r="19166" spans="3:7">
      <c r="C19166" s="17"/>
      <c r="D19166" s="26"/>
      <c r="E19166" s="26"/>
      <c r="F19166" s="26"/>
      <c r="G19166" s="26"/>
    </row>
    <row r="19167" spans="3:7">
      <c r="C19167" s="17"/>
      <c r="D19167" s="26"/>
      <c r="E19167" s="26"/>
      <c r="F19167" s="26"/>
      <c r="G19167" s="26"/>
    </row>
    <row r="19168" spans="3:7">
      <c r="C19168" s="17"/>
      <c r="D19168" s="26"/>
      <c r="E19168" s="26"/>
      <c r="F19168" s="26"/>
      <c r="G19168" s="26"/>
    </row>
    <row r="19169" spans="3:7">
      <c r="C19169" s="17"/>
      <c r="D19169" s="26"/>
      <c r="E19169" s="26"/>
      <c r="F19169" s="26"/>
      <c r="G19169" s="26"/>
    </row>
    <row r="19170" spans="3:7">
      <c r="C19170" s="17"/>
      <c r="D19170" s="26"/>
      <c r="E19170" s="26"/>
      <c r="F19170" s="26"/>
      <c r="G19170" s="26"/>
    </row>
    <row r="19171" spans="3:7">
      <c r="C19171" s="17"/>
      <c r="D19171" s="26"/>
      <c r="E19171" s="26"/>
      <c r="F19171" s="26"/>
      <c r="G19171" s="26"/>
    </row>
    <row r="19172" spans="3:7">
      <c r="C19172" s="17"/>
      <c r="D19172" s="26"/>
      <c r="E19172" s="26"/>
      <c r="F19172" s="26"/>
      <c r="G19172" s="26"/>
    </row>
    <row r="19173" spans="3:7">
      <c r="C19173" s="17"/>
      <c r="D19173" s="26"/>
      <c r="E19173" s="26"/>
      <c r="F19173" s="26"/>
      <c r="G19173" s="26"/>
    </row>
    <row r="19174" spans="3:7">
      <c r="C19174" s="17"/>
      <c r="D19174" s="26"/>
      <c r="E19174" s="26"/>
      <c r="F19174" s="26"/>
      <c r="G19174" s="26"/>
    </row>
    <row r="19175" spans="3:7">
      <c r="C19175" s="17"/>
      <c r="D19175" s="26"/>
      <c r="E19175" s="26"/>
      <c r="F19175" s="26"/>
      <c r="G19175" s="26"/>
    </row>
    <row r="19176" spans="3:7">
      <c r="C19176" s="17"/>
      <c r="D19176" s="26"/>
      <c r="E19176" s="26"/>
      <c r="F19176" s="26"/>
      <c r="G19176" s="26"/>
    </row>
    <row r="19177" spans="3:7">
      <c r="C19177" s="17"/>
      <c r="D19177" s="26"/>
      <c r="E19177" s="26"/>
      <c r="F19177" s="26"/>
      <c r="G19177" s="26"/>
    </row>
    <row r="19178" spans="3:7">
      <c r="C19178" s="17"/>
      <c r="D19178" s="26"/>
      <c r="E19178" s="26"/>
      <c r="F19178" s="26"/>
      <c r="G19178" s="26"/>
    </row>
    <row r="19179" spans="3:7">
      <c r="C19179" s="17"/>
      <c r="D19179" s="26"/>
      <c r="E19179" s="26"/>
      <c r="F19179" s="26"/>
      <c r="G19179" s="26"/>
    </row>
    <row r="19180" spans="3:7">
      <c r="C19180" s="17"/>
      <c r="D19180" s="26"/>
      <c r="E19180" s="26"/>
      <c r="F19180" s="26"/>
      <c r="G19180" s="26"/>
    </row>
    <row r="19181" spans="3:7">
      <c r="C19181" s="17"/>
      <c r="D19181" s="26"/>
      <c r="E19181" s="26"/>
      <c r="F19181" s="26"/>
      <c r="G19181" s="26"/>
    </row>
    <row r="19182" spans="3:7">
      <c r="C19182" s="17"/>
      <c r="D19182" s="26"/>
      <c r="E19182" s="26"/>
      <c r="F19182" s="26"/>
      <c r="G19182" s="26"/>
    </row>
    <row r="19183" spans="3:7">
      <c r="C19183" s="17"/>
      <c r="D19183" s="26"/>
      <c r="E19183" s="26"/>
      <c r="F19183" s="26"/>
      <c r="G19183" s="26"/>
    </row>
    <row r="19184" spans="3:7">
      <c r="C19184" s="17"/>
      <c r="D19184" s="26"/>
      <c r="E19184" s="26"/>
      <c r="F19184" s="26"/>
      <c r="G19184" s="26"/>
    </row>
    <row r="19185" spans="3:7">
      <c r="C19185" s="17"/>
      <c r="D19185" s="26"/>
      <c r="E19185" s="26"/>
      <c r="F19185" s="26"/>
      <c r="G19185" s="26"/>
    </row>
    <row r="19186" spans="3:7">
      <c r="C19186" s="17"/>
      <c r="D19186" s="26"/>
      <c r="E19186" s="26"/>
      <c r="F19186" s="26"/>
      <c r="G19186" s="26"/>
    </row>
    <row r="19187" spans="3:7">
      <c r="C19187" s="17"/>
      <c r="D19187" s="26"/>
      <c r="E19187" s="26"/>
      <c r="F19187" s="26"/>
      <c r="G19187" s="26"/>
    </row>
    <row r="19188" spans="3:7">
      <c r="C19188" s="17"/>
      <c r="D19188" s="26"/>
      <c r="E19188" s="26"/>
      <c r="F19188" s="26"/>
      <c r="G19188" s="26"/>
    </row>
    <row r="19189" spans="3:7">
      <c r="C19189" s="17"/>
      <c r="D19189" s="26"/>
      <c r="E19189" s="26"/>
      <c r="F19189" s="26"/>
      <c r="G19189" s="26"/>
    </row>
    <row r="19190" spans="3:7">
      <c r="C19190" s="17"/>
      <c r="D19190" s="26"/>
      <c r="E19190" s="26"/>
      <c r="F19190" s="26"/>
      <c r="G19190" s="26"/>
    </row>
    <row r="19191" spans="3:7">
      <c r="C19191" s="17"/>
      <c r="D19191" s="26"/>
      <c r="E19191" s="26"/>
      <c r="F19191" s="26"/>
      <c r="G19191" s="26"/>
    </row>
    <row r="19192" spans="3:7">
      <c r="C19192" s="17"/>
      <c r="D19192" s="26"/>
      <c r="E19192" s="26"/>
      <c r="F19192" s="26"/>
      <c r="G19192" s="26"/>
    </row>
    <row r="19193" spans="3:7">
      <c r="C19193" s="17"/>
      <c r="D19193" s="26"/>
      <c r="E19193" s="26"/>
      <c r="F19193" s="26"/>
      <c r="G19193" s="26"/>
    </row>
    <row r="19194" spans="3:7">
      <c r="C19194" s="17"/>
      <c r="D19194" s="26"/>
      <c r="E19194" s="26"/>
      <c r="F19194" s="26"/>
      <c r="G19194" s="26"/>
    </row>
    <row r="19195" spans="3:7">
      <c r="C19195" s="17"/>
      <c r="D19195" s="26"/>
      <c r="E19195" s="26"/>
      <c r="F19195" s="26"/>
      <c r="G19195" s="26"/>
    </row>
    <row r="19196" spans="3:7">
      <c r="C19196" s="17"/>
      <c r="D19196" s="26"/>
      <c r="E19196" s="26"/>
      <c r="F19196" s="26"/>
      <c r="G19196" s="26"/>
    </row>
    <row r="19197" spans="3:7">
      <c r="C19197" s="17"/>
      <c r="D19197" s="26"/>
      <c r="E19197" s="26"/>
      <c r="F19197" s="26"/>
      <c r="G19197" s="26"/>
    </row>
    <row r="19198" spans="3:7">
      <c r="C19198" s="17"/>
      <c r="D19198" s="26"/>
      <c r="E19198" s="26"/>
      <c r="F19198" s="26"/>
      <c r="G19198" s="26"/>
    </row>
    <row r="19199" spans="3:7">
      <c r="C19199" s="17"/>
      <c r="D19199" s="26"/>
      <c r="E19199" s="26"/>
      <c r="F19199" s="26"/>
      <c r="G19199" s="26"/>
    </row>
    <row r="19200" spans="3:7">
      <c r="C19200" s="17"/>
      <c r="D19200" s="26"/>
      <c r="E19200" s="26"/>
      <c r="F19200" s="26"/>
      <c r="G19200" s="26"/>
    </row>
    <row r="19201" spans="3:7">
      <c r="C19201" s="17"/>
      <c r="D19201" s="26"/>
      <c r="E19201" s="26"/>
      <c r="F19201" s="26"/>
      <c r="G19201" s="26"/>
    </row>
    <row r="19202" spans="3:7">
      <c r="C19202" s="17"/>
      <c r="D19202" s="26"/>
      <c r="E19202" s="26"/>
      <c r="F19202" s="26"/>
      <c r="G19202" s="26"/>
    </row>
    <row r="19203" spans="3:7">
      <c r="C19203" s="17"/>
      <c r="D19203" s="26"/>
      <c r="E19203" s="26"/>
      <c r="F19203" s="26"/>
      <c r="G19203" s="26"/>
    </row>
    <row r="19204" spans="3:7">
      <c r="C19204" s="17"/>
      <c r="D19204" s="26"/>
      <c r="E19204" s="26"/>
      <c r="F19204" s="26"/>
      <c r="G19204" s="26"/>
    </row>
    <row r="19205" spans="3:7">
      <c r="C19205" s="17"/>
      <c r="D19205" s="26"/>
      <c r="E19205" s="26"/>
      <c r="F19205" s="26"/>
      <c r="G19205" s="26"/>
    </row>
    <row r="19206" spans="3:7">
      <c r="C19206" s="17"/>
      <c r="D19206" s="26"/>
      <c r="E19206" s="26"/>
      <c r="F19206" s="26"/>
      <c r="G19206" s="26"/>
    </row>
    <row r="19207" spans="3:7">
      <c r="C19207" s="17"/>
      <c r="D19207" s="26"/>
      <c r="E19207" s="26"/>
      <c r="F19207" s="26"/>
      <c r="G19207" s="26"/>
    </row>
    <row r="19208" spans="3:7">
      <c r="C19208" s="17"/>
      <c r="D19208" s="26"/>
      <c r="E19208" s="26"/>
      <c r="F19208" s="26"/>
      <c r="G19208" s="26"/>
    </row>
    <row r="19209" spans="3:7">
      <c r="C19209" s="17"/>
      <c r="D19209" s="26"/>
      <c r="E19209" s="26"/>
      <c r="F19209" s="26"/>
      <c r="G19209" s="26"/>
    </row>
    <row r="19210" spans="3:7">
      <c r="C19210" s="17"/>
      <c r="D19210" s="26"/>
      <c r="E19210" s="26"/>
      <c r="F19210" s="26"/>
      <c r="G19210" s="26"/>
    </row>
    <row r="19211" spans="3:7">
      <c r="C19211" s="17"/>
      <c r="D19211" s="26"/>
      <c r="E19211" s="26"/>
      <c r="F19211" s="26"/>
      <c r="G19211" s="26"/>
    </row>
    <row r="19212" spans="3:7">
      <c r="C19212" s="17"/>
      <c r="D19212" s="26"/>
      <c r="E19212" s="26"/>
      <c r="F19212" s="26"/>
      <c r="G19212" s="26"/>
    </row>
    <row r="19213" spans="3:7">
      <c r="C19213" s="17"/>
      <c r="D19213" s="26"/>
      <c r="E19213" s="26"/>
      <c r="F19213" s="26"/>
      <c r="G19213" s="26"/>
    </row>
    <row r="19214" spans="3:7">
      <c r="C19214" s="17"/>
      <c r="D19214" s="26"/>
      <c r="E19214" s="26"/>
      <c r="F19214" s="26"/>
      <c r="G19214" s="26"/>
    </row>
    <row r="19215" spans="3:7">
      <c r="C19215" s="17"/>
      <c r="D19215" s="26"/>
      <c r="E19215" s="26"/>
      <c r="F19215" s="26"/>
      <c r="G19215" s="26"/>
    </row>
    <row r="19216" spans="3:7">
      <c r="C19216" s="17"/>
      <c r="D19216" s="26"/>
      <c r="E19216" s="26"/>
      <c r="F19216" s="26"/>
      <c r="G19216" s="26"/>
    </row>
    <row r="19217" spans="3:7">
      <c r="C19217" s="17"/>
      <c r="D19217" s="26"/>
      <c r="E19217" s="26"/>
      <c r="F19217" s="26"/>
      <c r="G19217" s="26"/>
    </row>
    <row r="19218" spans="3:7">
      <c r="C19218" s="17"/>
      <c r="D19218" s="26"/>
      <c r="E19218" s="26"/>
      <c r="F19218" s="26"/>
      <c r="G19218" s="26"/>
    </row>
    <row r="19219" spans="3:7">
      <c r="C19219" s="17"/>
      <c r="D19219" s="26"/>
      <c r="E19219" s="26"/>
      <c r="F19219" s="26"/>
      <c r="G19219" s="26"/>
    </row>
    <row r="19220" spans="3:7">
      <c r="C19220" s="17"/>
      <c r="D19220" s="26"/>
      <c r="E19220" s="26"/>
      <c r="F19220" s="26"/>
      <c r="G19220" s="26"/>
    </row>
    <row r="19221" spans="3:7">
      <c r="C19221" s="17"/>
      <c r="D19221" s="26"/>
      <c r="E19221" s="26"/>
      <c r="F19221" s="26"/>
      <c r="G19221" s="26"/>
    </row>
    <row r="19222" spans="3:7">
      <c r="C19222" s="17"/>
      <c r="D19222" s="26"/>
      <c r="E19222" s="26"/>
      <c r="F19222" s="26"/>
      <c r="G19222" s="26"/>
    </row>
    <row r="19223" spans="3:7">
      <c r="C19223" s="17"/>
      <c r="D19223" s="26"/>
      <c r="E19223" s="26"/>
      <c r="F19223" s="26"/>
      <c r="G19223" s="26"/>
    </row>
    <row r="19224" spans="3:7">
      <c r="C19224" s="17"/>
      <c r="D19224" s="26"/>
      <c r="E19224" s="26"/>
      <c r="F19224" s="26"/>
      <c r="G19224" s="26"/>
    </row>
    <row r="19225" spans="3:7">
      <c r="C19225" s="17"/>
      <c r="D19225" s="26"/>
      <c r="E19225" s="26"/>
      <c r="F19225" s="26"/>
      <c r="G19225" s="26"/>
    </row>
    <row r="19226" spans="3:7">
      <c r="C19226" s="17"/>
      <c r="D19226" s="26"/>
      <c r="E19226" s="26"/>
      <c r="F19226" s="26"/>
      <c r="G19226" s="26"/>
    </row>
    <row r="19227" spans="3:7">
      <c r="C19227" s="17"/>
      <c r="D19227" s="26"/>
      <c r="E19227" s="26"/>
      <c r="F19227" s="26"/>
      <c r="G19227" s="26"/>
    </row>
    <row r="19228" spans="3:7">
      <c r="C19228" s="17"/>
      <c r="D19228" s="26"/>
      <c r="E19228" s="26"/>
      <c r="F19228" s="26"/>
      <c r="G19228" s="26"/>
    </row>
    <row r="19229" spans="3:7">
      <c r="C19229" s="17"/>
      <c r="D19229" s="26"/>
      <c r="E19229" s="26"/>
      <c r="F19229" s="26"/>
      <c r="G19229" s="26"/>
    </row>
    <row r="19230" spans="3:7">
      <c r="C19230" s="17"/>
      <c r="D19230" s="26"/>
      <c r="E19230" s="26"/>
      <c r="F19230" s="26"/>
      <c r="G19230" s="26"/>
    </row>
    <row r="19231" spans="3:7">
      <c r="C19231" s="17"/>
      <c r="D19231" s="26"/>
      <c r="E19231" s="26"/>
      <c r="F19231" s="26"/>
      <c r="G19231" s="26"/>
    </row>
    <row r="19232" spans="3:7">
      <c r="C19232" s="17"/>
      <c r="D19232" s="26"/>
      <c r="E19232" s="26"/>
      <c r="F19232" s="26"/>
      <c r="G19232" s="26"/>
    </row>
    <row r="19233" spans="3:7">
      <c r="C19233" s="17"/>
      <c r="D19233" s="26"/>
      <c r="E19233" s="26"/>
      <c r="F19233" s="26"/>
      <c r="G19233" s="26"/>
    </row>
    <row r="19234" spans="3:7">
      <c r="C19234" s="17"/>
      <c r="D19234" s="26"/>
      <c r="E19234" s="26"/>
      <c r="F19234" s="26"/>
      <c r="G19234" s="26"/>
    </row>
    <row r="19235" spans="3:7">
      <c r="C19235" s="17"/>
      <c r="D19235" s="26"/>
      <c r="E19235" s="26"/>
      <c r="F19235" s="26"/>
      <c r="G19235" s="26"/>
    </row>
    <row r="19236" spans="3:7">
      <c r="C19236" s="17"/>
      <c r="D19236" s="26"/>
      <c r="E19236" s="26"/>
      <c r="F19236" s="26"/>
      <c r="G19236" s="26"/>
    </row>
    <row r="19237" spans="3:7">
      <c r="C19237" s="17"/>
      <c r="D19237" s="26"/>
      <c r="E19237" s="26"/>
      <c r="F19237" s="26"/>
      <c r="G19237" s="26"/>
    </row>
    <row r="19238" spans="3:7">
      <c r="C19238" s="17"/>
      <c r="D19238" s="26"/>
      <c r="E19238" s="26"/>
      <c r="F19238" s="26"/>
      <c r="G19238" s="26"/>
    </row>
    <row r="19239" spans="3:7">
      <c r="C19239" s="17"/>
      <c r="D19239" s="26"/>
      <c r="E19239" s="26"/>
      <c r="F19239" s="26"/>
      <c r="G19239" s="26"/>
    </row>
    <row r="19240" spans="3:7">
      <c r="C19240" s="17"/>
      <c r="D19240" s="26"/>
      <c r="E19240" s="26"/>
      <c r="F19240" s="26"/>
      <c r="G19240" s="26"/>
    </row>
    <row r="19241" spans="3:7">
      <c r="C19241" s="17"/>
      <c r="D19241" s="26"/>
      <c r="E19241" s="26"/>
      <c r="F19241" s="26"/>
      <c r="G19241" s="26"/>
    </row>
    <row r="19242" spans="3:7">
      <c r="C19242" s="17"/>
      <c r="D19242" s="26"/>
      <c r="E19242" s="26"/>
      <c r="F19242" s="26"/>
      <c r="G19242" s="26"/>
    </row>
    <row r="19243" spans="3:7">
      <c r="C19243" s="17"/>
      <c r="D19243" s="26"/>
      <c r="E19243" s="26"/>
      <c r="F19243" s="26"/>
      <c r="G19243" s="26"/>
    </row>
    <row r="19244" spans="3:7">
      <c r="C19244" s="17"/>
      <c r="D19244" s="26"/>
      <c r="E19244" s="26"/>
      <c r="F19244" s="26"/>
      <c r="G19244" s="26"/>
    </row>
    <row r="19245" spans="3:7">
      <c r="C19245" s="17"/>
      <c r="D19245" s="26"/>
      <c r="E19245" s="26"/>
      <c r="F19245" s="26"/>
      <c r="G19245" s="26"/>
    </row>
    <row r="19246" spans="3:7">
      <c r="C19246" s="17"/>
      <c r="D19246" s="26"/>
      <c r="E19246" s="26"/>
      <c r="F19246" s="26"/>
      <c r="G19246" s="26"/>
    </row>
    <row r="19247" spans="3:7">
      <c r="C19247" s="17"/>
      <c r="D19247" s="26"/>
      <c r="E19247" s="26"/>
      <c r="F19247" s="26"/>
      <c r="G19247" s="26"/>
    </row>
    <row r="19248" spans="3:7">
      <c r="C19248" s="17"/>
      <c r="D19248" s="26"/>
      <c r="E19248" s="26"/>
      <c r="F19248" s="26"/>
      <c r="G19248" s="26"/>
    </row>
    <row r="19249" spans="3:7">
      <c r="C19249" s="17"/>
      <c r="D19249" s="26"/>
      <c r="E19249" s="26"/>
      <c r="F19249" s="26"/>
      <c r="G19249" s="26"/>
    </row>
    <row r="19250" spans="3:7">
      <c r="C19250" s="17"/>
      <c r="D19250" s="26"/>
      <c r="E19250" s="26"/>
      <c r="F19250" s="26"/>
      <c r="G19250" s="26"/>
    </row>
    <row r="19251" spans="3:7">
      <c r="C19251" s="17"/>
      <c r="D19251" s="26"/>
      <c r="E19251" s="26"/>
      <c r="F19251" s="26"/>
      <c r="G19251" s="26"/>
    </row>
    <row r="19252" spans="3:7">
      <c r="C19252" s="17"/>
      <c r="D19252" s="26"/>
      <c r="E19252" s="26"/>
      <c r="F19252" s="26"/>
      <c r="G19252" s="26"/>
    </row>
    <row r="19253" spans="3:7">
      <c r="C19253" s="17"/>
      <c r="D19253" s="26"/>
      <c r="E19253" s="26"/>
      <c r="F19253" s="26"/>
      <c r="G19253" s="26"/>
    </row>
    <row r="19254" spans="3:7">
      <c r="C19254" s="17"/>
      <c r="D19254" s="26"/>
      <c r="E19254" s="26"/>
      <c r="F19254" s="26"/>
      <c r="G19254" s="26"/>
    </row>
    <row r="19255" spans="3:7">
      <c r="C19255" s="17"/>
      <c r="D19255" s="26"/>
      <c r="E19255" s="26"/>
      <c r="F19255" s="26"/>
      <c r="G19255" s="26"/>
    </row>
    <row r="19256" spans="3:7">
      <c r="C19256" s="17"/>
      <c r="D19256" s="26"/>
      <c r="E19256" s="26"/>
      <c r="F19256" s="26"/>
      <c r="G19256" s="26"/>
    </row>
    <row r="19257" spans="3:7">
      <c r="C19257" s="17"/>
      <c r="D19257" s="26"/>
      <c r="E19257" s="26"/>
      <c r="F19257" s="26"/>
      <c r="G19257" s="26"/>
    </row>
    <row r="19258" spans="3:7">
      <c r="C19258" s="17"/>
      <c r="D19258" s="26"/>
      <c r="E19258" s="26"/>
      <c r="F19258" s="26"/>
      <c r="G19258" s="26"/>
    </row>
    <row r="19259" spans="3:7">
      <c r="C19259" s="17"/>
      <c r="D19259" s="26"/>
      <c r="E19259" s="26"/>
      <c r="F19259" s="26"/>
      <c r="G19259" s="26"/>
    </row>
    <row r="19260" spans="3:7">
      <c r="C19260" s="17"/>
      <c r="D19260" s="26"/>
      <c r="E19260" s="26"/>
      <c r="F19260" s="26"/>
      <c r="G19260" s="26"/>
    </row>
    <row r="19261" spans="3:7">
      <c r="C19261" s="17"/>
      <c r="D19261" s="26"/>
      <c r="E19261" s="26"/>
      <c r="F19261" s="26"/>
      <c r="G19261" s="26"/>
    </row>
    <row r="19262" spans="3:7">
      <c r="C19262" s="17"/>
      <c r="D19262" s="26"/>
      <c r="E19262" s="26"/>
      <c r="F19262" s="26"/>
      <c r="G19262" s="26"/>
    </row>
    <row r="19263" spans="3:7">
      <c r="C19263" s="17"/>
      <c r="D19263" s="26"/>
      <c r="E19263" s="26"/>
      <c r="F19263" s="26"/>
      <c r="G19263" s="26"/>
    </row>
    <row r="19264" spans="3:7">
      <c r="C19264" s="17"/>
      <c r="D19264" s="26"/>
      <c r="E19264" s="26"/>
      <c r="F19264" s="26"/>
      <c r="G19264" s="26"/>
    </row>
    <row r="19265" spans="3:7">
      <c r="C19265" s="17"/>
      <c r="D19265" s="26"/>
      <c r="E19265" s="26"/>
      <c r="F19265" s="26"/>
      <c r="G19265" s="26"/>
    </row>
    <row r="19266" spans="3:7">
      <c r="C19266" s="17"/>
      <c r="D19266" s="26"/>
      <c r="E19266" s="26"/>
      <c r="F19266" s="26"/>
      <c r="G19266" s="26"/>
    </row>
    <row r="19267" spans="3:7">
      <c r="C19267" s="17"/>
      <c r="D19267" s="26"/>
      <c r="E19267" s="26"/>
      <c r="F19267" s="26"/>
      <c r="G19267" s="26"/>
    </row>
    <row r="19268" spans="3:7">
      <c r="C19268" s="17"/>
      <c r="D19268" s="26"/>
      <c r="E19268" s="26"/>
      <c r="F19268" s="26"/>
      <c r="G19268" s="26"/>
    </row>
    <row r="19269" spans="3:7">
      <c r="C19269" s="17"/>
      <c r="D19269" s="26"/>
      <c r="E19269" s="26"/>
      <c r="F19269" s="26"/>
      <c r="G19269" s="26"/>
    </row>
    <row r="19270" spans="3:7">
      <c r="C19270" s="17"/>
      <c r="D19270" s="26"/>
      <c r="E19270" s="26"/>
      <c r="F19270" s="26"/>
      <c r="G19270" s="26"/>
    </row>
    <row r="19271" spans="3:7">
      <c r="C19271" s="17"/>
      <c r="D19271" s="26"/>
      <c r="E19271" s="26"/>
      <c r="F19271" s="26"/>
      <c r="G19271" s="26"/>
    </row>
    <row r="19272" spans="3:7">
      <c r="C19272" s="17"/>
      <c r="D19272" s="26"/>
      <c r="E19272" s="26"/>
      <c r="F19272" s="26"/>
      <c r="G19272" s="26"/>
    </row>
    <row r="19273" spans="3:7">
      <c r="C19273" s="17"/>
      <c r="D19273" s="26"/>
      <c r="E19273" s="26"/>
      <c r="F19273" s="26"/>
      <c r="G19273" s="26"/>
    </row>
    <row r="19274" spans="3:7">
      <c r="C19274" s="17"/>
      <c r="D19274" s="26"/>
      <c r="E19274" s="26"/>
      <c r="F19274" s="26"/>
      <c r="G19274" s="26"/>
    </row>
    <row r="19275" spans="3:7">
      <c r="C19275" s="17"/>
      <c r="D19275" s="26"/>
      <c r="E19275" s="26"/>
      <c r="F19275" s="26"/>
      <c r="G19275" s="26"/>
    </row>
    <row r="19276" spans="3:7">
      <c r="C19276" s="17"/>
      <c r="D19276" s="26"/>
      <c r="E19276" s="26"/>
      <c r="F19276" s="26"/>
      <c r="G19276" s="26"/>
    </row>
    <row r="19277" spans="3:7">
      <c r="C19277" s="17"/>
      <c r="D19277" s="26"/>
      <c r="E19277" s="26"/>
      <c r="F19277" s="26"/>
      <c r="G19277" s="26"/>
    </row>
    <row r="19278" spans="3:7">
      <c r="C19278" s="17"/>
      <c r="D19278" s="26"/>
      <c r="E19278" s="26"/>
      <c r="F19278" s="26"/>
      <c r="G19278" s="26"/>
    </row>
    <row r="19279" spans="3:7">
      <c r="C19279" s="17"/>
      <c r="D19279" s="26"/>
      <c r="E19279" s="26"/>
      <c r="F19279" s="26"/>
      <c r="G19279" s="26"/>
    </row>
    <row r="19280" spans="3:7">
      <c r="C19280" s="17"/>
      <c r="D19280" s="26"/>
      <c r="E19280" s="26"/>
      <c r="F19280" s="26"/>
      <c r="G19280" s="26"/>
    </row>
    <row r="19281" spans="3:7">
      <c r="C19281" s="17"/>
      <c r="D19281" s="26"/>
      <c r="E19281" s="26"/>
      <c r="F19281" s="26"/>
      <c r="G19281" s="26"/>
    </row>
    <row r="19282" spans="3:7">
      <c r="C19282" s="17"/>
      <c r="D19282" s="26"/>
      <c r="E19282" s="26"/>
      <c r="F19282" s="26"/>
      <c r="G19282" s="26"/>
    </row>
    <row r="19283" spans="3:7">
      <c r="C19283" s="17"/>
      <c r="D19283" s="26"/>
      <c r="E19283" s="26"/>
      <c r="F19283" s="26"/>
      <c r="G19283" s="26"/>
    </row>
    <row r="19284" spans="3:7">
      <c r="C19284" s="17"/>
      <c r="D19284" s="26"/>
      <c r="E19284" s="26"/>
      <c r="F19284" s="26"/>
      <c r="G19284" s="26"/>
    </row>
    <row r="19285" spans="3:7">
      <c r="C19285" s="17"/>
      <c r="D19285" s="26"/>
      <c r="E19285" s="26"/>
      <c r="F19285" s="26"/>
      <c r="G19285" s="26"/>
    </row>
    <row r="19286" spans="3:7">
      <c r="C19286" s="17"/>
      <c r="D19286" s="26"/>
      <c r="E19286" s="26"/>
      <c r="F19286" s="26"/>
      <c r="G19286" s="26"/>
    </row>
    <row r="19287" spans="3:7">
      <c r="C19287" s="17"/>
      <c r="D19287" s="26"/>
      <c r="E19287" s="26"/>
      <c r="F19287" s="26"/>
      <c r="G19287" s="26"/>
    </row>
    <row r="19288" spans="3:7">
      <c r="C19288" s="17"/>
      <c r="D19288" s="26"/>
      <c r="E19288" s="26"/>
      <c r="F19288" s="26"/>
      <c r="G19288" s="26"/>
    </row>
    <row r="19289" spans="3:7">
      <c r="C19289" s="17"/>
      <c r="D19289" s="26"/>
      <c r="E19289" s="26"/>
      <c r="F19289" s="26"/>
      <c r="G19289" s="26"/>
    </row>
    <row r="19290" spans="3:7">
      <c r="C19290" s="17"/>
      <c r="D19290" s="26"/>
      <c r="E19290" s="26"/>
      <c r="F19290" s="26"/>
      <c r="G19290" s="26"/>
    </row>
    <row r="19291" spans="3:7">
      <c r="C19291" s="17"/>
      <c r="D19291" s="26"/>
      <c r="E19291" s="26"/>
      <c r="F19291" s="26"/>
      <c r="G19291" s="26"/>
    </row>
    <row r="19292" spans="3:7">
      <c r="C19292" s="17"/>
      <c r="D19292" s="26"/>
      <c r="E19292" s="26"/>
      <c r="F19292" s="26"/>
      <c r="G19292" s="26"/>
    </row>
    <row r="19293" spans="3:7">
      <c r="C19293" s="17"/>
      <c r="D19293" s="26"/>
      <c r="E19293" s="26"/>
      <c r="F19293" s="26"/>
      <c r="G19293" s="26"/>
    </row>
    <row r="19294" spans="3:7">
      <c r="C19294" s="17"/>
      <c r="D19294" s="26"/>
      <c r="E19294" s="26"/>
      <c r="F19294" s="26"/>
      <c r="G19294" s="26"/>
    </row>
    <row r="19295" spans="3:7">
      <c r="C19295" s="17"/>
      <c r="D19295" s="26"/>
      <c r="E19295" s="26"/>
      <c r="F19295" s="26"/>
      <c r="G19295" s="26"/>
    </row>
    <row r="19296" spans="3:7">
      <c r="C19296" s="17"/>
      <c r="D19296" s="26"/>
      <c r="E19296" s="26"/>
      <c r="F19296" s="26"/>
      <c r="G19296" s="26"/>
    </row>
    <row r="19297" spans="3:7">
      <c r="C19297" s="17"/>
      <c r="D19297" s="26"/>
      <c r="E19297" s="26"/>
      <c r="F19297" s="26"/>
      <c r="G19297" s="26"/>
    </row>
    <row r="19298" spans="3:7">
      <c r="C19298" s="17"/>
      <c r="D19298" s="26"/>
      <c r="E19298" s="26"/>
      <c r="F19298" s="26"/>
      <c r="G19298" s="26"/>
    </row>
    <row r="19299" spans="3:7">
      <c r="C19299" s="17"/>
      <c r="D19299" s="26"/>
      <c r="E19299" s="26"/>
      <c r="F19299" s="26"/>
      <c r="G19299" s="26"/>
    </row>
    <row r="19300" spans="3:7">
      <c r="C19300" s="17"/>
      <c r="D19300" s="26"/>
      <c r="E19300" s="26"/>
      <c r="F19300" s="26"/>
      <c r="G19300" s="26"/>
    </row>
    <row r="19301" spans="3:7">
      <c r="C19301" s="17"/>
      <c r="D19301" s="26"/>
      <c r="E19301" s="26"/>
      <c r="F19301" s="26"/>
      <c r="G19301" s="26"/>
    </row>
    <row r="19302" spans="3:7">
      <c r="C19302" s="17"/>
      <c r="D19302" s="26"/>
      <c r="E19302" s="26"/>
      <c r="F19302" s="26"/>
      <c r="G19302" s="26"/>
    </row>
    <row r="19303" spans="3:7">
      <c r="C19303" s="17"/>
      <c r="D19303" s="26"/>
      <c r="E19303" s="26"/>
      <c r="F19303" s="26"/>
      <c r="G19303" s="26"/>
    </row>
    <row r="19304" spans="3:7">
      <c r="C19304" s="17"/>
      <c r="D19304" s="26"/>
      <c r="E19304" s="26"/>
      <c r="F19304" s="26"/>
      <c r="G19304" s="26"/>
    </row>
    <row r="19305" spans="3:7">
      <c r="C19305" s="17"/>
      <c r="D19305" s="26"/>
      <c r="E19305" s="26"/>
      <c r="F19305" s="26"/>
      <c r="G19305" s="26"/>
    </row>
    <row r="19306" spans="3:7">
      <c r="C19306" s="17"/>
      <c r="D19306" s="26"/>
      <c r="E19306" s="26"/>
      <c r="F19306" s="26"/>
      <c r="G19306" s="26"/>
    </row>
    <row r="19307" spans="3:7">
      <c r="C19307" s="17"/>
      <c r="D19307" s="26"/>
      <c r="E19307" s="26"/>
      <c r="F19307" s="26"/>
      <c r="G19307" s="26"/>
    </row>
    <row r="19308" spans="3:7">
      <c r="C19308" s="17"/>
      <c r="D19308" s="26"/>
      <c r="E19308" s="26"/>
      <c r="F19308" s="26"/>
      <c r="G19308" s="26"/>
    </row>
    <row r="19309" spans="3:7">
      <c r="C19309" s="17"/>
      <c r="D19309" s="26"/>
      <c r="E19309" s="26"/>
      <c r="F19309" s="26"/>
      <c r="G19309" s="26"/>
    </row>
    <row r="19310" spans="3:7">
      <c r="C19310" s="17"/>
      <c r="D19310" s="26"/>
      <c r="E19310" s="26"/>
      <c r="F19310" s="26"/>
      <c r="G19310" s="26"/>
    </row>
    <row r="19311" spans="3:7">
      <c r="C19311" s="17"/>
      <c r="D19311" s="26"/>
      <c r="E19311" s="26"/>
      <c r="F19311" s="26"/>
      <c r="G19311" s="26"/>
    </row>
    <row r="19312" spans="3:7">
      <c r="C19312" s="17"/>
      <c r="D19312" s="26"/>
      <c r="E19312" s="26"/>
      <c r="F19312" s="26"/>
      <c r="G19312" s="26"/>
    </row>
    <row r="19313" spans="3:7">
      <c r="C19313" s="17"/>
      <c r="D19313" s="26"/>
      <c r="E19313" s="26"/>
      <c r="F19313" s="26"/>
      <c r="G19313" s="26"/>
    </row>
    <row r="19314" spans="3:7">
      <c r="C19314" s="17"/>
      <c r="D19314" s="26"/>
      <c r="E19314" s="26"/>
      <c r="F19314" s="26"/>
      <c r="G19314" s="26"/>
    </row>
    <row r="19315" spans="3:7">
      <c r="C19315" s="17"/>
      <c r="D19315" s="26"/>
      <c r="E19315" s="26"/>
      <c r="F19315" s="26"/>
      <c r="G19315" s="26"/>
    </row>
    <row r="19316" spans="3:7">
      <c r="C19316" s="17"/>
      <c r="D19316" s="26"/>
      <c r="E19316" s="26"/>
      <c r="F19316" s="26"/>
      <c r="G19316" s="26"/>
    </row>
    <row r="19317" spans="3:7">
      <c r="C19317" s="17"/>
      <c r="D19317" s="26"/>
      <c r="E19317" s="26"/>
      <c r="F19317" s="26"/>
      <c r="G19317" s="26"/>
    </row>
    <row r="19318" spans="3:7">
      <c r="C19318" s="17"/>
      <c r="D19318" s="26"/>
      <c r="E19318" s="26"/>
      <c r="F19318" s="26"/>
      <c r="G19318" s="26"/>
    </row>
    <row r="19319" spans="3:7">
      <c r="C19319" s="17"/>
      <c r="D19319" s="26"/>
      <c r="E19319" s="26"/>
      <c r="F19319" s="26"/>
      <c r="G19319" s="26"/>
    </row>
    <row r="19320" spans="3:7">
      <c r="C19320" s="17"/>
      <c r="D19320" s="26"/>
      <c r="E19320" s="26"/>
      <c r="F19320" s="26"/>
      <c r="G19320" s="26"/>
    </row>
    <row r="19321" spans="3:7">
      <c r="C19321" s="17"/>
      <c r="D19321" s="26"/>
      <c r="E19321" s="26"/>
      <c r="F19321" s="26"/>
      <c r="G19321" s="26"/>
    </row>
    <row r="19322" spans="3:7">
      <c r="C19322" s="17"/>
      <c r="D19322" s="26"/>
      <c r="E19322" s="26"/>
      <c r="F19322" s="26"/>
      <c r="G19322" s="26"/>
    </row>
    <row r="19323" spans="3:7">
      <c r="C19323" s="17"/>
      <c r="D19323" s="26"/>
      <c r="E19323" s="26"/>
      <c r="F19323" s="26"/>
      <c r="G19323" s="26"/>
    </row>
    <row r="19324" spans="3:7">
      <c r="C19324" s="17"/>
      <c r="D19324" s="26"/>
      <c r="E19324" s="26"/>
      <c r="F19324" s="26"/>
      <c r="G19324" s="26"/>
    </row>
    <row r="19325" spans="3:7">
      <c r="C19325" s="17"/>
      <c r="D19325" s="26"/>
      <c r="E19325" s="26"/>
      <c r="F19325" s="26"/>
      <c r="G19325" s="26"/>
    </row>
    <row r="19326" spans="3:7">
      <c r="C19326" s="17"/>
      <c r="D19326" s="26"/>
      <c r="E19326" s="26"/>
      <c r="F19326" s="26"/>
      <c r="G19326" s="26"/>
    </row>
    <row r="19327" spans="3:7">
      <c r="C19327" s="17"/>
      <c r="D19327" s="26"/>
      <c r="E19327" s="26"/>
      <c r="F19327" s="26"/>
      <c r="G19327" s="26"/>
    </row>
    <row r="19328" spans="3:7">
      <c r="C19328" s="17"/>
      <c r="D19328" s="26"/>
      <c r="E19328" s="26"/>
      <c r="F19328" s="26"/>
      <c r="G19328" s="26"/>
    </row>
    <row r="19329" spans="3:7">
      <c r="C19329" s="17"/>
      <c r="D19329" s="26"/>
      <c r="E19329" s="26"/>
      <c r="F19329" s="26"/>
      <c r="G19329" s="26"/>
    </row>
    <row r="19330" spans="3:7">
      <c r="C19330" s="17"/>
      <c r="D19330" s="26"/>
      <c r="E19330" s="26"/>
      <c r="F19330" s="26"/>
      <c r="G19330" s="26"/>
    </row>
    <row r="19331" spans="3:7">
      <c r="C19331" s="17"/>
      <c r="D19331" s="26"/>
      <c r="E19331" s="26"/>
      <c r="F19331" s="26"/>
      <c r="G19331" s="26"/>
    </row>
    <row r="19332" spans="3:7">
      <c r="C19332" s="17"/>
      <c r="D19332" s="26"/>
      <c r="E19332" s="26"/>
      <c r="F19332" s="26"/>
      <c r="G19332" s="26"/>
    </row>
    <row r="19333" spans="3:7">
      <c r="C19333" s="17"/>
      <c r="D19333" s="26"/>
      <c r="E19333" s="26"/>
      <c r="F19333" s="26"/>
      <c r="G19333" s="26"/>
    </row>
    <row r="19334" spans="3:7">
      <c r="C19334" s="17"/>
      <c r="D19334" s="26"/>
      <c r="E19334" s="26"/>
      <c r="F19334" s="26"/>
      <c r="G19334" s="26"/>
    </row>
    <row r="19335" spans="3:7">
      <c r="C19335" s="17"/>
      <c r="D19335" s="26"/>
      <c r="E19335" s="26"/>
      <c r="F19335" s="26"/>
      <c r="G19335" s="26"/>
    </row>
    <row r="19336" spans="3:7">
      <c r="C19336" s="17"/>
      <c r="D19336" s="26"/>
      <c r="E19336" s="26"/>
      <c r="F19336" s="26"/>
      <c r="G19336" s="26"/>
    </row>
    <row r="19337" spans="3:7">
      <c r="C19337" s="17"/>
      <c r="D19337" s="26"/>
      <c r="E19337" s="26"/>
      <c r="F19337" s="26"/>
      <c r="G19337" s="26"/>
    </row>
    <row r="19338" spans="3:7">
      <c r="C19338" s="17"/>
      <c r="D19338" s="26"/>
      <c r="E19338" s="26"/>
      <c r="F19338" s="26"/>
      <c r="G19338" s="26"/>
    </row>
    <row r="19339" spans="3:7">
      <c r="C19339" s="17"/>
      <c r="D19339" s="26"/>
      <c r="E19339" s="26"/>
      <c r="F19339" s="26"/>
      <c r="G19339" s="26"/>
    </row>
    <row r="19340" spans="3:7">
      <c r="C19340" s="17"/>
      <c r="D19340" s="26"/>
      <c r="E19340" s="26"/>
      <c r="F19340" s="26"/>
      <c r="G19340" s="26"/>
    </row>
    <row r="19341" spans="3:7">
      <c r="C19341" s="17"/>
      <c r="D19341" s="26"/>
      <c r="E19341" s="26"/>
      <c r="F19341" s="26"/>
      <c r="G19341" s="26"/>
    </row>
    <row r="19342" spans="3:7">
      <c r="C19342" s="17"/>
      <c r="D19342" s="26"/>
      <c r="E19342" s="26"/>
      <c r="F19342" s="26"/>
      <c r="G19342" s="26"/>
    </row>
    <row r="19343" spans="3:7">
      <c r="C19343" s="17"/>
      <c r="D19343" s="26"/>
      <c r="E19343" s="26"/>
      <c r="F19343" s="26"/>
      <c r="G19343" s="26"/>
    </row>
    <row r="19344" spans="3:7">
      <c r="C19344" s="17"/>
      <c r="D19344" s="26"/>
      <c r="E19344" s="26"/>
      <c r="F19344" s="26"/>
      <c r="G19344" s="26"/>
    </row>
    <row r="19345" spans="3:7">
      <c r="C19345" s="17"/>
      <c r="D19345" s="26"/>
      <c r="E19345" s="26"/>
      <c r="F19345" s="26"/>
      <c r="G19345" s="26"/>
    </row>
    <row r="19346" spans="3:7">
      <c r="C19346" s="17"/>
      <c r="D19346" s="26"/>
      <c r="E19346" s="26"/>
      <c r="F19346" s="26"/>
      <c r="G19346" s="26"/>
    </row>
    <row r="19347" spans="3:7">
      <c r="C19347" s="17"/>
      <c r="D19347" s="26"/>
      <c r="E19347" s="26"/>
      <c r="F19347" s="26"/>
      <c r="G19347" s="26"/>
    </row>
    <row r="19348" spans="3:7">
      <c r="C19348" s="17"/>
      <c r="D19348" s="26"/>
      <c r="E19348" s="26"/>
      <c r="F19348" s="26"/>
      <c r="G19348" s="26"/>
    </row>
    <row r="19349" spans="3:7">
      <c r="C19349" s="17"/>
      <c r="D19349" s="26"/>
      <c r="E19349" s="26"/>
      <c r="F19349" s="26"/>
      <c r="G19349" s="26"/>
    </row>
    <row r="19350" spans="3:7">
      <c r="C19350" s="17"/>
      <c r="D19350" s="26"/>
      <c r="E19350" s="26"/>
      <c r="F19350" s="26"/>
      <c r="G19350" s="26"/>
    </row>
    <row r="19351" spans="3:7">
      <c r="C19351" s="17"/>
      <c r="D19351" s="26"/>
      <c r="E19351" s="26"/>
      <c r="F19351" s="26"/>
      <c r="G19351" s="26"/>
    </row>
    <row r="19352" spans="3:7">
      <c r="C19352" s="17"/>
      <c r="D19352" s="26"/>
      <c r="E19352" s="26"/>
      <c r="F19352" s="26"/>
      <c r="G19352" s="26"/>
    </row>
    <row r="19353" spans="3:7">
      <c r="C19353" s="17"/>
      <c r="D19353" s="26"/>
      <c r="E19353" s="26"/>
      <c r="F19353" s="26"/>
      <c r="G19353" s="26"/>
    </row>
    <row r="19354" spans="3:7">
      <c r="C19354" s="17"/>
      <c r="D19354" s="26"/>
      <c r="E19354" s="26"/>
      <c r="F19354" s="26"/>
      <c r="G19354" s="26"/>
    </row>
    <row r="19355" spans="3:7">
      <c r="C19355" s="17"/>
      <c r="D19355" s="26"/>
      <c r="E19355" s="26"/>
      <c r="F19355" s="26"/>
      <c r="G19355" s="26"/>
    </row>
    <row r="19356" spans="3:7">
      <c r="C19356" s="17"/>
      <c r="D19356" s="26"/>
      <c r="E19356" s="26"/>
      <c r="F19356" s="26"/>
      <c r="G19356" s="26"/>
    </row>
    <row r="19357" spans="3:7">
      <c r="C19357" s="17"/>
      <c r="D19357" s="26"/>
      <c r="E19357" s="26"/>
      <c r="F19357" s="26"/>
      <c r="G19357" s="26"/>
    </row>
    <row r="19358" spans="3:7">
      <c r="C19358" s="17"/>
      <c r="D19358" s="26"/>
      <c r="E19358" s="26"/>
      <c r="F19358" s="26"/>
      <c r="G19358" s="26"/>
    </row>
    <row r="19359" spans="3:7">
      <c r="C19359" s="17"/>
      <c r="D19359" s="26"/>
      <c r="E19359" s="26"/>
      <c r="F19359" s="26"/>
      <c r="G19359" s="26"/>
    </row>
    <row r="19360" spans="3:7">
      <c r="C19360" s="17"/>
      <c r="D19360" s="26"/>
      <c r="E19360" s="26"/>
      <c r="F19360" s="26"/>
      <c r="G19360" s="26"/>
    </row>
    <row r="19361" spans="3:7">
      <c r="C19361" s="17"/>
      <c r="D19361" s="26"/>
      <c r="E19361" s="26"/>
      <c r="F19361" s="26"/>
      <c r="G19361" s="26"/>
    </row>
    <row r="19362" spans="3:7">
      <c r="C19362" s="17"/>
      <c r="D19362" s="26"/>
      <c r="E19362" s="26"/>
      <c r="F19362" s="26"/>
      <c r="G19362" s="26"/>
    </row>
    <row r="19363" spans="3:7">
      <c r="C19363" s="17"/>
      <c r="D19363" s="26"/>
      <c r="E19363" s="26"/>
      <c r="F19363" s="26"/>
      <c r="G19363" s="26"/>
    </row>
    <row r="19364" spans="3:7">
      <c r="C19364" s="17"/>
      <c r="D19364" s="26"/>
      <c r="E19364" s="26"/>
      <c r="F19364" s="26"/>
      <c r="G19364" s="26"/>
    </row>
    <row r="19365" spans="3:7">
      <c r="C19365" s="17"/>
      <c r="D19365" s="26"/>
      <c r="E19365" s="26"/>
      <c r="F19365" s="26"/>
      <c r="G19365" s="26"/>
    </row>
    <row r="19366" spans="3:7">
      <c r="C19366" s="17"/>
      <c r="D19366" s="26"/>
      <c r="E19366" s="26"/>
      <c r="F19366" s="26"/>
      <c r="G19366" s="26"/>
    </row>
    <row r="19367" spans="3:7">
      <c r="C19367" s="17"/>
      <c r="D19367" s="26"/>
      <c r="E19367" s="26"/>
      <c r="F19367" s="26"/>
      <c r="G19367" s="26"/>
    </row>
    <row r="19368" spans="3:7">
      <c r="C19368" s="17"/>
      <c r="D19368" s="26"/>
      <c r="E19368" s="26"/>
      <c r="F19368" s="26"/>
      <c r="G19368" s="26"/>
    </row>
    <row r="19369" spans="3:7">
      <c r="C19369" s="17"/>
      <c r="D19369" s="26"/>
      <c r="E19369" s="26"/>
      <c r="F19369" s="26"/>
      <c r="G19369" s="26"/>
    </row>
    <row r="19370" spans="3:7">
      <c r="C19370" s="17"/>
      <c r="D19370" s="26"/>
      <c r="E19370" s="26"/>
      <c r="F19370" s="26"/>
      <c r="G19370" s="26"/>
    </row>
    <row r="19371" spans="3:7">
      <c r="C19371" s="17"/>
      <c r="D19371" s="26"/>
      <c r="E19371" s="26"/>
      <c r="F19371" s="26"/>
      <c r="G19371" s="26"/>
    </row>
    <row r="19372" spans="3:7">
      <c r="C19372" s="17"/>
      <c r="D19372" s="26"/>
      <c r="E19372" s="26"/>
      <c r="F19372" s="26"/>
      <c r="G19372" s="26"/>
    </row>
    <row r="19373" spans="3:7">
      <c r="C19373" s="17"/>
      <c r="D19373" s="26"/>
      <c r="E19373" s="26"/>
      <c r="F19373" s="26"/>
      <c r="G19373" s="26"/>
    </row>
    <row r="19374" spans="3:7">
      <c r="C19374" s="17"/>
      <c r="D19374" s="26"/>
      <c r="E19374" s="26"/>
      <c r="F19374" s="26"/>
      <c r="G19374" s="26"/>
    </row>
    <row r="19375" spans="3:7">
      <c r="C19375" s="17"/>
      <c r="D19375" s="26"/>
      <c r="E19375" s="26"/>
      <c r="F19375" s="26"/>
      <c r="G19375" s="26"/>
    </row>
    <row r="19376" spans="3:7">
      <c r="C19376" s="17"/>
      <c r="D19376" s="26"/>
      <c r="E19376" s="26"/>
      <c r="F19376" s="26"/>
      <c r="G19376" s="26"/>
    </row>
    <row r="19377" spans="3:7">
      <c r="C19377" s="17"/>
      <c r="D19377" s="26"/>
      <c r="E19377" s="26"/>
      <c r="F19377" s="26"/>
      <c r="G19377" s="26"/>
    </row>
    <row r="19378" spans="3:7">
      <c r="C19378" s="17"/>
      <c r="D19378" s="26"/>
      <c r="E19378" s="26"/>
      <c r="F19378" s="26"/>
      <c r="G19378" s="26"/>
    </row>
    <row r="19379" spans="3:7">
      <c r="C19379" s="17"/>
      <c r="D19379" s="26"/>
      <c r="E19379" s="26"/>
      <c r="F19379" s="26"/>
      <c r="G19379" s="26"/>
    </row>
    <row r="19380" spans="3:7">
      <c r="C19380" s="17"/>
      <c r="D19380" s="26"/>
      <c r="E19380" s="26"/>
      <c r="F19380" s="26"/>
      <c r="G19380" s="26"/>
    </row>
    <row r="19381" spans="3:7">
      <c r="C19381" s="17"/>
      <c r="D19381" s="26"/>
      <c r="E19381" s="26"/>
      <c r="F19381" s="26"/>
      <c r="G19381" s="26"/>
    </row>
    <row r="19382" spans="3:7">
      <c r="C19382" s="17"/>
      <c r="D19382" s="26"/>
      <c r="E19382" s="26"/>
      <c r="F19382" s="26"/>
      <c r="G19382" s="26"/>
    </row>
    <row r="19383" spans="3:7">
      <c r="C19383" s="17"/>
      <c r="D19383" s="26"/>
      <c r="E19383" s="26"/>
      <c r="F19383" s="26"/>
      <c r="G19383" s="26"/>
    </row>
    <row r="19384" spans="3:7">
      <c r="C19384" s="17"/>
      <c r="D19384" s="26"/>
      <c r="E19384" s="26"/>
      <c r="F19384" s="26"/>
      <c r="G19384" s="26"/>
    </row>
    <row r="19385" spans="3:7">
      <c r="C19385" s="17"/>
      <c r="D19385" s="26"/>
      <c r="E19385" s="26"/>
      <c r="F19385" s="26"/>
      <c r="G19385" s="26"/>
    </row>
    <row r="19386" spans="3:7">
      <c r="C19386" s="17"/>
      <c r="D19386" s="26"/>
      <c r="E19386" s="26"/>
      <c r="F19386" s="26"/>
      <c r="G19386" s="26"/>
    </row>
    <row r="19387" spans="3:7">
      <c r="C19387" s="17"/>
      <c r="D19387" s="26"/>
      <c r="E19387" s="26"/>
      <c r="F19387" s="26"/>
      <c r="G19387" s="26"/>
    </row>
    <row r="19388" spans="3:7">
      <c r="C19388" s="17"/>
      <c r="D19388" s="26"/>
      <c r="E19388" s="26"/>
      <c r="F19388" s="26"/>
      <c r="G19388" s="26"/>
    </row>
    <row r="19389" spans="3:7">
      <c r="C19389" s="17"/>
      <c r="D19389" s="26"/>
      <c r="E19389" s="26"/>
      <c r="F19389" s="26"/>
      <c r="G19389" s="26"/>
    </row>
    <row r="19390" spans="3:7">
      <c r="C19390" s="17"/>
      <c r="D19390" s="26"/>
      <c r="E19390" s="26"/>
      <c r="F19390" s="26"/>
      <c r="G19390" s="26"/>
    </row>
    <row r="19391" spans="3:7">
      <c r="C19391" s="17"/>
      <c r="D19391" s="26"/>
      <c r="E19391" s="26"/>
      <c r="F19391" s="26"/>
      <c r="G19391" s="26"/>
    </row>
    <row r="19392" spans="3:7">
      <c r="C19392" s="17"/>
      <c r="D19392" s="26"/>
      <c r="E19392" s="26"/>
      <c r="F19392" s="26"/>
      <c r="G19392" s="26"/>
    </row>
    <row r="19393" spans="3:7">
      <c r="C19393" s="17"/>
      <c r="D19393" s="26"/>
      <c r="E19393" s="26"/>
      <c r="F19393" s="26"/>
      <c r="G19393" s="26"/>
    </row>
    <row r="19394" spans="3:7">
      <c r="C19394" s="17"/>
      <c r="D19394" s="26"/>
      <c r="E19394" s="26"/>
      <c r="F19394" s="26"/>
      <c r="G19394" s="26"/>
    </row>
    <row r="19395" spans="3:7">
      <c r="C19395" s="17"/>
      <c r="D19395" s="26"/>
      <c r="E19395" s="26"/>
      <c r="F19395" s="26"/>
      <c r="G19395" s="26"/>
    </row>
    <row r="19396" spans="3:7">
      <c r="C19396" s="17"/>
      <c r="D19396" s="26"/>
      <c r="E19396" s="26"/>
      <c r="F19396" s="26"/>
      <c r="G19396" s="26"/>
    </row>
    <row r="19397" spans="3:7">
      <c r="C19397" s="17"/>
      <c r="D19397" s="26"/>
      <c r="E19397" s="26"/>
      <c r="F19397" s="26"/>
      <c r="G19397" s="26"/>
    </row>
    <row r="19398" spans="3:7">
      <c r="C19398" s="17"/>
      <c r="D19398" s="26"/>
      <c r="E19398" s="26"/>
      <c r="F19398" s="26"/>
      <c r="G19398" s="26"/>
    </row>
    <row r="19399" spans="3:7">
      <c r="C19399" s="17"/>
      <c r="D19399" s="26"/>
      <c r="E19399" s="26"/>
      <c r="F19399" s="26"/>
      <c r="G19399" s="26"/>
    </row>
    <row r="19400" spans="3:7">
      <c r="C19400" s="17"/>
      <c r="D19400" s="26"/>
      <c r="E19400" s="26"/>
      <c r="F19400" s="26"/>
      <c r="G19400" s="26"/>
    </row>
    <row r="19401" spans="3:7">
      <c r="C19401" s="17"/>
      <c r="D19401" s="26"/>
      <c r="E19401" s="26"/>
      <c r="F19401" s="26"/>
      <c r="G19401" s="26"/>
    </row>
    <row r="19402" spans="3:7">
      <c r="C19402" s="17"/>
      <c r="D19402" s="26"/>
      <c r="E19402" s="26"/>
      <c r="F19402" s="26"/>
      <c r="G19402" s="26"/>
    </row>
    <row r="19403" spans="3:7">
      <c r="C19403" s="17"/>
      <c r="D19403" s="26"/>
      <c r="E19403" s="26"/>
      <c r="F19403" s="26"/>
      <c r="G19403" s="26"/>
    </row>
    <row r="19404" spans="3:7">
      <c r="C19404" s="17"/>
      <c r="D19404" s="26"/>
      <c r="E19404" s="26"/>
      <c r="F19404" s="26"/>
      <c r="G19404" s="26"/>
    </row>
    <row r="19405" spans="3:7">
      <c r="C19405" s="17"/>
      <c r="D19405" s="26"/>
      <c r="E19405" s="26"/>
      <c r="F19405" s="26"/>
      <c r="G19405" s="26"/>
    </row>
    <row r="19406" spans="3:7">
      <c r="C19406" s="17"/>
      <c r="D19406" s="26"/>
      <c r="E19406" s="26"/>
      <c r="F19406" s="26"/>
      <c r="G19406" s="26"/>
    </row>
    <row r="19407" spans="3:7">
      <c r="C19407" s="17"/>
      <c r="D19407" s="26"/>
      <c r="E19407" s="26"/>
      <c r="F19407" s="26"/>
      <c r="G19407" s="26"/>
    </row>
    <row r="19408" spans="3:7">
      <c r="C19408" s="17"/>
      <c r="D19408" s="26"/>
      <c r="E19408" s="26"/>
      <c r="F19408" s="26"/>
      <c r="G19408" s="26"/>
    </row>
    <row r="19409" spans="3:7">
      <c r="C19409" s="17"/>
      <c r="D19409" s="26"/>
      <c r="E19409" s="26"/>
      <c r="F19409" s="26"/>
      <c r="G19409" s="26"/>
    </row>
    <row r="19410" spans="3:7">
      <c r="C19410" s="17"/>
      <c r="D19410" s="26"/>
      <c r="E19410" s="26"/>
      <c r="F19410" s="26"/>
      <c r="G19410" s="26"/>
    </row>
    <row r="19411" spans="3:7">
      <c r="C19411" s="17"/>
      <c r="D19411" s="26"/>
      <c r="E19411" s="26"/>
      <c r="F19411" s="26"/>
      <c r="G19411" s="26"/>
    </row>
    <row r="19412" spans="3:7">
      <c r="C19412" s="17"/>
      <c r="D19412" s="26"/>
      <c r="E19412" s="26"/>
      <c r="F19412" s="26"/>
      <c r="G19412" s="26"/>
    </row>
    <row r="19413" spans="3:7">
      <c r="C19413" s="17"/>
      <c r="D19413" s="26"/>
      <c r="E19413" s="26"/>
      <c r="F19413" s="26"/>
      <c r="G19413" s="26"/>
    </row>
    <row r="19414" spans="3:7">
      <c r="C19414" s="17"/>
      <c r="D19414" s="26"/>
      <c r="E19414" s="26"/>
      <c r="F19414" s="26"/>
      <c r="G19414" s="26"/>
    </row>
    <row r="19415" spans="3:7">
      <c r="C19415" s="17"/>
      <c r="D19415" s="26"/>
      <c r="E19415" s="26"/>
      <c r="F19415" s="26"/>
      <c r="G19415" s="26"/>
    </row>
    <row r="19416" spans="3:7">
      <c r="C19416" s="17"/>
      <c r="D19416" s="26"/>
      <c r="E19416" s="26"/>
      <c r="F19416" s="26"/>
      <c r="G19416" s="26"/>
    </row>
    <row r="19417" spans="3:7">
      <c r="C19417" s="17"/>
      <c r="D19417" s="26"/>
      <c r="E19417" s="26"/>
      <c r="F19417" s="26"/>
      <c r="G19417" s="26"/>
    </row>
    <row r="19418" spans="3:7">
      <c r="C19418" s="17"/>
      <c r="D19418" s="26"/>
      <c r="E19418" s="26"/>
      <c r="F19418" s="26"/>
      <c r="G19418" s="26"/>
    </row>
    <row r="19419" spans="3:7">
      <c r="C19419" s="17"/>
      <c r="D19419" s="26"/>
      <c r="E19419" s="26"/>
      <c r="F19419" s="26"/>
      <c r="G19419" s="26"/>
    </row>
    <row r="19420" spans="3:7">
      <c r="C19420" s="17"/>
      <c r="D19420" s="26"/>
      <c r="E19420" s="26"/>
      <c r="F19420" s="26"/>
      <c r="G19420" s="26"/>
    </row>
    <row r="19421" spans="3:7">
      <c r="C19421" s="17"/>
      <c r="D19421" s="26"/>
      <c r="E19421" s="26"/>
      <c r="F19421" s="26"/>
      <c r="G19421" s="26"/>
    </row>
    <row r="19422" spans="3:7">
      <c r="C19422" s="17"/>
      <c r="D19422" s="26"/>
      <c r="E19422" s="26"/>
      <c r="F19422" s="26"/>
      <c r="G19422" s="26"/>
    </row>
    <row r="19423" spans="3:7">
      <c r="C19423" s="17"/>
      <c r="D19423" s="26"/>
      <c r="E19423" s="26"/>
      <c r="F19423" s="26"/>
      <c r="G19423" s="26"/>
    </row>
    <row r="19424" spans="3:7">
      <c r="C19424" s="17"/>
      <c r="D19424" s="26"/>
      <c r="E19424" s="26"/>
      <c r="F19424" s="26"/>
      <c r="G19424" s="26"/>
    </row>
    <row r="19425" spans="3:7">
      <c r="C19425" s="17"/>
      <c r="D19425" s="26"/>
      <c r="E19425" s="26"/>
      <c r="F19425" s="26"/>
      <c r="G19425" s="26"/>
    </row>
    <row r="19426" spans="3:7">
      <c r="C19426" s="17"/>
      <c r="D19426" s="26"/>
      <c r="E19426" s="26"/>
      <c r="F19426" s="26"/>
      <c r="G19426" s="26"/>
    </row>
    <row r="19427" spans="3:7">
      <c r="C19427" s="17"/>
      <c r="D19427" s="26"/>
      <c r="E19427" s="26"/>
      <c r="F19427" s="26"/>
      <c r="G19427" s="26"/>
    </row>
    <row r="19428" spans="3:7">
      <c r="C19428" s="17"/>
      <c r="D19428" s="26"/>
      <c r="E19428" s="26"/>
      <c r="F19428" s="26"/>
      <c r="G19428" s="26"/>
    </row>
    <row r="19429" spans="3:7">
      <c r="C19429" s="17"/>
      <c r="D19429" s="26"/>
      <c r="E19429" s="26"/>
      <c r="F19429" s="26"/>
      <c r="G19429" s="26"/>
    </row>
    <row r="19430" spans="3:7">
      <c r="C19430" s="17"/>
      <c r="D19430" s="26"/>
      <c r="E19430" s="26"/>
      <c r="F19430" s="26"/>
      <c r="G19430" s="26"/>
    </row>
    <row r="19431" spans="3:7">
      <c r="C19431" s="17"/>
      <c r="D19431" s="26"/>
      <c r="E19431" s="26"/>
      <c r="F19431" s="26"/>
      <c r="G19431" s="26"/>
    </row>
    <row r="19432" spans="3:7">
      <c r="C19432" s="17"/>
      <c r="D19432" s="26"/>
      <c r="E19432" s="26"/>
      <c r="F19432" s="26"/>
      <c r="G19432" s="26"/>
    </row>
    <row r="19433" spans="3:7">
      <c r="C19433" s="17"/>
      <c r="D19433" s="26"/>
      <c r="E19433" s="26"/>
      <c r="F19433" s="26"/>
      <c r="G19433" s="26"/>
    </row>
    <row r="19434" spans="3:7">
      <c r="C19434" s="17"/>
      <c r="D19434" s="26"/>
      <c r="E19434" s="26"/>
      <c r="F19434" s="26"/>
      <c r="G19434" s="26"/>
    </row>
    <row r="19435" spans="3:7">
      <c r="C19435" s="17"/>
      <c r="D19435" s="26"/>
      <c r="E19435" s="26"/>
      <c r="F19435" s="26"/>
      <c r="G19435" s="26"/>
    </row>
    <row r="19436" spans="3:7">
      <c r="C19436" s="17"/>
      <c r="D19436" s="26"/>
      <c r="E19436" s="26"/>
      <c r="F19436" s="26"/>
      <c r="G19436" s="26"/>
    </row>
    <row r="19437" spans="3:7">
      <c r="C19437" s="17"/>
      <c r="D19437" s="26"/>
      <c r="E19437" s="26"/>
      <c r="F19437" s="26"/>
      <c r="G19437" s="26"/>
    </row>
    <row r="19438" spans="3:7">
      <c r="C19438" s="17"/>
      <c r="D19438" s="26"/>
      <c r="E19438" s="26"/>
      <c r="F19438" s="26"/>
      <c r="G19438" s="26"/>
    </row>
    <row r="19439" spans="3:7">
      <c r="C19439" s="17"/>
      <c r="D19439" s="26"/>
      <c r="E19439" s="26"/>
      <c r="F19439" s="26"/>
      <c r="G19439" s="26"/>
    </row>
    <row r="19440" spans="3:7">
      <c r="C19440" s="17"/>
      <c r="D19440" s="26"/>
      <c r="E19440" s="26"/>
      <c r="F19440" s="26"/>
      <c r="G19440" s="26"/>
    </row>
    <row r="19441" spans="3:7">
      <c r="C19441" s="17"/>
      <c r="D19441" s="26"/>
      <c r="E19441" s="26"/>
      <c r="F19441" s="26"/>
      <c r="G19441" s="26"/>
    </row>
    <row r="19442" spans="3:7">
      <c r="C19442" s="17"/>
      <c r="D19442" s="26"/>
      <c r="E19442" s="26"/>
      <c r="F19442" s="26"/>
      <c r="G19442" s="26"/>
    </row>
    <row r="19443" spans="3:7">
      <c r="C19443" s="17"/>
      <c r="D19443" s="26"/>
      <c r="E19443" s="26"/>
      <c r="F19443" s="26"/>
      <c r="G19443" s="26"/>
    </row>
    <row r="19444" spans="3:7">
      <c r="C19444" s="17"/>
      <c r="D19444" s="26"/>
      <c r="E19444" s="26"/>
      <c r="F19444" s="26"/>
      <c r="G19444" s="26"/>
    </row>
    <row r="19445" spans="3:7">
      <c r="C19445" s="17"/>
      <c r="D19445" s="26"/>
      <c r="E19445" s="26"/>
      <c r="F19445" s="26"/>
      <c r="G19445" s="26"/>
    </row>
    <row r="19446" spans="3:7">
      <c r="C19446" s="17"/>
      <c r="D19446" s="26"/>
      <c r="E19446" s="26"/>
      <c r="F19446" s="26"/>
      <c r="G19446" s="26"/>
    </row>
    <row r="19447" spans="3:7">
      <c r="C19447" s="17"/>
      <c r="D19447" s="26"/>
      <c r="E19447" s="26"/>
      <c r="F19447" s="26"/>
      <c r="G19447" s="26"/>
    </row>
    <row r="19448" spans="3:7">
      <c r="C19448" s="17"/>
      <c r="D19448" s="26"/>
      <c r="E19448" s="26"/>
      <c r="F19448" s="26"/>
      <c r="G19448" s="26"/>
    </row>
    <row r="19449" spans="3:7">
      <c r="C19449" s="17"/>
      <c r="D19449" s="26"/>
      <c r="E19449" s="26"/>
      <c r="F19449" s="26"/>
      <c r="G19449" s="26"/>
    </row>
    <row r="19450" spans="3:7">
      <c r="C19450" s="17"/>
      <c r="D19450" s="26"/>
      <c r="E19450" s="26"/>
      <c r="F19450" s="26"/>
      <c r="G19450" s="26"/>
    </row>
    <row r="19451" spans="3:7">
      <c r="C19451" s="17"/>
      <c r="D19451" s="26"/>
      <c r="E19451" s="26"/>
      <c r="F19451" s="26"/>
      <c r="G19451" s="26"/>
    </row>
    <row r="19452" spans="3:7">
      <c r="C19452" s="17"/>
      <c r="D19452" s="26"/>
      <c r="E19452" s="26"/>
      <c r="F19452" s="26"/>
      <c r="G19452" s="26"/>
    </row>
    <row r="19453" spans="3:7">
      <c r="C19453" s="17"/>
      <c r="D19453" s="26"/>
      <c r="E19453" s="26"/>
      <c r="F19453" s="26"/>
      <c r="G19453" s="26"/>
    </row>
    <row r="19454" spans="3:7">
      <c r="C19454" s="17"/>
      <c r="D19454" s="26"/>
      <c r="E19454" s="26"/>
      <c r="F19454" s="26"/>
      <c r="G19454" s="26"/>
    </row>
    <row r="19455" spans="3:7">
      <c r="C19455" s="17"/>
      <c r="D19455" s="26"/>
      <c r="E19455" s="26"/>
      <c r="F19455" s="26"/>
      <c r="G19455" s="26"/>
    </row>
    <row r="19456" spans="3:7">
      <c r="C19456" s="17"/>
      <c r="D19456" s="26"/>
      <c r="E19456" s="26"/>
      <c r="F19456" s="26"/>
      <c r="G19456" s="26"/>
    </row>
    <row r="19457" spans="3:7">
      <c r="C19457" s="17"/>
      <c r="D19457" s="26"/>
      <c r="E19457" s="26"/>
      <c r="F19457" s="26"/>
      <c r="G19457" s="26"/>
    </row>
    <row r="19458" spans="3:7">
      <c r="C19458" s="17"/>
      <c r="D19458" s="26"/>
      <c r="E19458" s="26"/>
      <c r="F19458" s="26"/>
      <c r="G19458" s="26"/>
    </row>
    <row r="19459" spans="3:7">
      <c r="C19459" s="17"/>
      <c r="D19459" s="26"/>
      <c r="E19459" s="26"/>
      <c r="F19459" s="26"/>
      <c r="G19459" s="26"/>
    </row>
    <row r="19460" spans="3:7">
      <c r="C19460" s="17"/>
      <c r="D19460" s="26"/>
      <c r="E19460" s="26"/>
      <c r="F19460" s="26"/>
      <c r="G19460" s="26"/>
    </row>
    <row r="19461" spans="3:7">
      <c r="C19461" s="17"/>
      <c r="D19461" s="26"/>
      <c r="E19461" s="26"/>
      <c r="F19461" s="26"/>
      <c r="G19461" s="26"/>
    </row>
    <row r="19462" spans="3:7">
      <c r="C19462" s="17"/>
      <c r="D19462" s="26"/>
      <c r="E19462" s="26"/>
      <c r="F19462" s="26"/>
      <c r="G19462" s="26"/>
    </row>
    <row r="19463" spans="3:7">
      <c r="C19463" s="17"/>
      <c r="D19463" s="26"/>
      <c r="E19463" s="26"/>
      <c r="F19463" s="26"/>
      <c r="G19463" s="26"/>
    </row>
    <row r="19464" spans="3:7">
      <c r="C19464" s="17"/>
      <c r="D19464" s="26"/>
      <c r="E19464" s="26"/>
      <c r="F19464" s="26"/>
      <c r="G19464" s="26"/>
    </row>
    <row r="19465" spans="3:7">
      <c r="C19465" s="17"/>
      <c r="D19465" s="26"/>
      <c r="E19465" s="26"/>
      <c r="F19465" s="26"/>
      <c r="G19465" s="26"/>
    </row>
    <row r="19466" spans="3:7">
      <c r="C19466" s="17"/>
      <c r="D19466" s="26"/>
      <c r="E19466" s="26"/>
      <c r="F19466" s="26"/>
      <c r="G19466" s="26"/>
    </row>
    <row r="19467" spans="3:7">
      <c r="C19467" s="17"/>
      <c r="D19467" s="26"/>
      <c r="E19467" s="26"/>
      <c r="F19467" s="26"/>
      <c r="G19467" s="26"/>
    </row>
    <row r="19468" spans="3:7">
      <c r="C19468" s="17"/>
      <c r="D19468" s="26"/>
      <c r="E19468" s="26"/>
      <c r="F19468" s="26"/>
      <c r="G19468" s="26"/>
    </row>
    <row r="19469" spans="3:7">
      <c r="C19469" s="17"/>
      <c r="D19469" s="26"/>
      <c r="E19469" s="26"/>
      <c r="F19469" s="26"/>
      <c r="G19469" s="26"/>
    </row>
    <row r="19470" spans="3:7">
      <c r="C19470" s="17"/>
      <c r="D19470" s="26"/>
      <c r="E19470" s="26"/>
      <c r="F19470" s="26"/>
      <c r="G19470" s="26"/>
    </row>
    <row r="19471" spans="3:7">
      <c r="C19471" s="17"/>
      <c r="D19471" s="26"/>
      <c r="E19471" s="26"/>
      <c r="F19471" s="26"/>
      <c r="G19471" s="26"/>
    </row>
    <row r="19472" spans="3:7">
      <c r="C19472" s="17"/>
      <c r="D19472" s="26"/>
      <c r="E19472" s="26"/>
      <c r="F19472" s="26"/>
      <c r="G19472" s="26"/>
    </row>
    <row r="19473" spans="3:7">
      <c r="C19473" s="17"/>
      <c r="D19473" s="26"/>
      <c r="E19473" s="26"/>
      <c r="F19473" s="26"/>
      <c r="G19473" s="26"/>
    </row>
    <row r="19474" spans="3:7">
      <c r="C19474" s="17"/>
      <c r="D19474" s="26"/>
      <c r="E19474" s="26"/>
      <c r="F19474" s="26"/>
      <c r="G19474" s="26"/>
    </row>
    <row r="19475" spans="3:7">
      <c r="C19475" s="17"/>
      <c r="D19475" s="26"/>
      <c r="E19475" s="26"/>
      <c r="F19475" s="26"/>
      <c r="G19475" s="26"/>
    </row>
    <row r="19476" spans="3:7">
      <c r="C19476" s="17"/>
      <c r="D19476" s="26"/>
      <c r="E19476" s="26"/>
      <c r="F19476" s="26"/>
      <c r="G19476" s="26"/>
    </row>
    <row r="19477" spans="3:7">
      <c r="C19477" s="17"/>
      <c r="D19477" s="26"/>
      <c r="E19477" s="26"/>
      <c r="F19477" s="26"/>
      <c r="G19477" s="26"/>
    </row>
    <row r="19478" spans="3:7">
      <c r="C19478" s="17"/>
      <c r="D19478" s="26"/>
      <c r="E19478" s="26"/>
      <c r="F19478" s="26"/>
      <c r="G19478" s="26"/>
    </row>
    <row r="19479" spans="3:7">
      <c r="C19479" s="17"/>
      <c r="D19479" s="26"/>
      <c r="E19479" s="26"/>
      <c r="F19479" s="26"/>
      <c r="G19479" s="26"/>
    </row>
    <row r="19480" spans="3:7">
      <c r="C19480" s="17"/>
      <c r="D19480" s="26"/>
      <c r="E19480" s="26"/>
      <c r="F19480" s="26"/>
      <c r="G19480" s="26"/>
    </row>
    <row r="19481" spans="3:7">
      <c r="C19481" s="17"/>
      <c r="D19481" s="26"/>
      <c r="E19481" s="26"/>
      <c r="F19481" s="26"/>
      <c r="G19481" s="26"/>
    </row>
    <row r="19482" spans="3:7">
      <c r="C19482" s="17"/>
      <c r="D19482" s="26"/>
      <c r="E19482" s="26"/>
      <c r="F19482" s="26"/>
      <c r="G19482" s="26"/>
    </row>
    <row r="19483" spans="3:7">
      <c r="C19483" s="17"/>
      <c r="D19483" s="26"/>
      <c r="E19483" s="26"/>
      <c r="F19483" s="26"/>
      <c r="G19483" s="26"/>
    </row>
    <row r="19484" spans="3:7">
      <c r="C19484" s="17"/>
      <c r="D19484" s="26"/>
      <c r="E19484" s="26"/>
      <c r="F19484" s="26"/>
      <c r="G19484" s="26"/>
    </row>
    <row r="19485" spans="3:7">
      <c r="C19485" s="17"/>
      <c r="D19485" s="26"/>
      <c r="E19485" s="26"/>
      <c r="F19485" s="26"/>
      <c r="G19485" s="26"/>
    </row>
    <row r="19486" spans="3:7">
      <c r="C19486" s="17"/>
      <c r="D19486" s="26"/>
      <c r="E19486" s="26"/>
      <c r="F19486" s="26"/>
      <c r="G19486" s="26"/>
    </row>
    <row r="19487" spans="3:7">
      <c r="C19487" s="17"/>
      <c r="D19487" s="26"/>
      <c r="E19487" s="26"/>
      <c r="F19487" s="26"/>
      <c r="G19487" s="26"/>
    </row>
    <row r="19488" spans="3:7">
      <c r="C19488" s="17"/>
      <c r="D19488" s="26"/>
      <c r="E19488" s="26"/>
      <c r="F19488" s="26"/>
      <c r="G19488" s="26"/>
    </row>
    <row r="19489" spans="3:7">
      <c r="C19489" s="17"/>
      <c r="D19489" s="26"/>
      <c r="E19489" s="26"/>
      <c r="F19489" s="26"/>
      <c r="G19489" s="26"/>
    </row>
    <row r="19490" spans="3:7">
      <c r="C19490" s="17"/>
      <c r="D19490" s="26"/>
      <c r="E19490" s="26"/>
      <c r="F19490" s="26"/>
      <c r="G19490" s="26"/>
    </row>
    <row r="19491" spans="3:7">
      <c r="C19491" s="17"/>
      <c r="D19491" s="26"/>
      <c r="E19491" s="26"/>
      <c r="F19491" s="26"/>
      <c r="G19491" s="26"/>
    </row>
    <row r="19492" spans="3:7">
      <c r="C19492" s="17"/>
      <c r="D19492" s="26"/>
      <c r="E19492" s="26"/>
      <c r="F19492" s="26"/>
      <c r="G19492" s="26"/>
    </row>
    <row r="19493" spans="3:7">
      <c r="C19493" s="17"/>
      <c r="D19493" s="26"/>
      <c r="E19493" s="26"/>
      <c r="F19493" s="26"/>
      <c r="G19493" s="26"/>
    </row>
    <row r="19494" spans="3:7">
      <c r="C19494" s="17"/>
      <c r="D19494" s="26"/>
      <c r="E19494" s="26"/>
      <c r="F19494" s="26"/>
      <c r="G19494" s="26"/>
    </row>
    <row r="19495" spans="3:7">
      <c r="C19495" s="17"/>
      <c r="D19495" s="26"/>
      <c r="E19495" s="26"/>
      <c r="F19495" s="26"/>
      <c r="G19495" s="26"/>
    </row>
    <row r="19496" spans="3:7">
      <c r="C19496" s="17"/>
      <c r="D19496" s="26"/>
      <c r="E19496" s="26"/>
      <c r="F19496" s="26"/>
      <c r="G19496" s="26"/>
    </row>
    <row r="19497" spans="3:7">
      <c r="C19497" s="17"/>
      <c r="D19497" s="26"/>
      <c r="E19497" s="26"/>
      <c r="F19497" s="26"/>
      <c r="G19497" s="26"/>
    </row>
    <row r="19498" spans="3:7">
      <c r="C19498" s="17"/>
      <c r="D19498" s="26"/>
      <c r="E19498" s="26"/>
      <c r="F19498" s="26"/>
      <c r="G19498" s="26"/>
    </row>
    <row r="19499" spans="3:7">
      <c r="C19499" s="17"/>
      <c r="D19499" s="26"/>
      <c r="E19499" s="26"/>
      <c r="F19499" s="26"/>
      <c r="G19499" s="26"/>
    </row>
    <row r="19500" spans="3:7">
      <c r="C19500" s="17"/>
      <c r="D19500" s="26"/>
      <c r="E19500" s="26"/>
      <c r="F19500" s="26"/>
      <c r="G19500" s="26"/>
    </row>
    <row r="19501" spans="3:7">
      <c r="C19501" s="17"/>
      <c r="D19501" s="26"/>
      <c r="E19501" s="26"/>
      <c r="F19501" s="26"/>
      <c r="G19501" s="26"/>
    </row>
    <row r="19502" spans="3:7">
      <c r="C19502" s="17"/>
      <c r="D19502" s="26"/>
      <c r="E19502" s="26"/>
      <c r="F19502" s="26"/>
      <c r="G19502" s="26"/>
    </row>
    <row r="19503" spans="3:7">
      <c r="C19503" s="17"/>
      <c r="D19503" s="26"/>
      <c r="E19503" s="26"/>
      <c r="F19503" s="26"/>
      <c r="G19503" s="26"/>
    </row>
    <row r="19504" spans="3:7">
      <c r="C19504" s="17"/>
      <c r="D19504" s="26"/>
      <c r="E19504" s="26"/>
      <c r="F19504" s="26"/>
      <c r="G19504" s="26"/>
    </row>
    <row r="19505" spans="3:7">
      <c r="C19505" s="17"/>
      <c r="D19505" s="26"/>
      <c r="E19505" s="26"/>
      <c r="F19505" s="26"/>
      <c r="G19505" s="26"/>
    </row>
    <row r="19506" spans="3:7">
      <c r="C19506" s="17"/>
      <c r="D19506" s="26"/>
      <c r="E19506" s="26"/>
      <c r="F19506" s="26"/>
      <c r="G19506" s="26"/>
    </row>
    <row r="19507" spans="3:7">
      <c r="C19507" s="17"/>
      <c r="D19507" s="26"/>
      <c r="E19507" s="26"/>
      <c r="F19507" s="26"/>
      <c r="G19507" s="26"/>
    </row>
    <row r="19508" spans="3:7">
      <c r="C19508" s="17"/>
      <c r="D19508" s="26"/>
      <c r="E19508" s="26"/>
      <c r="F19508" s="26"/>
      <c r="G19508" s="26"/>
    </row>
    <row r="19509" spans="3:7">
      <c r="C19509" s="17"/>
      <c r="D19509" s="26"/>
      <c r="E19509" s="26"/>
      <c r="F19509" s="26"/>
      <c r="G19509" s="26"/>
    </row>
    <row r="19510" spans="3:7">
      <c r="C19510" s="17"/>
      <c r="D19510" s="26"/>
      <c r="E19510" s="26"/>
      <c r="F19510" s="26"/>
      <c r="G19510" s="26"/>
    </row>
    <row r="19511" spans="3:7">
      <c r="C19511" s="17"/>
      <c r="D19511" s="26"/>
      <c r="E19511" s="26"/>
      <c r="F19511" s="26"/>
      <c r="G19511" s="26"/>
    </row>
    <row r="19512" spans="3:7">
      <c r="C19512" s="17"/>
      <c r="D19512" s="26"/>
      <c r="E19512" s="26"/>
      <c r="F19512" s="26"/>
      <c r="G19512" s="26"/>
    </row>
    <row r="19513" spans="3:7">
      <c r="C19513" s="17"/>
      <c r="D19513" s="26"/>
      <c r="E19513" s="26"/>
      <c r="F19513" s="26"/>
      <c r="G19513" s="26"/>
    </row>
    <row r="19514" spans="3:7">
      <c r="C19514" s="17"/>
      <c r="D19514" s="26"/>
      <c r="E19514" s="26"/>
      <c r="F19514" s="26"/>
      <c r="G19514" s="26"/>
    </row>
    <row r="19515" spans="3:7">
      <c r="C19515" s="17"/>
      <c r="D19515" s="26"/>
      <c r="E19515" s="26"/>
      <c r="F19515" s="26"/>
      <c r="G19515" s="26"/>
    </row>
    <row r="19516" spans="3:7">
      <c r="C19516" s="17"/>
      <c r="D19516" s="26"/>
      <c r="E19516" s="26"/>
      <c r="F19516" s="26"/>
      <c r="G19516" s="26"/>
    </row>
    <row r="19517" spans="3:7">
      <c r="C19517" s="17"/>
      <c r="D19517" s="26"/>
      <c r="E19517" s="26"/>
      <c r="F19517" s="26"/>
      <c r="G19517" s="26"/>
    </row>
    <row r="19518" spans="3:7">
      <c r="C19518" s="17"/>
      <c r="D19518" s="26"/>
      <c r="E19518" s="26"/>
      <c r="F19518" s="26"/>
      <c r="G19518" s="26"/>
    </row>
    <row r="19519" spans="3:7">
      <c r="C19519" s="17"/>
      <c r="D19519" s="26"/>
      <c r="E19519" s="26"/>
      <c r="F19519" s="26"/>
      <c r="G19519" s="26"/>
    </row>
    <row r="19520" spans="3:7">
      <c r="C19520" s="17"/>
      <c r="D19520" s="26"/>
      <c r="E19520" s="26"/>
      <c r="F19520" s="26"/>
      <c r="G19520" s="26"/>
    </row>
    <row r="19521" spans="3:7">
      <c r="C19521" s="17"/>
      <c r="D19521" s="26"/>
      <c r="E19521" s="26"/>
      <c r="F19521" s="26"/>
      <c r="G19521" s="26"/>
    </row>
    <row r="19522" spans="3:7">
      <c r="C19522" s="17"/>
      <c r="D19522" s="26"/>
      <c r="E19522" s="26"/>
      <c r="F19522" s="26"/>
      <c r="G19522" s="26"/>
    </row>
    <row r="19523" spans="3:7">
      <c r="C19523" s="17"/>
      <c r="D19523" s="26"/>
      <c r="E19523" s="26"/>
      <c r="F19523" s="26"/>
      <c r="G19523" s="26"/>
    </row>
    <row r="19524" spans="3:7">
      <c r="C19524" s="17"/>
      <c r="D19524" s="26"/>
      <c r="E19524" s="26"/>
      <c r="F19524" s="26"/>
      <c r="G19524" s="26"/>
    </row>
    <row r="19525" spans="3:7">
      <c r="C19525" s="17"/>
      <c r="D19525" s="26"/>
      <c r="E19525" s="26"/>
      <c r="F19525" s="26"/>
      <c r="G19525" s="26"/>
    </row>
    <row r="19526" spans="3:7">
      <c r="C19526" s="17"/>
      <c r="D19526" s="26"/>
      <c r="E19526" s="26"/>
      <c r="F19526" s="26"/>
      <c r="G19526" s="26"/>
    </row>
    <row r="19527" spans="3:7">
      <c r="C19527" s="17"/>
      <c r="D19527" s="26"/>
      <c r="E19527" s="26"/>
      <c r="F19527" s="26"/>
      <c r="G19527" s="26"/>
    </row>
    <row r="19528" spans="3:7">
      <c r="C19528" s="17"/>
      <c r="D19528" s="26"/>
      <c r="E19528" s="26"/>
      <c r="F19528" s="26"/>
      <c r="G19528" s="26"/>
    </row>
    <row r="19529" spans="3:7">
      <c r="C19529" s="17"/>
      <c r="D19529" s="26"/>
      <c r="E19529" s="26"/>
      <c r="F19529" s="26"/>
      <c r="G19529" s="26"/>
    </row>
    <row r="19530" spans="3:7">
      <c r="C19530" s="17"/>
      <c r="D19530" s="26"/>
      <c r="E19530" s="26"/>
      <c r="F19530" s="26"/>
      <c r="G19530" s="26"/>
    </row>
    <row r="19531" spans="3:7">
      <c r="C19531" s="17"/>
      <c r="D19531" s="26"/>
      <c r="E19531" s="26"/>
      <c r="F19531" s="26"/>
      <c r="G19531" s="26"/>
    </row>
    <row r="19532" spans="3:7">
      <c r="C19532" s="17"/>
      <c r="D19532" s="26"/>
      <c r="E19532" s="26"/>
      <c r="F19532" s="26"/>
      <c r="G19532" s="26"/>
    </row>
    <row r="19533" spans="3:7">
      <c r="C19533" s="17"/>
      <c r="D19533" s="26"/>
      <c r="E19533" s="26"/>
      <c r="F19533" s="26"/>
      <c r="G19533" s="26"/>
    </row>
    <row r="19534" spans="3:7">
      <c r="C19534" s="17"/>
      <c r="D19534" s="26"/>
      <c r="E19534" s="26"/>
      <c r="F19534" s="26"/>
      <c r="G19534" s="26"/>
    </row>
    <row r="19535" spans="3:7">
      <c r="C19535" s="17"/>
      <c r="D19535" s="26"/>
      <c r="E19535" s="26"/>
      <c r="F19535" s="26"/>
      <c r="G19535" s="26"/>
    </row>
    <row r="19536" spans="3:7">
      <c r="C19536" s="17"/>
      <c r="D19536" s="26"/>
      <c r="E19536" s="26"/>
      <c r="F19536" s="26"/>
      <c r="G19536" s="26"/>
    </row>
    <row r="19537" spans="3:7">
      <c r="C19537" s="17"/>
      <c r="D19537" s="26"/>
      <c r="E19537" s="26"/>
      <c r="F19537" s="26"/>
      <c r="G19537" s="26"/>
    </row>
    <row r="19538" spans="3:7">
      <c r="C19538" s="17"/>
      <c r="D19538" s="26"/>
      <c r="E19538" s="26"/>
      <c r="F19538" s="26"/>
      <c r="G19538" s="26"/>
    </row>
    <row r="19539" spans="3:7">
      <c r="C19539" s="17"/>
      <c r="D19539" s="26"/>
      <c r="E19539" s="26"/>
      <c r="F19539" s="26"/>
      <c r="G19539" s="26"/>
    </row>
    <row r="19540" spans="3:7">
      <c r="C19540" s="17"/>
      <c r="D19540" s="26"/>
      <c r="E19540" s="26"/>
      <c r="F19540" s="26"/>
      <c r="G19540" s="26"/>
    </row>
    <row r="19541" spans="3:7">
      <c r="C19541" s="17"/>
      <c r="D19541" s="26"/>
      <c r="E19541" s="26"/>
      <c r="F19541" s="26"/>
      <c r="G19541" s="26"/>
    </row>
    <row r="19542" spans="3:7">
      <c r="C19542" s="17"/>
      <c r="D19542" s="26"/>
      <c r="E19542" s="26"/>
      <c r="F19542" s="26"/>
      <c r="G19542" s="26"/>
    </row>
    <row r="19543" spans="3:7">
      <c r="C19543" s="17"/>
      <c r="D19543" s="26"/>
      <c r="E19543" s="26"/>
      <c r="F19543" s="26"/>
      <c r="G19543" s="26"/>
    </row>
    <row r="19544" spans="3:7">
      <c r="C19544" s="17"/>
      <c r="D19544" s="26"/>
      <c r="E19544" s="26"/>
      <c r="F19544" s="26"/>
      <c r="G19544" s="26"/>
    </row>
    <row r="19545" spans="3:7">
      <c r="C19545" s="17"/>
      <c r="D19545" s="26"/>
      <c r="E19545" s="26"/>
      <c r="F19545" s="26"/>
      <c r="G19545" s="26"/>
    </row>
    <row r="19546" spans="3:7">
      <c r="C19546" s="17"/>
      <c r="D19546" s="26"/>
      <c r="E19546" s="26"/>
      <c r="F19546" s="26"/>
      <c r="G19546" s="26"/>
    </row>
    <row r="19547" spans="3:7">
      <c r="C19547" s="17"/>
      <c r="D19547" s="26"/>
      <c r="E19547" s="26"/>
      <c r="F19547" s="26"/>
      <c r="G19547" s="26"/>
    </row>
    <row r="19548" spans="3:7">
      <c r="C19548" s="17"/>
      <c r="D19548" s="26"/>
      <c r="E19548" s="26"/>
      <c r="F19548" s="26"/>
      <c r="G19548" s="26"/>
    </row>
    <row r="19549" spans="3:7">
      <c r="C19549" s="17"/>
      <c r="D19549" s="26"/>
      <c r="E19549" s="26"/>
      <c r="F19549" s="26"/>
      <c r="G19549" s="26"/>
    </row>
    <row r="19550" spans="3:7">
      <c r="C19550" s="17"/>
      <c r="D19550" s="26"/>
      <c r="E19550" s="26"/>
      <c r="F19550" s="26"/>
      <c r="G19550" s="26"/>
    </row>
    <row r="19551" spans="3:7">
      <c r="C19551" s="17"/>
      <c r="D19551" s="26"/>
      <c r="E19551" s="26"/>
      <c r="F19551" s="26"/>
      <c r="G19551" s="26"/>
    </row>
    <row r="19552" spans="3:7">
      <c r="C19552" s="17"/>
      <c r="D19552" s="26"/>
      <c r="E19552" s="26"/>
      <c r="F19552" s="26"/>
      <c r="G19552" s="26"/>
    </row>
    <row r="19553" spans="3:7">
      <c r="C19553" s="17"/>
      <c r="D19553" s="26"/>
      <c r="E19553" s="26"/>
      <c r="F19553" s="26"/>
      <c r="G19553" s="26"/>
    </row>
    <row r="19554" spans="3:7">
      <c r="C19554" s="17"/>
      <c r="D19554" s="26"/>
      <c r="E19554" s="26"/>
      <c r="F19554" s="26"/>
      <c r="G19554" s="26"/>
    </row>
    <row r="19555" spans="3:7">
      <c r="C19555" s="17"/>
      <c r="D19555" s="26"/>
      <c r="E19555" s="26"/>
      <c r="F19555" s="26"/>
      <c r="G19555" s="26"/>
    </row>
    <row r="19556" spans="3:7">
      <c r="C19556" s="17"/>
      <c r="D19556" s="26"/>
      <c r="E19556" s="26"/>
      <c r="F19556" s="26"/>
      <c r="G19556" s="26"/>
    </row>
    <row r="19557" spans="3:7">
      <c r="C19557" s="17"/>
      <c r="D19557" s="26"/>
      <c r="E19557" s="26"/>
      <c r="F19557" s="26"/>
      <c r="G19557" s="26"/>
    </row>
    <row r="19558" spans="3:7">
      <c r="C19558" s="17"/>
      <c r="D19558" s="26"/>
      <c r="E19558" s="26"/>
      <c r="F19558" s="26"/>
      <c r="G19558" s="26"/>
    </row>
    <row r="19559" spans="3:7">
      <c r="C19559" s="17"/>
      <c r="D19559" s="26"/>
      <c r="E19559" s="26"/>
      <c r="F19559" s="26"/>
      <c r="G19559" s="26"/>
    </row>
    <row r="19560" spans="3:7">
      <c r="C19560" s="17"/>
      <c r="D19560" s="26"/>
      <c r="E19560" s="26"/>
      <c r="F19560" s="26"/>
      <c r="G19560" s="26"/>
    </row>
    <row r="19561" spans="3:7">
      <c r="C19561" s="17"/>
      <c r="D19561" s="26"/>
      <c r="E19561" s="26"/>
      <c r="F19561" s="26"/>
      <c r="G19561" s="26"/>
    </row>
    <row r="19562" spans="3:7">
      <c r="C19562" s="17"/>
      <c r="D19562" s="26"/>
      <c r="E19562" s="26"/>
      <c r="F19562" s="26"/>
      <c r="G19562" s="26"/>
    </row>
    <row r="19563" spans="3:7">
      <c r="C19563" s="17"/>
      <c r="D19563" s="26"/>
      <c r="E19563" s="26"/>
      <c r="F19563" s="26"/>
      <c r="G19563" s="26"/>
    </row>
    <row r="19564" spans="3:7">
      <c r="C19564" s="17"/>
      <c r="D19564" s="26"/>
      <c r="E19564" s="26"/>
      <c r="F19564" s="26"/>
      <c r="G19564" s="26"/>
    </row>
    <row r="19565" spans="3:7">
      <c r="C19565" s="17"/>
      <c r="D19565" s="26"/>
      <c r="E19565" s="26"/>
      <c r="F19565" s="26"/>
      <c r="G19565" s="26"/>
    </row>
    <row r="19566" spans="3:7">
      <c r="C19566" s="17"/>
      <c r="D19566" s="26"/>
      <c r="E19566" s="26"/>
      <c r="F19566" s="26"/>
      <c r="G19566" s="26"/>
    </row>
    <row r="19567" spans="3:7">
      <c r="C19567" s="17"/>
      <c r="D19567" s="26"/>
      <c r="E19567" s="26"/>
      <c r="F19567" s="26"/>
      <c r="G19567" s="26"/>
    </row>
    <row r="19568" spans="3:7">
      <c r="C19568" s="17"/>
      <c r="D19568" s="26"/>
      <c r="E19568" s="26"/>
      <c r="F19568" s="26"/>
      <c r="G19568" s="26"/>
    </row>
    <row r="19569" spans="3:7">
      <c r="C19569" s="17"/>
      <c r="D19569" s="26"/>
      <c r="E19569" s="26"/>
      <c r="F19569" s="26"/>
      <c r="G19569" s="26"/>
    </row>
    <row r="19570" spans="3:7">
      <c r="C19570" s="17"/>
      <c r="D19570" s="26"/>
      <c r="E19570" s="26"/>
      <c r="F19570" s="26"/>
      <c r="G19570" s="26"/>
    </row>
    <row r="19571" spans="3:7">
      <c r="C19571" s="17"/>
      <c r="D19571" s="26"/>
      <c r="E19571" s="26"/>
      <c r="F19571" s="26"/>
      <c r="G19571" s="26"/>
    </row>
    <row r="19572" spans="3:7">
      <c r="C19572" s="17"/>
      <c r="D19572" s="26"/>
      <c r="E19572" s="26"/>
      <c r="F19572" s="26"/>
      <c r="G19572" s="26"/>
    </row>
    <row r="19573" spans="3:7">
      <c r="C19573" s="17"/>
      <c r="D19573" s="26"/>
      <c r="E19573" s="26"/>
      <c r="F19573" s="26"/>
      <c r="G19573" s="26"/>
    </row>
    <row r="19574" spans="3:7">
      <c r="C19574" s="17"/>
      <c r="D19574" s="26"/>
      <c r="E19574" s="26"/>
      <c r="F19574" s="26"/>
      <c r="G19574" s="26"/>
    </row>
    <row r="19575" spans="3:7">
      <c r="C19575" s="17"/>
      <c r="D19575" s="26"/>
      <c r="E19575" s="26"/>
      <c r="F19575" s="26"/>
      <c r="G19575" s="26"/>
    </row>
    <row r="19576" spans="3:7">
      <c r="C19576" s="17"/>
      <c r="D19576" s="26"/>
      <c r="E19576" s="26"/>
      <c r="F19576" s="26"/>
      <c r="G19576" s="26"/>
    </row>
    <row r="19577" spans="3:7">
      <c r="C19577" s="17"/>
      <c r="D19577" s="26"/>
      <c r="E19577" s="26"/>
      <c r="F19577" s="26"/>
      <c r="G19577" s="26"/>
    </row>
    <row r="19578" spans="3:7">
      <c r="C19578" s="17"/>
      <c r="D19578" s="26"/>
      <c r="E19578" s="26"/>
      <c r="F19578" s="26"/>
      <c r="G19578" s="26"/>
    </row>
    <row r="19579" spans="3:7">
      <c r="C19579" s="17"/>
      <c r="D19579" s="26"/>
      <c r="E19579" s="26"/>
      <c r="F19579" s="26"/>
      <c r="G19579" s="26"/>
    </row>
    <row r="19580" spans="3:7">
      <c r="C19580" s="17"/>
      <c r="D19580" s="26"/>
      <c r="E19580" s="26"/>
      <c r="F19580" s="26"/>
      <c r="G19580" s="26"/>
    </row>
    <row r="19581" spans="3:7">
      <c r="C19581" s="17"/>
      <c r="D19581" s="26"/>
      <c r="E19581" s="26"/>
      <c r="F19581" s="26"/>
      <c r="G19581" s="26"/>
    </row>
    <row r="19582" spans="3:7">
      <c r="C19582" s="17"/>
      <c r="D19582" s="26"/>
      <c r="E19582" s="26"/>
      <c r="F19582" s="26"/>
      <c r="G19582" s="26"/>
    </row>
    <row r="19583" spans="3:7">
      <c r="C19583" s="17"/>
      <c r="D19583" s="26"/>
      <c r="E19583" s="26"/>
      <c r="F19583" s="26"/>
      <c r="G19583" s="26"/>
    </row>
    <row r="19584" spans="3:7">
      <c r="C19584" s="17"/>
      <c r="D19584" s="26"/>
      <c r="E19584" s="26"/>
      <c r="F19584" s="26"/>
      <c r="G19584" s="26"/>
    </row>
    <row r="19585" spans="3:7">
      <c r="C19585" s="17"/>
      <c r="D19585" s="26"/>
      <c r="E19585" s="26"/>
      <c r="F19585" s="26"/>
      <c r="G19585" s="26"/>
    </row>
    <row r="19586" spans="3:7">
      <c r="C19586" s="17"/>
      <c r="D19586" s="26"/>
      <c r="E19586" s="26"/>
      <c r="F19586" s="26"/>
      <c r="G19586" s="26"/>
    </row>
    <row r="19587" spans="3:7">
      <c r="C19587" s="17"/>
      <c r="D19587" s="26"/>
      <c r="E19587" s="26"/>
      <c r="F19587" s="26"/>
      <c r="G19587" s="26"/>
    </row>
    <row r="19588" spans="3:7">
      <c r="C19588" s="17"/>
      <c r="D19588" s="26"/>
      <c r="E19588" s="26"/>
      <c r="F19588" s="26"/>
      <c r="G19588" s="26"/>
    </row>
    <row r="19589" spans="3:7">
      <c r="C19589" s="17"/>
      <c r="D19589" s="26"/>
      <c r="E19589" s="26"/>
      <c r="F19589" s="26"/>
      <c r="G19589" s="26"/>
    </row>
    <row r="19590" spans="3:7">
      <c r="C19590" s="17"/>
      <c r="D19590" s="26"/>
      <c r="E19590" s="26"/>
      <c r="F19590" s="26"/>
      <c r="G19590" s="26"/>
    </row>
    <row r="19591" spans="3:7">
      <c r="C19591" s="17"/>
      <c r="D19591" s="26"/>
      <c r="E19591" s="26"/>
      <c r="F19591" s="26"/>
      <c r="G19591" s="26"/>
    </row>
    <row r="19592" spans="3:7">
      <c r="C19592" s="17"/>
      <c r="D19592" s="26"/>
      <c r="E19592" s="26"/>
      <c r="F19592" s="26"/>
      <c r="G19592" s="26"/>
    </row>
    <row r="19593" spans="3:7">
      <c r="C19593" s="17"/>
      <c r="D19593" s="26"/>
      <c r="E19593" s="26"/>
      <c r="F19593" s="26"/>
      <c r="G19593" s="26"/>
    </row>
    <row r="19594" spans="3:7">
      <c r="C19594" s="17"/>
      <c r="D19594" s="26"/>
      <c r="E19594" s="26"/>
      <c r="F19594" s="26"/>
      <c r="G19594" s="26"/>
    </row>
    <row r="19595" spans="3:7">
      <c r="C19595" s="17"/>
      <c r="D19595" s="26"/>
      <c r="E19595" s="26"/>
      <c r="F19595" s="26"/>
      <c r="G19595" s="26"/>
    </row>
    <row r="19596" spans="3:7">
      <c r="C19596" s="17"/>
      <c r="D19596" s="26"/>
      <c r="E19596" s="26"/>
      <c r="F19596" s="26"/>
      <c r="G19596" s="26"/>
    </row>
    <row r="19597" spans="3:7">
      <c r="C19597" s="17"/>
      <c r="D19597" s="26"/>
      <c r="E19597" s="26"/>
      <c r="F19597" s="26"/>
      <c r="G19597" s="26"/>
    </row>
    <row r="19598" spans="3:7">
      <c r="C19598" s="17"/>
      <c r="D19598" s="26"/>
      <c r="E19598" s="26"/>
      <c r="F19598" s="26"/>
      <c r="G19598" s="26"/>
    </row>
    <row r="19599" spans="3:7">
      <c r="C19599" s="17"/>
      <c r="D19599" s="26"/>
      <c r="E19599" s="26"/>
      <c r="F19599" s="26"/>
      <c r="G19599" s="26"/>
    </row>
    <row r="19600" spans="3:7">
      <c r="C19600" s="17"/>
      <c r="D19600" s="26"/>
      <c r="E19600" s="26"/>
      <c r="F19600" s="26"/>
      <c r="G19600" s="26"/>
    </row>
    <row r="19601" spans="3:7">
      <c r="C19601" s="17"/>
      <c r="D19601" s="26"/>
      <c r="E19601" s="26"/>
      <c r="F19601" s="26"/>
      <c r="G19601" s="26"/>
    </row>
    <row r="19602" spans="3:7">
      <c r="C19602" s="17"/>
      <c r="D19602" s="26"/>
      <c r="E19602" s="26"/>
      <c r="F19602" s="26"/>
      <c r="G19602" s="26"/>
    </row>
    <row r="19603" spans="3:7">
      <c r="C19603" s="17"/>
      <c r="D19603" s="26"/>
      <c r="E19603" s="26"/>
      <c r="F19603" s="26"/>
      <c r="G19603" s="26"/>
    </row>
    <row r="19604" spans="3:7">
      <c r="C19604" s="17"/>
      <c r="D19604" s="26"/>
      <c r="E19604" s="26"/>
      <c r="F19604" s="26"/>
      <c r="G19604" s="26"/>
    </row>
    <row r="19605" spans="3:7">
      <c r="C19605" s="17"/>
      <c r="D19605" s="26"/>
      <c r="E19605" s="26"/>
      <c r="F19605" s="26"/>
      <c r="G19605" s="26"/>
    </row>
    <row r="19606" spans="3:7">
      <c r="C19606" s="17"/>
      <c r="D19606" s="26"/>
      <c r="E19606" s="26"/>
      <c r="F19606" s="26"/>
      <c r="G19606" s="26"/>
    </row>
    <row r="19607" spans="3:7">
      <c r="C19607" s="17"/>
      <c r="D19607" s="26"/>
      <c r="E19607" s="26"/>
      <c r="F19607" s="26"/>
      <c r="G19607" s="26"/>
    </row>
    <row r="19608" spans="3:7">
      <c r="C19608" s="17"/>
      <c r="D19608" s="26"/>
      <c r="E19608" s="26"/>
      <c r="F19608" s="26"/>
      <c r="G19608" s="26"/>
    </row>
    <row r="19609" spans="3:7">
      <c r="C19609" s="17"/>
      <c r="D19609" s="26"/>
      <c r="E19609" s="26"/>
      <c r="F19609" s="26"/>
      <c r="G19609" s="26"/>
    </row>
    <row r="19610" spans="3:7">
      <c r="C19610" s="17"/>
      <c r="D19610" s="26"/>
      <c r="E19610" s="26"/>
      <c r="F19610" s="26"/>
      <c r="G19610" s="26"/>
    </row>
    <row r="19611" spans="3:7">
      <c r="C19611" s="17"/>
      <c r="D19611" s="26"/>
      <c r="E19611" s="26"/>
      <c r="F19611" s="26"/>
      <c r="G19611" s="26"/>
    </row>
    <row r="19612" spans="3:7">
      <c r="C19612" s="17"/>
      <c r="D19612" s="26"/>
      <c r="E19612" s="26"/>
      <c r="F19612" s="26"/>
      <c r="G19612" s="26"/>
    </row>
    <row r="19613" spans="3:7">
      <c r="C19613" s="17"/>
      <c r="D19613" s="26"/>
      <c r="E19613" s="26"/>
      <c r="F19613" s="26"/>
      <c r="G19613" s="26"/>
    </row>
    <row r="19614" spans="3:7">
      <c r="C19614" s="17"/>
      <c r="D19614" s="26"/>
      <c r="E19614" s="26"/>
      <c r="F19614" s="26"/>
      <c r="G19614" s="26"/>
    </row>
    <row r="19615" spans="3:7">
      <c r="C19615" s="17"/>
      <c r="D19615" s="26"/>
      <c r="E19615" s="26"/>
      <c r="F19615" s="26"/>
      <c r="G19615" s="26"/>
    </row>
    <row r="19616" spans="3:7">
      <c r="C19616" s="17"/>
      <c r="D19616" s="26"/>
      <c r="E19616" s="26"/>
      <c r="F19616" s="26"/>
      <c r="G19616" s="26"/>
    </row>
    <row r="19617" spans="3:7">
      <c r="C19617" s="17"/>
      <c r="D19617" s="26"/>
      <c r="E19617" s="26"/>
      <c r="F19617" s="26"/>
      <c r="G19617" s="26"/>
    </row>
    <row r="19618" spans="3:7">
      <c r="C19618" s="17"/>
      <c r="D19618" s="26"/>
      <c r="E19618" s="26"/>
      <c r="F19618" s="26"/>
      <c r="G19618" s="26"/>
    </row>
    <row r="19619" spans="3:7">
      <c r="C19619" s="17"/>
      <c r="D19619" s="26"/>
      <c r="E19619" s="26"/>
      <c r="F19619" s="26"/>
      <c r="G19619" s="26"/>
    </row>
    <row r="19620" spans="3:7">
      <c r="C19620" s="17"/>
      <c r="D19620" s="26"/>
      <c r="E19620" s="26"/>
      <c r="F19620" s="26"/>
      <c r="G19620" s="26"/>
    </row>
    <row r="19621" spans="3:7">
      <c r="C19621" s="17"/>
      <c r="D19621" s="26"/>
      <c r="E19621" s="26"/>
      <c r="F19621" s="26"/>
      <c r="G19621" s="26"/>
    </row>
    <row r="19622" spans="3:7">
      <c r="C19622" s="17"/>
      <c r="D19622" s="26"/>
      <c r="E19622" s="26"/>
      <c r="F19622" s="26"/>
      <c r="G19622" s="26"/>
    </row>
    <row r="19623" spans="3:7">
      <c r="C19623" s="17"/>
      <c r="D19623" s="26"/>
      <c r="E19623" s="26"/>
      <c r="F19623" s="26"/>
      <c r="G19623" s="26"/>
    </row>
    <row r="19624" spans="3:7">
      <c r="C19624" s="17"/>
      <c r="D19624" s="26"/>
      <c r="E19624" s="26"/>
      <c r="F19624" s="26"/>
      <c r="G19624" s="26"/>
    </row>
    <row r="19625" spans="3:7">
      <c r="C19625" s="17"/>
      <c r="D19625" s="26"/>
      <c r="E19625" s="26"/>
      <c r="F19625" s="26"/>
      <c r="G19625" s="26"/>
    </row>
    <row r="19626" spans="3:7">
      <c r="C19626" s="17"/>
      <c r="D19626" s="26"/>
      <c r="E19626" s="26"/>
      <c r="F19626" s="26"/>
      <c r="G19626" s="26"/>
    </row>
    <row r="19627" spans="3:7">
      <c r="C19627" s="17"/>
      <c r="D19627" s="26"/>
      <c r="E19627" s="26"/>
      <c r="F19627" s="26"/>
      <c r="G19627" s="26"/>
    </row>
    <row r="19628" spans="3:7">
      <c r="C19628" s="17"/>
      <c r="D19628" s="26"/>
      <c r="E19628" s="26"/>
      <c r="F19628" s="26"/>
      <c r="G19628" s="26"/>
    </row>
    <row r="19629" spans="3:7">
      <c r="C19629" s="17"/>
      <c r="D19629" s="26"/>
      <c r="E19629" s="26"/>
      <c r="F19629" s="26"/>
      <c r="G19629" s="26"/>
    </row>
    <row r="19630" spans="3:7">
      <c r="C19630" s="17"/>
      <c r="D19630" s="26"/>
      <c r="E19630" s="26"/>
      <c r="F19630" s="26"/>
      <c r="G19630" s="26"/>
    </row>
    <row r="19631" spans="3:7">
      <c r="C19631" s="17"/>
      <c r="D19631" s="26"/>
      <c r="E19631" s="26"/>
      <c r="F19631" s="26"/>
      <c r="G19631" s="26"/>
    </row>
    <row r="19632" spans="3:7">
      <c r="C19632" s="17"/>
      <c r="D19632" s="26"/>
      <c r="E19632" s="26"/>
      <c r="F19632" s="26"/>
      <c r="G19632" s="26"/>
    </row>
    <row r="19633" spans="3:7">
      <c r="C19633" s="17"/>
      <c r="D19633" s="26"/>
      <c r="E19633" s="26"/>
      <c r="F19633" s="26"/>
      <c r="G19633" s="26"/>
    </row>
    <row r="19634" spans="3:7">
      <c r="C19634" s="17"/>
      <c r="D19634" s="26"/>
      <c r="E19634" s="26"/>
      <c r="F19634" s="26"/>
      <c r="G19634" s="26"/>
    </row>
    <row r="19635" spans="3:7">
      <c r="C19635" s="17"/>
      <c r="D19635" s="26"/>
      <c r="E19635" s="26"/>
      <c r="F19635" s="26"/>
      <c r="G19635" s="26"/>
    </row>
    <row r="19636" spans="3:7">
      <c r="C19636" s="17"/>
      <c r="D19636" s="26"/>
      <c r="E19636" s="26"/>
      <c r="F19636" s="26"/>
      <c r="G19636" s="26"/>
    </row>
    <row r="19637" spans="3:7">
      <c r="C19637" s="17"/>
      <c r="D19637" s="26"/>
      <c r="E19637" s="26"/>
      <c r="F19637" s="26"/>
      <c r="G19637" s="26"/>
    </row>
    <row r="19638" spans="3:7">
      <c r="C19638" s="17"/>
      <c r="D19638" s="26"/>
      <c r="E19638" s="26"/>
      <c r="F19638" s="26"/>
      <c r="G19638" s="26"/>
    </row>
    <row r="19639" spans="3:7">
      <c r="C19639" s="17"/>
      <c r="D19639" s="26"/>
      <c r="E19639" s="26"/>
      <c r="F19639" s="26"/>
      <c r="G19639" s="26"/>
    </row>
    <row r="19640" spans="3:7">
      <c r="C19640" s="17"/>
      <c r="D19640" s="26"/>
      <c r="E19640" s="26"/>
      <c r="F19640" s="26"/>
      <c r="G19640" s="26"/>
    </row>
    <row r="19641" spans="3:7">
      <c r="C19641" s="17"/>
      <c r="D19641" s="26"/>
      <c r="E19641" s="26"/>
      <c r="F19641" s="26"/>
      <c r="G19641" s="26"/>
    </row>
    <row r="19642" spans="3:7">
      <c r="C19642" s="17"/>
      <c r="D19642" s="26"/>
      <c r="E19642" s="26"/>
      <c r="F19642" s="26"/>
      <c r="G19642" s="26"/>
    </row>
    <row r="19643" spans="3:7">
      <c r="C19643" s="17"/>
      <c r="D19643" s="26"/>
      <c r="E19643" s="26"/>
      <c r="F19643" s="26"/>
      <c r="G19643" s="26"/>
    </row>
    <row r="19644" spans="3:7">
      <c r="C19644" s="17"/>
      <c r="D19644" s="26"/>
      <c r="E19644" s="26"/>
      <c r="F19644" s="26"/>
      <c r="G19644" s="26"/>
    </row>
    <row r="19645" spans="3:7">
      <c r="C19645" s="17"/>
      <c r="D19645" s="26"/>
      <c r="E19645" s="26"/>
      <c r="F19645" s="26"/>
      <c r="G19645" s="26"/>
    </row>
    <row r="19646" spans="3:7">
      <c r="C19646" s="17"/>
      <c r="D19646" s="26"/>
      <c r="E19646" s="26"/>
      <c r="F19646" s="26"/>
      <c r="G19646" s="26"/>
    </row>
    <row r="19647" spans="3:7">
      <c r="C19647" s="17"/>
      <c r="D19647" s="26"/>
      <c r="E19647" s="26"/>
      <c r="F19647" s="26"/>
      <c r="G19647" s="26"/>
    </row>
    <row r="19648" spans="3:7">
      <c r="C19648" s="17"/>
      <c r="D19648" s="26"/>
      <c r="E19648" s="26"/>
      <c r="F19648" s="26"/>
      <c r="G19648" s="26"/>
    </row>
    <row r="19649" spans="3:7">
      <c r="C19649" s="17"/>
      <c r="D19649" s="26"/>
      <c r="E19649" s="26"/>
      <c r="F19649" s="26"/>
      <c r="G19649" s="26"/>
    </row>
    <row r="19650" spans="3:7">
      <c r="C19650" s="17"/>
      <c r="D19650" s="26"/>
      <c r="E19650" s="26"/>
      <c r="F19650" s="26"/>
      <c r="G19650" s="26"/>
    </row>
    <row r="19651" spans="3:7">
      <c r="C19651" s="17"/>
      <c r="D19651" s="26"/>
      <c r="E19651" s="26"/>
      <c r="F19651" s="26"/>
      <c r="G19651" s="26"/>
    </row>
    <row r="19652" spans="3:7">
      <c r="C19652" s="17"/>
      <c r="D19652" s="26"/>
      <c r="E19652" s="26"/>
      <c r="F19652" s="26"/>
      <c r="G19652" s="26"/>
    </row>
    <row r="19653" spans="3:7">
      <c r="C19653" s="17"/>
      <c r="D19653" s="26"/>
      <c r="E19653" s="26"/>
      <c r="F19653" s="26"/>
      <c r="G19653" s="26"/>
    </row>
    <row r="19654" spans="3:7">
      <c r="C19654" s="17"/>
      <c r="D19654" s="26"/>
      <c r="E19654" s="26"/>
      <c r="F19654" s="26"/>
      <c r="G19654" s="26"/>
    </row>
    <row r="19655" spans="3:7">
      <c r="C19655" s="17"/>
      <c r="D19655" s="26"/>
      <c r="E19655" s="26"/>
      <c r="F19655" s="26"/>
      <c r="G19655" s="26"/>
    </row>
    <row r="19656" spans="3:7">
      <c r="C19656" s="17"/>
      <c r="D19656" s="26"/>
      <c r="E19656" s="26"/>
      <c r="F19656" s="26"/>
      <c r="G19656" s="26"/>
    </row>
    <row r="19657" spans="3:7">
      <c r="C19657" s="17"/>
      <c r="D19657" s="26"/>
      <c r="E19657" s="26"/>
      <c r="F19657" s="26"/>
      <c r="G19657" s="26"/>
    </row>
    <row r="19658" spans="3:7">
      <c r="C19658" s="17"/>
      <c r="D19658" s="26"/>
      <c r="E19658" s="26"/>
      <c r="F19658" s="26"/>
      <c r="G19658" s="26"/>
    </row>
    <row r="19659" spans="3:7">
      <c r="C19659" s="17"/>
      <c r="D19659" s="26"/>
      <c r="E19659" s="26"/>
      <c r="F19659" s="26"/>
      <c r="G19659" s="26"/>
    </row>
    <row r="19660" spans="3:7">
      <c r="C19660" s="17"/>
      <c r="D19660" s="26"/>
      <c r="E19660" s="26"/>
      <c r="F19660" s="26"/>
      <c r="G19660" s="26"/>
    </row>
    <row r="19661" spans="3:7">
      <c r="C19661" s="17"/>
      <c r="D19661" s="26"/>
      <c r="E19661" s="26"/>
      <c r="F19661" s="26"/>
      <c r="G19661" s="26"/>
    </row>
    <row r="19662" spans="3:7">
      <c r="C19662" s="17"/>
      <c r="D19662" s="26"/>
      <c r="E19662" s="26"/>
      <c r="F19662" s="26"/>
      <c r="G19662" s="26"/>
    </row>
    <row r="19663" spans="3:7">
      <c r="C19663" s="17"/>
      <c r="D19663" s="26"/>
      <c r="E19663" s="26"/>
      <c r="F19663" s="26"/>
      <c r="G19663" s="26"/>
    </row>
    <row r="19664" spans="3:7">
      <c r="C19664" s="17"/>
      <c r="D19664" s="26"/>
      <c r="E19664" s="26"/>
      <c r="F19664" s="26"/>
      <c r="G19664" s="26"/>
    </row>
    <row r="19665" spans="3:7">
      <c r="C19665" s="17"/>
      <c r="D19665" s="26"/>
      <c r="E19665" s="26"/>
      <c r="F19665" s="26"/>
      <c r="G19665" s="26"/>
    </row>
    <row r="19666" spans="3:7">
      <c r="C19666" s="17"/>
      <c r="D19666" s="26"/>
      <c r="E19666" s="26"/>
      <c r="F19666" s="26"/>
      <c r="G19666" s="26"/>
    </row>
    <row r="19667" spans="3:7">
      <c r="C19667" s="17"/>
      <c r="D19667" s="26"/>
      <c r="E19667" s="26"/>
      <c r="F19667" s="26"/>
      <c r="G19667" s="26"/>
    </row>
    <row r="19668" spans="3:7">
      <c r="C19668" s="17"/>
      <c r="D19668" s="26"/>
      <c r="E19668" s="26"/>
      <c r="F19668" s="26"/>
      <c r="G19668" s="26"/>
    </row>
    <row r="19669" spans="3:7">
      <c r="C19669" s="17"/>
      <c r="D19669" s="26"/>
      <c r="E19669" s="26"/>
      <c r="F19669" s="26"/>
      <c r="G19669" s="26"/>
    </row>
    <row r="19670" spans="3:7">
      <c r="C19670" s="17"/>
      <c r="D19670" s="26"/>
      <c r="E19670" s="26"/>
      <c r="F19670" s="26"/>
      <c r="G19670" s="26"/>
    </row>
    <row r="19671" spans="3:7">
      <c r="C19671" s="17"/>
      <c r="D19671" s="26"/>
      <c r="E19671" s="26"/>
      <c r="F19671" s="26"/>
      <c r="G19671" s="26"/>
    </row>
    <row r="19672" spans="3:7">
      <c r="C19672" s="17"/>
      <c r="D19672" s="26"/>
      <c r="E19672" s="26"/>
      <c r="F19672" s="26"/>
      <c r="G19672" s="26"/>
    </row>
    <row r="19673" spans="3:7">
      <c r="C19673" s="17"/>
      <c r="D19673" s="26"/>
      <c r="E19673" s="26"/>
      <c r="F19673" s="26"/>
      <c r="G19673" s="26"/>
    </row>
    <row r="19674" spans="3:7">
      <c r="C19674" s="17"/>
      <c r="D19674" s="26"/>
      <c r="E19674" s="26"/>
      <c r="F19674" s="26"/>
      <c r="G19674" s="26"/>
    </row>
    <row r="19675" spans="3:7">
      <c r="C19675" s="17"/>
      <c r="D19675" s="26"/>
      <c r="E19675" s="26"/>
      <c r="F19675" s="26"/>
      <c r="G19675" s="26"/>
    </row>
    <row r="19676" spans="3:7">
      <c r="C19676" s="17"/>
      <c r="D19676" s="26"/>
      <c r="E19676" s="26"/>
      <c r="F19676" s="26"/>
      <c r="G19676" s="26"/>
    </row>
    <row r="19677" spans="3:7">
      <c r="C19677" s="17"/>
      <c r="D19677" s="26"/>
      <c r="E19677" s="26"/>
      <c r="F19677" s="26"/>
      <c r="G19677" s="26"/>
    </row>
    <row r="19678" spans="3:7">
      <c r="C19678" s="17"/>
      <c r="D19678" s="26"/>
      <c r="E19678" s="26"/>
      <c r="F19678" s="26"/>
      <c r="G19678" s="26"/>
    </row>
    <row r="19679" spans="3:7">
      <c r="C19679" s="17"/>
      <c r="D19679" s="26"/>
      <c r="E19679" s="26"/>
      <c r="F19679" s="26"/>
      <c r="G19679" s="26"/>
    </row>
    <row r="19680" spans="3:7">
      <c r="C19680" s="17"/>
      <c r="D19680" s="26"/>
      <c r="E19680" s="26"/>
      <c r="F19680" s="26"/>
      <c r="G19680" s="26"/>
    </row>
    <row r="19681" spans="3:7">
      <c r="C19681" s="17"/>
      <c r="D19681" s="26"/>
      <c r="E19681" s="26"/>
      <c r="F19681" s="26"/>
      <c r="G19681" s="26"/>
    </row>
    <row r="19682" spans="3:7">
      <c r="C19682" s="17"/>
      <c r="D19682" s="26"/>
      <c r="E19682" s="26"/>
      <c r="F19682" s="26"/>
      <c r="G19682" s="26"/>
    </row>
    <row r="19683" spans="3:7">
      <c r="C19683" s="17"/>
      <c r="D19683" s="26"/>
      <c r="E19683" s="26"/>
      <c r="F19683" s="26"/>
      <c r="G19683" s="26"/>
    </row>
    <row r="19684" spans="3:7">
      <c r="C19684" s="17"/>
      <c r="D19684" s="26"/>
      <c r="E19684" s="26"/>
      <c r="F19684" s="26"/>
      <c r="G19684" s="26"/>
    </row>
    <row r="19685" spans="3:7">
      <c r="C19685" s="17"/>
      <c r="D19685" s="26"/>
      <c r="E19685" s="26"/>
      <c r="F19685" s="26"/>
      <c r="G19685" s="26"/>
    </row>
    <row r="19686" spans="3:7">
      <c r="C19686" s="17"/>
      <c r="D19686" s="26"/>
      <c r="E19686" s="26"/>
      <c r="F19686" s="26"/>
      <c r="G19686" s="26"/>
    </row>
    <row r="19687" spans="3:7">
      <c r="C19687" s="17"/>
      <c r="D19687" s="26"/>
      <c r="E19687" s="26"/>
      <c r="F19687" s="26"/>
      <c r="G19687" s="26"/>
    </row>
    <row r="19688" spans="3:7">
      <c r="C19688" s="17"/>
      <c r="D19688" s="26"/>
      <c r="E19688" s="26"/>
      <c r="F19688" s="26"/>
      <c r="G19688" s="26"/>
    </row>
    <row r="19689" spans="3:7">
      <c r="C19689" s="17"/>
      <c r="D19689" s="26"/>
      <c r="E19689" s="26"/>
      <c r="F19689" s="26"/>
      <c r="G19689" s="26"/>
    </row>
    <row r="19690" spans="3:7">
      <c r="C19690" s="17"/>
      <c r="D19690" s="26"/>
      <c r="E19690" s="26"/>
      <c r="F19690" s="26"/>
      <c r="G19690" s="26"/>
    </row>
    <row r="19691" spans="3:7">
      <c r="C19691" s="17"/>
      <c r="D19691" s="26"/>
      <c r="E19691" s="26"/>
      <c r="F19691" s="26"/>
      <c r="G19691" s="26"/>
    </row>
    <row r="19692" spans="3:7">
      <c r="C19692" s="17"/>
      <c r="D19692" s="26"/>
      <c r="E19692" s="26"/>
      <c r="F19692" s="26"/>
      <c r="G19692" s="26"/>
    </row>
    <row r="19693" spans="3:7">
      <c r="C19693" s="17"/>
      <c r="D19693" s="26"/>
      <c r="E19693" s="26"/>
      <c r="F19693" s="26"/>
      <c r="G19693" s="26"/>
    </row>
    <row r="19694" spans="3:7">
      <c r="C19694" s="17"/>
      <c r="D19694" s="26"/>
      <c r="E19694" s="26"/>
      <c r="F19694" s="26"/>
      <c r="G19694" s="26"/>
    </row>
    <row r="19695" spans="3:7">
      <c r="C19695" s="17"/>
      <c r="D19695" s="26"/>
      <c r="E19695" s="26"/>
      <c r="F19695" s="26"/>
      <c r="G19695" s="26"/>
    </row>
    <row r="19696" spans="3:7">
      <c r="C19696" s="17"/>
      <c r="D19696" s="26"/>
      <c r="E19696" s="26"/>
      <c r="F19696" s="26"/>
      <c r="G19696" s="26"/>
    </row>
    <row r="19697" spans="3:7">
      <c r="C19697" s="17"/>
      <c r="D19697" s="26"/>
      <c r="E19697" s="26"/>
      <c r="F19697" s="26"/>
      <c r="G19697" s="26"/>
    </row>
    <row r="19698" spans="3:7">
      <c r="C19698" s="17"/>
      <c r="D19698" s="26"/>
      <c r="E19698" s="26"/>
      <c r="F19698" s="26"/>
      <c r="G19698" s="26"/>
    </row>
    <row r="19699" spans="3:7">
      <c r="C19699" s="17"/>
      <c r="D19699" s="26"/>
      <c r="E19699" s="26"/>
      <c r="F19699" s="26"/>
      <c r="G19699" s="26"/>
    </row>
    <row r="19700" spans="3:7">
      <c r="C19700" s="17"/>
      <c r="D19700" s="26"/>
      <c r="E19700" s="26"/>
      <c r="F19700" s="26"/>
      <c r="G19700" s="26"/>
    </row>
    <row r="19701" spans="3:7">
      <c r="C19701" s="17"/>
      <c r="D19701" s="26"/>
      <c r="E19701" s="26"/>
      <c r="F19701" s="26"/>
      <c r="G19701" s="26"/>
    </row>
    <row r="19702" spans="3:7">
      <c r="C19702" s="17"/>
      <c r="D19702" s="26"/>
      <c r="E19702" s="26"/>
      <c r="F19702" s="26"/>
      <c r="G19702" s="26"/>
    </row>
    <row r="19703" spans="3:7">
      <c r="C19703" s="17"/>
      <c r="D19703" s="26"/>
      <c r="E19703" s="26"/>
      <c r="F19703" s="26"/>
      <c r="G19703" s="26"/>
    </row>
    <row r="19704" spans="3:7">
      <c r="C19704" s="17"/>
      <c r="D19704" s="26"/>
      <c r="E19704" s="26"/>
      <c r="F19704" s="26"/>
      <c r="G19704" s="26"/>
    </row>
    <row r="19705" spans="3:7">
      <c r="C19705" s="17"/>
      <c r="D19705" s="26"/>
      <c r="E19705" s="26"/>
      <c r="F19705" s="26"/>
      <c r="G19705" s="26"/>
    </row>
    <row r="19706" spans="3:7">
      <c r="C19706" s="17"/>
      <c r="D19706" s="26"/>
      <c r="E19706" s="26"/>
      <c r="F19706" s="26"/>
      <c r="G19706" s="26"/>
    </row>
    <row r="19707" spans="3:7">
      <c r="C19707" s="17"/>
      <c r="D19707" s="26"/>
      <c r="E19707" s="26"/>
      <c r="F19707" s="26"/>
      <c r="G19707" s="26"/>
    </row>
    <row r="19708" spans="3:7">
      <c r="C19708" s="17"/>
      <c r="D19708" s="26"/>
      <c r="E19708" s="26"/>
      <c r="F19708" s="26"/>
      <c r="G19708" s="26"/>
    </row>
    <row r="19709" spans="3:7">
      <c r="C19709" s="17"/>
      <c r="D19709" s="26"/>
      <c r="E19709" s="26"/>
      <c r="F19709" s="26"/>
      <c r="G19709" s="26"/>
    </row>
    <row r="19710" spans="3:7">
      <c r="C19710" s="17"/>
      <c r="D19710" s="26"/>
      <c r="E19710" s="26"/>
      <c r="F19710" s="26"/>
      <c r="G19710" s="26"/>
    </row>
    <row r="19711" spans="3:7">
      <c r="C19711" s="17"/>
      <c r="D19711" s="26"/>
      <c r="E19711" s="26"/>
      <c r="F19711" s="26"/>
      <c r="G19711" s="26"/>
    </row>
    <row r="19712" spans="3:7">
      <c r="C19712" s="17"/>
      <c r="D19712" s="26"/>
      <c r="E19712" s="26"/>
      <c r="F19712" s="26"/>
      <c r="G19712" s="26"/>
    </row>
    <row r="19713" spans="3:7">
      <c r="C19713" s="17"/>
      <c r="D19713" s="26"/>
      <c r="E19713" s="26"/>
      <c r="F19713" s="26"/>
      <c r="G19713" s="26"/>
    </row>
    <row r="19714" spans="3:7">
      <c r="C19714" s="17"/>
      <c r="D19714" s="26"/>
      <c r="E19714" s="26"/>
      <c r="F19714" s="26"/>
      <c r="G19714" s="26"/>
    </row>
    <row r="19715" spans="3:7">
      <c r="C19715" s="17"/>
      <c r="D19715" s="26"/>
      <c r="E19715" s="26"/>
      <c r="F19715" s="26"/>
      <c r="G19715" s="26"/>
    </row>
    <row r="19716" spans="3:7">
      <c r="C19716" s="17"/>
      <c r="D19716" s="26"/>
      <c r="E19716" s="26"/>
      <c r="F19716" s="26"/>
      <c r="G19716" s="26"/>
    </row>
    <row r="19717" spans="3:7">
      <c r="C19717" s="17"/>
      <c r="D19717" s="26"/>
      <c r="E19717" s="26"/>
      <c r="F19717" s="26"/>
      <c r="G19717" s="26"/>
    </row>
    <row r="19718" spans="3:7">
      <c r="C19718" s="17"/>
      <c r="D19718" s="26"/>
      <c r="E19718" s="26"/>
      <c r="F19718" s="26"/>
      <c r="G19718" s="26"/>
    </row>
    <row r="19719" spans="3:7">
      <c r="C19719" s="17"/>
      <c r="D19719" s="26"/>
      <c r="E19719" s="26"/>
      <c r="F19719" s="26"/>
      <c r="G19719" s="26"/>
    </row>
    <row r="19720" spans="3:7">
      <c r="C19720" s="17"/>
      <c r="D19720" s="26"/>
      <c r="E19720" s="26"/>
      <c r="F19720" s="26"/>
      <c r="G19720" s="26"/>
    </row>
    <row r="19721" spans="3:7">
      <c r="C19721" s="17"/>
      <c r="D19721" s="26"/>
      <c r="E19721" s="26"/>
      <c r="F19721" s="26"/>
      <c r="G19721" s="26"/>
    </row>
    <row r="19722" spans="3:7">
      <c r="C19722" s="17"/>
      <c r="D19722" s="26"/>
      <c r="E19722" s="26"/>
      <c r="F19722" s="26"/>
      <c r="G19722" s="26"/>
    </row>
    <row r="19723" spans="3:7">
      <c r="C19723" s="17"/>
      <c r="D19723" s="26"/>
      <c r="E19723" s="26"/>
      <c r="F19723" s="26"/>
      <c r="G19723" s="26"/>
    </row>
    <row r="19724" spans="3:7">
      <c r="C19724" s="17"/>
      <c r="D19724" s="26"/>
      <c r="E19724" s="26"/>
      <c r="F19724" s="26"/>
      <c r="G19724" s="26"/>
    </row>
    <row r="19725" spans="3:7">
      <c r="C19725" s="17"/>
      <c r="D19725" s="26"/>
      <c r="E19725" s="26"/>
      <c r="F19725" s="26"/>
      <c r="G19725" s="26"/>
    </row>
    <row r="19726" spans="3:7">
      <c r="C19726" s="17"/>
      <c r="D19726" s="26"/>
      <c r="E19726" s="26"/>
      <c r="F19726" s="26"/>
      <c r="G19726" s="26"/>
    </row>
    <row r="19727" spans="3:7">
      <c r="C19727" s="17"/>
      <c r="D19727" s="26"/>
      <c r="E19727" s="26"/>
      <c r="F19727" s="26"/>
      <c r="G19727" s="26"/>
    </row>
    <row r="19728" spans="3:7">
      <c r="C19728" s="17"/>
      <c r="D19728" s="26"/>
      <c r="E19728" s="26"/>
      <c r="F19728" s="26"/>
      <c r="G19728" s="26"/>
    </row>
    <row r="19729" spans="3:7">
      <c r="C19729" s="17"/>
      <c r="D19729" s="26"/>
      <c r="E19729" s="26"/>
      <c r="F19729" s="26"/>
      <c r="G19729" s="26"/>
    </row>
    <row r="19730" spans="3:7">
      <c r="C19730" s="17"/>
      <c r="D19730" s="26"/>
      <c r="E19730" s="26"/>
      <c r="F19730" s="26"/>
      <c r="G19730" s="26"/>
    </row>
    <row r="19731" spans="3:7">
      <c r="C19731" s="17"/>
      <c r="D19731" s="26"/>
      <c r="E19731" s="26"/>
      <c r="F19731" s="26"/>
      <c r="G19731" s="26"/>
    </row>
    <row r="19732" spans="3:7">
      <c r="C19732" s="17"/>
      <c r="D19732" s="26"/>
      <c r="E19732" s="26"/>
      <c r="F19732" s="26"/>
      <c r="G19732" s="26"/>
    </row>
    <row r="19733" spans="3:7">
      <c r="C19733" s="17"/>
      <c r="D19733" s="26"/>
      <c r="E19733" s="26"/>
      <c r="F19733" s="26"/>
      <c r="G19733" s="26"/>
    </row>
    <row r="19734" spans="3:7">
      <c r="C19734" s="17"/>
      <c r="D19734" s="26"/>
      <c r="E19734" s="26"/>
      <c r="F19734" s="26"/>
      <c r="G19734" s="26"/>
    </row>
    <row r="19735" spans="3:7">
      <c r="C19735" s="17"/>
      <c r="D19735" s="26"/>
      <c r="E19735" s="26"/>
      <c r="F19735" s="26"/>
      <c r="G19735" s="26"/>
    </row>
    <row r="19736" spans="3:7">
      <c r="C19736" s="17"/>
      <c r="D19736" s="26"/>
      <c r="E19736" s="26"/>
      <c r="F19736" s="26"/>
      <c r="G19736" s="26"/>
    </row>
    <row r="19737" spans="3:7">
      <c r="C19737" s="17"/>
      <c r="D19737" s="26"/>
      <c r="E19737" s="26"/>
      <c r="F19737" s="26"/>
      <c r="G19737" s="26"/>
    </row>
    <row r="19738" spans="3:7">
      <c r="C19738" s="17"/>
      <c r="D19738" s="26"/>
      <c r="E19738" s="26"/>
      <c r="F19738" s="26"/>
      <c r="G19738" s="26"/>
    </row>
    <row r="19739" spans="3:7">
      <c r="C19739" s="17"/>
      <c r="D19739" s="26"/>
      <c r="E19739" s="26"/>
      <c r="F19739" s="26"/>
      <c r="G19739" s="26"/>
    </row>
    <row r="19740" spans="3:7">
      <c r="C19740" s="17"/>
      <c r="D19740" s="26"/>
      <c r="E19740" s="26"/>
      <c r="F19740" s="26"/>
      <c r="G19740" s="26"/>
    </row>
    <row r="19741" spans="3:7">
      <c r="C19741" s="17"/>
      <c r="D19741" s="26"/>
      <c r="E19741" s="26"/>
      <c r="F19741" s="26"/>
      <c r="G19741" s="26"/>
    </row>
    <row r="19742" spans="3:7">
      <c r="C19742" s="17"/>
      <c r="D19742" s="26"/>
      <c r="E19742" s="26"/>
      <c r="F19742" s="26"/>
      <c r="G19742" s="26"/>
    </row>
    <row r="19743" spans="3:7">
      <c r="C19743" s="17"/>
      <c r="D19743" s="26"/>
      <c r="E19743" s="26"/>
      <c r="F19743" s="26"/>
      <c r="G19743" s="26"/>
    </row>
    <row r="19744" spans="3:7">
      <c r="C19744" s="17"/>
      <c r="D19744" s="26"/>
      <c r="E19744" s="26"/>
      <c r="F19744" s="26"/>
      <c r="G19744" s="26"/>
    </row>
    <row r="19745" spans="3:7">
      <c r="C19745" s="17"/>
      <c r="D19745" s="26"/>
      <c r="E19745" s="26"/>
      <c r="F19745" s="26"/>
      <c r="G19745" s="26"/>
    </row>
    <row r="19746" spans="3:7">
      <c r="C19746" s="17"/>
      <c r="D19746" s="26"/>
      <c r="E19746" s="26"/>
      <c r="F19746" s="26"/>
      <c r="G19746" s="26"/>
    </row>
    <row r="19747" spans="3:7">
      <c r="C19747" s="17"/>
      <c r="D19747" s="26"/>
      <c r="E19747" s="26"/>
      <c r="F19747" s="26"/>
      <c r="G19747" s="26"/>
    </row>
    <row r="19748" spans="3:7">
      <c r="C19748" s="17"/>
      <c r="D19748" s="26"/>
      <c r="E19748" s="26"/>
      <c r="F19748" s="26"/>
      <c r="G19748" s="26"/>
    </row>
    <row r="19749" spans="3:7">
      <c r="C19749" s="17"/>
      <c r="D19749" s="26"/>
      <c r="E19749" s="26"/>
      <c r="F19749" s="26"/>
      <c r="G19749" s="26"/>
    </row>
    <row r="19750" spans="3:7">
      <c r="C19750" s="17"/>
      <c r="D19750" s="26"/>
      <c r="E19750" s="26"/>
      <c r="F19750" s="26"/>
      <c r="G19750" s="26"/>
    </row>
    <row r="19751" spans="3:7">
      <c r="C19751" s="17"/>
      <c r="D19751" s="26"/>
      <c r="E19751" s="26"/>
      <c r="F19751" s="26"/>
      <c r="G19751" s="26"/>
    </row>
    <row r="19752" spans="3:7">
      <c r="C19752" s="17"/>
      <c r="D19752" s="26"/>
      <c r="E19752" s="26"/>
      <c r="F19752" s="26"/>
      <c r="G19752" s="26"/>
    </row>
    <row r="19753" spans="3:7">
      <c r="C19753" s="17"/>
      <c r="D19753" s="26"/>
      <c r="E19753" s="26"/>
      <c r="F19753" s="26"/>
      <c r="G19753" s="26"/>
    </row>
    <row r="19754" spans="3:7">
      <c r="C19754" s="17"/>
      <c r="D19754" s="26"/>
      <c r="E19754" s="26"/>
      <c r="F19754" s="26"/>
      <c r="G19754" s="26"/>
    </row>
    <row r="19755" spans="3:7">
      <c r="C19755" s="17"/>
      <c r="D19755" s="26"/>
      <c r="E19755" s="26"/>
      <c r="F19755" s="26"/>
      <c r="G19755" s="26"/>
    </row>
    <row r="19756" spans="3:7">
      <c r="C19756" s="17"/>
      <c r="D19756" s="26"/>
      <c r="E19756" s="26"/>
      <c r="F19756" s="26"/>
      <c r="G19756" s="26"/>
    </row>
    <row r="19757" spans="3:7">
      <c r="C19757" s="17"/>
      <c r="D19757" s="26"/>
      <c r="E19757" s="26"/>
      <c r="F19757" s="26"/>
      <c r="G19757" s="26"/>
    </row>
    <row r="19758" spans="3:7">
      <c r="C19758" s="17"/>
      <c r="D19758" s="26"/>
      <c r="E19758" s="26"/>
      <c r="F19758" s="26"/>
      <c r="G19758" s="26"/>
    </row>
    <row r="19759" spans="3:7">
      <c r="C19759" s="17"/>
      <c r="D19759" s="26"/>
      <c r="E19759" s="26"/>
      <c r="F19759" s="26"/>
      <c r="G19759" s="26"/>
    </row>
    <row r="19760" spans="3:7">
      <c r="C19760" s="17"/>
      <c r="D19760" s="26"/>
      <c r="E19760" s="26"/>
      <c r="F19760" s="26"/>
      <c r="G19760" s="26"/>
    </row>
    <row r="19761" spans="3:7">
      <c r="C19761" s="17"/>
      <c r="D19761" s="26"/>
      <c r="E19761" s="26"/>
      <c r="F19761" s="26"/>
      <c r="G19761" s="26"/>
    </row>
    <row r="19762" spans="3:7">
      <c r="C19762" s="17"/>
      <c r="D19762" s="26"/>
      <c r="E19762" s="26"/>
      <c r="F19762" s="26"/>
      <c r="G19762" s="26"/>
    </row>
    <row r="19763" spans="3:7">
      <c r="C19763" s="17"/>
      <c r="D19763" s="26"/>
      <c r="E19763" s="26"/>
      <c r="F19763" s="26"/>
      <c r="G19763" s="26"/>
    </row>
    <row r="19764" spans="3:7">
      <c r="C19764" s="17"/>
      <c r="D19764" s="26"/>
      <c r="E19764" s="26"/>
      <c r="F19764" s="26"/>
      <c r="G19764" s="26"/>
    </row>
    <row r="19765" spans="3:7">
      <c r="C19765" s="17"/>
      <c r="D19765" s="26"/>
      <c r="E19765" s="26"/>
      <c r="F19765" s="26"/>
      <c r="G19765" s="26"/>
    </row>
    <row r="19766" spans="3:7">
      <c r="C19766" s="17"/>
      <c r="D19766" s="26"/>
      <c r="E19766" s="26"/>
      <c r="F19766" s="26"/>
      <c r="G19766" s="26"/>
    </row>
    <row r="19767" spans="3:7">
      <c r="C19767" s="17"/>
      <c r="D19767" s="26"/>
      <c r="E19767" s="26"/>
      <c r="F19767" s="26"/>
      <c r="G19767" s="26"/>
    </row>
    <row r="19768" spans="3:7">
      <c r="C19768" s="17"/>
      <c r="D19768" s="26"/>
      <c r="E19768" s="26"/>
      <c r="F19768" s="26"/>
      <c r="G19768" s="26"/>
    </row>
    <row r="19769" spans="3:7">
      <c r="C19769" s="17"/>
      <c r="D19769" s="26"/>
      <c r="E19769" s="26"/>
      <c r="F19769" s="26"/>
      <c r="G19769" s="26"/>
    </row>
    <row r="19770" spans="3:7">
      <c r="C19770" s="17"/>
      <c r="D19770" s="26"/>
      <c r="E19770" s="26"/>
      <c r="F19770" s="26"/>
      <c r="G19770" s="26"/>
    </row>
    <row r="19771" spans="3:7">
      <c r="C19771" s="17"/>
      <c r="D19771" s="26"/>
      <c r="E19771" s="26"/>
      <c r="F19771" s="26"/>
      <c r="G19771" s="26"/>
    </row>
    <row r="19772" spans="3:7">
      <c r="C19772" s="17"/>
      <c r="D19772" s="26"/>
      <c r="E19772" s="26"/>
      <c r="F19772" s="26"/>
      <c r="G19772" s="26"/>
    </row>
    <row r="19773" spans="3:7">
      <c r="C19773" s="17"/>
      <c r="D19773" s="26"/>
      <c r="E19773" s="26"/>
      <c r="F19773" s="26"/>
      <c r="G19773" s="26"/>
    </row>
    <row r="19774" spans="3:7">
      <c r="C19774" s="17"/>
      <c r="D19774" s="26"/>
      <c r="E19774" s="26"/>
      <c r="F19774" s="26"/>
      <c r="G19774" s="26"/>
    </row>
    <row r="19775" spans="3:7">
      <c r="C19775" s="17"/>
      <c r="D19775" s="26"/>
      <c r="E19775" s="26"/>
      <c r="F19775" s="26"/>
      <c r="G19775" s="26"/>
    </row>
    <row r="19776" spans="3:7">
      <c r="C19776" s="17"/>
      <c r="D19776" s="26"/>
      <c r="E19776" s="26"/>
      <c r="F19776" s="26"/>
      <c r="G19776" s="26"/>
    </row>
    <row r="19777" spans="3:7">
      <c r="C19777" s="17"/>
      <c r="D19777" s="26"/>
      <c r="E19777" s="26"/>
      <c r="F19777" s="26"/>
      <c r="G19777" s="26"/>
    </row>
    <row r="19778" spans="3:7">
      <c r="C19778" s="17"/>
      <c r="D19778" s="26"/>
      <c r="E19778" s="26"/>
      <c r="F19778" s="26"/>
      <c r="G19778" s="26"/>
    </row>
    <row r="19779" spans="3:7">
      <c r="C19779" s="17"/>
      <c r="D19779" s="26"/>
      <c r="E19779" s="26"/>
      <c r="F19779" s="26"/>
      <c r="G19779" s="26"/>
    </row>
    <row r="19780" spans="3:7">
      <c r="C19780" s="17"/>
      <c r="D19780" s="26"/>
      <c r="E19780" s="26"/>
      <c r="F19780" s="26"/>
      <c r="G19780" s="26"/>
    </row>
    <row r="19781" spans="3:7">
      <c r="C19781" s="17"/>
      <c r="D19781" s="26"/>
      <c r="E19781" s="26"/>
      <c r="F19781" s="26"/>
      <c r="G19781" s="26"/>
    </row>
    <row r="19782" spans="3:7">
      <c r="C19782" s="17"/>
      <c r="D19782" s="26"/>
      <c r="E19782" s="26"/>
      <c r="F19782" s="26"/>
      <c r="G19782" s="26"/>
    </row>
    <row r="19783" spans="3:7">
      <c r="C19783" s="17"/>
      <c r="D19783" s="26"/>
      <c r="E19783" s="26"/>
      <c r="F19783" s="26"/>
      <c r="G19783" s="26"/>
    </row>
    <row r="19784" spans="3:7">
      <c r="C19784" s="17"/>
      <c r="D19784" s="26"/>
      <c r="E19784" s="26"/>
      <c r="F19784" s="26"/>
      <c r="G19784" s="26"/>
    </row>
    <row r="19785" spans="3:7">
      <c r="C19785" s="17"/>
      <c r="D19785" s="26"/>
      <c r="E19785" s="26"/>
      <c r="F19785" s="26"/>
      <c r="G19785" s="26"/>
    </row>
    <row r="19786" spans="3:7">
      <c r="C19786" s="17"/>
      <c r="D19786" s="26"/>
      <c r="E19786" s="26"/>
      <c r="F19786" s="26"/>
      <c r="G19786" s="26"/>
    </row>
    <row r="19787" spans="3:7">
      <c r="C19787" s="17"/>
      <c r="D19787" s="26"/>
      <c r="E19787" s="26"/>
      <c r="F19787" s="26"/>
      <c r="G19787" s="26"/>
    </row>
    <row r="19788" spans="3:7">
      <c r="C19788" s="17"/>
      <c r="D19788" s="26"/>
      <c r="E19788" s="26"/>
      <c r="F19788" s="26"/>
      <c r="G19788" s="26"/>
    </row>
    <row r="19789" spans="3:7">
      <c r="C19789" s="17"/>
      <c r="D19789" s="26"/>
      <c r="E19789" s="26"/>
      <c r="F19789" s="26"/>
      <c r="G19789" s="26"/>
    </row>
    <row r="19790" spans="3:7">
      <c r="C19790" s="17"/>
      <c r="D19790" s="26"/>
      <c r="E19790" s="26"/>
      <c r="F19790" s="26"/>
      <c r="G19790" s="26"/>
    </row>
    <row r="19791" spans="3:7">
      <c r="C19791" s="17"/>
      <c r="D19791" s="26"/>
      <c r="E19791" s="26"/>
      <c r="F19791" s="26"/>
      <c r="G19791" s="26"/>
    </row>
    <row r="19792" spans="3:7">
      <c r="C19792" s="17"/>
      <c r="D19792" s="26"/>
      <c r="E19792" s="26"/>
      <c r="F19792" s="26"/>
      <c r="G19792" s="26"/>
    </row>
    <row r="19793" spans="3:7">
      <c r="C19793" s="17"/>
      <c r="D19793" s="26"/>
      <c r="E19793" s="26"/>
      <c r="F19793" s="26"/>
      <c r="G19793" s="26"/>
    </row>
    <row r="19794" spans="3:7">
      <c r="C19794" s="17"/>
      <c r="D19794" s="26"/>
      <c r="E19794" s="26"/>
      <c r="F19794" s="26"/>
      <c r="G19794" s="26"/>
    </row>
    <row r="19795" spans="3:7">
      <c r="C19795" s="17"/>
      <c r="D19795" s="26"/>
      <c r="E19795" s="26"/>
      <c r="F19795" s="26"/>
      <c r="G19795" s="26"/>
    </row>
    <row r="19796" spans="3:7">
      <c r="C19796" s="17"/>
      <c r="D19796" s="26"/>
      <c r="E19796" s="26"/>
      <c r="F19796" s="26"/>
      <c r="G19796" s="26"/>
    </row>
    <row r="19797" spans="3:7">
      <c r="C19797" s="17"/>
      <c r="D19797" s="26"/>
      <c r="E19797" s="26"/>
      <c r="F19797" s="26"/>
      <c r="G19797" s="26"/>
    </row>
    <row r="19798" spans="3:7">
      <c r="C19798" s="17"/>
      <c r="D19798" s="26"/>
      <c r="E19798" s="26"/>
      <c r="F19798" s="26"/>
      <c r="G19798" s="26"/>
    </row>
    <row r="19799" spans="3:7">
      <c r="C19799" s="17"/>
      <c r="D19799" s="26"/>
      <c r="E19799" s="26"/>
      <c r="F19799" s="26"/>
      <c r="G19799" s="26"/>
    </row>
    <row r="19800" spans="3:7">
      <c r="C19800" s="17"/>
      <c r="D19800" s="26"/>
      <c r="E19800" s="26"/>
      <c r="F19800" s="26"/>
      <c r="G19800" s="26"/>
    </row>
    <row r="19801" spans="3:7">
      <c r="C19801" s="17"/>
      <c r="D19801" s="26"/>
      <c r="E19801" s="26"/>
      <c r="F19801" s="26"/>
      <c r="G19801" s="26"/>
    </row>
    <row r="19802" spans="3:7">
      <c r="C19802" s="17"/>
      <c r="D19802" s="26"/>
      <c r="E19802" s="26"/>
      <c r="F19802" s="26"/>
      <c r="G19802" s="26"/>
    </row>
    <row r="19803" spans="3:7">
      <c r="C19803" s="17"/>
      <c r="D19803" s="26"/>
      <c r="E19803" s="26"/>
      <c r="F19803" s="26"/>
      <c r="G19803" s="26"/>
    </row>
    <row r="19804" spans="3:7">
      <c r="C19804" s="17"/>
      <c r="D19804" s="26"/>
      <c r="E19804" s="26"/>
      <c r="F19804" s="26"/>
      <c r="G19804" s="26"/>
    </row>
    <row r="19805" spans="3:7">
      <c r="C19805" s="17"/>
      <c r="D19805" s="26"/>
      <c r="E19805" s="26"/>
      <c r="F19805" s="26"/>
      <c r="G19805" s="26"/>
    </row>
    <row r="19806" spans="3:7">
      <c r="C19806" s="17"/>
      <c r="D19806" s="26"/>
      <c r="E19806" s="26"/>
      <c r="F19806" s="26"/>
      <c r="G19806" s="26"/>
    </row>
    <row r="19807" spans="3:7">
      <c r="C19807" s="17"/>
      <c r="D19807" s="26"/>
      <c r="E19807" s="26"/>
      <c r="F19807" s="26"/>
      <c r="G19807" s="26"/>
    </row>
    <row r="19808" spans="3:7">
      <c r="C19808" s="17"/>
      <c r="D19808" s="26"/>
      <c r="E19808" s="26"/>
      <c r="F19808" s="26"/>
      <c r="G19808" s="26"/>
    </row>
    <row r="19809" spans="3:7">
      <c r="C19809" s="17"/>
      <c r="D19809" s="26"/>
      <c r="E19809" s="26"/>
      <c r="F19809" s="26"/>
      <c r="G19809" s="26"/>
    </row>
    <row r="19810" spans="3:7">
      <c r="C19810" s="17"/>
      <c r="D19810" s="26"/>
      <c r="E19810" s="26"/>
      <c r="F19810" s="26"/>
      <c r="G19810" s="26"/>
    </row>
    <row r="19811" spans="3:7">
      <c r="C19811" s="17"/>
      <c r="D19811" s="26"/>
      <c r="E19811" s="26"/>
      <c r="F19811" s="26"/>
      <c r="G19811" s="26"/>
    </row>
    <row r="19812" spans="3:7">
      <c r="C19812" s="17"/>
      <c r="D19812" s="26"/>
      <c r="E19812" s="26"/>
      <c r="F19812" s="26"/>
      <c r="G19812" s="26"/>
    </row>
    <row r="19813" spans="3:7">
      <c r="C19813" s="17"/>
      <c r="D19813" s="26"/>
      <c r="E19813" s="26"/>
      <c r="F19813" s="26"/>
      <c r="G19813" s="26"/>
    </row>
    <row r="19814" spans="3:7">
      <c r="C19814" s="17"/>
      <c r="D19814" s="26"/>
      <c r="E19814" s="26"/>
      <c r="F19814" s="26"/>
      <c r="G19814" s="26"/>
    </row>
    <row r="19815" spans="3:7">
      <c r="C19815" s="17"/>
      <c r="D19815" s="26"/>
      <c r="E19815" s="26"/>
      <c r="F19815" s="26"/>
      <c r="G19815" s="26"/>
    </row>
    <row r="19816" spans="3:7">
      <c r="C19816" s="17"/>
      <c r="D19816" s="26"/>
      <c r="E19816" s="26"/>
      <c r="F19816" s="26"/>
      <c r="G19816" s="26"/>
    </row>
    <row r="19817" spans="3:7">
      <c r="C19817" s="17"/>
      <c r="D19817" s="26"/>
      <c r="E19817" s="26"/>
      <c r="F19817" s="26"/>
      <c r="G19817" s="26"/>
    </row>
    <row r="19818" spans="3:7">
      <c r="C19818" s="17"/>
      <c r="D19818" s="26"/>
      <c r="E19818" s="26"/>
      <c r="F19818" s="26"/>
      <c r="G19818" s="26"/>
    </row>
    <row r="19819" spans="3:7">
      <c r="C19819" s="17"/>
      <c r="D19819" s="26"/>
      <c r="E19819" s="26"/>
      <c r="F19819" s="26"/>
      <c r="G19819" s="26"/>
    </row>
    <row r="19820" spans="3:7">
      <c r="C19820" s="17"/>
      <c r="D19820" s="26"/>
      <c r="E19820" s="26"/>
      <c r="F19820" s="26"/>
      <c r="G19820" s="26"/>
    </row>
    <row r="19821" spans="3:7">
      <c r="C19821" s="17"/>
      <c r="D19821" s="26"/>
      <c r="E19821" s="26"/>
      <c r="F19821" s="26"/>
      <c r="G19821" s="26"/>
    </row>
    <row r="19822" spans="3:7">
      <c r="C19822" s="17"/>
      <c r="D19822" s="26"/>
      <c r="E19822" s="26"/>
      <c r="F19822" s="26"/>
      <c r="G19822" s="26"/>
    </row>
    <row r="19823" spans="3:7">
      <c r="C19823" s="17"/>
      <c r="D19823" s="26"/>
      <c r="E19823" s="26"/>
      <c r="F19823" s="26"/>
      <c r="G19823" s="26"/>
    </row>
    <row r="19824" spans="3:7">
      <c r="C19824" s="17"/>
      <c r="D19824" s="26"/>
      <c r="E19824" s="26"/>
      <c r="F19824" s="26"/>
      <c r="G19824" s="26"/>
    </row>
    <row r="19825" spans="3:7">
      <c r="C19825" s="17"/>
      <c r="D19825" s="26"/>
      <c r="E19825" s="26"/>
      <c r="F19825" s="26"/>
      <c r="G19825" s="26"/>
    </row>
    <row r="19826" spans="3:7">
      <c r="C19826" s="17"/>
      <c r="D19826" s="26"/>
      <c r="E19826" s="26"/>
      <c r="F19826" s="26"/>
      <c r="G19826" s="26"/>
    </row>
    <row r="19827" spans="3:7">
      <c r="C19827" s="17"/>
      <c r="D19827" s="26"/>
      <c r="E19827" s="26"/>
      <c r="F19827" s="26"/>
      <c r="G19827" s="26"/>
    </row>
    <row r="19828" spans="3:7">
      <c r="C19828" s="17"/>
      <c r="D19828" s="26"/>
      <c r="E19828" s="26"/>
      <c r="F19828" s="26"/>
      <c r="G19828" s="26"/>
    </row>
    <row r="19829" spans="3:7">
      <c r="C19829" s="17"/>
      <c r="D19829" s="26"/>
      <c r="E19829" s="26"/>
      <c r="F19829" s="26"/>
      <c r="G19829" s="26"/>
    </row>
    <row r="19830" spans="3:7">
      <c r="C19830" s="17"/>
      <c r="D19830" s="26"/>
      <c r="E19830" s="26"/>
      <c r="F19830" s="26"/>
      <c r="G19830" s="26"/>
    </row>
    <row r="19831" spans="3:7">
      <c r="C19831" s="17"/>
      <c r="D19831" s="26"/>
      <c r="E19831" s="26"/>
      <c r="F19831" s="26"/>
      <c r="G19831" s="26"/>
    </row>
    <row r="19832" spans="3:7">
      <c r="C19832" s="17"/>
      <c r="D19832" s="26"/>
      <c r="E19832" s="26"/>
      <c r="F19832" s="26"/>
      <c r="G19832" s="26"/>
    </row>
    <row r="19833" spans="3:7">
      <c r="C19833" s="17"/>
      <c r="D19833" s="26"/>
      <c r="E19833" s="26"/>
      <c r="F19833" s="26"/>
      <c r="G19833" s="26"/>
    </row>
    <row r="19834" spans="3:7">
      <c r="C19834" s="17"/>
      <c r="D19834" s="26"/>
      <c r="E19834" s="26"/>
      <c r="F19834" s="26"/>
      <c r="G19834" s="26"/>
    </row>
    <row r="19835" spans="3:7">
      <c r="C19835" s="17"/>
      <c r="D19835" s="26"/>
      <c r="E19835" s="26"/>
      <c r="F19835" s="26"/>
      <c r="G19835" s="26"/>
    </row>
    <row r="19836" spans="3:7">
      <c r="C19836" s="17"/>
      <c r="D19836" s="26"/>
      <c r="E19836" s="26"/>
      <c r="F19836" s="26"/>
      <c r="G19836" s="26"/>
    </row>
    <row r="19837" spans="3:7">
      <c r="C19837" s="17"/>
      <c r="D19837" s="26"/>
      <c r="E19837" s="26"/>
      <c r="F19837" s="26"/>
      <c r="G19837" s="26"/>
    </row>
    <row r="19838" spans="3:7">
      <c r="C19838" s="17"/>
      <c r="D19838" s="26"/>
      <c r="E19838" s="26"/>
      <c r="F19838" s="26"/>
      <c r="G19838" s="26"/>
    </row>
    <row r="19839" spans="3:7">
      <c r="C19839" s="17"/>
      <c r="D19839" s="26"/>
      <c r="E19839" s="26"/>
      <c r="F19839" s="26"/>
      <c r="G19839" s="26"/>
    </row>
    <row r="19840" spans="3:7">
      <c r="C19840" s="17"/>
      <c r="D19840" s="26"/>
      <c r="E19840" s="26"/>
      <c r="F19840" s="26"/>
      <c r="G19840" s="26"/>
    </row>
    <row r="19841" spans="3:7">
      <c r="C19841" s="17"/>
      <c r="D19841" s="26"/>
      <c r="E19841" s="26"/>
      <c r="F19841" s="26"/>
      <c r="G19841" s="26"/>
    </row>
    <row r="19842" spans="3:7">
      <c r="C19842" s="17"/>
      <c r="D19842" s="26"/>
      <c r="E19842" s="26"/>
      <c r="F19842" s="26"/>
      <c r="G19842" s="26"/>
    </row>
    <row r="19843" spans="3:7">
      <c r="C19843" s="17"/>
      <c r="D19843" s="26"/>
      <c r="E19843" s="26"/>
      <c r="F19843" s="26"/>
      <c r="G19843" s="26"/>
    </row>
    <row r="19844" spans="3:7">
      <c r="C19844" s="17"/>
      <c r="D19844" s="26"/>
      <c r="E19844" s="26"/>
      <c r="F19844" s="26"/>
      <c r="G19844" s="26"/>
    </row>
    <row r="19845" spans="3:7">
      <c r="C19845" s="17"/>
      <c r="D19845" s="26"/>
      <c r="E19845" s="26"/>
      <c r="F19845" s="26"/>
      <c r="G19845" s="26"/>
    </row>
    <row r="19846" spans="3:7">
      <c r="C19846" s="17"/>
      <c r="D19846" s="26"/>
      <c r="E19846" s="26"/>
      <c r="F19846" s="26"/>
      <c r="G19846" s="26"/>
    </row>
    <row r="19847" spans="3:7">
      <c r="C19847" s="17"/>
      <c r="D19847" s="26"/>
      <c r="E19847" s="26"/>
      <c r="F19847" s="26"/>
      <c r="G19847" s="26"/>
    </row>
    <row r="19848" spans="3:7">
      <c r="C19848" s="17"/>
      <c r="D19848" s="26"/>
      <c r="E19848" s="26"/>
      <c r="F19848" s="26"/>
      <c r="G19848" s="26"/>
    </row>
    <row r="19849" spans="3:7">
      <c r="C19849" s="17"/>
      <c r="D19849" s="26"/>
      <c r="E19849" s="26"/>
      <c r="F19849" s="26"/>
      <c r="G19849" s="26"/>
    </row>
    <row r="19850" spans="3:7">
      <c r="C19850" s="17"/>
      <c r="D19850" s="26"/>
      <c r="E19850" s="26"/>
      <c r="F19850" s="26"/>
      <c r="G19850" s="26"/>
    </row>
    <row r="19851" spans="3:7">
      <c r="C19851" s="17"/>
      <c r="D19851" s="26"/>
      <c r="E19851" s="26"/>
      <c r="F19851" s="26"/>
      <c r="G19851" s="26"/>
    </row>
    <row r="19852" spans="3:7">
      <c r="C19852" s="17"/>
      <c r="D19852" s="26"/>
      <c r="E19852" s="26"/>
      <c r="F19852" s="26"/>
      <c r="G19852" s="26"/>
    </row>
    <row r="19853" spans="3:7">
      <c r="C19853" s="17"/>
      <c r="D19853" s="26"/>
      <c r="E19853" s="26"/>
      <c r="F19853" s="26"/>
      <c r="G19853" s="26"/>
    </row>
    <row r="19854" spans="3:7">
      <c r="C19854" s="17"/>
      <c r="D19854" s="26"/>
      <c r="E19854" s="26"/>
      <c r="F19854" s="26"/>
      <c r="G19854" s="26"/>
    </row>
    <row r="19855" spans="3:7">
      <c r="C19855" s="17"/>
      <c r="D19855" s="26"/>
      <c r="E19855" s="26"/>
      <c r="F19855" s="26"/>
      <c r="G19855" s="26"/>
    </row>
    <row r="19856" spans="3:7">
      <c r="C19856" s="17"/>
      <c r="D19856" s="26"/>
      <c r="E19856" s="26"/>
      <c r="F19856" s="26"/>
      <c r="G19856" s="26"/>
    </row>
    <row r="19857" spans="3:7">
      <c r="C19857" s="17"/>
      <c r="D19857" s="26"/>
      <c r="E19857" s="26"/>
      <c r="F19857" s="26"/>
      <c r="G19857" s="26"/>
    </row>
    <row r="19858" spans="3:7">
      <c r="C19858" s="17"/>
      <c r="D19858" s="26"/>
      <c r="E19858" s="26"/>
      <c r="F19858" s="26"/>
      <c r="G19858" s="26"/>
    </row>
    <row r="19859" spans="3:7">
      <c r="C19859" s="17"/>
      <c r="D19859" s="26"/>
      <c r="E19859" s="26"/>
      <c r="F19859" s="26"/>
      <c r="G19859" s="26"/>
    </row>
    <row r="19860" spans="3:7">
      <c r="C19860" s="17"/>
      <c r="D19860" s="26"/>
      <c r="E19860" s="26"/>
      <c r="F19860" s="26"/>
      <c r="G19860" s="26"/>
    </row>
    <row r="19861" spans="3:7">
      <c r="C19861" s="17"/>
      <c r="D19861" s="26"/>
      <c r="E19861" s="26"/>
      <c r="F19861" s="26"/>
      <c r="G19861" s="26"/>
    </row>
    <row r="19862" spans="3:7">
      <c r="C19862" s="17"/>
      <c r="D19862" s="26"/>
      <c r="E19862" s="26"/>
      <c r="F19862" s="26"/>
      <c r="G19862" s="26"/>
    </row>
    <row r="19863" spans="3:7">
      <c r="C19863" s="17"/>
      <c r="D19863" s="26"/>
      <c r="E19863" s="26"/>
      <c r="F19863" s="26"/>
      <c r="G19863" s="26"/>
    </row>
    <row r="19864" spans="3:7">
      <c r="C19864" s="17"/>
      <c r="D19864" s="26"/>
      <c r="E19864" s="26"/>
      <c r="F19864" s="26"/>
      <c r="G19864" s="26"/>
    </row>
    <row r="19865" spans="3:7">
      <c r="C19865" s="17"/>
      <c r="D19865" s="26"/>
      <c r="E19865" s="26"/>
      <c r="F19865" s="26"/>
      <c r="G19865" s="26"/>
    </row>
    <row r="19866" spans="3:7">
      <c r="C19866" s="17"/>
      <c r="D19866" s="26"/>
      <c r="E19866" s="26"/>
      <c r="F19866" s="26"/>
      <c r="G19866" s="26"/>
    </row>
    <row r="19867" spans="3:7">
      <c r="C19867" s="17"/>
      <c r="D19867" s="26"/>
      <c r="E19867" s="26"/>
      <c r="F19867" s="26"/>
      <c r="G19867" s="26"/>
    </row>
    <row r="19868" spans="3:7">
      <c r="C19868" s="17"/>
      <c r="D19868" s="26"/>
      <c r="E19868" s="26"/>
      <c r="F19868" s="26"/>
      <c r="G19868" s="26"/>
    </row>
    <row r="19869" spans="3:7">
      <c r="C19869" s="17"/>
      <c r="D19869" s="26"/>
      <c r="E19869" s="26"/>
      <c r="F19869" s="26"/>
      <c r="G19869" s="26"/>
    </row>
    <row r="19870" spans="3:7">
      <c r="C19870" s="17"/>
      <c r="D19870" s="26"/>
      <c r="E19870" s="26"/>
      <c r="F19870" s="26"/>
      <c r="G19870" s="26"/>
    </row>
    <row r="19871" spans="3:7">
      <c r="C19871" s="17"/>
      <c r="D19871" s="26"/>
      <c r="E19871" s="26"/>
      <c r="F19871" s="26"/>
      <c r="G19871" s="26"/>
    </row>
    <row r="19872" spans="3:7">
      <c r="C19872" s="17"/>
      <c r="D19872" s="26"/>
      <c r="E19872" s="26"/>
      <c r="F19872" s="26"/>
      <c r="G19872" s="26"/>
    </row>
    <row r="19873" spans="3:7">
      <c r="C19873" s="17"/>
      <c r="D19873" s="26"/>
      <c r="E19873" s="26"/>
      <c r="F19873" s="26"/>
      <c r="G19873" s="26"/>
    </row>
    <row r="19874" spans="3:7">
      <c r="C19874" s="17"/>
      <c r="D19874" s="26"/>
      <c r="E19874" s="26"/>
      <c r="F19874" s="26"/>
      <c r="G19874" s="26"/>
    </row>
    <row r="19875" spans="3:7">
      <c r="C19875" s="17"/>
      <c r="D19875" s="26"/>
      <c r="E19875" s="26"/>
      <c r="F19875" s="26"/>
      <c r="G19875" s="26"/>
    </row>
    <row r="19876" spans="3:7">
      <c r="C19876" s="17"/>
      <c r="D19876" s="26"/>
      <c r="E19876" s="26"/>
      <c r="F19876" s="26"/>
      <c r="G19876" s="26"/>
    </row>
    <row r="19877" spans="3:7">
      <c r="C19877" s="17"/>
      <c r="D19877" s="26"/>
      <c r="E19877" s="26"/>
      <c r="F19877" s="26"/>
      <c r="G19877" s="26"/>
    </row>
    <row r="19878" spans="3:7">
      <c r="C19878" s="17"/>
      <c r="D19878" s="26"/>
      <c r="E19878" s="26"/>
      <c r="F19878" s="26"/>
      <c r="G19878" s="26"/>
    </row>
    <row r="19879" spans="3:7">
      <c r="C19879" s="17"/>
      <c r="D19879" s="26"/>
      <c r="E19879" s="26"/>
      <c r="F19879" s="26"/>
      <c r="G19879" s="26"/>
    </row>
    <row r="19880" spans="3:7">
      <c r="C19880" s="17"/>
      <c r="D19880" s="26"/>
      <c r="E19880" s="26"/>
      <c r="F19880" s="26"/>
      <c r="G19880" s="26"/>
    </row>
    <row r="19881" spans="3:7">
      <c r="C19881" s="17"/>
      <c r="D19881" s="26"/>
      <c r="E19881" s="26"/>
      <c r="F19881" s="26"/>
      <c r="G19881" s="26"/>
    </row>
    <row r="19882" spans="3:7">
      <c r="C19882" s="17"/>
      <c r="D19882" s="26"/>
      <c r="E19882" s="26"/>
      <c r="F19882" s="26"/>
      <c r="G19882" s="26"/>
    </row>
    <row r="19883" spans="3:7">
      <c r="C19883" s="17"/>
      <c r="D19883" s="26"/>
      <c r="E19883" s="26"/>
      <c r="F19883" s="26"/>
      <c r="G19883" s="26"/>
    </row>
    <row r="19884" spans="3:7">
      <c r="C19884" s="17"/>
      <c r="D19884" s="26"/>
      <c r="E19884" s="26"/>
      <c r="F19884" s="26"/>
      <c r="G19884" s="26"/>
    </row>
    <row r="19885" spans="3:7">
      <c r="C19885" s="17"/>
      <c r="D19885" s="26"/>
      <c r="E19885" s="26"/>
      <c r="F19885" s="26"/>
      <c r="G19885" s="26"/>
    </row>
    <row r="19886" spans="3:7">
      <c r="C19886" s="17"/>
      <c r="D19886" s="26"/>
      <c r="E19886" s="26"/>
      <c r="F19886" s="26"/>
      <c r="G19886" s="26"/>
    </row>
    <row r="19887" spans="3:7">
      <c r="C19887" s="17"/>
      <c r="D19887" s="26"/>
      <c r="E19887" s="26"/>
      <c r="F19887" s="26"/>
      <c r="G19887" s="26"/>
    </row>
    <row r="19888" spans="3:7">
      <c r="C19888" s="17"/>
      <c r="D19888" s="26"/>
      <c r="E19888" s="26"/>
      <c r="F19888" s="26"/>
      <c r="G19888" s="26"/>
    </row>
    <row r="19889" spans="3:7">
      <c r="C19889" s="17"/>
      <c r="D19889" s="26"/>
      <c r="E19889" s="26"/>
      <c r="F19889" s="26"/>
      <c r="G19889" s="26"/>
    </row>
    <row r="19890" spans="3:7">
      <c r="C19890" s="17"/>
      <c r="D19890" s="26"/>
      <c r="E19890" s="26"/>
      <c r="F19890" s="26"/>
      <c r="G19890" s="26"/>
    </row>
    <row r="19891" spans="3:7">
      <c r="C19891" s="17"/>
      <c r="D19891" s="26"/>
      <c r="E19891" s="26"/>
      <c r="F19891" s="26"/>
      <c r="G19891" s="26"/>
    </row>
    <row r="19892" spans="3:7">
      <c r="C19892" s="17"/>
      <c r="D19892" s="26"/>
      <c r="E19892" s="26"/>
      <c r="F19892" s="26"/>
      <c r="G19892" s="26"/>
    </row>
    <row r="19893" spans="3:7">
      <c r="C19893" s="17"/>
      <c r="D19893" s="26"/>
      <c r="E19893" s="26"/>
      <c r="F19893" s="26"/>
      <c r="G19893" s="26"/>
    </row>
    <row r="19894" spans="3:7">
      <c r="C19894" s="17"/>
      <c r="D19894" s="26"/>
      <c r="E19894" s="26"/>
      <c r="F19894" s="26"/>
      <c r="G19894" s="26"/>
    </row>
    <row r="19895" spans="3:7">
      <c r="C19895" s="17"/>
      <c r="D19895" s="26"/>
      <c r="E19895" s="26"/>
      <c r="F19895" s="26"/>
      <c r="G19895" s="26"/>
    </row>
    <row r="19896" spans="3:7">
      <c r="C19896" s="17"/>
      <c r="D19896" s="26"/>
      <c r="E19896" s="26"/>
      <c r="F19896" s="26"/>
      <c r="G19896" s="26"/>
    </row>
    <row r="19897" spans="3:7">
      <c r="C19897" s="17"/>
      <c r="D19897" s="26"/>
      <c r="E19897" s="26"/>
      <c r="F19897" s="26"/>
      <c r="G19897" s="26"/>
    </row>
    <row r="19898" spans="3:7">
      <c r="C19898" s="17"/>
      <c r="D19898" s="26"/>
      <c r="E19898" s="26"/>
      <c r="F19898" s="26"/>
      <c r="G19898" s="26"/>
    </row>
    <row r="19899" spans="3:7">
      <c r="C19899" s="17"/>
      <c r="D19899" s="26"/>
      <c r="E19899" s="26"/>
      <c r="F19899" s="26"/>
      <c r="G19899" s="26"/>
    </row>
    <row r="19900" spans="3:7">
      <c r="C19900" s="17"/>
      <c r="D19900" s="26"/>
      <c r="E19900" s="26"/>
      <c r="F19900" s="26"/>
      <c r="G19900" s="26"/>
    </row>
    <row r="19901" spans="3:7">
      <c r="C19901" s="17"/>
      <c r="D19901" s="26"/>
      <c r="E19901" s="26"/>
      <c r="F19901" s="26"/>
      <c r="G19901" s="26"/>
    </row>
    <row r="19902" spans="3:7">
      <c r="C19902" s="17"/>
      <c r="D19902" s="26"/>
      <c r="E19902" s="26"/>
      <c r="F19902" s="26"/>
      <c r="G19902" s="26"/>
    </row>
    <row r="19903" spans="3:7">
      <c r="C19903" s="17"/>
      <c r="D19903" s="26"/>
      <c r="E19903" s="26"/>
      <c r="F19903" s="26"/>
      <c r="G19903" s="26"/>
    </row>
    <row r="19904" spans="3:7">
      <c r="C19904" s="17"/>
      <c r="D19904" s="26"/>
      <c r="E19904" s="26"/>
      <c r="F19904" s="26"/>
      <c r="G19904" s="26"/>
    </row>
    <row r="19905" spans="3:7">
      <c r="C19905" s="17"/>
      <c r="D19905" s="26"/>
      <c r="E19905" s="26"/>
      <c r="F19905" s="26"/>
      <c r="G19905" s="26"/>
    </row>
    <row r="19906" spans="3:7">
      <c r="C19906" s="17"/>
      <c r="D19906" s="26"/>
      <c r="E19906" s="26"/>
      <c r="F19906" s="26"/>
      <c r="G19906" s="26"/>
    </row>
    <row r="19907" spans="3:7">
      <c r="C19907" s="17"/>
      <c r="D19907" s="26"/>
      <c r="E19907" s="26"/>
      <c r="F19907" s="26"/>
      <c r="G19907" s="26"/>
    </row>
    <row r="19908" spans="3:7">
      <c r="C19908" s="17"/>
      <c r="D19908" s="26"/>
      <c r="E19908" s="26"/>
      <c r="F19908" s="26"/>
      <c r="G19908" s="26"/>
    </row>
    <row r="19909" spans="3:7">
      <c r="C19909" s="17"/>
      <c r="D19909" s="26"/>
      <c r="E19909" s="26"/>
      <c r="F19909" s="26"/>
      <c r="G19909" s="26"/>
    </row>
    <row r="19910" spans="3:7">
      <c r="C19910" s="17"/>
      <c r="D19910" s="26"/>
      <c r="E19910" s="26"/>
      <c r="F19910" s="26"/>
      <c r="G19910" s="26"/>
    </row>
    <row r="19911" spans="3:7">
      <c r="C19911" s="17"/>
      <c r="D19911" s="26"/>
      <c r="E19911" s="26"/>
      <c r="F19911" s="26"/>
      <c r="G19911" s="26"/>
    </row>
    <row r="19912" spans="3:7">
      <c r="C19912" s="17"/>
      <c r="D19912" s="26"/>
      <c r="E19912" s="26"/>
      <c r="F19912" s="26"/>
      <c r="G19912" s="26"/>
    </row>
    <row r="19913" spans="3:7">
      <c r="C19913" s="17"/>
      <c r="D19913" s="26"/>
      <c r="E19913" s="26"/>
      <c r="F19913" s="26"/>
      <c r="G19913" s="26"/>
    </row>
    <row r="19914" spans="3:7">
      <c r="C19914" s="17"/>
      <c r="D19914" s="26"/>
      <c r="E19914" s="26"/>
      <c r="F19914" s="26"/>
      <c r="G19914" s="26"/>
    </row>
    <row r="19915" spans="3:7">
      <c r="C19915" s="17"/>
      <c r="D19915" s="26"/>
      <c r="E19915" s="26"/>
      <c r="F19915" s="26"/>
      <c r="G19915" s="26"/>
    </row>
    <row r="19916" spans="3:7">
      <c r="C19916" s="17"/>
      <c r="D19916" s="26"/>
      <c r="E19916" s="26"/>
      <c r="F19916" s="26"/>
      <c r="G19916" s="26"/>
    </row>
    <row r="19917" spans="3:7">
      <c r="C19917" s="17"/>
      <c r="D19917" s="26"/>
      <c r="E19917" s="26"/>
      <c r="F19917" s="26"/>
      <c r="G19917" s="26"/>
    </row>
    <row r="19918" spans="3:7">
      <c r="C19918" s="17"/>
      <c r="D19918" s="26"/>
      <c r="E19918" s="26"/>
      <c r="F19918" s="26"/>
      <c r="G19918" s="26"/>
    </row>
    <row r="19919" spans="3:7">
      <c r="C19919" s="17"/>
      <c r="D19919" s="26"/>
      <c r="E19919" s="26"/>
      <c r="F19919" s="26"/>
      <c r="G19919" s="26"/>
    </row>
    <row r="19920" spans="3:7">
      <c r="C19920" s="17"/>
      <c r="D19920" s="26"/>
      <c r="E19920" s="26"/>
      <c r="F19920" s="26"/>
      <c r="G19920" s="26"/>
    </row>
    <row r="19921" spans="3:7">
      <c r="C19921" s="17"/>
      <c r="D19921" s="26"/>
      <c r="E19921" s="26"/>
      <c r="F19921" s="26"/>
      <c r="G19921" s="26"/>
    </row>
    <row r="19922" spans="3:7">
      <c r="C19922" s="17"/>
      <c r="D19922" s="26"/>
      <c r="E19922" s="26"/>
      <c r="F19922" s="26"/>
      <c r="G19922" s="26"/>
    </row>
    <row r="19923" spans="3:7">
      <c r="C19923" s="17"/>
      <c r="D19923" s="26"/>
      <c r="E19923" s="26"/>
      <c r="F19923" s="26"/>
      <c r="G19923" s="26"/>
    </row>
    <row r="19924" spans="3:7">
      <c r="C19924" s="17"/>
      <c r="D19924" s="26"/>
      <c r="E19924" s="26"/>
      <c r="F19924" s="26"/>
      <c r="G19924" s="26"/>
    </row>
    <row r="19925" spans="3:7">
      <c r="C19925" s="17"/>
      <c r="D19925" s="26"/>
      <c r="E19925" s="26"/>
      <c r="F19925" s="26"/>
      <c r="G19925" s="26"/>
    </row>
    <row r="19926" spans="3:7">
      <c r="C19926" s="17"/>
      <c r="D19926" s="26"/>
      <c r="E19926" s="26"/>
      <c r="F19926" s="26"/>
      <c r="G19926" s="26"/>
    </row>
    <row r="19927" spans="3:7">
      <c r="C19927" s="17"/>
      <c r="D19927" s="26"/>
      <c r="E19927" s="26"/>
      <c r="F19927" s="26"/>
      <c r="G19927" s="26"/>
    </row>
    <row r="19928" spans="3:7">
      <c r="C19928" s="17"/>
      <c r="D19928" s="26"/>
      <c r="E19928" s="26"/>
      <c r="F19928" s="26"/>
      <c r="G19928" s="26"/>
    </row>
    <row r="19929" spans="3:7">
      <c r="C19929" s="17"/>
      <c r="D19929" s="26"/>
      <c r="E19929" s="26"/>
      <c r="F19929" s="26"/>
      <c r="G19929" s="26"/>
    </row>
    <row r="19930" spans="3:7">
      <c r="C19930" s="17"/>
      <c r="D19930" s="26"/>
      <c r="E19930" s="26"/>
      <c r="F19930" s="26"/>
      <c r="G19930" s="26"/>
    </row>
    <row r="19931" spans="3:7">
      <c r="C19931" s="17"/>
      <c r="D19931" s="26"/>
      <c r="E19931" s="26"/>
      <c r="F19931" s="26"/>
      <c r="G19931" s="26"/>
    </row>
    <row r="19932" spans="3:7">
      <c r="C19932" s="17"/>
      <c r="D19932" s="26"/>
      <c r="E19932" s="26"/>
      <c r="F19932" s="26"/>
      <c r="G19932" s="26"/>
    </row>
    <row r="19933" spans="3:7">
      <c r="C19933" s="17"/>
      <c r="D19933" s="26"/>
      <c r="E19933" s="26"/>
      <c r="F19933" s="26"/>
      <c r="G19933" s="26"/>
    </row>
    <row r="19934" spans="3:7">
      <c r="C19934" s="17"/>
      <c r="D19934" s="26"/>
      <c r="E19934" s="26"/>
      <c r="F19934" s="26"/>
      <c r="G19934" s="26"/>
    </row>
    <row r="19935" spans="3:7">
      <c r="C19935" s="17"/>
      <c r="D19935" s="26"/>
      <c r="E19935" s="26"/>
      <c r="F19935" s="26"/>
      <c r="G19935" s="26"/>
    </row>
    <row r="19936" spans="3:7">
      <c r="C19936" s="17"/>
      <c r="D19936" s="26"/>
      <c r="E19936" s="26"/>
      <c r="F19936" s="26"/>
      <c r="G19936" s="26"/>
    </row>
    <row r="19937" spans="3:7">
      <c r="C19937" s="17"/>
      <c r="D19937" s="26"/>
      <c r="E19937" s="26"/>
      <c r="F19937" s="26"/>
      <c r="G19937" s="26"/>
    </row>
    <row r="19938" spans="3:7">
      <c r="C19938" s="17"/>
      <c r="D19938" s="26"/>
      <c r="E19938" s="26"/>
      <c r="F19938" s="26"/>
      <c r="G19938" s="26"/>
    </row>
    <row r="19939" spans="3:7">
      <c r="C19939" s="17"/>
      <c r="D19939" s="26"/>
      <c r="E19939" s="26"/>
      <c r="F19939" s="26"/>
      <c r="G19939" s="26"/>
    </row>
    <row r="19940" spans="3:7">
      <c r="C19940" s="17"/>
      <c r="D19940" s="26"/>
      <c r="E19940" s="26"/>
      <c r="F19940" s="26"/>
      <c r="G19940" s="26"/>
    </row>
    <row r="19941" spans="3:7">
      <c r="C19941" s="17"/>
      <c r="D19941" s="26"/>
      <c r="E19941" s="26"/>
      <c r="F19941" s="26"/>
      <c r="G19941" s="26"/>
    </row>
    <row r="19942" spans="3:7">
      <c r="C19942" s="17"/>
      <c r="D19942" s="26"/>
      <c r="E19942" s="26"/>
      <c r="F19942" s="26"/>
      <c r="G19942" s="26"/>
    </row>
    <row r="19943" spans="3:7">
      <c r="C19943" s="17"/>
      <c r="D19943" s="26"/>
      <c r="E19943" s="26"/>
      <c r="F19943" s="26"/>
      <c r="G19943" s="26"/>
    </row>
    <row r="19944" spans="3:7">
      <c r="C19944" s="17"/>
      <c r="D19944" s="26"/>
      <c r="E19944" s="26"/>
      <c r="F19944" s="26"/>
      <c r="G19944" s="26"/>
    </row>
    <row r="19945" spans="3:7">
      <c r="C19945" s="17"/>
      <c r="D19945" s="26"/>
      <c r="E19945" s="26"/>
      <c r="F19945" s="26"/>
      <c r="G19945" s="26"/>
    </row>
    <row r="19946" spans="3:7">
      <c r="C19946" s="17"/>
      <c r="D19946" s="26"/>
      <c r="E19946" s="26"/>
      <c r="F19946" s="26"/>
      <c r="G19946" s="26"/>
    </row>
    <row r="19947" spans="3:7">
      <c r="C19947" s="17"/>
      <c r="D19947" s="26"/>
      <c r="E19947" s="26"/>
      <c r="F19947" s="26"/>
      <c r="G19947" s="26"/>
    </row>
    <row r="19948" spans="3:7">
      <c r="C19948" s="17"/>
      <c r="D19948" s="26"/>
      <c r="E19948" s="26"/>
      <c r="F19948" s="26"/>
      <c r="G19948" s="26"/>
    </row>
    <row r="19949" spans="3:7">
      <c r="C19949" s="17"/>
      <c r="D19949" s="26"/>
      <c r="E19949" s="26"/>
      <c r="F19949" s="26"/>
      <c r="G19949" s="26"/>
    </row>
    <row r="19950" spans="3:7">
      <c r="C19950" s="17"/>
      <c r="D19950" s="26"/>
      <c r="E19950" s="26"/>
      <c r="F19950" s="26"/>
      <c r="G19950" s="26"/>
    </row>
    <row r="19951" spans="3:7">
      <c r="C19951" s="17"/>
      <c r="D19951" s="26"/>
      <c r="E19951" s="26"/>
      <c r="F19951" s="26"/>
      <c r="G19951" s="26"/>
    </row>
    <row r="19952" spans="3:7">
      <c r="C19952" s="17"/>
      <c r="D19952" s="26"/>
      <c r="E19952" s="26"/>
      <c r="F19952" s="26"/>
      <c r="G19952" s="26"/>
    </row>
    <row r="19953" spans="3:7">
      <c r="C19953" s="17"/>
      <c r="D19953" s="26"/>
      <c r="E19953" s="26"/>
      <c r="F19953" s="26"/>
      <c r="G19953" s="26"/>
    </row>
    <row r="19954" spans="3:7">
      <c r="C19954" s="17"/>
      <c r="D19954" s="26"/>
      <c r="E19954" s="26"/>
      <c r="F19954" s="26"/>
      <c r="G19954" s="26"/>
    </row>
    <row r="19955" spans="3:7">
      <c r="C19955" s="17"/>
      <c r="D19955" s="26"/>
      <c r="E19955" s="26"/>
      <c r="F19955" s="26"/>
      <c r="G19955" s="26"/>
    </row>
    <row r="19956" spans="3:7">
      <c r="C19956" s="17"/>
      <c r="D19956" s="26"/>
      <c r="E19956" s="26"/>
      <c r="F19956" s="26"/>
      <c r="G19956" s="26"/>
    </row>
    <row r="19957" spans="3:7">
      <c r="C19957" s="17"/>
      <c r="D19957" s="26"/>
      <c r="E19957" s="26"/>
      <c r="F19957" s="26"/>
      <c r="G19957" s="26"/>
    </row>
    <row r="19958" spans="3:7">
      <c r="C19958" s="17"/>
      <c r="D19958" s="26"/>
      <c r="E19958" s="26"/>
      <c r="F19958" s="26"/>
      <c r="G19958" s="26"/>
    </row>
    <row r="19959" spans="3:7">
      <c r="C19959" s="17"/>
      <c r="D19959" s="26"/>
      <c r="E19959" s="26"/>
      <c r="F19959" s="26"/>
      <c r="G19959" s="26"/>
    </row>
    <row r="19960" spans="3:7">
      <c r="C19960" s="17"/>
      <c r="D19960" s="26"/>
      <c r="E19960" s="26"/>
      <c r="F19960" s="26"/>
      <c r="G19960" s="26"/>
    </row>
    <row r="19961" spans="3:7">
      <c r="C19961" s="17"/>
      <c r="D19961" s="26"/>
      <c r="E19961" s="26"/>
      <c r="F19961" s="26"/>
      <c r="G19961" s="26"/>
    </row>
    <row r="19962" spans="3:7">
      <c r="C19962" s="17"/>
      <c r="D19962" s="26"/>
      <c r="E19962" s="26"/>
      <c r="F19962" s="26"/>
      <c r="G19962" s="26"/>
    </row>
    <row r="19963" spans="3:7">
      <c r="C19963" s="17"/>
      <c r="D19963" s="26"/>
      <c r="E19963" s="26"/>
      <c r="F19963" s="26"/>
      <c r="G19963" s="26"/>
    </row>
    <row r="19964" spans="3:7">
      <c r="C19964" s="17"/>
      <c r="D19964" s="26"/>
      <c r="E19964" s="26"/>
      <c r="F19964" s="26"/>
      <c r="G19964" s="26"/>
    </row>
    <row r="19965" spans="3:7">
      <c r="C19965" s="17"/>
      <c r="D19965" s="26"/>
      <c r="E19965" s="26"/>
      <c r="F19965" s="26"/>
      <c r="G19965" s="26"/>
    </row>
    <row r="19966" spans="3:7">
      <c r="C19966" s="17"/>
      <c r="D19966" s="26"/>
      <c r="E19966" s="26"/>
      <c r="F19966" s="26"/>
      <c r="G19966" s="26"/>
    </row>
    <row r="19967" spans="3:7">
      <c r="C19967" s="17"/>
      <c r="D19967" s="26"/>
      <c r="E19967" s="26"/>
      <c r="F19967" s="26"/>
      <c r="G19967" s="26"/>
    </row>
    <row r="19968" spans="3:7">
      <c r="C19968" s="17"/>
      <c r="D19968" s="26"/>
      <c r="E19968" s="26"/>
      <c r="F19968" s="26"/>
      <c r="G19968" s="26"/>
    </row>
    <row r="19969" spans="3:7">
      <c r="C19969" s="17"/>
      <c r="D19969" s="26"/>
      <c r="E19969" s="26"/>
      <c r="F19969" s="26"/>
      <c r="G19969" s="26"/>
    </row>
    <row r="19970" spans="3:7">
      <c r="C19970" s="17"/>
      <c r="D19970" s="26"/>
      <c r="E19970" s="26"/>
      <c r="F19970" s="26"/>
      <c r="G19970" s="26"/>
    </row>
    <row r="19971" spans="3:7">
      <c r="C19971" s="17"/>
      <c r="D19971" s="26"/>
      <c r="E19971" s="26"/>
      <c r="F19971" s="26"/>
      <c r="G19971" s="26"/>
    </row>
    <row r="19972" spans="3:7">
      <c r="C19972" s="17"/>
      <c r="D19972" s="26"/>
      <c r="E19972" s="26"/>
      <c r="F19972" s="26"/>
      <c r="G19972" s="26"/>
    </row>
    <row r="19973" spans="3:7">
      <c r="C19973" s="17"/>
      <c r="D19973" s="26"/>
      <c r="E19973" s="26"/>
      <c r="F19973" s="26"/>
      <c r="G19973" s="26"/>
    </row>
    <row r="19974" spans="3:7">
      <c r="C19974" s="17"/>
      <c r="D19974" s="26"/>
      <c r="E19974" s="26"/>
      <c r="F19974" s="26"/>
      <c r="G19974" s="26"/>
    </row>
    <row r="19975" spans="3:7">
      <c r="C19975" s="17"/>
      <c r="D19975" s="26"/>
      <c r="E19975" s="26"/>
      <c r="F19975" s="26"/>
      <c r="G19975" s="26"/>
    </row>
    <row r="19976" spans="3:7">
      <c r="C19976" s="17"/>
      <c r="D19976" s="26"/>
      <c r="E19976" s="26"/>
      <c r="F19976" s="26"/>
      <c r="G19976" s="26"/>
    </row>
    <row r="19977" spans="3:7">
      <c r="C19977" s="17"/>
      <c r="D19977" s="26"/>
      <c r="E19977" s="26"/>
      <c r="F19977" s="26"/>
      <c r="G19977" s="26"/>
    </row>
    <row r="19978" spans="3:7">
      <c r="C19978" s="17"/>
      <c r="D19978" s="26"/>
      <c r="E19978" s="26"/>
      <c r="F19978" s="26"/>
      <c r="G19978" s="26"/>
    </row>
    <row r="19979" spans="3:7">
      <c r="C19979" s="17"/>
      <c r="D19979" s="26"/>
      <c r="E19979" s="26"/>
      <c r="F19979" s="26"/>
      <c r="G19979" s="26"/>
    </row>
    <row r="19980" spans="3:7">
      <c r="C19980" s="17"/>
      <c r="D19980" s="26"/>
      <c r="E19980" s="26"/>
      <c r="F19980" s="26"/>
      <c r="G19980" s="26"/>
    </row>
    <row r="19981" spans="3:7">
      <c r="C19981" s="17"/>
      <c r="D19981" s="26"/>
      <c r="E19981" s="26"/>
      <c r="F19981" s="26"/>
      <c r="G19981" s="26"/>
    </row>
    <row r="19982" spans="3:7">
      <c r="C19982" s="17"/>
      <c r="D19982" s="26"/>
      <c r="E19982" s="26"/>
      <c r="F19982" s="26"/>
      <c r="G19982" s="26"/>
    </row>
    <row r="19983" spans="3:7">
      <c r="C19983" s="17"/>
      <c r="D19983" s="26"/>
      <c r="E19983" s="26"/>
      <c r="F19983" s="26"/>
      <c r="G19983" s="26"/>
    </row>
    <row r="19984" spans="3:7">
      <c r="C19984" s="17"/>
      <c r="D19984" s="26"/>
      <c r="E19984" s="26"/>
      <c r="F19984" s="26"/>
      <c r="G19984" s="26"/>
    </row>
    <row r="19985" spans="3:7">
      <c r="C19985" s="17"/>
      <c r="D19985" s="26"/>
      <c r="E19985" s="26"/>
      <c r="F19985" s="26"/>
      <c r="G19985" s="26"/>
    </row>
    <row r="19986" spans="3:7">
      <c r="C19986" s="17"/>
      <c r="D19986" s="26"/>
      <c r="E19986" s="26"/>
      <c r="F19986" s="26"/>
      <c r="G19986" s="26"/>
    </row>
    <row r="19987" spans="3:7">
      <c r="C19987" s="17"/>
      <c r="D19987" s="26"/>
      <c r="E19987" s="26"/>
      <c r="F19987" s="26"/>
      <c r="G19987" s="26"/>
    </row>
    <row r="19988" spans="3:7">
      <c r="C19988" s="17"/>
      <c r="D19988" s="26"/>
      <c r="E19988" s="26"/>
      <c r="F19988" s="26"/>
      <c r="G19988" s="26"/>
    </row>
    <row r="19989" spans="3:7">
      <c r="C19989" s="17"/>
      <c r="D19989" s="26"/>
      <c r="E19989" s="26"/>
      <c r="F19989" s="26"/>
      <c r="G19989" s="26"/>
    </row>
    <row r="19990" spans="3:7">
      <c r="C19990" s="17"/>
      <c r="D19990" s="26"/>
      <c r="E19990" s="26"/>
      <c r="F19990" s="26"/>
      <c r="G19990" s="26"/>
    </row>
    <row r="19991" spans="3:7">
      <c r="C19991" s="17"/>
      <c r="D19991" s="26"/>
      <c r="E19991" s="26"/>
      <c r="F19991" s="26"/>
      <c r="G19991" s="26"/>
    </row>
    <row r="19992" spans="3:7">
      <c r="C19992" s="17"/>
      <c r="D19992" s="26"/>
      <c r="E19992" s="26"/>
      <c r="F19992" s="26"/>
      <c r="G19992" s="26"/>
    </row>
    <row r="19993" spans="3:7">
      <c r="C19993" s="17"/>
      <c r="D19993" s="26"/>
      <c r="E19993" s="26"/>
      <c r="F19993" s="26"/>
      <c r="G19993" s="26"/>
    </row>
    <row r="19994" spans="3:7">
      <c r="C19994" s="17"/>
      <c r="D19994" s="26"/>
      <c r="E19994" s="26"/>
      <c r="F19994" s="26"/>
      <c r="G19994" s="26"/>
    </row>
    <row r="19995" spans="3:7">
      <c r="C19995" s="17"/>
      <c r="D19995" s="26"/>
      <c r="E19995" s="26"/>
      <c r="F19995" s="26"/>
      <c r="G19995" s="26"/>
    </row>
    <row r="19996" spans="3:7">
      <c r="C19996" s="17"/>
      <c r="D19996" s="26"/>
      <c r="E19996" s="26"/>
      <c r="F19996" s="26"/>
      <c r="G19996" s="26"/>
    </row>
    <row r="19997" spans="3:7">
      <c r="C19997" s="17"/>
      <c r="D19997" s="26"/>
      <c r="E19997" s="26"/>
      <c r="F19997" s="26"/>
      <c r="G19997" s="26"/>
    </row>
    <row r="19998" spans="3:7">
      <c r="C19998" s="17"/>
      <c r="D19998" s="26"/>
      <c r="E19998" s="26"/>
      <c r="F19998" s="26"/>
      <c r="G19998" s="26"/>
    </row>
    <row r="19999" spans="3:7">
      <c r="C19999" s="17"/>
      <c r="D19999" s="26"/>
      <c r="E19999" s="26"/>
      <c r="F19999" s="26"/>
      <c r="G19999" s="26"/>
    </row>
    <row r="20000" spans="3:7">
      <c r="C20000" s="17"/>
      <c r="D20000" s="26"/>
      <c r="E20000" s="26"/>
      <c r="F20000" s="26"/>
      <c r="G20000" s="26"/>
    </row>
    <row r="20001" spans="3:7">
      <c r="C20001" s="17"/>
      <c r="D20001" s="26"/>
      <c r="E20001" s="26"/>
      <c r="F20001" s="26"/>
      <c r="G20001" s="26"/>
    </row>
    <row r="20002" spans="3:7">
      <c r="C20002" s="17"/>
      <c r="D20002" s="26"/>
      <c r="E20002" s="26"/>
      <c r="F20002" s="26"/>
      <c r="G20002" s="26"/>
    </row>
    <row r="20003" spans="3:7">
      <c r="C20003" s="17"/>
      <c r="D20003" s="26"/>
      <c r="E20003" s="26"/>
      <c r="F20003" s="26"/>
      <c r="G20003" s="26"/>
    </row>
    <row r="20004" spans="3:7">
      <c r="C20004" s="17"/>
      <c r="D20004" s="26"/>
      <c r="E20004" s="26"/>
      <c r="F20004" s="26"/>
      <c r="G20004" s="26"/>
    </row>
    <row r="20005" spans="3:7">
      <c r="C20005" s="17"/>
      <c r="D20005" s="26"/>
      <c r="E20005" s="26"/>
      <c r="F20005" s="26"/>
      <c r="G20005" s="26"/>
    </row>
    <row r="20006" spans="3:7">
      <c r="C20006" s="17"/>
      <c r="D20006" s="26"/>
      <c r="E20006" s="26"/>
      <c r="F20006" s="26"/>
      <c r="G20006" s="26"/>
    </row>
    <row r="20007" spans="3:7">
      <c r="C20007" s="17"/>
      <c r="D20007" s="26"/>
      <c r="E20007" s="26"/>
      <c r="F20007" s="26"/>
      <c r="G20007" s="26"/>
    </row>
    <row r="20008" spans="3:7">
      <c r="C20008" s="17"/>
      <c r="D20008" s="26"/>
      <c r="E20008" s="26"/>
      <c r="F20008" s="26"/>
      <c r="G20008" s="26"/>
    </row>
    <row r="20009" spans="3:7">
      <c r="C20009" s="17"/>
      <c r="D20009" s="26"/>
      <c r="E20009" s="26"/>
      <c r="F20009" s="26"/>
      <c r="G20009" s="26"/>
    </row>
    <row r="20010" spans="3:7">
      <c r="C20010" s="17"/>
      <c r="D20010" s="26"/>
      <c r="E20010" s="26"/>
      <c r="F20010" s="26"/>
      <c r="G20010" s="26"/>
    </row>
    <row r="20011" spans="3:7">
      <c r="C20011" s="17"/>
      <c r="D20011" s="26"/>
      <c r="E20011" s="26"/>
      <c r="F20011" s="26"/>
      <c r="G20011" s="26"/>
    </row>
    <row r="20012" spans="3:7">
      <c r="C20012" s="17"/>
      <c r="D20012" s="26"/>
      <c r="E20012" s="26"/>
      <c r="F20012" s="26"/>
      <c r="G20012" s="26"/>
    </row>
    <row r="20013" spans="3:7">
      <c r="C20013" s="17"/>
      <c r="D20013" s="26"/>
      <c r="E20013" s="26"/>
      <c r="F20013" s="26"/>
      <c r="G20013" s="26"/>
    </row>
    <row r="20014" spans="3:7">
      <c r="C20014" s="17"/>
      <c r="D20014" s="26"/>
      <c r="E20014" s="26"/>
      <c r="F20014" s="26"/>
      <c r="G20014" s="26"/>
    </row>
    <row r="20015" spans="3:7">
      <c r="C20015" s="17"/>
      <c r="D20015" s="26"/>
      <c r="E20015" s="26"/>
      <c r="F20015" s="26"/>
      <c r="G20015" s="26"/>
    </row>
    <row r="20016" spans="3:7">
      <c r="C20016" s="17"/>
      <c r="D20016" s="26"/>
      <c r="E20016" s="26"/>
      <c r="F20016" s="26"/>
      <c r="G20016" s="26"/>
    </row>
    <row r="20017" spans="3:7">
      <c r="C20017" s="17"/>
      <c r="D20017" s="26"/>
      <c r="E20017" s="26"/>
      <c r="F20017" s="26"/>
      <c r="G20017" s="26"/>
    </row>
    <row r="20018" spans="3:7">
      <c r="C20018" s="17"/>
      <c r="D20018" s="26"/>
      <c r="E20018" s="26"/>
      <c r="F20018" s="26"/>
      <c r="G20018" s="26"/>
    </row>
    <row r="20019" spans="3:7">
      <c r="C20019" s="17"/>
      <c r="D20019" s="26"/>
      <c r="E20019" s="26"/>
      <c r="F20019" s="26"/>
      <c r="G20019" s="26"/>
    </row>
    <row r="20020" spans="3:7">
      <c r="C20020" s="17"/>
      <c r="D20020" s="26"/>
      <c r="E20020" s="26"/>
      <c r="F20020" s="26"/>
      <c r="G20020" s="26"/>
    </row>
    <row r="20021" spans="3:7">
      <c r="C20021" s="17"/>
      <c r="D20021" s="26"/>
      <c r="E20021" s="26"/>
      <c r="F20021" s="26"/>
      <c r="G20021" s="26"/>
    </row>
    <row r="20022" spans="3:7">
      <c r="C20022" s="17"/>
      <c r="D20022" s="26"/>
      <c r="E20022" s="26"/>
      <c r="F20022" s="26"/>
      <c r="G20022" s="26"/>
    </row>
    <row r="20023" spans="3:7">
      <c r="C20023" s="17"/>
      <c r="D20023" s="26"/>
      <c r="E20023" s="26"/>
      <c r="F20023" s="26"/>
      <c r="G20023" s="26"/>
    </row>
    <row r="20024" spans="3:7">
      <c r="C20024" s="17"/>
      <c r="D20024" s="26"/>
      <c r="E20024" s="26"/>
      <c r="F20024" s="26"/>
      <c r="G20024" s="26"/>
    </row>
    <row r="20025" spans="3:7">
      <c r="C20025" s="17"/>
      <c r="D20025" s="26"/>
      <c r="E20025" s="26"/>
      <c r="F20025" s="26"/>
      <c r="G20025" s="26"/>
    </row>
    <row r="20026" spans="3:7">
      <c r="C20026" s="17"/>
      <c r="D20026" s="26"/>
      <c r="E20026" s="26"/>
      <c r="F20026" s="26"/>
      <c r="G20026" s="26"/>
    </row>
    <row r="20027" spans="3:7">
      <c r="C20027" s="17"/>
      <c r="D20027" s="26"/>
      <c r="E20027" s="26"/>
      <c r="F20027" s="26"/>
      <c r="G20027" s="26"/>
    </row>
    <row r="20028" spans="3:7">
      <c r="C20028" s="17"/>
      <c r="D20028" s="26"/>
      <c r="E20028" s="26"/>
      <c r="F20028" s="26"/>
      <c r="G20028" s="26"/>
    </row>
    <row r="20029" spans="3:7">
      <c r="C20029" s="17"/>
      <c r="D20029" s="26"/>
      <c r="E20029" s="26"/>
      <c r="F20029" s="26"/>
      <c r="G20029" s="26"/>
    </row>
    <row r="20030" spans="3:7">
      <c r="C20030" s="17"/>
      <c r="D20030" s="26"/>
      <c r="E20030" s="26"/>
      <c r="F20030" s="26"/>
      <c r="G20030" s="26"/>
    </row>
    <row r="20031" spans="3:7">
      <c r="C20031" s="17"/>
      <c r="D20031" s="26"/>
      <c r="E20031" s="26"/>
      <c r="F20031" s="26"/>
      <c r="G20031" s="26"/>
    </row>
    <row r="20032" spans="3:7">
      <c r="C20032" s="17"/>
      <c r="D20032" s="26"/>
      <c r="E20032" s="26"/>
      <c r="F20032" s="26"/>
      <c r="G20032" s="26"/>
    </row>
    <row r="20033" spans="3:7">
      <c r="C20033" s="17"/>
      <c r="D20033" s="26"/>
      <c r="E20033" s="26"/>
      <c r="F20033" s="26"/>
      <c r="G20033" s="26"/>
    </row>
    <row r="20034" spans="3:7">
      <c r="C20034" s="17"/>
      <c r="D20034" s="26"/>
      <c r="E20034" s="26"/>
      <c r="F20034" s="26"/>
      <c r="G20034" s="26"/>
    </row>
    <row r="20035" spans="3:7">
      <c r="C20035" s="17"/>
      <c r="D20035" s="26"/>
      <c r="E20035" s="26"/>
      <c r="F20035" s="26"/>
      <c r="G20035" s="26"/>
    </row>
    <row r="20036" spans="3:7">
      <c r="C20036" s="17"/>
      <c r="D20036" s="26"/>
      <c r="E20036" s="26"/>
      <c r="F20036" s="26"/>
      <c r="G20036" s="26"/>
    </row>
    <row r="20037" spans="3:7">
      <c r="C20037" s="17"/>
      <c r="D20037" s="26"/>
      <c r="E20037" s="26"/>
      <c r="F20037" s="26"/>
      <c r="G20037" s="26"/>
    </row>
    <row r="20038" spans="3:7">
      <c r="C20038" s="17"/>
      <c r="D20038" s="26"/>
      <c r="E20038" s="26"/>
      <c r="F20038" s="26"/>
      <c r="G20038" s="26"/>
    </row>
    <row r="20039" spans="3:7">
      <c r="C20039" s="17"/>
      <c r="D20039" s="26"/>
      <c r="E20039" s="26"/>
      <c r="F20039" s="26"/>
      <c r="G20039" s="26"/>
    </row>
    <row r="20040" spans="3:7">
      <c r="C20040" s="17"/>
      <c r="D20040" s="26"/>
      <c r="E20040" s="26"/>
      <c r="F20040" s="26"/>
      <c r="G20040" s="26"/>
    </row>
    <row r="20041" spans="3:7">
      <c r="C20041" s="17"/>
      <c r="D20041" s="26"/>
      <c r="E20041" s="26"/>
      <c r="F20041" s="26"/>
      <c r="G20041" s="26"/>
    </row>
    <row r="20042" spans="3:7">
      <c r="C20042" s="17"/>
      <c r="D20042" s="26"/>
      <c r="E20042" s="26"/>
      <c r="F20042" s="26"/>
      <c r="G20042" s="26"/>
    </row>
    <row r="20043" spans="3:7">
      <c r="C20043" s="17"/>
      <c r="D20043" s="26"/>
      <c r="E20043" s="26"/>
      <c r="F20043" s="26"/>
      <c r="G20043" s="26"/>
    </row>
    <row r="20044" spans="3:7">
      <c r="C20044" s="17"/>
      <c r="D20044" s="26"/>
      <c r="E20044" s="26"/>
      <c r="F20044" s="26"/>
      <c r="G20044" s="26"/>
    </row>
    <row r="20045" spans="3:7">
      <c r="C20045" s="17"/>
      <c r="D20045" s="26"/>
      <c r="E20045" s="26"/>
      <c r="F20045" s="26"/>
      <c r="G20045" s="26"/>
    </row>
    <row r="20046" spans="3:7">
      <c r="C20046" s="17"/>
      <c r="D20046" s="26"/>
      <c r="E20046" s="26"/>
      <c r="F20046" s="26"/>
      <c r="G20046" s="26"/>
    </row>
    <row r="20047" spans="3:7">
      <c r="C20047" s="17"/>
      <c r="D20047" s="26"/>
      <c r="E20047" s="26"/>
      <c r="F20047" s="26"/>
      <c r="G20047" s="26"/>
    </row>
    <row r="20048" spans="3:7">
      <c r="C20048" s="17"/>
      <c r="D20048" s="26"/>
      <c r="E20048" s="26"/>
      <c r="F20048" s="26"/>
      <c r="G20048" s="26"/>
    </row>
    <row r="20049" spans="3:7">
      <c r="C20049" s="17"/>
      <c r="D20049" s="26"/>
      <c r="E20049" s="26"/>
      <c r="F20049" s="26"/>
      <c r="G20049" s="26"/>
    </row>
    <row r="20050" spans="3:7">
      <c r="C20050" s="17"/>
      <c r="D20050" s="26"/>
      <c r="E20050" s="26"/>
      <c r="F20050" s="26"/>
      <c r="G20050" s="26"/>
    </row>
    <row r="20051" spans="3:7">
      <c r="C20051" s="17"/>
      <c r="D20051" s="26"/>
      <c r="E20051" s="26"/>
      <c r="F20051" s="26"/>
      <c r="G20051" s="26"/>
    </row>
    <row r="20052" spans="3:7">
      <c r="C20052" s="17"/>
      <c r="D20052" s="26"/>
      <c r="E20052" s="26"/>
      <c r="F20052" s="26"/>
      <c r="G20052" s="26"/>
    </row>
    <row r="20053" spans="3:7">
      <c r="C20053" s="17"/>
      <c r="D20053" s="26"/>
      <c r="E20053" s="26"/>
      <c r="F20053" s="26"/>
      <c r="G20053" s="26"/>
    </row>
    <row r="20054" spans="3:7">
      <c r="C20054" s="17"/>
      <c r="D20054" s="26"/>
      <c r="E20054" s="26"/>
      <c r="F20054" s="26"/>
      <c r="G20054" s="26"/>
    </row>
    <row r="20055" spans="3:7">
      <c r="C20055" s="17"/>
      <c r="D20055" s="26"/>
      <c r="E20055" s="26"/>
      <c r="F20055" s="26"/>
      <c r="G20055" s="26"/>
    </row>
    <row r="20056" spans="3:7">
      <c r="C20056" s="17"/>
      <c r="D20056" s="26"/>
      <c r="E20056" s="26"/>
      <c r="F20056" s="26"/>
      <c r="G20056" s="26"/>
    </row>
    <row r="20057" spans="3:7">
      <c r="C20057" s="17"/>
      <c r="D20057" s="26"/>
      <c r="E20057" s="26"/>
      <c r="F20057" s="26"/>
      <c r="G20057" s="26"/>
    </row>
    <row r="20058" spans="3:7">
      <c r="C20058" s="17"/>
      <c r="D20058" s="26"/>
      <c r="E20058" s="26"/>
      <c r="F20058" s="26"/>
      <c r="G20058" s="26"/>
    </row>
    <row r="20059" spans="3:7">
      <c r="C20059" s="17"/>
      <c r="D20059" s="26"/>
      <c r="E20059" s="26"/>
      <c r="F20059" s="26"/>
      <c r="G20059" s="26"/>
    </row>
    <row r="20060" spans="3:7">
      <c r="C20060" s="17"/>
      <c r="D20060" s="26"/>
      <c r="E20060" s="26"/>
      <c r="F20060" s="26"/>
      <c r="G20060" s="26"/>
    </row>
    <row r="20061" spans="3:7">
      <c r="C20061" s="17"/>
      <c r="D20061" s="26"/>
      <c r="E20061" s="26"/>
      <c r="F20061" s="26"/>
      <c r="G20061" s="26"/>
    </row>
    <row r="20062" spans="3:7">
      <c r="C20062" s="17"/>
      <c r="D20062" s="26"/>
      <c r="E20062" s="26"/>
      <c r="F20062" s="26"/>
      <c r="G20062" s="26"/>
    </row>
    <row r="20063" spans="3:7">
      <c r="C20063" s="17"/>
      <c r="D20063" s="26"/>
      <c r="E20063" s="26"/>
      <c r="F20063" s="26"/>
      <c r="G20063" s="26"/>
    </row>
    <row r="20064" spans="3:7">
      <c r="C20064" s="17"/>
      <c r="D20064" s="26"/>
      <c r="E20064" s="26"/>
      <c r="F20064" s="26"/>
      <c r="G20064" s="26"/>
    </row>
    <row r="20065" spans="3:7">
      <c r="C20065" s="17"/>
      <c r="D20065" s="26"/>
      <c r="E20065" s="26"/>
      <c r="F20065" s="26"/>
      <c r="G20065" s="26"/>
    </row>
    <row r="20066" spans="3:7">
      <c r="C20066" s="17"/>
      <c r="D20066" s="26"/>
      <c r="E20066" s="26"/>
      <c r="F20066" s="26"/>
      <c r="G20066" s="26"/>
    </row>
    <row r="20067" spans="3:7">
      <c r="C20067" s="17"/>
      <c r="D20067" s="26"/>
      <c r="E20067" s="26"/>
      <c r="F20067" s="26"/>
      <c r="G20067" s="26"/>
    </row>
    <row r="20068" spans="3:7">
      <c r="C20068" s="17"/>
      <c r="D20068" s="26"/>
      <c r="E20068" s="26"/>
      <c r="F20068" s="26"/>
      <c r="G20068" s="26"/>
    </row>
    <row r="20069" spans="3:7">
      <c r="C20069" s="17"/>
      <c r="D20069" s="26"/>
      <c r="E20069" s="26"/>
      <c r="F20069" s="26"/>
      <c r="G20069" s="26"/>
    </row>
    <row r="20070" spans="3:7">
      <c r="C20070" s="17"/>
      <c r="D20070" s="26"/>
      <c r="E20070" s="26"/>
      <c r="F20070" s="26"/>
      <c r="G20070" s="26"/>
    </row>
    <row r="20071" spans="3:7">
      <c r="C20071" s="17"/>
      <c r="D20071" s="26"/>
      <c r="E20071" s="26"/>
      <c r="F20071" s="26"/>
      <c r="G20071" s="26"/>
    </row>
    <row r="20072" spans="3:7">
      <c r="C20072" s="17"/>
      <c r="D20072" s="26"/>
      <c r="E20072" s="26"/>
      <c r="F20072" s="26"/>
      <c r="G20072" s="26"/>
    </row>
    <row r="20073" spans="3:7">
      <c r="C20073" s="17"/>
      <c r="D20073" s="26"/>
      <c r="E20073" s="26"/>
      <c r="F20073" s="26"/>
      <c r="G20073" s="26"/>
    </row>
    <row r="20074" spans="3:7">
      <c r="C20074" s="17"/>
      <c r="D20074" s="26"/>
      <c r="E20074" s="26"/>
      <c r="F20074" s="26"/>
      <c r="G20074" s="26"/>
    </row>
    <row r="20075" spans="3:7">
      <c r="C20075" s="17"/>
      <c r="D20075" s="26"/>
      <c r="E20075" s="26"/>
      <c r="F20075" s="26"/>
      <c r="G20075" s="26"/>
    </row>
    <row r="20076" spans="3:7">
      <c r="C20076" s="17"/>
      <c r="D20076" s="26"/>
      <c r="E20076" s="26"/>
      <c r="F20076" s="26"/>
      <c r="G20076" s="26"/>
    </row>
    <row r="20077" spans="3:7">
      <c r="C20077" s="17"/>
      <c r="D20077" s="26"/>
      <c r="E20077" s="26"/>
      <c r="F20077" s="26"/>
      <c r="G20077" s="26"/>
    </row>
    <row r="20078" spans="3:7">
      <c r="C20078" s="17"/>
      <c r="D20078" s="26"/>
      <c r="E20078" s="26"/>
      <c r="F20078" s="26"/>
      <c r="G20078" s="26"/>
    </row>
    <row r="20079" spans="3:7">
      <c r="C20079" s="17"/>
      <c r="D20079" s="26"/>
      <c r="E20079" s="26"/>
      <c r="F20079" s="26"/>
      <c r="G20079" s="26"/>
    </row>
    <row r="20080" spans="3:7">
      <c r="C20080" s="17"/>
      <c r="D20080" s="26"/>
      <c r="E20080" s="26"/>
      <c r="F20080" s="26"/>
      <c r="G20080" s="26"/>
    </row>
    <row r="20081" spans="3:7">
      <c r="C20081" s="17"/>
      <c r="D20081" s="26"/>
      <c r="E20081" s="26"/>
      <c r="F20081" s="26"/>
      <c r="G20081" s="26"/>
    </row>
    <row r="20082" spans="3:7">
      <c r="C20082" s="17"/>
      <c r="D20082" s="26"/>
      <c r="E20082" s="26"/>
      <c r="F20082" s="26"/>
      <c r="G20082" s="26"/>
    </row>
    <row r="20083" spans="3:7">
      <c r="C20083" s="17"/>
      <c r="D20083" s="26"/>
      <c r="E20083" s="26"/>
      <c r="F20083" s="26"/>
      <c r="G20083" s="26"/>
    </row>
    <row r="20084" spans="3:7">
      <c r="C20084" s="17"/>
      <c r="D20084" s="26"/>
      <c r="E20084" s="26"/>
      <c r="F20084" s="26"/>
      <c r="G20084" s="26"/>
    </row>
    <row r="20085" spans="3:7">
      <c r="C20085" s="17"/>
      <c r="D20085" s="26"/>
      <c r="E20085" s="26"/>
      <c r="F20085" s="26"/>
      <c r="G20085" s="26"/>
    </row>
    <row r="20086" spans="3:7">
      <c r="C20086" s="17"/>
      <c r="D20086" s="26"/>
      <c r="E20086" s="26"/>
      <c r="F20086" s="26"/>
      <c r="G20086" s="26"/>
    </row>
    <row r="20087" spans="3:7">
      <c r="C20087" s="17"/>
      <c r="D20087" s="26"/>
      <c r="E20087" s="26"/>
      <c r="F20087" s="26"/>
      <c r="G20087" s="26"/>
    </row>
    <row r="20088" spans="3:7">
      <c r="C20088" s="17"/>
      <c r="D20088" s="26"/>
      <c r="E20088" s="26"/>
      <c r="F20088" s="26"/>
      <c r="G20088" s="26"/>
    </row>
    <row r="20089" spans="3:7">
      <c r="C20089" s="17"/>
      <c r="D20089" s="26"/>
      <c r="E20089" s="26"/>
      <c r="F20089" s="26"/>
      <c r="G20089" s="26"/>
    </row>
    <row r="20090" spans="3:7">
      <c r="C20090" s="17"/>
      <c r="D20090" s="26"/>
      <c r="E20090" s="26"/>
      <c r="F20090" s="26"/>
      <c r="G20090" s="26"/>
    </row>
    <row r="20091" spans="3:7">
      <c r="C20091" s="17"/>
      <c r="D20091" s="26"/>
      <c r="E20091" s="26"/>
      <c r="F20091" s="26"/>
      <c r="G20091" s="26"/>
    </row>
    <row r="20092" spans="3:7">
      <c r="C20092" s="17"/>
      <c r="D20092" s="26"/>
      <c r="E20092" s="26"/>
      <c r="F20092" s="26"/>
      <c r="G20092" s="26"/>
    </row>
    <row r="20093" spans="3:7">
      <c r="C20093" s="17"/>
      <c r="D20093" s="26"/>
      <c r="E20093" s="26"/>
      <c r="F20093" s="26"/>
      <c r="G20093" s="26"/>
    </row>
    <row r="20094" spans="3:7">
      <c r="C20094" s="17"/>
      <c r="D20094" s="26"/>
      <c r="E20094" s="26"/>
      <c r="F20094" s="26"/>
      <c r="G20094" s="26"/>
    </row>
    <row r="20095" spans="3:7">
      <c r="C20095" s="17"/>
      <c r="D20095" s="26"/>
      <c r="E20095" s="26"/>
      <c r="F20095" s="26"/>
      <c r="G20095" s="26"/>
    </row>
    <row r="20096" spans="3:7">
      <c r="C20096" s="17"/>
      <c r="D20096" s="26"/>
      <c r="E20096" s="26"/>
      <c r="F20096" s="26"/>
      <c r="G20096" s="26"/>
    </row>
    <row r="20097" spans="3:7">
      <c r="C20097" s="17"/>
      <c r="D20097" s="26"/>
      <c r="E20097" s="26"/>
      <c r="F20097" s="26"/>
      <c r="G20097" s="26"/>
    </row>
    <row r="20098" spans="3:7">
      <c r="C20098" s="17"/>
      <c r="D20098" s="26"/>
      <c r="E20098" s="26"/>
      <c r="F20098" s="26"/>
      <c r="G20098" s="26"/>
    </row>
    <row r="20099" spans="3:7">
      <c r="C20099" s="17"/>
      <c r="D20099" s="26"/>
      <c r="E20099" s="26"/>
      <c r="F20099" s="26"/>
      <c r="G20099" s="26"/>
    </row>
    <row r="20100" spans="3:7">
      <c r="C20100" s="17"/>
      <c r="D20100" s="26"/>
      <c r="E20100" s="26"/>
      <c r="F20100" s="26"/>
      <c r="G20100" s="26"/>
    </row>
    <row r="20101" spans="3:7">
      <c r="C20101" s="17"/>
      <c r="D20101" s="26"/>
      <c r="E20101" s="26"/>
      <c r="F20101" s="26"/>
      <c r="G20101" s="26"/>
    </row>
    <row r="20102" spans="3:7">
      <c r="C20102" s="17"/>
      <c r="D20102" s="26"/>
      <c r="E20102" s="26"/>
      <c r="F20102" s="26"/>
      <c r="G20102" s="26"/>
    </row>
    <row r="20103" spans="3:7">
      <c r="C20103" s="17"/>
      <c r="D20103" s="26"/>
      <c r="E20103" s="26"/>
      <c r="F20103" s="26"/>
      <c r="G20103" s="26"/>
    </row>
    <row r="20104" spans="3:7">
      <c r="C20104" s="17"/>
      <c r="D20104" s="26"/>
      <c r="E20104" s="26"/>
      <c r="F20104" s="26"/>
      <c r="G20104" s="26"/>
    </row>
    <row r="20105" spans="3:7">
      <c r="C20105" s="17"/>
      <c r="D20105" s="26"/>
      <c r="E20105" s="26"/>
      <c r="F20105" s="26"/>
      <c r="G20105" s="26"/>
    </row>
    <row r="20106" spans="3:7">
      <c r="C20106" s="17"/>
      <c r="D20106" s="26"/>
      <c r="E20106" s="26"/>
      <c r="F20106" s="26"/>
      <c r="G20106" s="26"/>
    </row>
    <row r="20107" spans="3:7">
      <c r="C20107" s="17"/>
      <c r="D20107" s="26"/>
      <c r="E20107" s="26"/>
      <c r="F20107" s="26"/>
      <c r="G20107" s="26"/>
    </row>
    <row r="20108" spans="3:7">
      <c r="C20108" s="17"/>
      <c r="D20108" s="26"/>
      <c r="E20108" s="26"/>
      <c r="F20108" s="26"/>
      <c r="G20108" s="26"/>
    </row>
    <row r="20109" spans="3:7">
      <c r="C20109" s="17"/>
      <c r="D20109" s="26"/>
      <c r="E20109" s="26"/>
      <c r="F20109" s="26"/>
      <c r="G20109" s="26"/>
    </row>
    <row r="20110" spans="3:7">
      <c r="C20110" s="17"/>
      <c r="D20110" s="26"/>
      <c r="E20110" s="26"/>
      <c r="F20110" s="26"/>
      <c r="G20110" s="26"/>
    </row>
    <row r="20111" spans="3:7">
      <c r="C20111" s="17"/>
      <c r="D20111" s="26"/>
      <c r="E20111" s="26"/>
      <c r="F20111" s="26"/>
      <c r="G20111" s="26"/>
    </row>
    <row r="20112" spans="3:7">
      <c r="C20112" s="17"/>
      <c r="D20112" s="26"/>
      <c r="E20112" s="26"/>
      <c r="F20112" s="26"/>
      <c r="G20112" s="26"/>
    </row>
    <row r="20113" spans="3:7">
      <c r="C20113" s="17"/>
      <c r="D20113" s="26"/>
      <c r="E20113" s="26"/>
      <c r="F20113" s="26"/>
      <c r="G20113" s="26"/>
    </row>
    <row r="20114" spans="3:7">
      <c r="C20114" s="17"/>
      <c r="D20114" s="26"/>
      <c r="E20114" s="26"/>
      <c r="F20114" s="26"/>
      <c r="G20114" s="26"/>
    </row>
    <row r="20115" spans="3:7">
      <c r="C20115" s="17"/>
      <c r="D20115" s="26"/>
      <c r="E20115" s="26"/>
      <c r="F20115" s="26"/>
      <c r="G20115" s="26"/>
    </row>
    <row r="20116" spans="3:7">
      <c r="C20116" s="17"/>
      <c r="D20116" s="26"/>
      <c r="E20116" s="26"/>
      <c r="F20116" s="26"/>
      <c r="G20116" s="26"/>
    </row>
    <row r="20117" spans="3:7">
      <c r="C20117" s="17"/>
      <c r="D20117" s="26"/>
      <c r="E20117" s="26"/>
      <c r="F20117" s="26"/>
      <c r="G20117" s="26"/>
    </row>
    <row r="20118" spans="3:7">
      <c r="C20118" s="17"/>
      <c r="D20118" s="26"/>
      <c r="E20118" s="26"/>
      <c r="F20118" s="26"/>
      <c r="G20118" s="26"/>
    </row>
    <row r="20119" spans="3:7">
      <c r="C20119" s="17"/>
      <c r="D20119" s="26"/>
      <c r="E20119" s="26"/>
      <c r="F20119" s="26"/>
      <c r="G20119" s="26"/>
    </row>
    <row r="20120" spans="3:7">
      <c r="C20120" s="17"/>
      <c r="D20120" s="26"/>
      <c r="E20120" s="26"/>
      <c r="F20120" s="26"/>
      <c r="G20120" s="26"/>
    </row>
    <row r="20121" spans="3:7">
      <c r="C20121" s="17"/>
      <c r="D20121" s="26"/>
      <c r="E20121" s="26"/>
      <c r="F20121" s="26"/>
      <c r="G20121" s="26"/>
    </row>
    <row r="20122" spans="3:7">
      <c r="C20122" s="17"/>
      <c r="D20122" s="26"/>
      <c r="E20122" s="26"/>
      <c r="F20122" s="26"/>
      <c r="G20122" s="26"/>
    </row>
    <row r="20123" spans="3:7">
      <c r="C20123" s="17"/>
      <c r="D20123" s="26"/>
      <c r="E20123" s="26"/>
      <c r="F20123" s="26"/>
      <c r="G20123" s="26"/>
    </row>
    <row r="20124" spans="3:7">
      <c r="C20124" s="17"/>
      <c r="D20124" s="26"/>
      <c r="E20124" s="26"/>
      <c r="F20124" s="26"/>
      <c r="G20124" s="26"/>
    </row>
    <row r="20125" spans="3:7">
      <c r="C20125" s="17"/>
      <c r="D20125" s="26"/>
      <c r="E20125" s="26"/>
      <c r="F20125" s="26"/>
      <c r="G20125" s="26"/>
    </row>
    <row r="20126" spans="3:7">
      <c r="C20126" s="17"/>
      <c r="D20126" s="26"/>
      <c r="E20126" s="26"/>
      <c r="F20126" s="26"/>
      <c r="G20126" s="26"/>
    </row>
    <row r="20127" spans="3:7">
      <c r="C20127" s="17"/>
      <c r="D20127" s="26"/>
      <c r="E20127" s="26"/>
      <c r="F20127" s="26"/>
      <c r="G20127" s="26"/>
    </row>
    <row r="20128" spans="3:7">
      <c r="C20128" s="17"/>
      <c r="D20128" s="26"/>
      <c r="E20128" s="26"/>
      <c r="F20128" s="26"/>
      <c r="G20128" s="26"/>
    </row>
    <row r="20129" spans="3:7">
      <c r="C20129" s="17"/>
      <c r="D20129" s="26"/>
      <c r="E20129" s="26"/>
      <c r="F20129" s="26"/>
      <c r="G20129" s="26"/>
    </row>
    <row r="20130" spans="3:7">
      <c r="C20130" s="17"/>
      <c r="D20130" s="26"/>
      <c r="E20130" s="26"/>
      <c r="F20130" s="26"/>
      <c r="G20130" s="26"/>
    </row>
    <row r="20131" spans="3:7">
      <c r="C20131" s="17"/>
      <c r="D20131" s="26"/>
      <c r="E20131" s="26"/>
      <c r="F20131" s="26"/>
      <c r="G20131" s="26"/>
    </row>
    <row r="20132" spans="3:7">
      <c r="C20132" s="17"/>
      <c r="D20132" s="26"/>
      <c r="E20132" s="26"/>
      <c r="F20132" s="26"/>
      <c r="G20132" s="26"/>
    </row>
    <row r="20133" spans="3:7">
      <c r="C20133" s="17"/>
      <c r="D20133" s="26"/>
      <c r="E20133" s="26"/>
      <c r="F20133" s="26"/>
      <c r="G20133" s="26"/>
    </row>
    <row r="20134" spans="3:7">
      <c r="C20134" s="17"/>
      <c r="D20134" s="26"/>
      <c r="E20134" s="26"/>
      <c r="F20134" s="26"/>
      <c r="G20134" s="26"/>
    </row>
    <row r="20135" spans="3:7">
      <c r="C20135" s="17"/>
      <c r="D20135" s="26"/>
      <c r="E20135" s="26"/>
      <c r="F20135" s="26"/>
      <c r="G20135" s="26"/>
    </row>
    <row r="20136" spans="3:7">
      <c r="C20136" s="17"/>
      <c r="D20136" s="26"/>
      <c r="E20136" s="26"/>
      <c r="F20136" s="26"/>
      <c r="G20136" s="26"/>
    </row>
    <row r="20137" spans="3:7">
      <c r="C20137" s="17"/>
      <c r="D20137" s="26"/>
      <c r="E20137" s="26"/>
      <c r="F20137" s="26"/>
      <c r="G20137" s="26"/>
    </row>
    <row r="20138" spans="3:7">
      <c r="C20138" s="17"/>
      <c r="D20138" s="26"/>
      <c r="E20138" s="26"/>
      <c r="F20138" s="26"/>
      <c r="G20138" s="26"/>
    </row>
    <row r="20139" spans="3:7">
      <c r="C20139" s="17"/>
      <c r="D20139" s="26"/>
      <c r="E20139" s="26"/>
      <c r="F20139" s="26"/>
      <c r="G20139" s="26"/>
    </row>
    <row r="20140" spans="3:7">
      <c r="C20140" s="17"/>
      <c r="D20140" s="26"/>
      <c r="E20140" s="26"/>
      <c r="F20140" s="26"/>
      <c r="G20140" s="26"/>
    </row>
    <row r="20141" spans="3:7">
      <c r="C20141" s="17"/>
      <c r="D20141" s="26"/>
      <c r="E20141" s="26"/>
      <c r="F20141" s="26"/>
      <c r="G20141" s="26"/>
    </row>
    <row r="20142" spans="3:7">
      <c r="C20142" s="17"/>
      <c r="D20142" s="26"/>
      <c r="E20142" s="26"/>
      <c r="F20142" s="26"/>
      <c r="G20142" s="26"/>
    </row>
    <row r="20143" spans="3:7">
      <c r="C20143" s="17"/>
      <c r="D20143" s="26"/>
      <c r="E20143" s="26"/>
      <c r="F20143" s="26"/>
      <c r="G20143" s="26"/>
    </row>
    <row r="20144" spans="3:7">
      <c r="C20144" s="17"/>
      <c r="D20144" s="26"/>
      <c r="E20144" s="26"/>
      <c r="F20144" s="26"/>
      <c r="G20144" s="26"/>
    </row>
    <row r="20145" spans="3:7">
      <c r="C20145" s="17"/>
      <c r="D20145" s="26"/>
      <c r="E20145" s="26"/>
      <c r="F20145" s="26"/>
      <c r="G20145" s="26"/>
    </row>
    <row r="20146" spans="3:7">
      <c r="C20146" s="17"/>
      <c r="D20146" s="26"/>
      <c r="E20146" s="26"/>
      <c r="F20146" s="26"/>
      <c r="G20146" s="26"/>
    </row>
    <row r="20147" spans="3:7">
      <c r="C20147" s="17"/>
      <c r="D20147" s="26"/>
      <c r="E20147" s="26"/>
      <c r="F20147" s="26"/>
      <c r="G20147" s="26"/>
    </row>
    <row r="20148" spans="3:7">
      <c r="C20148" s="17"/>
      <c r="D20148" s="26"/>
      <c r="E20148" s="26"/>
      <c r="F20148" s="26"/>
      <c r="G20148" s="26"/>
    </row>
    <row r="20149" spans="3:7">
      <c r="C20149" s="17"/>
      <c r="D20149" s="26"/>
      <c r="E20149" s="26"/>
      <c r="F20149" s="26"/>
      <c r="G20149" s="26"/>
    </row>
    <row r="20150" spans="3:7">
      <c r="C20150" s="17"/>
      <c r="D20150" s="26"/>
      <c r="E20150" s="26"/>
      <c r="F20150" s="26"/>
      <c r="G20150" s="26"/>
    </row>
    <row r="20151" spans="3:7">
      <c r="C20151" s="17"/>
      <c r="D20151" s="26"/>
      <c r="E20151" s="26"/>
      <c r="F20151" s="26"/>
      <c r="G20151" s="26"/>
    </row>
    <row r="20152" spans="3:7">
      <c r="C20152" s="17"/>
      <c r="D20152" s="26"/>
      <c r="E20152" s="26"/>
      <c r="F20152" s="26"/>
      <c r="G20152" s="26"/>
    </row>
    <row r="20153" spans="3:7">
      <c r="C20153" s="17"/>
      <c r="D20153" s="26"/>
      <c r="E20153" s="26"/>
      <c r="F20153" s="26"/>
      <c r="G20153" s="26"/>
    </row>
    <row r="20154" spans="3:7">
      <c r="C20154" s="17"/>
      <c r="D20154" s="26"/>
      <c r="E20154" s="26"/>
      <c r="F20154" s="26"/>
      <c r="G20154" s="26"/>
    </row>
    <row r="20155" spans="3:7">
      <c r="C20155" s="17"/>
      <c r="D20155" s="26"/>
      <c r="E20155" s="26"/>
      <c r="F20155" s="26"/>
      <c r="G20155" s="26"/>
    </row>
    <row r="20156" spans="3:7">
      <c r="C20156" s="17"/>
      <c r="D20156" s="26"/>
      <c r="E20156" s="26"/>
      <c r="F20156" s="26"/>
      <c r="G20156" s="26"/>
    </row>
    <row r="20157" spans="3:7">
      <c r="C20157" s="17"/>
      <c r="D20157" s="26"/>
      <c r="E20157" s="26"/>
      <c r="F20157" s="26"/>
      <c r="G20157" s="26"/>
    </row>
    <row r="20158" spans="3:7">
      <c r="C20158" s="17"/>
      <c r="D20158" s="26"/>
      <c r="E20158" s="26"/>
      <c r="F20158" s="26"/>
      <c r="G20158" s="26"/>
    </row>
    <row r="20159" spans="3:7">
      <c r="C20159" s="17"/>
      <c r="D20159" s="26"/>
      <c r="E20159" s="26"/>
      <c r="F20159" s="26"/>
      <c r="G20159" s="26"/>
    </row>
    <row r="20160" spans="3:7">
      <c r="C20160" s="17"/>
      <c r="D20160" s="26"/>
      <c r="E20160" s="26"/>
      <c r="F20160" s="26"/>
      <c r="G20160" s="26"/>
    </row>
    <row r="20161" spans="3:7">
      <c r="C20161" s="17"/>
      <c r="D20161" s="26"/>
      <c r="E20161" s="26"/>
      <c r="F20161" s="26"/>
      <c r="G20161" s="26"/>
    </row>
    <row r="20162" spans="3:7">
      <c r="C20162" s="17"/>
      <c r="D20162" s="26"/>
      <c r="E20162" s="26"/>
      <c r="F20162" s="26"/>
      <c r="G20162" s="26"/>
    </row>
    <row r="20163" spans="3:7">
      <c r="C20163" s="17"/>
      <c r="D20163" s="26"/>
      <c r="E20163" s="26"/>
      <c r="F20163" s="26"/>
      <c r="G20163" s="26"/>
    </row>
    <row r="20164" spans="3:7">
      <c r="C20164" s="17"/>
      <c r="D20164" s="26"/>
      <c r="E20164" s="26"/>
      <c r="F20164" s="26"/>
      <c r="G20164" s="26"/>
    </row>
    <row r="20165" spans="3:7">
      <c r="C20165" s="17"/>
      <c r="D20165" s="26"/>
      <c r="E20165" s="26"/>
      <c r="F20165" s="26"/>
      <c r="G20165" s="26"/>
    </row>
    <row r="20166" spans="3:7">
      <c r="C20166" s="17"/>
      <c r="D20166" s="26"/>
      <c r="E20166" s="26"/>
      <c r="F20166" s="26"/>
      <c r="G20166" s="26"/>
    </row>
    <row r="20167" spans="3:7">
      <c r="C20167" s="17"/>
      <c r="D20167" s="26"/>
      <c r="E20167" s="26"/>
      <c r="F20167" s="26"/>
      <c r="G20167" s="26"/>
    </row>
    <row r="20168" spans="3:7">
      <c r="C20168" s="17"/>
      <c r="D20168" s="26"/>
      <c r="E20168" s="26"/>
      <c r="F20168" s="26"/>
      <c r="G20168" s="26"/>
    </row>
    <row r="20169" spans="3:7">
      <c r="C20169" s="17"/>
      <c r="D20169" s="26"/>
      <c r="E20169" s="26"/>
      <c r="F20169" s="26"/>
      <c r="G20169" s="26"/>
    </row>
    <row r="20170" spans="3:7">
      <c r="C20170" s="17"/>
      <c r="D20170" s="26"/>
      <c r="E20170" s="26"/>
      <c r="F20170" s="26"/>
      <c r="G20170" s="26"/>
    </row>
    <row r="20171" spans="3:7">
      <c r="C20171" s="17"/>
      <c r="D20171" s="26"/>
      <c r="E20171" s="26"/>
      <c r="F20171" s="26"/>
      <c r="G20171" s="26"/>
    </row>
    <row r="20172" spans="3:7">
      <c r="C20172" s="17"/>
      <c r="D20172" s="26"/>
      <c r="E20172" s="26"/>
      <c r="F20172" s="26"/>
      <c r="G20172" s="26"/>
    </row>
    <row r="20173" spans="3:7">
      <c r="C20173" s="17"/>
      <c r="D20173" s="26"/>
      <c r="E20173" s="26"/>
      <c r="F20173" s="26"/>
      <c r="G20173" s="26"/>
    </row>
    <row r="20174" spans="3:7">
      <c r="C20174" s="17"/>
      <c r="D20174" s="26"/>
      <c r="E20174" s="26"/>
      <c r="F20174" s="26"/>
      <c r="G20174" s="26"/>
    </row>
    <row r="20175" spans="3:7">
      <c r="C20175" s="17"/>
      <c r="D20175" s="26"/>
      <c r="E20175" s="26"/>
      <c r="F20175" s="26"/>
      <c r="G20175" s="26"/>
    </row>
    <row r="20176" spans="3:7">
      <c r="C20176" s="17"/>
      <c r="D20176" s="26"/>
      <c r="E20176" s="26"/>
      <c r="F20176" s="26"/>
      <c r="G20176" s="26"/>
    </row>
    <row r="20177" spans="3:7">
      <c r="C20177" s="17"/>
      <c r="D20177" s="26"/>
      <c r="E20177" s="26"/>
      <c r="F20177" s="26"/>
      <c r="G20177" s="26"/>
    </row>
    <row r="20178" spans="3:7">
      <c r="C20178" s="17"/>
      <c r="D20178" s="26"/>
      <c r="E20178" s="26"/>
      <c r="F20178" s="26"/>
      <c r="G20178" s="26"/>
    </row>
    <row r="20179" spans="3:7">
      <c r="C20179" s="17"/>
      <c r="D20179" s="26"/>
      <c r="E20179" s="26"/>
      <c r="F20179" s="26"/>
      <c r="G20179" s="26"/>
    </row>
    <row r="20180" spans="3:7">
      <c r="C20180" s="17"/>
      <c r="D20180" s="26"/>
      <c r="E20180" s="26"/>
      <c r="F20180" s="26"/>
      <c r="G20180" s="26"/>
    </row>
    <row r="20181" spans="3:7">
      <c r="C20181" s="17"/>
      <c r="D20181" s="26"/>
      <c r="E20181" s="26"/>
      <c r="F20181" s="26"/>
      <c r="G20181" s="26"/>
    </row>
    <row r="20182" spans="3:7">
      <c r="C20182" s="17"/>
      <c r="D20182" s="26"/>
      <c r="E20182" s="26"/>
      <c r="F20182" s="26"/>
      <c r="G20182" s="26"/>
    </row>
    <row r="20183" spans="3:7">
      <c r="C20183" s="17"/>
      <c r="D20183" s="26"/>
      <c r="E20183" s="26"/>
      <c r="F20183" s="26"/>
      <c r="G20183" s="26"/>
    </row>
    <row r="20184" spans="3:7">
      <c r="C20184" s="17"/>
      <c r="D20184" s="26"/>
      <c r="E20184" s="26"/>
      <c r="F20184" s="26"/>
      <c r="G20184" s="26"/>
    </row>
    <row r="20185" spans="3:7">
      <c r="C20185" s="17"/>
      <c r="D20185" s="26"/>
      <c r="E20185" s="26"/>
      <c r="F20185" s="26"/>
      <c r="G20185" s="26"/>
    </row>
    <row r="20186" spans="3:7">
      <c r="C20186" s="17"/>
      <c r="D20186" s="26"/>
      <c r="E20186" s="26"/>
      <c r="F20186" s="26"/>
      <c r="G20186" s="26"/>
    </row>
    <row r="20187" spans="3:7">
      <c r="C20187" s="17"/>
      <c r="D20187" s="26"/>
      <c r="E20187" s="26"/>
      <c r="F20187" s="26"/>
      <c r="G20187" s="26"/>
    </row>
    <row r="20188" spans="3:7">
      <c r="C20188" s="17"/>
      <c r="D20188" s="26"/>
      <c r="E20188" s="26"/>
      <c r="F20188" s="26"/>
      <c r="G20188" s="26"/>
    </row>
    <row r="20189" spans="3:7">
      <c r="C20189" s="17"/>
      <c r="D20189" s="26"/>
      <c r="E20189" s="26"/>
      <c r="F20189" s="26"/>
      <c r="G20189" s="26"/>
    </row>
    <row r="20190" spans="3:7">
      <c r="C20190" s="17"/>
      <c r="D20190" s="26"/>
      <c r="E20190" s="26"/>
      <c r="F20190" s="26"/>
      <c r="G20190" s="26"/>
    </row>
    <row r="20191" spans="3:7">
      <c r="C20191" s="17"/>
      <c r="D20191" s="26"/>
      <c r="E20191" s="26"/>
      <c r="F20191" s="26"/>
      <c r="G20191" s="26"/>
    </row>
    <row r="20192" spans="3:7">
      <c r="C20192" s="17"/>
      <c r="D20192" s="26"/>
      <c r="E20192" s="26"/>
      <c r="F20192" s="26"/>
      <c r="G20192" s="26"/>
    </row>
    <row r="20193" spans="3:7">
      <c r="C20193" s="17"/>
      <c r="D20193" s="26"/>
      <c r="E20193" s="26"/>
      <c r="F20193" s="26"/>
      <c r="G20193" s="26"/>
    </row>
    <row r="20194" spans="3:7">
      <c r="C20194" s="17"/>
      <c r="D20194" s="26"/>
      <c r="E20194" s="26"/>
      <c r="F20194" s="26"/>
      <c r="G20194" s="26"/>
    </row>
    <row r="20195" spans="3:7">
      <c r="C20195" s="17"/>
      <c r="D20195" s="26"/>
      <c r="E20195" s="26"/>
      <c r="F20195" s="26"/>
      <c r="G20195" s="26"/>
    </row>
    <row r="20196" spans="3:7">
      <c r="C20196" s="17"/>
      <c r="D20196" s="26"/>
      <c r="E20196" s="26"/>
      <c r="F20196" s="26"/>
      <c r="G20196" s="26"/>
    </row>
    <row r="20197" spans="3:7">
      <c r="C20197" s="17"/>
      <c r="D20197" s="26"/>
      <c r="E20197" s="26"/>
      <c r="F20197" s="26"/>
      <c r="G20197" s="26"/>
    </row>
    <row r="20198" spans="3:7">
      <c r="C20198" s="17"/>
      <c r="D20198" s="26"/>
      <c r="E20198" s="26"/>
      <c r="F20198" s="26"/>
      <c r="G20198" s="26"/>
    </row>
    <row r="20199" spans="3:7">
      <c r="C20199" s="17"/>
      <c r="D20199" s="26"/>
      <c r="E20199" s="26"/>
      <c r="F20199" s="26"/>
      <c r="G20199" s="26"/>
    </row>
    <row r="20200" spans="3:7">
      <c r="C20200" s="17"/>
      <c r="D20200" s="26"/>
      <c r="E20200" s="26"/>
      <c r="F20200" s="26"/>
      <c r="G20200" s="26"/>
    </row>
    <row r="20201" spans="3:7">
      <c r="C20201" s="17"/>
      <c r="D20201" s="26"/>
      <c r="E20201" s="26"/>
      <c r="F20201" s="26"/>
      <c r="G20201" s="26"/>
    </row>
    <row r="20202" spans="3:7">
      <c r="C20202" s="17"/>
      <c r="D20202" s="26"/>
      <c r="E20202" s="26"/>
      <c r="F20202" s="26"/>
      <c r="G20202" s="26"/>
    </row>
    <row r="20203" spans="3:7">
      <c r="C20203" s="17"/>
      <c r="D20203" s="26"/>
      <c r="E20203" s="26"/>
      <c r="F20203" s="26"/>
      <c r="G20203" s="26"/>
    </row>
    <row r="20204" spans="3:7">
      <c r="C20204" s="17"/>
      <c r="D20204" s="26"/>
      <c r="E20204" s="26"/>
      <c r="F20204" s="26"/>
      <c r="G20204" s="26"/>
    </row>
    <row r="20205" spans="3:7">
      <c r="C20205" s="17"/>
      <c r="D20205" s="26"/>
      <c r="E20205" s="26"/>
      <c r="F20205" s="26"/>
      <c r="G20205" s="26"/>
    </row>
    <row r="20206" spans="3:7">
      <c r="C20206" s="17"/>
      <c r="D20206" s="26"/>
      <c r="E20206" s="26"/>
      <c r="F20206" s="26"/>
      <c r="G20206" s="26"/>
    </row>
    <row r="20207" spans="3:7">
      <c r="C20207" s="17"/>
      <c r="D20207" s="26"/>
      <c r="E20207" s="26"/>
      <c r="F20207" s="26"/>
      <c r="G20207" s="26"/>
    </row>
    <row r="20208" spans="3:7">
      <c r="C20208" s="17"/>
      <c r="D20208" s="26"/>
      <c r="E20208" s="26"/>
      <c r="F20208" s="26"/>
      <c r="G20208" s="26"/>
    </row>
    <row r="20209" spans="3:7">
      <c r="C20209" s="17"/>
      <c r="D20209" s="26"/>
      <c r="E20209" s="26"/>
      <c r="F20209" s="26"/>
      <c r="G20209" s="26"/>
    </row>
    <row r="20210" spans="3:7">
      <c r="C20210" s="17"/>
      <c r="D20210" s="26"/>
      <c r="E20210" s="26"/>
      <c r="F20210" s="26"/>
      <c r="G20210" s="26"/>
    </row>
    <row r="20211" spans="3:7">
      <c r="C20211" s="17"/>
      <c r="D20211" s="26"/>
      <c r="E20211" s="26"/>
      <c r="F20211" s="26"/>
      <c r="G20211" s="26"/>
    </row>
    <row r="20212" spans="3:7">
      <c r="C20212" s="17"/>
      <c r="D20212" s="26"/>
      <c r="E20212" s="26"/>
      <c r="F20212" s="26"/>
      <c r="G20212" s="26"/>
    </row>
    <row r="20213" spans="3:7">
      <c r="C20213" s="17"/>
      <c r="D20213" s="26"/>
      <c r="E20213" s="26"/>
      <c r="F20213" s="26"/>
      <c r="G20213" s="26"/>
    </row>
    <row r="20214" spans="3:7">
      <c r="C20214" s="17"/>
      <c r="D20214" s="26"/>
      <c r="E20214" s="26"/>
      <c r="F20214" s="26"/>
      <c r="G20214" s="26"/>
    </row>
    <row r="20215" spans="3:7">
      <c r="C20215" s="17"/>
      <c r="D20215" s="26"/>
      <c r="E20215" s="26"/>
      <c r="F20215" s="26"/>
      <c r="G20215" s="26"/>
    </row>
    <row r="20216" spans="3:7">
      <c r="C20216" s="17"/>
      <c r="D20216" s="26"/>
      <c r="E20216" s="26"/>
      <c r="F20216" s="26"/>
      <c r="G20216" s="26"/>
    </row>
    <row r="20217" spans="3:7">
      <c r="C20217" s="17"/>
      <c r="D20217" s="26"/>
      <c r="E20217" s="26"/>
      <c r="F20217" s="26"/>
      <c r="G20217" s="26"/>
    </row>
    <row r="20218" spans="3:7">
      <c r="C20218" s="17"/>
      <c r="D20218" s="26"/>
      <c r="E20218" s="26"/>
      <c r="F20218" s="26"/>
      <c r="G20218" s="26"/>
    </row>
    <row r="20219" spans="3:7">
      <c r="C20219" s="17"/>
      <c r="D20219" s="26"/>
      <c r="E20219" s="26"/>
      <c r="F20219" s="26"/>
      <c r="G20219" s="26"/>
    </row>
    <row r="20220" spans="3:7">
      <c r="C20220" s="17"/>
      <c r="D20220" s="26"/>
      <c r="E20220" s="26"/>
      <c r="F20220" s="26"/>
      <c r="G20220" s="26"/>
    </row>
    <row r="20221" spans="3:7">
      <c r="C20221" s="17"/>
      <c r="D20221" s="26"/>
      <c r="E20221" s="26"/>
      <c r="F20221" s="26"/>
      <c r="G20221" s="26"/>
    </row>
    <row r="20222" spans="3:7">
      <c r="C20222" s="17"/>
      <c r="D20222" s="26"/>
      <c r="E20222" s="26"/>
      <c r="F20222" s="26"/>
      <c r="G20222" s="26"/>
    </row>
    <row r="20223" spans="3:7">
      <c r="C20223" s="17"/>
      <c r="D20223" s="26"/>
      <c r="E20223" s="26"/>
      <c r="F20223" s="26"/>
      <c r="G20223" s="26"/>
    </row>
    <row r="20224" spans="3:7">
      <c r="C20224" s="17"/>
      <c r="D20224" s="26"/>
      <c r="E20224" s="26"/>
      <c r="F20224" s="26"/>
      <c r="G20224" s="26"/>
    </row>
    <row r="20225" spans="3:7">
      <c r="C20225" s="17"/>
      <c r="D20225" s="26"/>
      <c r="E20225" s="26"/>
      <c r="F20225" s="26"/>
      <c r="G20225" s="26"/>
    </row>
    <row r="20226" spans="3:7">
      <c r="C20226" s="17"/>
      <c r="D20226" s="26"/>
      <c r="E20226" s="26"/>
      <c r="F20226" s="26"/>
      <c r="G20226" s="26"/>
    </row>
    <row r="20227" spans="3:7">
      <c r="C20227" s="17"/>
      <c r="D20227" s="26"/>
      <c r="E20227" s="26"/>
      <c r="F20227" s="26"/>
      <c r="G20227" s="26"/>
    </row>
    <row r="20228" spans="3:7">
      <c r="C20228" s="17"/>
      <c r="D20228" s="26"/>
      <c r="E20228" s="26"/>
      <c r="F20228" s="26"/>
      <c r="G20228" s="26"/>
    </row>
    <row r="20229" spans="3:7">
      <c r="C20229" s="17"/>
      <c r="D20229" s="26"/>
      <c r="E20229" s="26"/>
      <c r="F20229" s="26"/>
      <c r="G20229" s="26"/>
    </row>
    <row r="20230" spans="3:7">
      <c r="C20230" s="17"/>
      <c r="D20230" s="26"/>
      <c r="E20230" s="26"/>
      <c r="F20230" s="26"/>
      <c r="G20230" s="26"/>
    </row>
    <row r="20231" spans="3:7">
      <c r="C20231" s="17"/>
      <c r="D20231" s="26"/>
      <c r="E20231" s="26"/>
      <c r="F20231" s="26"/>
      <c r="G20231" s="26"/>
    </row>
    <row r="20232" spans="3:7">
      <c r="C20232" s="17"/>
      <c r="D20232" s="26"/>
      <c r="E20232" s="26"/>
      <c r="F20232" s="26"/>
      <c r="G20232" s="26"/>
    </row>
    <row r="20233" spans="3:7">
      <c r="C20233" s="17"/>
      <c r="D20233" s="26"/>
      <c r="E20233" s="26"/>
      <c r="F20233" s="26"/>
      <c r="G20233" s="26"/>
    </row>
    <row r="20234" spans="3:7">
      <c r="C20234" s="17"/>
      <c r="D20234" s="26"/>
      <c r="E20234" s="26"/>
      <c r="F20234" s="26"/>
      <c r="G20234" s="26"/>
    </row>
    <row r="20235" spans="3:7">
      <c r="C20235" s="17"/>
      <c r="D20235" s="26"/>
      <c r="E20235" s="26"/>
      <c r="F20235" s="26"/>
      <c r="G20235" s="26"/>
    </row>
    <row r="20236" spans="3:7">
      <c r="C20236" s="17"/>
      <c r="D20236" s="26"/>
      <c r="E20236" s="26"/>
      <c r="F20236" s="26"/>
      <c r="G20236" s="26"/>
    </row>
    <row r="20237" spans="3:7">
      <c r="C20237" s="17"/>
      <c r="D20237" s="26"/>
      <c r="E20237" s="26"/>
      <c r="F20237" s="26"/>
      <c r="G20237" s="26"/>
    </row>
    <row r="20238" spans="3:7">
      <c r="C20238" s="17"/>
      <c r="D20238" s="26"/>
      <c r="E20238" s="26"/>
      <c r="F20238" s="26"/>
      <c r="G20238" s="26"/>
    </row>
    <row r="20239" spans="3:7">
      <c r="C20239" s="17"/>
      <c r="D20239" s="26"/>
      <c r="E20239" s="26"/>
      <c r="F20239" s="26"/>
      <c r="G20239" s="26"/>
    </row>
    <row r="20240" spans="3:7">
      <c r="C20240" s="17"/>
      <c r="D20240" s="26"/>
      <c r="E20240" s="26"/>
      <c r="F20240" s="26"/>
      <c r="G20240" s="26"/>
    </row>
    <row r="20241" spans="3:7">
      <c r="C20241" s="17"/>
      <c r="D20241" s="26"/>
      <c r="E20241" s="26"/>
      <c r="F20241" s="26"/>
      <c r="G20241" s="26"/>
    </row>
    <row r="20242" spans="3:7">
      <c r="C20242" s="17"/>
      <c r="D20242" s="26"/>
      <c r="E20242" s="26"/>
      <c r="F20242" s="26"/>
      <c r="G20242" s="26"/>
    </row>
    <row r="20243" spans="3:7">
      <c r="C20243" s="17"/>
      <c r="D20243" s="26"/>
      <c r="E20243" s="26"/>
      <c r="F20243" s="26"/>
      <c r="G20243" s="26"/>
    </row>
    <row r="20244" spans="3:7">
      <c r="C20244" s="17"/>
      <c r="D20244" s="26"/>
      <c r="E20244" s="26"/>
      <c r="F20244" s="26"/>
      <c r="G20244" s="26"/>
    </row>
    <row r="20245" spans="3:7">
      <c r="C20245" s="17"/>
      <c r="D20245" s="26"/>
      <c r="E20245" s="26"/>
      <c r="F20245" s="26"/>
      <c r="G20245" s="26"/>
    </row>
    <row r="20246" spans="3:7">
      <c r="C20246" s="17"/>
      <c r="D20246" s="26"/>
      <c r="E20246" s="26"/>
      <c r="F20246" s="26"/>
      <c r="G20246" s="26"/>
    </row>
    <row r="20247" spans="3:7">
      <c r="C20247" s="17"/>
      <c r="D20247" s="26"/>
      <c r="E20247" s="26"/>
      <c r="F20247" s="26"/>
      <c r="G20247" s="26"/>
    </row>
    <row r="20248" spans="3:7">
      <c r="C20248" s="17"/>
      <c r="D20248" s="26"/>
      <c r="E20248" s="26"/>
      <c r="F20248" s="26"/>
      <c r="G20248" s="26"/>
    </row>
    <row r="20249" spans="3:7">
      <c r="C20249" s="17"/>
      <c r="D20249" s="26"/>
      <c r="E20249" s="26"/>
      <c r="F20249" s="26"/>
      <c r="G20249" s="26"/>
    </row>
    <row r="20250" spans="3:7">
      <c r="C20250" s="17"/>
      <c r="D20250" s="26"/>
      <c r="E20250" s="26"/>
      <c r="F20250" s="26"/>
      <c r="G20250" s="26"/>
    </row>
    <row r="20251" spans="3:7">
      <c r="C20251" s="17"/>
      <c r="D20251" s="26"/>
      <c r="E20251" s="26"/>
      <c r="F20251" s="26"/>
      <c r="G20251" s="26"/>
    </row>
    <row r="20252" spans="3:7">
      <c r="C20252" s="17"/>
      <c r="D20252" s="26"/>
      <c r="E20252" s="26"/>
      <c r="F20252" s="26"/>
      <c r="G20252" s="26"/>
    </row>
    <row r="20253" spans="3:7">
      <c r="C20253" s="17"/>
      <c r="D20253" s="26"/>
      <c r="E20253" s="26"/>
      <c r="F20253" s="26"/>
      <c r="G20253" s="26"/>
    </row>
    <row r="20254" spans="3:7">
      <c r="C20254" s="17"/>
      <c r="D20254" s="26"/>
      <c r="E20254" s="26"/>
      <c r="F20254" s="26"/>
      <c r="G20254" s="26"/>
    </row>
    <row r="20255" spans="3:7">
      <c r="C20255" s="17"/>
      <c r="D20255" s="26"/>
      <c r="E20255" s="26"/>
      <c r="F20255" s="26"/>
      <c r="G20255" s="26"/>
    </row>
    <row r="20256" spans="3:7">
      <c r="C20256" s="17"/>
      <c r="D20256" s="26"/>
      <c r="E20256" s="26"/>
      <c r="F20256" s="26"/>
      <c r="G20256" s="26"/>
    </row>
    <row r="20257" spans="3:7">
      <c r="C20257" s="17"/>
      <c r="D20257" s="26"/>
      <c r="E20257" s="26"/>
      <c r="F20257" s="26"/>
      <c r="G20257" s="26"/>
    </row>
    <row r="20258" spans="3:7">
      <c r="C20258" s="17"/>
      <c r="D20258" s="26"/>
      <c r="E20258" s="26"/>
      <c r="F20258" s="26"/>
      <c r="G20258" s="26"/>
    </row>
    <row r="20259" spans="3:7">
      <c r="C20259" s="17"/>
      <c r="D20259" s="26"/>
      <c r="E20259" s="26"/>
      <c r="F20259" s="26"/>
      <c r="G20259" s="26"/>
    </row>
    <row r="20260" spans="3:7">
      <c r="C20260" s="17"/>
      <c r="D20260" s="26"/>
      <c r="E20260" s="26"/>
      <c r="F20260" s="26"/>
      <c r="G20260" s="26"/>
    </row>
    <row r="20261" spans="3:7">
      <c r="C20261" s="17"/>
      <c r="D20261" s="26"/>
      <c r="E20261" s="26"/>
      <c r="F20261" s="26"/>
      <c r="G20261" s="26"/>
    </row>
    <row r="20262" spans="3:7">
      <c r="C20262" s="17"/>
      <c r="D20262" s="26"/>
      <c r="E20262" s="26"/>
      <c r="F20262" s="26"/>
      <c r="G20262" s="26"/>
    </row>
    <row r="20263" spans="3:7">
      <c r="C20263" s="17"/>
      <c r="D20263" s="26"/>
      <c r="E20263" s="26"/>
      <c r="F20263" s="26"/>
      <c r="G20263" s="26"/>
    </row>
    <row r="20264" spans="3:7">
      <c r="C20264" s="17"/>
      <c r="D20264" s="26"/>
      <c r="E20264" s="26"/>
      <c r="F20264" s="26"/>
      <c r="G20264" s="26"/>
    </row>
    <row r="20265" spans="3:7">
      <c r="C20265" s="17"/>
      <c r="D20265" s="26"/>
      <c r="E20265" s="26"/>
      <c r="F20265" s="26"/>
      <c r="G20265" s="26"/>
    </row>
    <row r="20266" spans="3:7">
      <c r="C20266" s="17"/>
      <c r="D20266" s="26"/>
      <c r="E20266" s="26"/>
      <c r="F20266" s="26"/>
      <c r="G20266" s="26"/>
    </row>
    <row r="20267" spans="3:7">
      <c r="C20267" s="17"/>
      <c r="D20267" s="26"/>
      <c r="E20267" s="26"/>
      <c r="F20267" s="26"/>
      <c r="G20267" s="26"/>
    </row>
    <row r="20268" spans="3:7">
      <c r="C20268" s="17"/>
      <c r="D20268" s="26"/>
      <c r="E20268" s="26"/>
      <c r="F20268" s="26"/>
      <c r="G20268" s="26"/>
    </row>
    <row r="20269" spans="3:7">
      <c r="C20269" s="17"/>
      <c r="D20269" s="26"/>
      <c r="E20269" s="26"/>
      <c r="F20269" s="26"/>
      <c r="G20269" s="26"/>
    </row>
    <row r="20270" spans="3:7">
      <c r="C20270" s="17"/>
      <c r="D20270" s="26"/>
      <c r="E20270" s="26"/>
      <c r="F20270" s="26"/>
      <c r="G20270" s="26"/>
    </row>
    <row r="20271" spans="3:7">
      <c r="C20271" s="17"/>
      <c r="D20271" s="26"/>
      <c r="E20271" s="26"/>
      <c r="F20271" s="26"/>
      <c r="G20271" s="26"/>
    </row>
    <row r="20272" spans="3:7">
      <c r="C20272" s="17"/>
      <c r="D20272" s="26"/>
      <c r="E20272" s="26"/>
      <c r="F20272" s="26"/>
      <c r="G20272" s="26"/>
    </row>
    <row r="20273" spans="3:7">
      <c r="C20273" s="17"/>
      <c r="D20273" s="26"/>
      <c r="E20273" s="26"/>
      <c r="F20273" s="26"/>
      <c r="G20273" s="26"/>
    </row>
    <row r="20274" spans="3:7">
      <c r="C20274" s="17"/>
      <c r="D20274" s="26"/>
      <c r="E20274" s="26"/>
      <c r="F20274" s="26"/>
      <c r="G20274" s="26"/>
    </row>
    <row r="20275" spans="3:7">
      <c r="C20275" s="17"/>
      <c r="D20275" s="26"/>
      <c r="E20275" s="26"/>
      <c r="F20275" s="26"/>
      <c r="G20275" s="26"/>
    </row>
    <row r="20276" spans="3:7">
      <c r="C20276" s="17"/>
      <c r="D20276" s="26"/>
      <c r="E20276" s="26"/>
      <c r="F20276" s="26"/>
      <c r="G20276" s="26"/>
    </row>
    <row r="20277" spans="3:7">
      <c r="C20277" s="17"/>
      <c r="D20277" s="26"/>
      <c r="E20277" s="26"/>
      <c r="F20277" s="26"/>
      <c r="G20277" s="26"/>
    </row>
    <row r="20278" spans="3:7">
      <c r="C20278" s="17"/>
      <c r="D20278" s="26"/>
      <c r="E20278" s="26"/>
      <c r="F20278" s="26"/>
      <c r="G20278" s="26"/>
    </row>
    <row r="20279" spans="3:7">
      <c r="C20279" s="17"/>
      <c r="D20279" s="26"/>
      <c r="E20279" s="26"/>
      <c r="F20279" s="26"/>
      <c r="G20279" s="26"/>
    </row>
    <row r="20280" spans="3:7">
      <c r="C20280" s="17"/>
      <c r="D20280" s="26"/>
      <c r="E20280" s="26"/>
      <c r="F20280" s="26"/>
      <c r="G20280" s="26"/>
    </row>
    <row r="20281" spans="3:7">
      <c r="C20281" s="17"/>
      <c r="D20281" s="26"/>
      <c r="E20281" s="26"/>
      <c r="F20281" s="26"/>
      <c r="G20281" s="26"/>
    </row>
    <row r="20282" spans="3:7">
      <c r="C20282" s="17"/>
      <c r="D20282" s="26"/>
      <c r="E20282" s="26"/>
      <c r="F20282" s="26"/>
      <c r="G20282" s="26"/>
    </row>
    <row r="20283" spans="3:7">
      <c r="C20283" s="17"/>
      <c r="D20283" s="26"/>
      <c r="E20283" s="26"/>
      <c r="F20283" s="26"/>
      <c r="G20283" s="26"/>
    </row>
    <row r="20284" spans="3:7">
      <c r="C20284" s="17"/>
      <c r="D20284" s="26"/>
      <c r="E20284" s="26"/>
      <c r="F20284" s="26"/>
      <c r="G20284" s="26"/>
    </row>
    <row r="20285" spans="3:7">
      <c r="C20285" s="17"/>
      <c r="D20285" s="26"/>
      <c r="E20285" s="26"/>
      <c r="F20285" s="26"/>
      <c r="G20285" s="26"/>
    </row>
    <row r="20286" spans="3:7">
      <c r="C20286" s="17"/>
      <c r="D20286" s="26"/>
      <c r="E20286" s="26"/>
      <c r="F20286" s="26"/>
      <c r="G20286" s="26"/>
    </row>
    <row r="20287" spans="3:7">
      <c r="C20287" s="17"/>
      <c r="D20287" s="26"/>
      <c r="E20287" s="26"/>
      <c r="F20287" s="26"/>
      <c r="G20287" s="26"/>
    </row>
    <row r="20288" spans="3:7">
      <c r="C20288" s="17"/>
      <c r="D20288" s="26"/>
      <c r="E20288" s="26"/>
      <c r="F20288" s="26"/>
      <c r="G20288" s="26"/>
    </row>
    <row r="20289" spans="3:7">
      <c r="C20289" s="17"/>
      <c r="D20289" s="26"/>
      <c r="E20289" s="26"/>
      <c r="F20289" s="26"/>
      <c r="G20289" s="26"/>
    </row>
    <row r="20290" spans="3:7">
      <c r="C20290" s="17"/>
      <c r="D20290" s="26"/>
      <c r="E20290" s="26"/>
      <c r="F20290" s="26"/>
      <c r="G20290" s="26"/>
    </row>
    <row r="20291" spans="3:7">
      <c r="C20291" s="17"/>
      <c r="D20291" s="26"/>
      <c r="E20291" s="26"/>
      <c r="F20291" s="26"/>
      <c r="G20291" s="26"/>
    </row>
    <row r="20292" spans="3:7">
      <c r="C20292" s="17"/>
      <c r="D20292" s="26"/>
      <c r="E20292" s="26"/>
      <c r="F20292" s="26"/>
      <c r="G20292" s="26"/>
    </row>
    <row r="20293" spans="3:7">
      <c r="C20293" s="17"/>
      <c r="D20293" s="26"/>
      <c r="E20293" s="26"/>
      <c r="F20293" s="26"/>
      <c r="G20293" s="26"/>
    </row>
    <row r="20294" spans="3:7">
      <c r="C20294" s="17"/>
      <c r="D20294" s="26"/>
      <c r="E20294" s="26"/>
      <c r="F20294" s="26"/>
      <c r="G20294" s="26"/>
    </row>
    <row r="20295" spans="3:7">
      <c r="C20295" s="17"/>
      <c r="D20295" s="26"/>
      <c r="E20295" s="26"/>
      <c r="F20295" s="26"/>
      <c r="G20295" s="26"/>
    </row>
    <row r="20296" spans="3:7">
      <c r="C20296" s="17"/>
      <c r="D20296" s="26"/>
      <c r="E20296" s="26"/>
      <c r="F20296" s="26"/>
      <c r="G20296" s="26"/>
    </row>
    <row r="20297" spans="3:7">
      <c r="C20297" s="17"/>
      <c r="D20297" s="26"/>
      <c r="E20297" s="26"/>
      <c r="F20297" s="26"/>
      <c r="G20297" s="26"/>
    </row>
    <row r="20298" spans="3:7">
      <c r="C20298" s="17"/>
      <c r="D20298" s="26"/>
      <c r="E20298" s="26"/>
      <c r="F20298" s="26"/>
      <c r="G20298" s="26"/>
    </row>
    <row r="20299" spans="3:7">
      <c r="C20299" s="17"/>
      <c r="D20299" s="26"/>
      <c r="E20299" s="26"/>
      <c r="F20299" s="26"/>
      <c r="G20299" s="26"/>
    </row>
    <row r="20300" spans="3:7">
      <c r="C20300" s="17"/>
      <c r="D20300" s="26"/>
      <c r="E20300" s="26"/>
      <c r="F20300" s="26"/>
      <c r="G20300" s="26"/>
    </row>
    <row r="20301" spans="3:7">
      <c r="C20301" s="17"/>
      <c r="D20301" s="26"/>
      <c r="E20301" s="26"/>
      <c r="F20301" s="26"/>
      <c r="G20301" s="26"/>
    </row>
    <row r="20302" spans="3:7">
      <c r="C20302" s="17"/>
      <c r="D20302" s="26"/>
      <c r="E20302" s="26"/>
      <c r="F20302" s="26"/>
      <c r="G20302" s="26"/>
    </row>
    <row r="20303" spans="3:7">
      <c r="C20303" s="17"/>
      <c r="D20303" s="26"/>
      <c r="E20303" s="26"/>
      <c r="F20303" s="26"/>
      <c r="G20303" s="26"/>
    </row>
    <row r="20304" spans="3:7">
      <c r="C20304" s="17"/>
      <c r="D20304" s="26"/>
      <c r="E20304" s="26"/>
      <c r="F20304" s="26"/>
      <c r="G20304" s="26"/>
    </row>
    <row r="20305" spans="3:7">
      <c r="C20305" s="17"/>
      <c r="D20305" s="26"/>
      <c r="E20305" s="26"/>
      <c r="F20305" s="26"/>
      <c r="G20305" s="26"/>
    </row>
    <row r="20306" spans="3:7">
      <c r="C20306" s="17"/>
      <c r="D20306" s="26"/>
      <c r="E20306" s="26"/>
      <c r="F20306" s="26"/>
      <c r="G20306" s="26"/>
    </row>
    <row r="20307" spans="3:7">
      <c r="C20307" s="17"/>
      <c r="D20307" s="26"/>
      <c r="E20307" s="26"/>
      <c r="F20307" s="26"/>
      <c r="G20307" s="26"/>
    </row>
    <row r="20308" spans="3:7">
      <c r="C20308" s="17"/>
      <c r="D20308" s="26"/>
      <c r="E20308" s="26"/>
      <c r="F20308" s="26"/>
      <c r="G20308" s="26"/>
    </row>
    <row r="20309" spans="3:7">
      <c r="C20309" s="17"/>
      <c r="D20309" s="26"/>
      <c r="E20309" s="26"/>
      <c r="F20309" s="26"/>
      <c r="G20309" s="26"/>
    </row>
    <row r="20310" spans="3:7">
      <c r="C20310" s="17"/>
      <c r="D20310" s="26"/>
      <c r="E20310" s="26"/>
      <c r="F20310" s="26"/>
      <c r="G20310" s="26"/>
    </row>
    <row r="20311" spans="3:7">
      <c r="C20311" s="17"/>
      <c r="D20311" s="26"/>
      <c r="E20311" s="26"/>
      <c r="F20311" s="26"/>
      <c r="G20311" s="26"/>
    </row>
    <row r="20312" spans="3:7">
      <c r="C20312" s="17"/>
      <c r="D20312" s="26"/>
      <c r="E20312" s="26"/>
      <c r="F20312" s="26"/>
      <c r="G20312" s="26"/>
    </row>
    <row r="20313" spans="3:7">
      <c r="C20313" s="17"/>
      <c r="D20313" s="26"/>
      <c r="E20313" s="26"/>
      <c r="F20313" s="26"/>
      <c r="G20313" s="26"/>
    </row>
    <row r="20314" spans="3:7">
      <c r="C20314" s="17"/>
      <c r="D20314" s="26"/>
      <c r="E20314" s="26"/>
      <c r="F20314" s="26"/>
      <c r="G20314" s="26"/>
    </row>
    <row r="20315" spans="3:7">
      <c r="C20315" s="17"/>
      <c r="D20315" s="26"/>
      <c r="E20315" s="26"/>
      <c r="F20315" s="26"/>
      <c r="G20315" s="26"/>
    </row>
    <row r="20316" spans="3:7">
      <c r="C20316" s="17"/>
      <c r="D20316" s="26"/>
      <c r="E20316" s="26"/>
      <c r="F20316" s="26"/>
      <c r="G20316" s="26"/>
    </row>
    <row r="20317" spans="3:7">
      <c r="C20317" s="17"/>
      <c r="D20317" s="26"/>
      <c r="E20317" s="26"/>
      <c r="F20317" s="26"/>
      <c r="G20317" s="26"/>
    </row>
    <row r="20318" spans="3:7">
      <c r="C20318" s="17"/>
      <c r="D20318" s="26"/>
      <c r="E20318" s="26"/>
      <c r="F20318" s="26"/>
      <c r="G20318" s="26"/>
    </row>
    <row r="20319" spans="3:7">
      <c r="C20319" s="17"/>
      <c r="D20319" s="26"/>
      <c r="E20319" s="26"/>
      <c r="F20319" s="26"/>
      <c r="G20319" s="26"/>
    </row>
    <row r="20320" spans="3:7">
      <c r="C20320" s="17"/>
      <c r="D20320" s="26"/>
      <c r="E20320" s="26"/>
      <c r="F20320" s="26"/>
      <c r="G20320" s="26"/>
    </row>
    <row r="20321" spans="3:7">
      <c r="C20321" s="17"/>
      <c r="D20321" s="26"/>
      <c r="E20321" s="26"/>
      <c r="F20321" s="26"/>
      <c r="G20321" s="26"/>
    </row>
    <row r="20322" spans="3:7">
      <c r="C20322" s="17"/>
      <c r="D20322" s="26"/>
      <c r="E20322" s="26"/>
      <c r="F20322" s="26"/>
      <c r="G20322" s="26"/>
    </row>
    <row r="20323" spans="3:7">
      <c r="C20323" s="17"/>
      <c r="D20323" s="26"/>
      <c r="E20323" s="26"/>
      <c r="F20323" s="26"/>
      <c r="G20323" s="26"/>
    </row>
    <row r="20324" spans="3:7">
      <c r="C20324" s="17"/>
      <c r="D20324" s="26"/>
      <c r="E20324" s="26"/>
      <c r="F20324" s="26"/>
      <c r="G20324" s="26"/>
    </row>
    <row r="20325" spans="3:7">
      <c r="C20325" s="17"/>
      <c r="D20325" s="26"/>
      <c r="E20325" s="26"/>
      <c r="F20325" s="26"/>
      <c r="G20325" s="26"/>
    </row>
    <row r="20326" spans="3:7">
      <c r="C20326" s="17"/>
      <c r="D20326" s="26"/>
      <c r="E20326" s="26"/>
      <c r="F20326" s="26"/>
      <c r="G20326" s="26"/>
    </row>
    <row r="20327" spans="3:7">
      <c r="C20327" s="17"/>
      <c r="D20327" s="26"/>
      <c r="E20327" s="26"/>
      <c r="F20327" s="26"/>
      <c r="G20327" s="26"/>
    </row>
    <row r="20328" spans="3:7">
      <c r="C20328" s="17"/>
      <c r="D20328" s="26"/>
      <c r="E20328" s="26"/>
      <c r="F20328" s="26"/>
      <c r="G20328" s="26"/>
    </row>
    <row r="20329" spans="3:7">
      <c r="C20329" s="17"/>
      <c r="D20329" s="26"/>
      <c r="E20329" s="26"/>
      <c r="F20329" s="26"/>
      <c r="G20329" s="26"/>
    </row>
    <row r="20330" spans="3:7">
      <c r="C20330" s="17"/>
      <c r="D20330" s="26"/>
      <c r="E20330" s="26"/>
      <c r="F20330" s="26"/>
      <c r="G20330" s="26"/>
    </row>
    <row r="20331" spans="3:7">
      <c r="C20331" s="17"/>
      <c r="D20331" s="26"/>
      <c r="E20331" s="26"/>
      <c r="F20331" s="26"/>
      <c r="G20331" s="26"/>
    </row>
    <row r="20332" spans="3:7">
      <c r="C20332" s="17"/>
      <c r="D20332" s="26"/>
      <c r="E20332" s="26"/>
      <c r="F20332" s="26"/>
      <c r="G20332" s="26"/>
    </row>
    <row r="20333" spans="3:7">
      <c r="C20333" s="17"/>
      <c r="D20333" s="26"/>
      <c r="E20333" s="26"/>
      <c r="F20333" s="26"/>
      <c r="G20333" s="26"/>
    </row>
    <row r="20334" spans="3:7">
      <c r="C20334" s="17"/>
      <c r="D20334" s="26"/>
      <c r="E20334" s="26"/>
      <c r="F20334" s="26"/>
      <c r="G20334" s="26"/>
    </row>
    <row r="20335" spans="3:7">
      <c r="C20335" s="17"/>
      <c r="D20335" s="26"/>
      <c r="E20335" s="26"/>
      <c r="F20335" s="26"/>
      <c r="G20335" s="26"/>
    </row>
    <row r="20336" spans="3:7">
      <c r="C20336" s="17"/>
      <c r="D20336" s="26"/>
      <c r="E20336" s="26"/>
      <c r="F20336" s="26"/>
      <c r="G20336" s="26"/>
    </row>
    <row r="20337" spans="3:7">
      <c r="C20337" s="17"/>
      <c r="D20337" s="26"/>
      <c r="E20337" s="26"/>
      <c r="F20337" s="26"/>
      <c r="G20337" s="26"/>
    </row>
    <row r="20338" spans="3:7">
      <c r="C20338" s="17"/>
      <c r="D20338" s="26"/>
      <c r="E20338" s="26"/>
      <c r="F20338" s="26"/>
      <c r="G20338" s="26"/>
    </row>
    <row r="20339" spans="3:7">
      <c r="C20339" s="17"/>
      <c r="D20339" s="26"/>
      <c r="E20339" s="26"/>
      <c r="F20339" s="26"/>
      <c r="G20339" s="26"/>
    </row>
    <row r="20340" spans="3:7">
      <c r="C20340" s="17"/>
      <c r="D20340" s="26"/>
      <c r="E20340" s="26"/>
      <c r="F20340" s="26"/>
      <c r="G20340" s="26"/>
    </row>
    <row r="20341" spans="3:7">
      <c r="C20341" s="17"/>
      <c r="D20341" s="26"/>
      <c r="E20341" s="26"/>
      <c r="F20341" s="26"/>
      <c r="G20341" s="26"/>
    </row>
    <row r="20342" spans="3:7">
      <c r="C20342" s="17"/>
      <c r="D20342" s="26"/>
      <c r="E20342" s="26"/>
      <c r="F20342" s="26"/>
      <c r="G20342" s="26"/>
    </row>
    <row r="20343" spans="3:7">
      <c r="C20343" s="17"/>
      <c r="D20343" s="26"/>
      <c r="E20343" s="26"/>
      <c r="F20343" s="26"/>
      <c r="G20343" s="26"/>
    </row>
    <row r="20344" spans="3:7">
      <c r="C20344" s="17"/>
      <c r="D20344" s="26"/>
      <c r="E20344" s="26"/>
      <c r="F20344" s="26"/>
      <c r="G20344" s="26"/>
    </row>
    <row r="20345" spans="3:7">
      <c r="C20345" s="17"/>
      <c r="D20345" s="26"/>
      <c r="E20345" s="26"/>
      <c r="F20345" s="26"/>
      <c r="G20345" s="26"/>
    </row>
    <row r="20346" spans="3:7">
      <c r="C20346" s="17"/>
      <c r="D20346" s="26"/>
      <c r="E20346" s="26"/>
      <c r="F20346" s="26"/>
      <c r="G20346" s="26"/>
    </row>
    <row r="20347" spans="3:7">
      <c r="C20347" s="17"/>
      <c r="D20347" s="26"/>
      <c r="E20347" s="26"/>
      <c r="F20347" s="26"/>
      <c r="G20347" s="26"/>
    </row>
    <row r="20348" spans="3:7">
      <c r="C20348" s="17"/>
      <c r="D20348" s="26"/>
      <c r="E20348" s="26"/>
      <c r="F20348" s="26"/>
      <c r="G20348" s="26"/>
    </row>
    <row r="20349" spans="3:7">
      <c r="C20349" s="17"/>
      <c r="D20349" s="26"/>
      <c r="E20349" s="26"/>
      <c r="F20349" s="26"/>
      <c r="G20349" s="26"/>
    </row>
    <row r="20350" spans="3:7">
      <c r="C20350" s="17"/>
      <c r="D20350" s="26"/>
      <c r="E20350" s="26"/>
      <c r="F20350" s="26"/>
      <c r="G20350" s="26"/>
    </row>
    <row r="20351" spans="3:7">
      <c r="C20351" s="17"/>
      <c r="D20351" s="26"/>
      <c r="E20351" s="26"/>
      <c r="F20351" s="26"/>
      <c r="G20351" s="26"/>
    </row>
    <row r="20352" spans="3:7">
      <c r="C20352" s="17"/>
      <c r="D20352" s="26"/>
      <c r="E20352" s="26"/>
      <c r="F20352" s="26"/>
      <c r="G20352" s="26"/>
    </row>
    <row r="20353" spans="3:7">
      <c r="C20353" s="17"/>
      <c r="D20353" s="26"/>
      <c r="E20353" s="26"/>
      <c r="F20353" s="26"/>
      <c r="G20353" s="26"/>
    </row>
    <row r="20354" spans="3:7">
      <c r="C20354" s="17"/>
      <c r="D20354" s="26"/>
      <c r="E20354" s="26"/>
      <c r="F20354" s="26"/>
      <c r="G20354" s="26"/>
    </row>
    <row r="20355" spans="3:7">
      <c r="C20355" s="17"/>
      <c r="D20355" s="26"/>
      <c r="E20355" s="26"/>
      <c r="F20355" s="26"/>
      <c r="G20355" s="26"/>
    </row>
    <row r="20356" spans="3:7">
      <c r="C20356" s="17"/>
      <c r="D20356" s="26"/>
      <c r="E20356" s="26"/>
      <c r="F20356" s="26"/>
      <c r="G20356" s="26"/>
    </row>
    <row r="20357" spans="3:7">
      <c r="C20357" s="17"/>
      <c r="D20357" s="26"/>
      <c r="E20357" s="26"/>
      <c r="F20357" s="26"/>
      <c r="G20357" s="26"/>
    </row>
    <row r="20358" spans="3:7">
      <c r="C20358" s="17"/>
      <c r="D20358" s="26"/>
      <c r="E20358" s="26"/>
      <c r="F20358" s="26"/>
      <c r="G20358" s="26"/>
    </row>
    <row r="20359" spans="3:7">
      <c r="C20359" s="17"/>
      <c r="D20359" s="26"/>
      <c r="E20359" s="26"/>
      <c r="F20359" s="26"/>
      <c r="G20359" s="26"/>
    </row>
    <row r="20360" spans="3:7">
      <c r="C20360" s="17"/>
      <c r="D20360" s="26"/>
      <c r="E20360" s="26"/>
      <c r="F20360" s="26"/>
      <c r="G20360" s="26"/>
    </row>
    <row r="20361" spans="3:7">
      <c r="C20361" s="17"/>
      <c r="D20361" s="26"/>
      <c r="E20361" s="26"/>
      <c r="F20361" s="26"/>
      <c r="G20361" s="26"/>
    </row>
    <row r="20362" spans="3:7">
      <c r="C20362" s="17"/>
      <c r="D20362" s="26"/>
      <c r="E20362" s="26"/>
      <c r="F20362" s="26"/>
      <c r="G20362" s="26"/>
    </row>
    <row r="20363" spans="3:7">
      <c r="C20363" s="17"/>
      <c r="D20363" s="26"/>
      <c r="E20363" s="26"/>
      <c r="F20363" s="26"/>
      <c r="G20363" s="26"/>
    </row>
    <row r="20364" spans="3:7">
      <c r="C20364" s="17"/>
      <c r="D20364" s="26"/>
      <c r="E20364" s="26"/>
      <c r="F20364" s="26"/>
      <c r="G20364" s="26"/>
    </row>
    <row r="20365" spans="3:7">
      <c r="C20365" s="17"/>
      <c r="D20365" s="26"/>
      <c r="E20365" s="26"/>
      <c r="F20365" s="26"/>
      <c r="G20365" s="26"/>
    </row>
    <row r="20366" spans="3:7">
      <c r="C20366" s="17"/>
      <c r="D20366" s="26"/>
      <c r="E20366" s="26"/>
      <c r="F20366" s="26"/>
      <c r="G20366" s="26"/>
    </row>
    <row r="20367" spans="3:7">
      <c r="C20367" s="17"/>
      <c r="D20367" s="26"/>
      <c r="E20367" s="26"/>
      <c r="F20367" s="26"/>
      <c r="G20367" s="26"/>
    </row>
    <row r="20368" spans="3:7">
      <c r="C20368" s="17"/>
      <c r="D20368" s="26"/>
      <c r="E20368" s="26"/>
      <c r="F20368" s="26"/>
      <c r="G20368" s="26"/>
    </row>
    <row r="20369" spans="3:7">
      <c r="C20369" s="17"/>
      <c r="D20369" s="26"/>
      <c r="E20369" s="26"/>
      <c r="F20369" s="26"/>
      <c r="G20369" s="26"/>
    </row>
    <row r="20370" spans="3:7">
      <c r="C20370" s="17"/>
      <c r="D20370" s="26"/>
      <c r="E20370" s="26"/>
      <c r="F20370" s="26"/>
      <c r="G20370" s="26"/>
    </row>
    <row r="20371" spans="3:7">
      <c r="C20371" s="17"/>
      <c r="D20371" s="26"/>
      <c r="E20371" s="26"/>
      <c r="F20371" s="26"/>
      <c r="G20371" s="26"/>
    </row>
    <row r="20372" spans="3:7">
      <c r="C20372" s="17"/>
      <c r="D20372" s="26"/>
      <c r="E20372" s="26"/>
      <c r="F20372" s="26"/>
      <c r="G20372" s="26"/>
    </row>
    <row r="20373" spans="3:7">
      <c r="C20373" s="17"/>
      <c r="D20373" s="26"/>
      <c r="E20373" s="26"/>
      <c r="F20373" s="26"/>
      <c r="G20373" s="26"/>
    </row>
    <row r="20374" spans="3:7">
      <c r="C20374" s="17"/>
      <c r="D20374" s="26"/>
      <c r="E20374" s="26"/>
      <c r="F20374" s="26"/>
      <c r="G20374" s="26"/>
    </row>
    <row r="20375" spans="3:7">
      <c r="C20375" s="17"/>
      <c r="D20375" s="26"/>
      <c r="E20375" s="26"/>
      <c r="F20375" s="26"/>
      <c r="G20375" s="26"/>
    </row>
    <row r="20376" spans="3:7">
      <c r="C20376" s="17"/>
      <c r="D20376" s="26"/>
      <c r="E20376" s="26"/>
      <c r="F20376" s="26"/>
      <c r="G20376" s="26"/>
    </row>
    <row r="20377" spans="3:7">
      <c r="C20377" s="17"/>
      <c r="D20377" s="26"/>
      <c r="E20377" s="26"/>
      <c r="F20377" s="26"/>
      <c r="G20377" s="26"/>
    </row>
    <row r="20378" spans="3:7">
      <c r="C20378" s="17"/>
      <c r="D20378" s="26"/>
      <c r="E20378" s="26"/>
      <c r="F20378" s="26"/>
      <c r="G20378" s="26"/>
    </row>
    <row r="20379" spans="3:7">
      <c r="C20379" s="17"/>
      <c r="D20379" s="26"/>
      <c r="E20379" s="26"/>
      <c r="F20379" s="26"/>
      <c r="G20379" s="26"/>
    </row>
    <row r="20380" spans="3:7">
      <c r="C20380" s="17"/>
      <c r="D20380" s="26"/>
      <c r="E20380" s="26"/>
      <c r="F20380" s="26"/>
      <c r="G20380" s="26"/>
    </row>
    <row r="20381" spans="3:7">
      <c r="C20381" s="17"/>
      <c r="D20381" s="26"/>
      <c r="E20381" s="26"/>
      <c r="F20381" s="26"/>
      <c r="G20381" s="26"/>
    </row>
    <row r="20382" spans="3:7">
      <c r="C20382" s="17"/>
      <c r="D20382" s="26"/>
      <c r="E20382" s="26"/>
      <c r="F20382" s="26"/>
      <c r="G20382" s="26"/>
    </row>
    <row r="20383" spans="3:7">
      <c r="C20383" s="17"/>
      <c r="D20383" s="26"/>
      <c r="E20383" s="26"/>
      <c r="F20383" s="26"/>
      <c r="G20383" s="26"/>
    </row>
    <row r="20384" spans="3:7">
      <c r="C20384" s="17"/>
      <c r="D20384" s="26"/>
      <c r="E20384" s="26"/>
      <c r="F20384" s="26"/>
      <c r="G20384" s="26"/>
    </row>
    <row r="20385" spans="3:7">
      <c r="C20385" s="17"/>
      <c r="D20385" s="26"/>
      <c r="E20385" s="26"/>
      <c r="F20385" s="26"/>
      <c r="G20385" s="26"/>
    </row>
    <row r="20386" spans="3:7">
      <c r="C20386" s="17"/>
      <c r="D20386" s="26"/>
      <c r="E20386" s="26"/>
      <c r="F20386" s="26"/>
      <c r="G20386" s="26"/>
    </row>
    <row r="20387" spans="3:7">
      <c r="C20387" s="17"/>
      <c r="D20387" s="26"/>
      <c r="E20387" s="26"/>
      <c r="F20387" s="26"/>
      <c r="G20387" s="26"/>
    </row>
    <row r="20388" spans="3:7">
      <c r="C20388" s="17"/>
      <c r="D20388" s="26"/>
      <c r="E20388" s="26"/>
      <c r="F20388" s="26"/>
      <c r="G20388" s="26"/>
    </row>
    <row r="20389" spans="3:7">
      <c r="C20389" s="17"/>
      <c r="D20389" s="26"/>
      <c r="E20389" s="26"/>
      <c r="F20389" s="26"/>
      <c r="G20389" s="26"/>
    </row>
    <row r="20390" spans="3:7">
      <c r="C20390" s="17"/>
      <c r="D20390" s="26"/>
      <c r="E20390" s="26"/>
      <c r="F20390" s="26"/>
      <c r="G20390" s="26"/>
    </row>
    <row r="20391" spans="3:7">
      <c r="C20391" s="17"/>
      <c r="D20391" s="26"/>
      <c r="E20391" s="26"/>
      <c r="F20391" s="26"/>
      <c r="G20391" s="26"/>
    </row>
    <row r="20392" spans="3:7">
      <c r="C20392" s="17"/>
      <c r="D20392" s="26"/>
      <c r="E20392" s="26"/>
      <c r="F20392" s="26"/>
      <c r="G20392" s="26"/>
    </row>
    <row r="20393" spans="3:7">
      <c r="C20393" s="17"/>
      <c r="D20393" s="26"/>
      <c r="E20393" s="26"/>
      <c r="F20393" s="26"/>
      <c r="G20393" s="26"/>
    </row>
    <row r="20394" spans="3:7">
      <c r="C20394" s="17"/>
      <c r="D20394" s="26"/>
      <c r="E20394" s="26"/>
      <c r="F20394" s="26"/>
      <c r="G20394" s="26"/>
    </row>
    <row r="20395" spans="3:7">
      <c r="C20395" s="17"/>
      <c r="D20395" s="26"/>
      <c r="E20395" s="26"/>
      <c r="F20395" s="26"/>
      <c r="G20395" s="26"/>
    </row>
    <row r="20396" spans="3:7">
      <c r="C20396" s="17"/>
      <c r="D20396" s="26"/>
      <c r="E20396" s="26"/>
      <c r="F20396" s="26"/>
      <c r="G20396" s="26"/>
    </row>
    <row r="20397" spans="3:7">
      <c r="C20397" s="17"/>
      <c r="D20397" s="26"/>
      <c r="E20397" s="26"/>
      <c r="F20397" s="26"/>
      <c r="G20397" s="26"/>
    </row>
    <row r="20398" spans="3:7">
      <c r="C20398" s="17"/>
      <c r="D20398" s="26"/>
      <c r="E20398" s="26"/>
      <c r="F20398" s="26"/>
      <c r="G20398" s="26"/>
    </row>
    <row r="20399" spans="3:7">
      <c r="C20399" s="17"/>
      <c r="D20399" s="26"/>
      <c r="E20399" s="26"/>
      <c r="F20399" s="26"/>
      <c r="G20399" s="26"/>
    </row>
    <row r="20400" spans="3:7">
      <c r="C20400" s="17"/>
      <c r="D20400" s="26"/>
      <c r="E20400" s="26"/>
      <c r="F20400" s="26"/>
      <c r="G20400" s="26"/>
    </row>
    <row r="20401" spans="3:7">
      <c r="C20401" s="17"/>
      <c r="D20401" s="26"/>
      <c r="E20401" s="26"/>
      <c r="F20401" s="26"/>
      <c r="G20401" s="26"/>
    </row>
    <row r="20402" spans="3:7">
      <c r="C20402" s="17"/>
      <c r="D20402" s="26"/>
      <c r="E20402" s="26"/>
      <c r="F20402" s="26"/>
      <c r="G20402" s="26"/>
    </row>
    <row r="20403" spans="3:7">
      <c r="C20403" s="17"/>
      <c r="D20403" s="26"/>
      <c r="E20403" s="26"/>
      <c r="F20403" s="26"/>
      <c r="G20403" s="26"/>
    </row>
    <row r="20404" spans="3:7">
      <c r="C20404" s="17"/>
      <c r="D20404" s="26"/>
      <c r="E20404" s="26"/>
      <c r="F20404" s="26"/>
      <c r="G20404" s="26"/>
    </row>
    <row r="20405" spans="3:7">
      <c r="C20405" s="17"/>
      <c r="D20405" s="26"/>
      <c r="E20405" s="26"/>
      <c r="F20405" s="26"/>
      <c r="G20405" s="26"/>
    </row>
    <row r="20406" spans="3:7">
      <c r="C20406" s="17"/>
      <c r="D20406" s="26"/>
      <c r="E20406" s="26"/>
      <c r="F20406" s="26"/>
      <c r="G20406" s="26"/>
    </row>
    <row r="20407" spans="3:7">
      <c r="C20407" s="17"/>
      <c r="D20407" s="26"/>
      <c r="E20407" s="26"/>
      <c r="F20407" s="26"/>
      <c r="G20407" s="26"/>
    </row>
    <row r="20408" spans="3:7">
      <c r="C20408" s="17"/>
      <c r="D20408" s="26"/>
      <c r="E20408" s="26"/>
      <c r="F20408" s="26"/>
      <c r="G20408" s="26"/>
    </row>
    <row r="20409" spans="3:7">
      <c r="C20409" s="17"/>
      <c r="D20409" s="26"/>
      <c r="E20409" s="26"/>
      <c r="F20409" s="26"/>
      <c r="G20409" s="26"/>
    </row>
    <row r="20410" spans="3:7">
      <c r="C20410" s="17"/>
      <c r="D20410" s="26"/>
      <c r="E20410" s="26"/>
      <c r="F20410" s="26"/>
      <c r="G20410" s="26"/>
    </row>
    <row r="20411" spans="3:7">
      <c r="C20411" s="17"/>
      <c r="D20411" s="26"/>
      <c r="E20411" s="26"/>
      <c r="F20411" s="26"/>
      <c r="G20411" s="26"/>
    </row>
    <row r="20412" spans="3:7">
      <c r="C20412" s="17"/>
      <c r="D20412" s="26"/>
      <c r="E20412" s="26"/>
      <c r="F20412" s="26"/>
      <c r="G20412" s="26"/>
    </row>
    <row r="20413" spans="3:7">
      <c r="C20413" s="17"/>
      <c r="D20413" s="26"/>
      <c r="E20413" s="26"/>
      <c r="F20413" s="26"/>
      <c r="G20413" s="26"/>
    </row>
    <row r="20414" spans="3:7">
      <c r="C20414" s="17"/>
      <c r="D20414" s="26"/>
      <c r="E20414" s="26"/>
      <c r="F20414" s="26"/>
      <c r="G20414" s="26"/>
    </row>
    <row r="20415" spans="3:7">
      <c r="C20415" s="17"/>
      <c r="D20415" s="26"/>
      <c r="E20415" s="26"/>
      <c r="F20415" s="26"/>
      <c r="G20415" s="26"/>
    </row>
    <row r="20416" spans="3:7">
      <c r="C20416" s="17"/>
      <c r="D20416" s="26"/>
      <c r="E20416" s="26"/>
      <c r="F20416" s="26"/>
      <c r="G20416" s="26"/>
    </row>
    <row r="20417" spans="3:7">
      <c r="C20417" s="17"/>
      <c r="D20417" s="26"/>
      <c r="E20417" s="26"/>
      <c r="F20417" s="26"/>
      <c r="G20417" s="26"/>
    </row>
    <row r="20418" spans="3:7">
      <c r="C20418" s="17"/>
      <c r="D20418" s="26"/>
      <c r="E20418" s="26"/>
      <c r="F20418" s="26"/>
      <c r="G20418" s="26"/>
    </row>
    <row r="20419" spans="3:7">
      <c r="C20419" s="17"/>
      <c r="D20419" s="26"/>
      <c r="E20419" s="26"/>
      <c r="F20419" s="26"/>
      <c r="G20419" s="26"/>
    </row>
    <row r="20420" spans="3:7">
      <c r="C20420" s="17"/>
      <c r="D20420" s="26"/>
      <c r="E20420" s="26"/>
      <c r="F20420" s="26"/>
      <c r="G20420" s="26"/>
    </row>
    <row r="20421" spans="3:7">
      <c r="C20421" s="17"/>
      <c r="D20421" s="26"/>
      <c r="E20421" s="26"/>
      <c r="F20421" s="26"/>
      <c r="G20421" s="26"/>
    </row>
    <row r="20422" spans="3:7">
      <c r="C20422" s="17"/>
      <c r="D20422" s="26"/>
      <c r="E20422" s="26"/>
      <c r="F20422" s="26"/>
      <c r="G20422" s="26"/>
    </row>
    <row r="20423" spans="3:7">
      <c r="C20423" s="17"/>
      <c r="D20423" s="26"/>
      <c r="E20423" s="26"/>
      <c r="F20423" s="26"/>
      <c r="G20423" s="26"/>
    </row>
    <row r="20424" spans="3:7">
      <c r="C20424" s="17"/>
      <c r="D20424" s="26"/>
      <c r="E20424" s="26"/>
      <c r="F20424" s="26"/>
      <c r="G20424" s="26"/>
    </row>
    <row r="20425" spans="3:7">
      <c r="C20425" s="17"/>
      <c r="D20425" s="26"/>
      <c r="E20425" s="26"/>
      <c r="F20425" s="26"/>
      <c r="G20425" s="26"/>
    </row>
    <row r="20426" spans="3:7">
      <c r="C20426" s="17"/>
      <c r="D20426" s="26"/>
      <c r="E20426" s="26"/>
      <c r="F20426" s="26"/>
      <c r="G20426" s="26"/>
    </row>
    <row r="20427" spans="3:7">
      <c r="C20427" s="17"/>
      <c r="D20427" s="26"/>
      <c r="E20427" s="26"/>
      <c r="F20427" s="26"/>
      <c r="G20427" s="26"/>
    </row>
    <row r="20428" spans="3:7">
      <c r="C20428" s="17"/>
      <c r="D20428" s="26"/>
      <c r="E20428" s="26"/>
      <c r="F20428" s="26"/>
      <c r="G20428" s="26"/>
    </row>
    <row r="20429" spans="3:7">
      <c r="C20429" s="17"/>
      <c r="D20429" s="26"/>
      <c r="E20429" s="26"/>
      <c r="F20429" s="26"/>
      <c r="G20429" s="26"/>
    </row>
    <row r="20430" spans="3:7">
      <c r="C20430" s="17"/>
      <c r="D20430" s="26"/>
      <c r="E20430" s="26"/>
      <c r="F20430" s="26"/>
      <c r="G20430" s="26"/>
    </row>
    <row r="20431" spans="3:7">
      <c r="C20431" s="17"/>
      <c r="D20431" s="26"/>
      <c r="E20431" s="26"/>
      <c r="F20431" s="26"/>
      <c r="G20431" s="26"/>
    </row>
    <row r="20432" spans="3:7">
      <c r="C20432" s="17"/>
      <c r="D20432" s="26"/>
      <c r="E20432" s="26"/>
      <c r="F20432" s="26"/>
      <c r="G20432" s="26"/>
    </row>
    <row r="20433" spans="3:7">
      <c r="C20433" s="17"/>
      <c r="D20433" s="26"/>
      <c r="E20433" s="26"/>
      <c r="F20433" s="26"/>
      <c r="G20433" s="26"/>
    </row>
    <row r="20434" spans="3:7">
      <c r="C20434" s="17"/>
      <c r="D20434" s="26"/>
      <c r="E20434" s="26"/>
      <c r="F20434" s="26"/>
      <c r="G20434" s="26"/>
    </row>
    <row r="20435" spans="3:7">
      <c r="C20435" s="17"/>
      <c r="D20435" s="26"/>
      <c r="E20435" s="26"/>
      <c r="F20435" s="26"/>
      <c r="G20435" s="26"/>
    </row>
    <row r="20436" spans="3:7">
      <c r="C20436" s="17"/>
      <c r="D20436" s="26"/>
      <c r="E20436" s="26"/>
      <c r="F20436" s="26"/>
      <c r="G20436" s="26"/>
    </row>
    <row r="20437" spans="3:7">
      <c r="C20437" s="17"/>
      <c r="D20437" s="26"/>
      <c r="E20437" s="26"/>
      <c r="F20437" s="26"/>
      <c r="G20437" s="26"/>
    </row>
    <row r="20438" spans="3:7">
      <c r="C20438" s="17"/>
      <c r="D20438" s="26"/>
      <c r="E20438" s="26"/>
      <c r="F20438" s="26"/>
      <c r="G20438" s="26"/>
    </row>
    <row r="20439" spans="3:7">
      <c r="C20439" s="17"/>
      <c r="D20439" s="26"/>
      <c r="E20439" s="26"/>
      <c r="F20439" s="26"/>
      <c r="G20439" s="26"/>
    </row>
    <row r="20440" spans="3:7">
      <c r="C20440" s="17"/>
      <c r="D20440" s="26"/>
      <c r="E20440" s="26"/>
      <c r="F20440" s="26"/>
      <c r="G20440" s="26"/>
    </row>
    <row r="20441" spans="3:7">
      <c r="C20441" s="17"/>
      <c r="D20441" s="26"/>
      <c r="E20441" s="26"/>
      <c r="F20441" s="26"/>
      <c r="G20441" s="26"/>
    </row>
    <row r="20442" spans="3:7">
      <c r="C20442" s="17"/>
      <c r="D20442" s="26"/>
      <c r="E20442" s="26"/>
      <c r="F20442" s="26"/>
      <c r="G20442" s="26"/>
    </row>
    <row r="20443" spans="3:7">
      <c r="C20443" s="17"/>
      <c r="D20443" s="26"/>
      <c r="E20443" s="26"/>
      <c r="F20443" s="26"/>
      <c r="G20443" s="26"/>
    </row>
    <row r="20444" spans="3:7">
      <c r="C20444" s="17"/>
      <c r="D20444" s="26"/>
      <c r="E20444" s="26"/>
      <c r="F20444" s="26"/>
      <c r="G20444" s="26"/>
    </row>
    <row r="20445" spans="3:7">
      <c r="C20445" s="17"/>
      <c r="D20445" s="26"/>
      <c r="E20445" s="26"/>
      <c r="F20445" s="26"/>
      <c r="G20445" s="26"/>
    </row>
    <row r="20446" spans="3:7">
      <c r="C20446" s="17"/>
      <c r="D20446" s="26"/>
      <c r="E20446" s="26"/>
      <c r="F20446" s="26"/>
      <c r="G20446" s="26"/>
    </row>
    <row r="20447" spans="3:7">
      <c r="C20447" s="17"/>
      <c r="D20447" s="26"/>
      <c r="E20447" s="26"/>
      <c r="F20447" s="26"/>
      <c r="G20447" s="26"/>
    </row>
    <row r="20448" spans="3:7">
      <c r="C20448" s="17"/>
      <c r="D20448" s="26"/>
      <c r="E20448" s="26"/>
      <c r="F20448" s="26"/>
      <c r="G20448" s="26"/>
    </row>
    <row r="20449" spans="3:7">
      <c r="C20449" s="17"/>
      <c r="D20449" s="26"/>
      <c r="E20449" s="26"/>
      <c r="F20449" s="26"/>
      <c r="G20449" s="26"/>
    </row>
    <row r="20450" spans="3:7">
      <c r="C20450" s="17"/>
      <c r="D20450" s="26"/>
      <c r="E20450" s="26"/>
      <c r="F20450" s="26"/>
      <c r="G20450" s="26"/>
    </row>
    <row r="20451" spans="3:7">
      <c r="C20451" s="17"/>
      <c r="D20451" s="26"/>
      <c r="E20451" s="26"/>
      <c r="F20451" s="26"/>
      <c r="G20451" s="26"/>
    </row>
    <row r="20452" spans="3:7">
      <c r="C20452" s="17"/>
      <c r="D20452" s="26"/>
      <c r="E20452" s="26"/>
      <c r="F20452" s="26"/>
      <c r="G20452" s="26"/>
    </row>
    <row r="20453" spans="3:7">
      <c r="C20453" s="17"/>
      <c r="D20453" s="26"/>
      <c r="E20453" s="26"/>
      <c r="F20453" s="26"/>
      <c r="G20453" s="26"/>
    </row>
    <row r="20454" spans="3:7">
      <c r="C20454" s="17"/>
      <c r="D20454" s="26"/>
      <c r="E20454" s="26"/>
      <c r="F20454" s="26"/>
      <c r="G20454" s="26"/>
    </row>
    <row r="20455" spans="3:7">
      <c r="C20455" s="17"/>
      <c r="D20455" s="26"/>
      <c r="E20455" s="26"/>
      <c r="F20455" s="26"/>
      <c r="G20455" s="26"/>
    </row>
    <row r="20456" spans="3:7">
      <c r="C20456" s="17"/>
      <c r="D20456" s="26"/>
      <c r="E20456" s="26"/>
      <c r="F20456" s="26"/>
      <c r="G20456" s="26"/>
    </row>
    <row r="20457" spans="3:7">
      <c r="C20457" s="17"/>
      <c r="D20457" s="26"/>
      <c r="E20457" s="26"/>
      <c r="F20457" s="26"/>
      <c r="G20457" s="26"/>
    </row>
    <row r="20458" spans="3:7">
      <c r="C20458" s="17"/>
      <c r="D20458" s="26"/>
      <c r="E20458" s="26"/>
      <c r="F20458" s="26"/>
      <c r="G20458" s="26"/>
    </row>
    <row r="20459" spans="3:7">
      <c r="C20459" s="17"/>
      <c r="D20459" s="26"/>
      <c r="E20459" s="26"/>
      <c r="F20459" s="26"/>
      <c r="G20459" s="26"/>
    </row>
    <row r="20460" spans="3:7">
      <c r="C20460" s="17"/>
      <c r="D20460" s="26"/>
      <c r="E20460" s="26"/>
      <c r="F20460" s="26"/>
      <c r="G20460" s="26"/>
    </row>
    <row r="20461" spans="3:7">
      <c r="C20461" s="17"/>
      <c r="D20461" s="26"/>
      <c r="E20461" s="26"/>
      <c r="F20461" s="26"/>
      <c r="G20461" s="26"/>
    </row>
    <row r="20462" spans="3:7">
      <c r="C20462" s="17"/>
      <c r="D20462" s="26"/>
      <c r="E20462" s="26"/>
      <c r="F20462" s="26"/>
      <c r="G20462" s="26"/>
    </row>
    <row r="20463" spans="3:7">
      <c r="C20463" s="17"/>
      <c r="D20463" s="26"/>
      <c r="E20463" s="26"/>
      <c r="F20463" s="26"/>
      <c r="G20463" s="26"/>
    </row>
    <row r="20464" spans="3:7">
      <c r="C20464" s="17"/>
      <c r="D20464" s="26"/>
      <c r="E20464" s="26"/>
      <c r="F20464" s="26"/>
      <c r="G20464" s="26"/>
    </row>
    <row r="20465" spans="3:7">
      <c r="C20465" s="17"/>
      <c r="D20465" s="26"/>
      <c r="E20465" s="26"/>
      <c r="F20465" s="26"/>
      <c r="G20465" s="26"/>
    </row>
    <row r="20466" spans="3:7">
      <c r="C20466" s="17"/>
      <c r="D20466" s="26"/>
      <c r="E20466" s="26"/>
      <c r="F20466" s="26"/>
      <c r="G20466" s="26"/>
    </row>
    <row r="20467" spans="3:7">
      <c r="C20467" s="17"/>
      <c r="D20467" s="26"/>
      <c r="E20467" s="26"/>
      <c r="F20467" s="26"/>
      <c r="G20467" s="26"/>
    </row>
    <row r="20468" spans="3:7">
      <c r="C20468" s="17"/>
      <c r="D20468" s="26"/>
      <c r="E20468" s="26"/>
      <c r="F20468" s="26"/>
      <c r="G20468" s="26"/>
    </row>
    <row r="20469" spans="3:7">
      <c r="C20469" s="17"/>
      <c r="D20469" s="26"/>
      <c r="E20469" s="26"/>
      <c r="F20469" s="26"/>
      <c r="G20469" s="26"/>
    </row>
    <row r="20470" spans="3:7">
      <c r="C20470" s="17"/>
      <c r="D20470" s="26"/>
      <c r="E20470" s="26"/>
      <c r="F20470" s="26"/>
      <c r="G20470" s="26"/>
    </row>
    <row r="20471" spans="3:7">
      <c r="C20471" s="17"/>
      <c r="D20471" s="26"/>
      <c r="E20471" s="26"/>
      <c r="F20471" s="26"/>
      <c r="G20471" s="26"/>
    </row>
    <row r="20472" spans="3:7">
      <c r="C20472" s="17"/>
      <c r="D20472" s="26"/>
      <c r="E20472" s="26"/>
      <c r="F20472" s="26"/>
      <c r="G20472" s="26"/>
    </row>
    <row r="20473" spans="3:7">
      <c r="C20473" s="17"/>
      <c r="D20473" s="26"/>
      <c r="E20473" s="26"/>
      <c r="F20473" s="26"/>
      <c r="G20473" s="26"/>
    </row>
    <row r="20474" spans="3:7">
      <c r="C20474" s="17"/>
      <c r="D20474" s="26"/>
      <c r="E20474" s="26"/>
      <c r="F20474" s="26"/>
      <c r="G20474" s="26"/>
    </row>
    <row r="20475" spans="3:7">
      <c r="C20475" s="17"/>
      <c r="D20475" s="26"/>
      <c r="E20475" s="26"/>
      <c r="F20475" s="26"/>
      <c r="G20475" s="26"/>
    </row>
    <row r="20476" spans="3:7">
      <c r="C20476" s="17"/>
      <c r="D20476" s="26"/>
      <c r="E20476" s="26"/>
      <c r="F20476" s="26"/>
      <c r="G20476" s="26"/>
    </row>
    <row r="20477" spans="3:7">
      <c r="C20477" s="17"/>
      <c r="D20477" s="26"/>
      <c r="E20477" s="26"/>
      <c r="F20477" s="26"/>
      <c r="G20477" s="26"/>
    </row>
    <row r="20478" spans="3:7">
      <c r="C20478" s="17"/>
      <c r="D20478" s="26"/>
      <c r="E20478" s="26"/>
      <c r="F20478" s="26"/>
      <c r="G20478" s="26"/>
    </row>
    <row r="20479" spans="3:7">
      <c r="C20479" s="17"/>
      <c r="D20479" s="26"/>
      <c r="E20479" s="26"/>
      <c r="F20479" s="26"/>
      <c r="G20479" s="26"/>
    </row>
    <row r="20480" spans="3:7">
      <c r="C20480" s="17"/>
      <c r="D20480" s="26"/>
      <c r="E20480" s="26"/>
      <c r="F20480" s="26"/>
      <c r="G20480" s="26"/>
    </row>
    <row r="20481" spans="3:7">
      <c r="C20481" s="17"/>
      <c r="D20481" s="26"/>
      <c r="E20481" s="26"/>
      <c r="F20481" s="26"/>
      <c r="G20481" s="26"/>
    </row>
    <row r="20482" spans="3:7">
      <c r="C20482" s="17"/>
      <c r="D20482" s="26"/>
      <c r="E20482" s="26"/>
      <c r="F20482" s="26"/>
      <c r="G20482" s="26"/>
    </row>
    <row r="20483" spans="3:7">
      <c r="C20483" s="17"/>
      <c r="D20483" s="26"/>
      <c r="E20483" s="26"/>
      <c r="F20483" s="26"/>
      <c r="G20483" s="26"/>
    </row>
    <row r="20484" spans="3:7">
      <c r="C20484" s="17"/>
      <c r="D20484" s="26"/>
      <c r="E20484" s="26"/>
      <c r="F20484" s="26"/>
      <c r="G20484" s="26"/>
    </row>
    <row r="20485" spans="3:7">
      <c r="C20485" s="17"/>
      <c r="D20485" s="26"/>
      <c r="E20485" s="26"/>
      <c r="F20485" s="26"/>
      <c r="G20485" s="26"/>
    </row>
    <row r="20486" spans="3:7">
      <c r="C20486" s="17"/>
      <c r="D20486" s="26"/>
      <c r="E20486" s="26"/>
      <c r="F20486" s="26"/>
      <c r="G20486" s="26"/>
    </row>
    <row r="20487" spans="3:7">
      <c r="C20487" s="17"/>
      <c r="D20487" s="26"/>
      <c r="E20487" s="26"/>
      <c r="F20487" s="26"/>
      <c r="G20487" s="26"/>
    </row>
    <row r="20488" spans="3:7">
      <c r="C20488" s="17"/>
      <c r="D20488" s="26"/>
      <c r="E20488" s="26"/>
      <c r="F20488" s="26"/>
      <c r="G20488" s="26"/>
    </row>
    <row r="20489" spans="3:7">
      <c r="C20489" s="17"/>
      <c r="D20489" s="26"/>
      <c r="E20489" s="26"/>
      <c r="F20489" s="26"/>
      <c r="G20489" s="26"/>
    </row>
    <row r="20490" spans="3:7">
      <c r="C20490" s="17"/>
      <c r="D20490" s="26"/>
      <c r="E20490" s="26"/>
      <c r="F20490" s="26"/>
      <c r="G20490" s="26"/>
    </row>
    <row r="20491" spans="3:7">
      <c r="C20491" s="17"/>
      <c r="D20491" s="26"/>
      <c r="E20491" s="26"/>
      <c r="F20491" s="26"/>
      <c r="G20491" s="26"/>
    </row>
    <row r="20492" spans="3:7">
      <c r="C20492" s="17"/>
      <c r="D20492" s="26"/>
      <c r="E20492" s="26"/>
      <c r="F20492" s="26"/>
      <c r="G20492" s="26"/>
    </row>
    <row r="20493" spans="3:7">
      <c r="C20493" s="17"/>
      <c r="D20493" s="26"/>
      <c r="E20493" s="26"/>
      <c r="F20493" s="26"/>
      <c r="G20493" s="26"/>
    </row>
    <row r="20494" spans="3:7">
      <c r="C20494" s="17"/>
      <c r="D20494" s="26"/>
      <c r="E20494" s="26"/>
      <c r="F20494" s="26"/>
      <c r="G20494" s="26"/>
    </row>
    <row r="20495" spans="3:7">
      <c r="C20495" s="17"/>
      <c r="D20495" s="26"/>
      <c r="E20495" s="26"/>
      <c r="F20495" s="26"/>
      <c r="G20495" s="26"/>
    </row>
    <row r="20496" spans="3:7">
      <c r="C20496" s="17"/>
      <c r="D20496" s="26"/>
      <c r="E20496" s="26"/>
      <c r="F20496" s="26"/>
      <c r="G20496" s="26"/>
    </row>
    <row r="20497" spans="3:7">
      <c r="C20497" s="17"/>
      <c r="D20497" s="26"/>
      <c r="E20497" s="26"/>
      <c r="F20497" s="26"/>
      <c r="G20497" s="26"/>
    </row>
    <row r="20498" spans="3:7">
      <c r="C20498" s="17"/>
      <c r="D20498" s="26"/>
      <c r="E20498" s="26"/>
      <c r="F20498" s="26"/>
      <c r="G20498" s="26"/>
    </row>
    <row r="20499" spans="3:7">
      <c r="C20499" s="17"/>
      <c r="D20499" s="26"/>
      <c r="E20499" s="26"/>
      <c r="F20499" s="26"/>
      <c r="G20499" s="26"/>
    </row>
    <row r="20500" spans="3:7">
      <c r="C20500" s="17"/>
      <c r="D20500" s="26"/>
      <c r="E20500" s="26"/>
      <c r="F20500" s="26"/>
      <c r="G20500" s="26"/>
    </row>
    <row r="20501" spans="3:7">
      <c r="C20501" s="17"/>
      <c r="D20501" s="26"/>
      <c r="E20501" s="26"/>
      <c r="F20501" s="26"/>
      <c r="G20501" s="26"/>
    </row>
    <row r="20502" spans="3:7">
      <c r="C20502" s="17"/>
      <c r="D20502" s="26"/>
      <c r="E20502" s="26"/>
      <c r="F20502" s="26"/>
      <c r="G20502" s="26"/>
    </row>
    <row r="20503" spans="3:7">
      <c r="C20503" s="17"/>
      <c r="D20503" s="26"/>
      <c r="E20503" s="26"/>
      <c r="F20503" s="26"/>
      <c r="G20503" s="26"/>
    </row>
    <row r="20504" spans="3:7">
      <c r="C20504" s="17"/>
      <c r="D20504" s="26"/>
      <c r="E20504" s="26"/>
      <c r="F20504" s="26"/>
      <c r="G20504" s="26"/>
    </row>
    <row r="20505" spans="3:7">
      <c r="C20505" s="17"/>
      <c r="D20505" s="26"/>
      <c r="E20505" s="26"/>
      <c r="F20505" s="26"/>
      <c r="G20505" s="26"/>
    </row>
    <row r="20506" spans="3:7">
      <c r="C20506" s="17"/>
      <c r="D20506" s="26"/>
      <c r="E20506" s="26"/>
      <c r="F20506" s="26"/>
      <c r="G20506" s="26"/>
    </row>
    <row r="20507" spans="3:7">
      <c r="C20507" s="17"/>
      <c r="D20507" s="26"/>
      <c r="E20507" s="26"/>
      <c r="F20507" s="26"/>
      <c r="G20507" s="26"/>
    </row>
    <row r="20508" spans="3:7">
      <c r="C20508" s="17"/>
      <c r="D20508" s="26"/>
      <c r="E20508" s="26"/>
      <c r="F20508" s="26"/>
      <c r="G20508" s="26"/>
    </row>
    <row r="20509" spans="3:7">
      <c r="C20509" s="17"/>
      <c r="D20509" s="26"/>
      <c r="E20509" s="26"/>
      <c r="F20509" s="26"/>
      <c r="G20509" s="26"/>
    </row>
    <row r="20510" spans="3:7">
      <c r="C20510" s="17"/>
      <c r="D20510" s="26"/>
      <c r="E20510" s="26"/>
      <c r="F20510" s="26"/>
      <c r="G20510" s="26"/>
    </row>
    <row r="20511" spans="3:7">
      <c r="C20511" s="17"/>
      <c r="D20511" s="26"/>
      <c r="E20511" s="26"/>
      <c r="F20511" s="26"/>
      <c r="G20511" s="26"/>
    </row>
    <row r="20512" spans="3:7">
      <c r="C20512" s="17"/>
      <c r="D20512" s="26"/>
      <c r="E20512" s="26"/>
      <c r="F20512" s="26"/>
      <c r="G20512" s="26"/>
    </row>
    <row r="20513" spans="3:7">
      <c r="C20513" s="17"/>
      <c r="D20513" s="26"/>
      <c r="E20513" s="26"/>
      <c r="F20513" s="26"/>
      <c r="G20513" s="26"/>
    </row>
    <row r="20514" spans="3:7">
      <c r="C20514" s="17"/>
      <c r="D20514" s="26"/>
      <c r="E20514" s="26"/>
      <c r="F20514" s="26"/>
      <c r="G20514" s="26"/>
    </row>
    <row r="20515" spans="3:7">
      <c r="C20515" s="17"/>
      <c r="D20515" s="26"/>
      <c r="E20515" s="26"/>
      <c r="F20515" s="26"/>
      <c r="G20515" s="26"/>
    </row>
    <row r="20516" spans="3:7">
      <c r="C20516" s="17"/>
      <c r="D20516" s="26"/>
      <c r="E20516" s="26"/>
      <c r="F20516" s="26"/>
      <c r="G20516" s="26"/>
    </row>
    <row r="20517" spans="3:7">
      <c r="C20517" s="17"/>
      <c r="D20517" s="26"/>
      <c r="E20517" s="26"/>
      <c r="F20517" s="26"/>
      <c r="G20517" s="26"/>
    </row>
    <row r="20518" spans="3:7">
      <c r="C20518" s="17"/>
      <c r="D20518" s="26"/>
      <c r="E20518" s="26"/>
      <c r="F20518" s="26"/>
      <c r="G20518" s="26"/>
    </row>
    <row r="20519" spans="3:7">
      <c r="C20519" s="17"/>
      <c r="D20519" s="26"/>
      <c r="E20519" s="26"/>
      <c r="F20519" s="26"/>
      <c r="G20519" s="26"/>
    </row>
    <row r="20520" spans="3:7">
      <c r="C20520" s="17"/>
      <c r="D20520" s="26"/>
      <c r="E20520" s="26"/>
      <c r="F20520" s="26"/>
      <c r="G20520" s="26"/>
    </row>
    <row r="20521" spans="3:7">
      <c r="C20521" s="17"/>
      <c r="D20521" s="26"/>
      <c r="E20521" s="26"/>
      <c r="F20521" s="26"/>
      <c r="G20521" s="26"/>
    </row>
    <row r="20522" spans="3:7">
      <c r="C20522" s="17"/>
      <c r="D20522" s="26"/>
      <c r="E20522" s="26"/>
      <c r="F20522" s="26"/>
      <c r="G20522" s="26"/>
    </row>
    <row r="20523" spans="3:7">
      <c r="C20523" s="17"/>
      <c r="D20523" s="26"/>
      <c r="E20523" s="26"/>
      <c r="F20523" s="26"/>
      <c r="G20523" s="26"/>
    </row>
    <row r="20524" spans="3:7">
      <c r="C20524" s="17"/>
      <c r="D20524" s="26"/>
      <c r="E20524" s="26"/>
      <c r="F20524" s="26"/>
      <c r="G20524" s="26"/>
    </row>
    <row r="20525" spans="3:7">
      <c r="C20525" s="17"/>
      <c r="D20525" s="26"/>
      <c r="E20525" s="26"/>
      <c r="F20525" s="26"/>
      <c r="G20525" s="26"/>
    </row>
    <row r="20526" spans="3:7">
      <c r="C20526" s="17"/>
      <c r="D20526" s="26"/>
      <c r="E20526" s="26"/>
      <c r="F20526" s="26"/>
      <c r="G20526" s="26"/>
    </row>
    <row r="20527" spans="3:7">
      <c r="C20527" s="17"/>
      <c r="D20527" s="26"/>
      <c r="E20527" s="26"/>
      <c r="F20527" s="26"/>
      <c r="G20527" s="26"/>
    </row>
    <row r="20528" spans="3:7">
      <c r="C20528" s="17"/>
      <c r="D20528" s="26"/>
      <c r="E20528" s="26"/>
      <c r="F20528" s="26"/>
      <c r="G20528" s="26"/>
    </row>
    <row r="20529" spans="3:7">
      <c r="C20529" s="17"/>
      <c r="D20529" s="26"/>
      <c r="E20529" s="26"/>
      <c r="F20529" s="26"/>
      <c r="G20529" s="26"/>
    </row>
    <row r="20530" spans="3:7">
      <c r="C20530" s="17"/>
      <c r="D20530" s="26"/>
      <c r="E20530" s="26"/>
      <c r="F20530" s="26"/>
      <c r="G20530" s="26"/>
    </row>
    <row r="20531" spans="3:7">
      <c r="C20531" s="17"/>
      <c r="D20531" s="26"/>
      <c r="E20531" s="26"/>
      <c r="F20531" s="26"/>
      <c r="G20531" s="26"/>
    </row>
    <row r="20532" spans="3:7">
      <c r="C20532" s="17"/>
      <c r="D20532" s="26"/>
      <c r="E20532" s="26"/>
      <c r="F20532" s="26"/>
      <c r="G20532" s="26"/>
    </row>
    <row r="20533" spans="3:7">
      <c r="C20533" s="17"/>
      <c r="D20533" s="26"/>
      <c r="E20533" s="26"/>
      <c r="F20533" s="26"/>
      <c r="G20533" s="26"/>
    </row>
    <row r="20534" spans="3:7">
      <c r="C20534" s="17"/>
      <c r="D20534" s="26"/>
      <c r="E20534" s="26"/>
      <c r="F20534" s="26"/>
      <c r="G20534" s="26"/>
    </row>
    <row r="20535" spans="3:7">
      <c r="C20535" s="17"/>
      <c r="D20535" s="26"/>
      <c r="E20535" s="26"/>
      <c r="F20535" s="26"/>
      <c r="G20535" s="26"/>
    </row>
    <row r="20536" spans="3:7">
      <c r="C20536" s="17"/>
      <c r="D20536" s="26"/>
      <c r="E20536" s="26"/>
      <c r="F20536" s="26"/>
      <c r="G20536" s="26"/>
    </row>
    <row r="20537" spans="3:7">
      <c r="C20537" s="17"/>
      <c r="D20537" s="26"/>
      <c r="E20537" s="26"/>
      <c r="F20537" s="26"/>
      <c r="G20537" s="26"/>
    </row>
    <row r="20538" spans="3:7">
      <c r="C20538" s="17"/>
      <c r="D20538" s="26"/>
      <c r="E20538" s="26"/>
      <c r="F20538" s="26"/>
      <c r="G20538" s="26"/>
    </row>
    <row r="20539" spans="3:7">
      <c r="C20539" s="17"/>
      <c r="D20539" s="26"/>
      <c r="E20539" s="26"/>
      <c r="F20539" s="26"/>
      <c r="G20539" s="26"/>
    </row>
    <row r="20540" spans="3:7">
      <c r="C20540" s="17"/>
      <c r="D20540" s="26"/>
      <c r="E20540" s="26"/>
      <c r="F20540" s="26"/>
      <c r="G20540" s="26"/>
    </row>
    <row r="20541" spans="3:7">
      <c r="C20541" s="17"/>
      <c r="D20541" s="26"/>
      <c r="E20541" s="26"/>
      <c r="F20541" s="26"/>
      <c r="G20541" s="26"/>
    </row>
    <row r="20542" spans="3:7">
      <c r="C20542" s="17"/>
      <c r="D20542" s="26"/>
      <c r="E20542" s="26"/>
      <c r="F20542" s="26"/>
      <c r="G20542" s="26"/>
    </row>
    <row r="20543" spans="3:7">
      <c r="C20543" s="17"/>
      <c r="D20543" s="26"/>
      <c r="E20543" s="26"/>
      <c r="F20543" s="26"/>
      <c r="G20543" s="26"/>
    </row>
    <row r="20544" spans="3:7">
      <c r="C20544" s="17"/>
      <c r="D20544" s="26"/>
      <c r="E20544" s="26"/>
      <c r="F20544" s="26"/>
      <c r="G20544" s="26"/>
    </row>
    <row r="20545" spans="3:7">
      <c r="C20545" s="17"/>
      <c r="D20545" s="26"/>
      <c r="E20545" s="26"/>
      <c r="F20545" s="26"/>
      <c r="G20545" s="26"/>
    </row>
    <row r="20546" spans="3:7">
      <c r="C20546" s="17"/>
      <c r="D20546" s="26"/>
      <c r="E20546" s="26"/>
      <c r="F20546" s="26"/>
      <c r="G20546" s="26"/>
    </row>
    <row r="20547" spans="3:7">
      <c r="C20547" s="17"/>
      <c r="D20547" s="26"/>
      <c r="E20547" s="26"/>
      <c r="F20547" s="26"/>
      <c r="G20547" s="26"/>
    </row>
    <row r="20548" spans="3:7">
      <c r="C20548" s="17"/>
      <c r="D20548" s="26"/>
      <c r="E20548" s="26"/>
      <c r="F20548" s="26"/>
      <c r="G20548" s="26"/>
    </row>
    <row r="20549" spans="3:7">
      <c r="C20549" s="17"/>
      <c r="D20549" s="26"/>
      <c r="E20549" s="26"/>
      <c r="F20549" s="26"/>
      <c r="G20549" s="26"/>
    </row>
    <row r="20550" spans="3:7">
      <c r="C20550" s="17"/>
      <c r="D20550" s="26"/>
      <c r="E20550" s="26"/>
      <c r="F20550" s="26"/>
      <c r="G20550" s="26"/>
    </row>
    <row r="20551" spans="3:7">
      <c r="C20551" s="17"/>
      <c r="D20551" s="26"/>
      <c r="E20551" s="26"/>
      <c r="F20551" s="26"/>
      <c r="G20551" s="26"/>
    </row>
    <row r="20552" spans="3:7">
      <c r="C20552" s="17"/>
      <c r="D20552" s="26"/>
      <c r="E20552" s="26"/>
      <c r="F20552" s="26"/>
      <c r="G20552" s="26"/>
    </row>
    <row r="20553" spans="3:7">
      <c r="C20553" s="17"/>
      <c r="D20553" s="26"/>
      <c r="E20553" s="26"/>
      <c r="F20553" s="26"/>
      <c r="G20553" s="26"/>
    </row>
    <row r="20554" spans="3:7">
      <c r="C20554" s="17"/>
      <c r="D20554" s="26"/>
      <c r="E20554" s="26"/>
      <c r="F20554" s="26"/>
      <c r="G20554" s="26"/>
    </row>
    <row r="20555" spans="3:7">
      <c r="C20555" s="17"/>
      <c r="D20555" s="26"/>
      <c r="E20555" s="26"/>
      <c r="F20555" s="26"/>
      <c r="G20555" s="26"/>
    </row>
    <row r="20556" spans="3:7">
      <c r="C20556" s="17"/>
      <c r="D20556" s="26"/>
      <c r="E20556" s="26"/>
      <c r="F20556" s="26"/>
      <c r="G20556" s="26"/>
    </row>
    <row r="20557" spans="3:7">
      <c r="C20557" s="17"/>
      <c r="D20557" s="26"/>
      <c r="E20557" s="26"/>
      <c r="F20557" s="26"/>
      <c r="G20557" s="26"/>
    </row>
    <row r="20558" spans="3:7">
      <c r="C20558" s="17"/>
      <c r="D20558" s="26"/>
      <c r="E20558" s="26"/>
      <c r="F20558" s="26"/>
      <c r="G20558" s="26"/>
    </row>
    <row r="20559" spans="3:7">
      <c r="C20559" s="17"/>
      <c r="D20559" s="26"/>
      <c r="E20559" s="26"/>
      <c r="F20559" s="26"/>
      <c r="G20559" s="26"/>
    </row>
    <row r="20560" spans="3:7">
      <c r="C20560" s="17"/>
      <c r="D20560" s="26"/>
      <c r="E20560" s="26"/>
      <c r="F20560" s="26"/>
      <c r="G20560" s="26"/>
    </row>
    <row r="20561" spans="3:7">
      <c r="C20561" s="17"/>
      <c r="D20561" s="26"/>
      <c r="E20561" s="26"/>
      <c r="F20561" s="26"/>
      <c r="G20561" s="26"/>
    </row>
    <row r="20562" spans="3:7">
      <c r="C20562" s="17"/>
      <c r="D20562" s="26"/>
      <c r="E20562" s="26"/>
      <c r="F20562" s="26"/>
      <c r="G20562" s="26"/>
    </row>
    <row r="20563" spans="3:7">
      <c r="C20563" s="17"/>
      <c r="D20563" s="26"/>
      <c r="E20563" s="26"/>
      <c r="F20563" s="26"/>
      <c r="G20563" s="26"/>
    </row>
    <row r="20564" spans="3:7">
      <c r="C20564" s="17"/>
      <c r="D20564" s="26"/>
      <c r="E20564" s="26"/>
      <c r="F20564" s="26"/>
      <c r="G20564" s="26"/>
    </row>
    <row r="20565" spans="3:7">
      <c r="C20565" s="17"/>
      <c r="D20565" s="26"/>
      <c r="E20565" s="26"/>
      <c r="F20565" s="26"/>
      <c r="G20565" s="26"/>
    </row>
    <row r="20566" spans="3:7">
      <c r="C20566" s="17"/>
      <c r="D20566" s="26"/>
      <c r="E20566" s="26"/>
      <c r="F20566" s="26"/>
      <c r="G20566" s="26"/>
    </row>
    <row r="20567" spans="3:7">
      <c r="C20567" s="17"/>
      <c r="D20567" s="26"/>
      <c r="E20567" s="26"/>
      <c r="F20567" s="26"/>
      <c r="G20567" s="26"/>
    </row>
    <row r="20568" spans="3:7">
      <c r="C20568" s="17"/>
      <c r="D20568" s="26"/>
      <c r="E20568" s="26"/>
      <c r="F20568" s="26"/>
      <c r="G20568" s="26"/>
    </row>
    <row r="20569" spans="3:7">
      <c r="C20569" s="17"/>
      <c r="D20569" s="26"/>
      <c r="E20569" s="26"/>
      <c r="F20569" s="26"/>
      <c r="G20569" s="26"/>
    </row>
    <row r="20570" spans="3:7">
      <c r="C20570" s="17"/>
      <c r="D20570" s="26"/>
      <c r="E20570" s="26"/>
      <c r="F20570" s="26"/>
      <c r="G20570" s="26"/>
    </row>
    <row r="20571" spans="3:7">
      <c r="C20571" s="17"/>
      <c r="D20571" s="26"/>
      <c r="E20571" s="26"/>
      <c r="F20571" s="26"/>
      <c r="G20571" s="26"/>
    </row>
    <row r="20572" spans="3:7">
      <c r="C20572" s="17"/>
      <c r="D20572" s="26"/>
      <c r="E20572" s="26"/>
      <c r="F20572" s="26"/>
      <c r="G20572" s="26"/>
    </row>
    <row r="20573" spans="3:7">
      <c r="C20573" s="17"/>
      <c r="D20573" s="26"/>
      <c r="E20573" s="26"/>
      <c r="F20573" s="26"/>
      <c r="G20573" s="26"/>
    </row>
    <row r="20574" spans="3:7">
      <c r="C20574" s="17"/>
      <c r="D20574" s="26"/>
      <c r="E20574" s="26"/>
      <c r="F20574" s="26"/>
      <c r="G20574" s="26"/>
    </row>
    <row r="20575" spans="3:7">
      <c r="C20575" s="17"/>
      <c r="D20575" s="26"/>
      <c r="E20575" s="26"/>
      <c r="F20575" s="26"/>
      <c r="G20575" s="26"/>
    </row>
    <row r="20576" spans="3:7">
      <c r="C20576" s="17"/>
      <c r="D20576" s="26"/>
      <c r="E20576" s="26"/>
      <c r="F20576" s="26"/>
      <c r="G20576" s="26"/>
    </row>
    <row r="20577" spans="3:7">
      <c r="C20577" s="17"/>
      <c r="D20577" s="26"/>
      <c r="E20577" s="26"/>
      <c r="F20577" s="26"/>
      <c r="G20577" s="26"/>
    </row>
    <row r="20578" spans="3:7">
      <c r="C20578" s="17"/>
      <c r="D20578" s="26"/>
      <c r="E20578" s="26"/>
      <c r="F20578" s="26"/>
      <c r="G20578" s="26"/>
    </row>
    <row r="20579" spans="3:7">
      <c r="C20579" s="17"/>
      <c r="D20579" s="26"/>
      <c r="E20579" s="26"/>
      <c r="F20579" s="26"/>
      <c r="G20579" s="26"/>
    </row>
    <row r="20580" spans="3:7">
      <c r="C20580" s="17"/>
      <c r="D20580" s="26"/>
      <c r="E20580" s="26"/>
      <c r="F20580" s="26"/>
      <c r="G20580" s="26"/>
    </row>
    <row r="20581" spans="3:7">
      <c r="C20581" s="17"/>
      <c r="D20581" s="26"/>
      <c r="E20581" s="26"/>
      <c r="F20581" s="26"/>
      <c r="G20581" s="26"/>
    </row>
    <row r="20582" spans="3:7">
      <c r="C20582" s="17"/>
      <c r="D20582" s="26"/>
      <c r="E20582" s="26"/>
      <c r="F20582" s="26"/>
      <c r="G20582" s="26"/>
    </row>
    <row r="20583" spans="3:7">
      <c r="C20583" s="17"/>
      <c r="D20583" s="26"/>
      <c r="E20583" s="26"/>
      <c r="F20583" s="26"/>
      <c r="G20583" s="26"/>
    </row>
    <row r="20584" spans="3:7">
      <c r="C20584" s="17"/>
      <c r="D20584" s="26"/>
      <c r="E20584" s="26"/>
      <c r="F20584" s="26"/>
      <c r="G20584" s="26"/>
    </row>
    <row r="20585" spans="3:7">
      <c r="C20585" s="17"/>
      <c r="D20585" s="26"/>
      <c r="E20585" s="26"/>
      <c r="F20585" s="26"/>
      <c r="G20585" s="26"/>
    </row>
    <row r="20586" spans="3:7">
      <c r="C20586" s="17"/>
      <c r="D20586" s="26"/>
      <c r="E20586" s="26"/>
      <c r="F20586" s="26"/>
      <c r="G20586" s="26"/>
    </row>
    <row r="20587" spans="3:7">
      <c r="C20587" s="17"/>
      <c r="D20587" s="26"/>
      <c r="E20587" s="26"/>
      <c r="F20587" s="26"/>
      <c r="G20587" s="26"/>
    </row>
    <row r="20588" spans="3:7">
      <c r="C20588" s="17"/>
      <c r="D20588" s="26"/>
      <c r="E20588" s="26"/>
      <c r="F20588" s="26"/>
      <c r="G20588" s="26"/>
    </row>
    <row r="20589" spans="3:7">
      <c r="C20589" s="17"/>
      <c r="D20589" s="26"/>
      <c r="E20589" s="26"/>
      <c r="F20589" s="26"/>
      <c r="G20589" s="26"/>
    </row>
    <row r="20590" spans="3:7">
      <c r="C20590" s="17"/>
      <c r="D20590" s="26"/>
      <c r="E20590" s="26"/>
      <c r="F20590" s="26"/>
      <c r="G20590" s="26"/>
    </row>
    <row r="20591" spans="3:7">
      <c r="C20591" s="17"/>
      <c r="D20591" s="26"/>
      <c r="E20591" s="26"/>
      <c r="F20591" s="26"/>
      <c r="G20591" s="26"/>
    </row>
    <row r="20592" spans="3:7">
      <c r="C20592" s="17"/>
      <c r="D20592" s="26"/>
      <c r="E20592" s="26"/>
      <c r="F20592" s="26"/>
      <c r="G20592" s="26"/>
    </row>
    <row r="20593" spans="3:7">
      <c r="C20593" s="17"/>
      <c r="D20593" s="26"/>
      <c r="E20593" s="26"/>
      <c r="F20593" s="26"/>
      <c r="G20593" s="26"/>
    </row>
    <row r="20594" spans="3:7">
      <c r="C20594" s="17"/>
      <c r="D20594" s="26"/>
      <c r="E20594" s="26"/>
      <c r="F20594" s="26"/>
      <c r="G20594" s="26"/>
    </row>
    <row r="20595" spans="3:7">
      <c r="C20595" s="17"/>
      <c r="D20595" s="26"/>
      <c r="E20595" s="26"/>
      <c r="F20595" s="26"/>
      <c r="G20595" s="26"/>
    </row>
    <row r="20596" spans="3:7">
      <c r="C20596" s="17"/>
      <c r="D20596" s="26"/>
      <c r="E20596" s="26"/>
      <c r="F20596" s="26"/>
      <c r="G20596" s="26"/>
    </row>
    <row r="20597" spans="3:7">
      <c r="C20597" s="17"/>
      <c r="D20597" s="26"/>
      <c r="E20597" s="26"/>
      <c r="F20597" s="26"/>
      <c r="G20597" s="26"/>
    </row>
    <row r="20598" spans="3:7">
      <c r="C20598" s="17"/>
      <c r="D20598" s="26"/>
      <c r="E20598" s="26"/>
      <c r="F20598" s="26"/>
      <c r="G20598" s="26"/>
    </row>
    <row r="20599" spans="3:7">
      <c r="C20599" s="17"/>
      <c r="D20599" s="26"/>
      <c r="E20599" s="26"/>
      <c r="F20599" s="26"/>
      <c r="G20599" s="26"/>
    </row>
    <row r="20600" spans="3:7">
      <c r="C20600" s="17"/>
      <c r="D20600" s="26"/>
      <c r="E20600" s="26"/>
      <c r="F20600" s="26"/>
      <c r="G20600" s="26"/>
    </row>
    <row r="20601" spans="3:7">
      <c r="C20601" s="17"/>
      <c r="D20601" s="26"/>
      <c r="E20601" s="26"/>
      <c r="F20601" s="26"/>
      <c r="G20601" s="26"/>
    </row>
    <row r="20602" spans="3:7">
      <c r="C20602" s="17"/>
      <c r="D20602" s="26"/>
      <c r="E20602" s="26"/>
      <c r="F20602" s="26"/>
      <c r="G20602" s="26"/>
    </row>
    <row r="20603" spans="3:7">
      <c r="C20603" s="17"/>
      <c r="D20603" s="26"/>
      <c r="E20603" s="26"/>
      <c r="F20603" s="26"/>
      <c r="G20603" s="26"/>
    </row>
    <row r="20604" spans="3:7">
      <c r="C20604" s="17"/>
      <c r="D20604" s="26"/>
      <c r="E20604" s="26"/>
      <c r="F20604" s="26"/>
      <c r="G20604" s="26"/>
    </row>
    <row r="20605" spans="3:7">
      <c r="C20605" s="17"/>
      <c r="D20605" s="26"/>
      <c r="E20605" s="26"/>
      <c r="F20605" s="26"/>
      <c r="G20605" s="26"/>
    </row>
    <row r="20606" spans="3:7">
      <c r="C20606" s="17"/>
      <c r="D20606" s="26"/>
      <c r="E20606" s="26"/>
      <c r="F20606" s="26"/>
      <c r="G20606" s="26"/>
    </row>
    <row r="20607" spans="3:7">
      <c r="C20607" s="17"/>
      <c r="D20607" s="26"/>
      <c r="E20607" s="26"/>
      <c r="F20607" s="26"/>
      <c r="G20607" s="26"/>
    </row>
    <row r="20608" spans="3:7">
      <c r="C20608" s="17"/>
      <c r="D20608" s="26"/>
      <c r="E20608" s="26"/>
      <c r="F20608" s="26"/>
      <c r="G20608" s="26"/>
    </row>
    <row r="20609" spans="3:7">
      <c r="C20609" s="17"/>
      <c r="D20609" s="26"/>
      <c r="E20609" s="26"/>
      <c r="F20609" s="26"/>
      <c r="G20609" s="26"/>
    </row>
    <row r="20610" spans="3:7">
      <c r="C20610" s="17"/>
      <c r="D20610" s="26"/>
      <c r="E20610" s="26"/>
      <c r="F20610" s="26"/>
      <c r="G20610" s="26"/>
    </row>
    <row r="20611" spans="3:7">
      <c r="C20611" s="17"/>
      <c r="D20611" s="26"/>
      <c r="E20611" s="26"/>
      <c r="F20611" s="26"/>
      <c r="G20611" s="26"/>
    </row>
    <row r="20612" spans="3:7">
      <c r="C20612" s="17"/>
      <c r="D20612" s="26"/>
      <c r="E20612" s="26"/>
      <c r="F20612" s="26"/>
      <c r="G20612" s="26"/>
    </row>
    <row r="20613" spans="3:7">
      <c r="C20613" s="17"/>
      <c r="D20613" s="26"/>
      <c r="E20613" s="26"/>
      <c r="F20613" s="26"/>
      <c r="G20613" s="26"/>
    </row>
    <row r="20614" spans="3:7">
      <c r="C20614" s="17"/>
      <c r="D20614" s="26"/>
      <c r="E20614" s="26"/>
      <c r="F20614" s="26"/>
      <c r="G20614" s="26"/>
    </row>
    <row r="20615" spans="3:7">
      <c r="C20615" s="17"/>
      <c r="D20615" s="26"/>
      <c r="E20615" s="26"/>
      <c r="F20615" s="26"/>
      <c r="G20615" s="26"/>
    </row>
    <row r="20616" spans="3:7">
      <c r="C20616" s="17"/>
      <c r="D20616" s="26"/>
      <c r="E20616" s="26"/>
      <c r="F20616" s="26"/>
      <c r="G20616" s="26"/>
    </row>
    <row r="20617" spans="3:7">
      <c r="C20617" s="17"/>
      <c r="D20617" s="26"/>
      <c r="E20617" s="26"/>
      <c r="F20617" s="26"/>
      <c r="G20617" s="26"/>
    </row>
    <row r="20618" spans="3:7">
      <c r="C20618" s="17"/>
      <c r="D20618" s="26"/>
      <c r="E20618" s="26"/>
      <c r="F20618" s="26"/>
      <c r="G20618" s="26"/>
    </row>
    <row r="20619" spans="3:7">
      <c r="C20619" s="17"/>
      <c r="D20619" s="26"/>
      <c r="E20619" s="26"/>
      <c r="F20619" s="26"/>
      <c r="G20619" s="26"/>
    </row>
    <row r="20620" spans="3:7">
      <c r="C20620" s="17"/>
      <c r="D20620" s="26"/>
      <c r="E20620" s="26"/>
      <c r="F20620" s="26"/>
      <c r="G20620" s="26"/>
    </row>
    <row r="20621" spans="3:7">
      <c r="C20621" s="17"/>
      <c r="D20621" s="26"/>
      <c r="E20621" s="26"/>
      <c r="F20621" s="26"/>
      <c r="G20621" s="26"/>
    </row>
    <row r="20622" spans="3:7">
      <c r="C20622" s="17"/>
      <c r="D20622" s="26"/>
      <c r="E20622" s="26"/>
      <c r="F20622" s="26"/>
      <c r="G20622" s="26"/>
    </row>
    <row r="20623" spans="3:7">
      <c r="C20623" s="17"/>
      <c r="D20623" s="26"/>
      <c r="E20623" s="26"/>
      <c r="F20623" s="26"/>
      <c r="G20623" s="26"/>
    </row>
    <row r="20624" spans="3:7">
      <c r="C20624" s="17"/>
      <c r="D20624" s="26"/>
      <c r="E20624" s="26"/>
      <c r="F20624" s="26"/>
      <c r="G20624" s="26"/>
    </row>
    <row r="20625" spans="3:7">
      <c r="C20625" s="17"/>
      <c r="D20625" s="26"/>
      <c r="E20625" s="26"/>
      <c r="F20625" s="26"/>
      <c r="G20625" s="26"/>
    </row>
    <row r="20626" spans="3:7">
      <c r="C20626" s="17"/>
      <c r="D20626" s="26"/>
      <c r="E20626" s="26"/>
      <c r="F20626" s="26"/>
      <c r="G20626" s="26"/>
    </row>
    <row r="20627" spans="3:7">
      <c r="C20627" s="17"/>
      <c r="D20627" s="26"/>
      <c r="E20627" s="26"/>
      <c r="F20627" s="26"/>
      <c r="G20627" s="26"/>
    </row>
    <row r="20628" spans="3:7">
      <c r="C20628" s="17"/>
      <c r="D20628" s="26"/>
      <c r="E20628" s="26"/>
      <c r="F20628" s="26"/>
      <c r="G20628" s="26"/>
    </row>
    <row r="20629" spans="3:7">
      <c r="C20629" s="17"/>
      <c r="D20629" s="26"/>
      <c r="E20629" s="26"/>
      <c r="F20629" s="26"/>
      <c r="G20629" s="26"/>
    </row>
    <row r="20630" spans="3:7">
      <c r="C20630" s="17"/>
      <c r="D20630" s="26"/>
      <c r="E20630" s="26"/>
      <c r="F20630" s="26"/>
      <c r="G20630" s="26"/>
    </row>
    <row r="20631" spans="3:7">
      <c r="C20631" s="17"/>
      <c r="D20631" s="26"/>
      <c r="E20631" s="26"/>
      <c r="F20631" s="26"/>
      <c r="G20631" s="26"/>
    </row>
    <row r="20632" spans="3:7">
      <c r="C20632" s="17"/>
      <c r="D20632" s="26"/>
      <c r="E20632" s="26"/>
      <c r="F20632" s="26"/>
      <c r="G20632" s="26"/>
    </row>
    <row r="20633" spans="3:7">
      <c r="C20633" s="17"/>
      <c r="D20633" s="26"/>
      <c r="E20633" s="26"/>
      <c r="F20633" s="26"/>
      <c r="G20633" s="26"/>
    </row>
    <row r="20634" spans="3:7">
      <c r="C20634" s="17"/>
      <c r="D20634" s="26"/>
      <c r="E20634" s="26"/>
      <c r="F20634" s="26"/>
      <c r="G20634" s="26"/>
    </row>
    <row r="20635" spans="3:7">
      <c r="C20635" s="17"/>
      <c r="D20635" s="26"/>
      <c r="E20635" s="26"/>
      <c r="F20635" s="26"/>
      <c r="G20635" s="26"/>
    </row>
    <row r="20636" spans="3:7">
      <c r="C20636" s="17"/>
      <c r="D20636" s="26"/>
      <c r="E20636" s="26"/>
      <c r="F20636" s="26"/>
      <c r="G20636" s="26"/>
    </row>
    <row r="20637" spans="3:7">
      <c r="C20637" s="17"/>
      <c r="D20637" s="26"/>
      <c r="E20637" s="26"/>
      <c r="F20637" s="26"/>
      <c r="G20637" s="26"/>
    </row>
    <row r="20638" spans="3:7">
      <c r="C20638" s="17"/>
      <c r="D20638" s="26"/>
      <c r="E20638" s="26"/>
      <c r="F20638" s="26"/>
      <c r="G20638" s="26"/>
    </row>
    <row r="20639" spans="3:7">
      <c r="C20639" s="17"/>
      <c r="D20639" s="26"/>
      <c r="E20639" s="26"/>
      <c r="F20639" s="26"/>
      <c r="G20639" s="26"/>
    </row>
    <row r="20640" spans="3:7">
      <c r="C20640" s="17"/>
      <c r="D20640" s="26"/>
      <c r="E20640" s="26"/>
      <c r="F20640" s="26"/>
      <c r="G20640" s="26"/>
    </row>
    <row r="20641" spans="3:7">
      <c r="C20641" s="17"/>
      <c r="D20641" s="26"/>
      <c r="E20641" s="26"/>
      <c r="F20641" s="26"/>
      <c r="G20641" s="26"/>
    </row>
    <row r="20642" spans="3:7">
      <c r="C20642" s="17"/>
      <c r="D20642" s="26"/>
      <c r="E20642" s="26"/>
      <c r="F20642" s="26"/>
      <c r="G20642" s="26"/>
    </row>
    <row r="20643" spans="3:7">
      <c r="C20643" s="17"/>
      <c r="D20643" s="26"/>
      <c r="E20643" s="26"/>
      <c r="F20643" s="26"/>
      <c r="G20643" s="26"/>
    </row>
    <row r="20644" spans="3:7">
      <c r="C20644" s="17"/>
      <c r="D20644" s="26"/>
      <c r="E20644" s="26"/>
      <c r="F20644" s="26"/>
      <c r="G20644" s="26"/>
    </row>
    <row r="20645" spans="3:7">
      <c r="C20645" s="17"/>
      <c r="D20645" s="26"/>
      <c r="E20645" s="26"/>
      <c r="F20645" s="26"/>
      <c r="G20645" s="26"/>
    </row>
    <row r="20646" spans="3:7">
      <c r="C20646" s="17"/>
      <c r="D20646" s="26"/>
      <c r="E20646" s="26"/>
      <c r="F20646" s="26"/>
      <c r="G20646" s="26"/>
    </row>
    <row r="20647" spans="3:7">
      <c r="C20647" s="17"/>
      <c r="D20647" s="26"/>
      <c r="E20647" s="26"/>
      <c r="F20647" s="26"/>
      <c r="G20647" s="26"/>
    </row>
    <row r="20648" spans="3:7">
      <c r="C20648" s="17"/>
      <c r="D20648" s="26"/>
      <c r="E20648" s="26"/>
      <c r="F20648" s="26"/>
      <c r="G20648" s="26"/>
    </row>
    <row r="20649" spans="3:7">
      <c r="C20649" s="17"/>
      <c r="D20649" s="26"/>
      <c r="E20649" s="26"/>
      <c r="F20649" s="26"/>
      <c r="G20649" s="26"/>
    </row>
    <row r="20650" spans="3:7">
      <c r="C20650" s="17"/>
      <c r="D20650" s="26"/>
      <c r="E20650" s="26"/>
      <c r="F20650" s="26"/>
      <c r="G20650" s="26"/>
    </row>
    <row r="20651" spans="3:7">
      <c r="C20651" s="17"/>
      <c r="D20651" s="26"/>
      <c r="E20651" s="26"/>
      <c r="F20651" s="26"/>
      <c r="G20651" s="26"/>
    </row>
    <row r="20652" spans="3:7">
      <c r="C20652" s="17"/>
      <c r="D20652" s="26"/>
      <c r="E20652" s="26"/>
      <c r="F20652" s="26"/>
      <c r="G20652" s="26"/>
    </row>
    <row r="20653" spans="3:7">
      <c r="C20653" s="17"/>
      <c r="D20653" s="26"/>
      <c r="E20653" s="26"/>
      <c r="F20653" s="26"/>
      <c r="G20653" s="26"/>
    </row>
    <row r="20654" spans="3:7">
      <c r="C20654" s="17"/>
      <c r="D20654" s="26"/>
      <c r="E20654" s="26"/>
      <c r="F20654" s="26"/>
      <c r="G20654" s="26"/>
    </row>
    <row r="20655" spans="3:7">
      <c r="C20655" s="17"/>
      <c r="D20655" s="26"/>
      <c r="E20655" s="26"/>
      <c r="F20655" s="26"/>
      <c r="G20655" s="26"/>
    </row>
    <row r="20656" spans="3:7">
      <c r="C20656" s="17"/>
      <c r="D20656" s="26"/>
      <c r="E20656" s="26"/>
      <c r="F20656" s="26"/>
      <c r="G20656" s="26"/>
    </row>
    <row r="20657" spans="3:7">
      <c r="C20657" s="17"/>
      <c r="D20657" s="26"/>
      <c r="E20657" s="26"/>
      <c r="F20657" s="26"/>
      <c r="G20657" s="26"/>
    </row>
    <row r="20658" spans="3:7">
      <c r="C20658" s="17"/>
      <c r="D20658" s="26"/>
      <c r="E20658" s="26"/>
      <c r="F20658" s="26"/>
      <c r="G20658" s="26"/>
    </row>
    <row r="20659" spans="3:7">
      <c r="C20659" s="17"/>
      <c r="D20659" s="26"/>
      <c r="E20659" s="26"/>
      <c r="F20659" s="26"/>
      <c r="G20659" s="26"/>
    </row>
    <row r="20660" spans="3:7">
      <c r="C20660" s="17"/>
      <c r="D20660" s="26"/>
      <c r="E20660" s="26"/>
      <c r="F20660" s="26"/>
      <c r="G20660" s="26"/>
    </row>
    <row r="20661" spans="3:7">
      <c r="C20661" s="17"/>
      <c r="D20661" s="26"/>
      <c r="E20661" s="26"/>
      <c r="F20661" s="26"/>
      <c r="G20661" s="26"/>
    </row>
    <row r="20662" spans="3:7">
      <c r="C20662" s="17"/>
      <c r="D20662" s="26"/>
      <c r="E20662" s="26"/>
      <c r="F20662" s="26"/>
      <c r="G20662" s="26"/>
    </row>
    <row r="20663" spans="3:7">
      <c r="C20663" s="17"/>
      <c r="D20663" s="26"/>
      <c r="E20663" s="26"/>
      <c r="F20663" s="26"/>
      <c r="G20663" s="26"/>
    </row>
    <row r="20664" spans="3:7">
      <c r="C20664" s="17"/>
      <c r="D20664" s="26"/>
      <c r="E20664" s="26"/>
      <c r="F20664" s="26"/>
      <c r="G20664" s="26"/>
    </row>
    <row r="20665" spans="3:7">
      <c r="C20665" s="17"/>
      <c r="D20665" s="26"/>
      <c r="E20665" s="26"/>
      <c r="F20665" s="26"/>
      <c r="G20665" s="26"/>
    </row>
    <row r="20666" spans="3:7">
      <c r="C20666" s="17"/>
      <c r="D20666" s="26"/>
      <c r="E20666" s="26"/>
      <c r="F20666" s="26"/>
      <c r="G20666" s="26"/>
    </row>
    <row r="20667" spans="3:7">
      <c r="C20667" s="17"/>
      <c r="D20667" s="26"/>
      <c r="E20667" s="26"/>
      <c r="F20667" s="26"/>
      <c r="G20667" s="26"/>
    </row>
    <row r="20668" spans="3:7">
      <c r="C20668" s="17"/>
      <c r="D20668" s="26"/>
      <c r="E20668" s="26"/>
      <c r="F20668" s="26"/>
      <c r="G20668" s="26"/>
    </row>
    <row r="20669" spans="3:7">
      <c r="C20669" s="17"/>
      <c r="D20669" s="26"/>
      <c r="E20669" s="26"/>
      <c r="F20669" s="26"/>
      <c r="G20669" s="26"/>
    </row>
    <row r="20670" spans="3:7">
      <c r="C20670" s="17"/>
      <c r="D20670" s="26"/>
      <c r="E20670" s="26"/>
      <c r="F20670" s="26"/>
      <c r="G20670" s="26"/>
    </row>
    <row r="20671" spans="3:7">
      <c r="C20671" s="17"/>
      <c r="D20671" s="26"/>
      <c r="E20671" s="26"/>
      <c r="F20671" s="26"/>
      <c r="G20671" s="26"/>
    </row>
    <row r="20672" spans="3:7">
      <c r="C20672" s="17"/>
      <c r="D20672" s="26"/>
      <c r="E20672" s="26"/>
      <c r="F20672" s="26"/>
      <c r="G20672" s="26"/>
    </row>
    <row r="20673" spans="3:7">
      <c r="C20673" s="17"/>
      <c r="D20673" s="26"/>
      <c r="E20673" s="26"/>
      <c r="F20673" s="26"/>
      <c r="G20673" s="26"/>
    </row>
    <row r="20674" spans="3:7">
      <c r="C20674" s="17"/>
      <c r="D20674" s="26"/>
      <c r="E20674" s="26"/>
      <c r="F20674" s="26"/>
      <c r="G20674" s="26"/>
    </row>
    <row r="20675" spans="3:7">
      <c r="C20675" s="17"/>
      <c r="D20675" s="26"/>
      <c r="E20675" s="26"/>
      <c r="F20675" s="26"/>
      <c r="G20675" s="26"/>
    </row>
    <row r="20676" spans="3:7">
      <c r="C20676" s="17"/>
      <c r="D20676" s="26"/>
      <c r="E20676" s="26"/>
      <c r="F20676" s="26"/>
      <c r="G20676" s="26"/>
    </row>
    <row r="20677" spans="3:7">
      <c r="C20677" s="17"/>
      <c r="D20677" s="26"/>
      <c r="E20677" s="26"/>
      <c r="F20677" s="26"/>
      <c r="G20677" s="26"/>
    </row>
    <row r="20678" spans="3:7">
      <c r="C20678" s="17"/>
      <c r="D20678" s="26"/>
      <c r="E20678" s="26"/>
      <c r="F20678" s="26"/>
      <c r="G20678" s="26"/>
    </row>
    <row r="20679" spans="3:7">
      <c r="C20679" s="17"/>
      <c r="D20679" s="26"/>
      <c r="E20679" s="26"/>
      <c r="F20679" s="26"/>
      <c r="G20679" s="26"/>
    </row>
    <row r="20680" spans="3:7">
      <c r="C20680" s="17"/>
      <c r="D20680" s="26"/>
      <c r="E20680" s="26"/>
      <c r="F20680" s="26"/>
      <c r="G20680" s="26"/>
    </row>
    <row r="20681" spans="3:7">
      <c r="C20681" s="17"/>
      <c r="D20681" s="26"/>
      <c r="E20681" s="26"/>
      <c r="F20681" s="26"/>
      <c r="G20681" s="26"/>
    </row>
    <row r="20682" spans="3:7">
      <c r="C20682" s="17"/>
      <c r="D20682" s="26"/>
      <c r="E20682" s="26"/>
      <c r="F20682" s="26"/>
      <c r="G20682" s="26"/>
    </row>
    <row r="20683" spans="3:7">
      <c r="C20683" s="17"/>
      <c r="D20683" s="26"/>
      <c r="E20683" s="26"/>
      <c r="F20683" s="26"/>
      <c r="G20683" s="26"/>
    </row>
    <row r="20684" spans="3:7">
      <c r="C20684" s="17"/>
      <c r="D20684" s="26"/>
      <c r="E20684" s="26"/>
      <c r="F20684" s="26"/>
      <c r="G20684" s="26"/>
    </row>
    <row r="20685" spans="3:7">
      <c r="C20685" s="17"/>
      <c r="D20685" s="26"/>
      <c r="E20685" s="26"/>
      <c r="F20685" s="26"/>
      <c r="G20685" s="26"/>
    </row>
    <row r="20686" spans="3:7">
      <c r="C20686" s="17"/>
      <c r="D20686" s="26"/>
      <c r="E20686" s="26"/>
      <c r="F20686" s="26"/>
      <c r="G20686" s="26"/>
    </row>
    <row r="20687" spans="3:7">
      <c r="C20687" s="17"/>
      <c r="D20687" s="26"/>
      <c r="E20687" s="26"/>
      <c r="F20687" s="26"/>
      <c r="G20687" s="26"/>
    </row>
    <row r="20688" spans="3:7">
      <c r="C20688" s="17"/>
      <c r="D20688" s="26"/>
      <c r="E20688" s="26"/>
      <c r="F20688" s="26"/>
      <c r="G20688" s="26"/>
    </row>
    <row r="20689" spans="3:7">
      <c r="C20689" s="17"/>
      <c r="D20689" s="26"/>
      <c r="E20689" s="26"/>
      <c r="F20689" s="26"/>
      <c r="G20689" s="26"/>
    </row>
    <row r="20690" spans="3:7">
      <c r="C20690" s="17"/>
      <c r="D20690" s="26"/>
      <c r="E20690" s="26"/>
      <c r="F20690" s="26"/>
      <c r="G20690" s="26"/>
    </row>
    <row r="20691" spans="3:7">
      <c r="C20691" s="17"/>
      <c r="D20691" s="26"/>
      <c r="E20691" s="26"/>
      <c r="F20691" s="26"/>
      <c r="G20691" s="26"/>
    </row>
    <row r="20692" spans="3:7">
      <c r="C20692" s="17"/>
      <c r="D20692" s="26"/>
      <c r="E20692" s="26"/>
      <c r="F20692" s="26"/>
      <c r="G20692" s="26"/>
    </row>
    <row r="20693" spans="3:7">
      <c r="C20693" s="17"/>
      <c r="D20693" s="26"/>
      <c r="E20693" s="26"/>
      <c r="F20693" s="26"/>
      <c r="G20693" s="26"/>
    </row>
    <row r="20694" spans="3:7">
      <c r="C20694" s="17"/>
      <c r="D20694" s="26"/>
      <c r="E20694" s="26"/>
      <c r="F20694" s="26"/>
      <c r="G20694" s="26"/>
    </row>
    <row r="20695" spans="3:7">
      <c r="C20695" s="17"/>
      <c r="D20695" s="26"/>
      <c r="E20695" s="26"/>
      <c r="F20695" s="26"/>
      <c r="G20695" s="26"/>
    </row>
    <row r="20696" spans="3:7">
      <c r="C20696" s="17"/>
      <c r="D20696" s="26"/>
      <c r="E20696" s="26"/>
      <c r="F20696" s="26"/>
      <c r="G20696" s="26"/>
    </row>
    <row r="20697" spans="3:7">
      <c r="C20697" s="17"/>
      <c r="D20697" s="26"/>
      <c r="E20697" s="26"/>
      <c r="F20697" s="26"/>
      <c r="G20697" s="26"/>
    </row>
    <row r="20698" spans="3:7">
      <c r="C20698" s="17"/>
      <c r="D20698" s="26"/>
      <c r="E20698" s="26"/>
      <c r="F20698" s="26"/>
      <c r="G20698" s="26"/>
    </row>
    <row r="20699" spans="3:7">
      <c r="C20699" s="17"/>
      <c r="D20699" s="26"/>
      <c r="E20699" s="26"/>
      <c r="F20699" s="26"/>
      <c r="G20699" s="26"/>
    </row>
    <row r="20700" spans="3:7">
      <c r="C20700" s="17"/>
      <c r="D20700" s="26"/>
      <c r="E20700" s="26"/>
      <c r="F20700" s="26"/>
      <c r="G20700" s="26"/>
    </row>
    <row r="20701" spans="3:7">
      <c r="C20701" s="17"/>
      <c r="D20701" s="26"/>
      <c r="E20701" s="26"/>
      <c r="F20701" s="26"/>
      <c r="G20701" s="26"/>
    </row>
    <row r="20702" spans="3:7">
      <c r="C20702" s="17"/>
      <c r="D20702" s="26"/>
      <c r="E20702" s="26"/>
      <c r="F20702" s="26"/>
      <c r="G20702" s="26"/>
    </row>
    <row r="20703" spans="3:7">
      <c r="C20703" s="17"/>
      <c r="D20703" s="26"/>
      <c r="E20703" s="26"/>
      <c r="F20703" s="26"/>
      <c r="G20703" s="26"/>
    </row>
    <row r="20704" spans="3:7">
      <c r="C20704" s="17"/>
      <c r="D20704" s="26"/>
      <c r="E20704" s="26"/>
      <c r="F20704" s="26"/>
      <c r="G20704" s="26"/>
    </row>
    <row r="20705" spans="3:7">
      <c r="C20705" s="17"/>
      <c r="D20705" s="26"/>
      <c r="E20705" s="26"/>
      <c r="F20705" s="26"/>
      <c r="G20705" s="26"/>
    </row>
    <row r="20706" spans="3:7">
      <c r="C20706" s="17"/>
      <c r="D20706" s="26"/>
      <c r="E20706" s="26"/>
      <c r="F20706" s="26"/>
      <c r="G20706" s="26"/>
    </row>
    <row r="20707" spans="3:7">
      <c r="C20707" s="17"/>
      <c r="D20707" s="26"/>
      <c r="E20707" s="26"/>
      <c r="F20707" s="26"/>
      <c r="G20707" s="26"/>
    </row>
    <row r="20708" spans="3:7">
      <c r="C20708" s="17"/>
      <c r="D20708" s="26"/>
      <c r="E20708" s="26"/>
      <c r="F20708" s="26"/>
      <c r="G20708" s="26"/>
    </row>
    <row r="20709" spans="3:7">
      <c r="C20709" s="17"/>
      <c r="D20709" s="26"/>
      <c r="E20709" s="26"/>
      <c r="F20709" s="26"/>
      <c r="G20709" s="26"/>
    </row>
    <row r="20710" spans="3:7">
      <c r="C20710" s="17"/>
      <c r="D20710" s="26"/>
      <c r="E20710" s="26"/>
      <c r="F20710" s="26"/>
      <c r="G20710" s="26"/>
    </row>
    <row r="20711" spans="3:7">
      <c r="C20711" s="17"/>
      <c r="D20711" s="26"/>
      <c r="E20711" s="26"/>
      <c r="F20711" s="26"/>
      <c r="G20711" s="26"/>
    </row>
    <row r="20712" spans="3:7">
      <c r="C20712" s="17"/>
      <c r="D20712" s="26"/>
      <c r="E20712" s="26"/>
      <c r="F20712" s="26"/>
      <c r="G20712" s="26"/>
    </row>
    <row r="20713" spans="3:7">
      <c r="C20713" s="17"/>
      <c r="D20713" s="26"/>
      <c r="E20713" s="26"/>
      <c r="F20713" s="26"/>
      <c r="G20713" s="26"/>
    </row>
    <row r="20714" spans="3:7">
      <c r="C20714" s="17"/>
      <c r="D20714" s="26"/>
      <c r="E20714" s="26"/>
      <c r="F20714" s="26"/>
      <c r="G20714" s="26"/>
    </row>
    <row r="20715" spans="3:7">
      <c r="C20715" s="17"/>
      <c r="D20715" s="26"/>
      <c r="E20715" s="26"/>
      <c r="F20715" s="26"/>
      <c r="G20715" s="26"/>
    </row>
    <row r="20716" spans="3:7">
      <c r="C20716" s="17"/>
      <c r="D20716" s="26"/>
      <c r="E20716" s="26"/>
      <c r="F20716" s="26"/>
      <c r="G20716" s="26"/>
    </row>
    <row r="20717" spans="3:7">
      <c r="C20717" s="17"/>
      <c r="D20717" s="26"/>
      <c r="E20717" s="26"/>
      <c r="F20717" s="26"/>
      <c r="G20717" s="26"/>
    </row>
    <row r="20718" spans="3:7">
      <c r="C20718" s="17"/>
      <c r="D20718" s="26"/>
      <c r="E20718" s="26"/>
      <c r="F20718" s="26"/>
      <c r="G20718" s="26"/>
    </row>
    <row r="20719" spans="3:7">
      <c r="C20719" s="17"/>
      <c r="D20719" s="26"/>
      <c r="E20719" s="26"/>
      <c r="F20719" s="26"/>
      <c r="G20719" s="26"/>
    </row>
    <row r="20720" spans="3:7">
      <c r="C20720" s="17"/>
      <c r="D20720" s="26"/>
      <c r="E20720" s="26"/>
      <c r="F20720" s="26"/>
      <c r="G20720" s="26"/>
    </row>
    <row r="20721" spans="3:7">
      <c r="C20721" s="17"/>
      <c r="D20721" s="26"/>
      <c r="E20721" s="26"/>
      <c r="F20721" s="26"/>
      <c r="G20721" s="26"/>
    </row>
    <row r="20722" spans="3:7">
      <c r="C20722" s="17"/>
      <c r="D20722" s="26"/>
      <c r="E20722" s="26"/>
      <c r="F20722" s="26"/>
      <c r="G20722" s="26"/>
    </row>
    <row r="20723" spans="3:7">
      <c r="C20723" s="17"/>
      <c r="D20723" s="26"/>
      <c r="E20723" s="26"/>
      <c r="F20723" s="26"/>
      <c r="G20723" s="26"/>
    </row>
    <row r="20724" spans="3:7">
      <c r="C20724" s="17"/>
      <c r="D20724" s="26"/>
      <c r="E20724" s="26"/>
      <c r="F20724" s="26"/>
      <c r="G20724" s="26"/>
    </row>
    <row r="20725" spans="3:7">
      <c r="C20725" s="17"/>
      <c r="D20725" s="26"/>
      <c r="E20725" s="26"/>
      <c r="F20725" s="26"/>
      <c r="G20725" s="26"/>
    </row>
    <row r="20726" spans="3:7">
      <c r="C20726" s="17"/>
      <c r="D20726" s="26"/>
      <c r="E20726" s="26"/>
      <c r="F20726" s="26"/>
      <c r="G20726" s="26"/>
    </row>
    <row r="20727" spans="3:7">
      <c r="C20727" s="17"/>
      <c r="D20727" s="26"/>
      <c r="E20727" s="26"/>
      <c r="F20727" s="26"/>
      <c r="G20727" s="26"/>
    </row>
    <row r="20728" spans="3:7">
      <c r="C20728" s="17"/>
      <c r="D20728" s="26"/>
      <c r="E20728" s="26"/>
      <c r="F20728" s="26"/>
      <c r="G20728" s="26"/>
    </row>
    <row r="20729" spans="3:7">
      <c r="C20729" s="17"/>
      <c r="D20729" s="26"/>
      <c r="E20729" s="26"/>
      <c r="F20729" s="26"/>
      <c r="G20729" s="26"/>
    </row>
    <row r="20730" spans="3:7">
      <c r="C20730" s="17"/>
      <c r="D20730" s="26"/>
      <c r="E20730" s="26"/>
      <c r="F20730" s="26"/>
      <c r="G20730" s="26"/>
    </row>
    <row r="20731" spans="3:7">
      <c r="C20731" s="17"/>
      <c r="D20731" s="26"/>
      <c r="E20731" s="26"/>
      <c r="F20731" s="26"/>
      <c r="G20731" s="26"/>
    </row>
    <row r="20732" spans="3:7">
      <c r="C20732" s="17"/>
      <c r="D20732" s="26"/>
      <c r="E20732" s="26"/>
      <c r="F20732" s="26"/>
      <c r="G20732" s="26"/>
    </row>
    <row r="20733" spans="3:7">
      <c r="C20733" s="17"/>
      <c r="D20733" s="26"/>
      <c r="E20733" s="26"/>
      <c r="F20733" s="26"/>
      <c r="G20733" s="26"/>
    </row>
    <row r="20734" spans="3:7">
      <c r="C20734" s="17"/>
      <c r="D20734" s="26"/>
      <c r="E20734" s="26"/>
      <c r="F20734" s="26"/>
      <c r="G20734" s="26"/>
    </row>
    <row r="20735" spans="3:7">
      <c r="C20735" s="17"/>
      <c r="D20735" s="26"/>
      <c r="E20735" s="26"/>
      <c r="F20735" s="26"/>
      <c r="G20735" s="26"/>
    </row>
    <row r="20736" spans="3:7">
      <c r="C20736" s="17"/>
      <c r="D20736" s="26"/>
      <c r="E20736" s="26"/>
      <c r="F20736" s="26"/>
      <c r="G20736" s="26"/>
    </row>
    <row r="20737" spans="3:7">
      <c r="C20737" s="17"/>
      <c r="D20737" s="26"/>
      <c r="E20737" s="26"/>
      <c r="F20737" s="26"/>
      <c r="G20737" s="26"/>
    </row>
    <row r="20738" spans="3:7">
      <c r="C20738" s="17"/>
      <c r="D20738" s="26"/>
      <c r="E20738" s="26"/>
      <c r="F20738" s="26"/>
      <c r="G20738" s="26"/>
    </row>
    <row r="20739" spans="3:7">
      <c r="C20739" s="17"/>
      <c r="D20739" s="26"/>
      <c r="E20739" s="26"/>
      <c r="F20739" s="26"/>
      <c r="G20739" s="26"/>
    </row>
    <row r="20740" spans="3:7">
      <c r="C20740" s="17"/>
      <c r="D20740" s="26"/>
      <c r="E20740" s="26"/>
      <c r="F20740" s="26"/>
      <c r="G20740" s="26"/>
    </row>
    <row r="20741" spans="3:7">
      <c r="C20741" s="17"/>
      <c r="D20741" s="26"/>
      <c r="E20741" s="26"/>
      <c r="F20741" s="26"/>
      <c r="G20741" s="26"/>
    </row>
    <row r="20742" spans="3:7">
      <c r="C20742" s="17"/>
      <c r="D20742" s="26"/>
      <c r="E20742" s="26"/>
      <c r="F20742" s="26"/>
      <c r="G20742" s="26"/>
    </row>
    <row r="20743" spans="3:7">
      <c r="C20743" s="17"/>
      <c r="D20743" s="26"/>
      <c r="E20743" s="26"/>
      <c r="F20743" s="26"/>
      <c r="G20743" s="26"/>
    </row>
    <row r="20744" spans="3:7">
      <c r="C20744" s="17"/>
      <c r="D20744" s="26"/>
      <c r="E20744" s="26"/>
      <c r="F20744" s="26"/>
      <c r="G20744" s="26"/>
    </row>
    <row r="20745" spans="3:7">
      <c r="C20745" s="17"/>
      <c r="D20745" s="26"/>
      <c r="E20745" s="26"/>
      <c r="F20745" s="26"/>
      <c r="G20745" s="26"/>
    </row>
    <row r="20746" spans="3:7">
      <c r="C20746" s="17"/>
      <c r="D20746" s="26"/>
      <c r="E20746" s="26"/>
      <c r="F20746" s="26"/>
      <c r="G20746" s="26"/>
    </row>
    <row r="20747" spans="3:7">
      <c r="C20747" s="17"/>
      <c r="D20747" s="26"/>
      <c r="E20747" s="26"/>
      <c r="F20747" s="26"/>
      <c r="G20747" s="26"/>
    </row>
    <row r="20748" spans="3:7">
      <c r="C20748" s="17"/>
      <c r="D20748" s="26"/>
      <c r="E20748" s="26"/>
      <c r="F20748" s="26"/>
      <c r="G20748" s="26"/>
    </row>
    <row r="20749" spans="3:7">
      <c r="C20749" s="17"/>
      <c r="D20749" s="26"/>
      <c r="E20749" s="26"/>
      <c r="F20749" s="26"/>
      <c r="G20749" s="26"/>
    </row>
    <row r="20750" spans="3:7">
      <c r="C20750" s="17"/>
      <c r="D20750" s="26"/>
      <c r="E20750" s="26"/>
      <c r="F20750" s="26"/>
      <c r="G20750" s="26"/>
    </row>
    <row r="20751" spans="3:7">
      <c r="C20751" s="17"/>
      <c r="D20751" s="26"/>
      <c r="E20751" s="26"/>
      <c r="F20751" s="26"/>
      <c r="G20751" s="26"/>
    </row>
    <row r="20752" spans="3:7">
      <c r="C20752" s="17"/>
      <c r="D20752" s="26"/>
      <c r="E20752" s="26"/>
      <c r="F20752" s="26"/>
      <c r="G20752" s="26"/>
    </row>
    <row r="20753" spans="3:7">
      <c r="C20753" s="17"/>
      <c r="D20753" s="26"/>
      <c r="E20753" s="26"/>
      <c r="F20753" s="26"/>
      <c r="G20753" s="26"/>
    </row>
    <row r="20754" spans="3:7">
      <c r="C20754" s="17"/>
      <c r="D20754" s="26"/>
      <c r="E20754" s="26"/>
      <c r="F20754" s="26"/>
      <c r="G20754" s="26"/>
    </row>
    <row r="20755" spans="3:7">
      <c r="C20755" s="17"/>
      <c r="D20755" s="26"/>
      <c r="E20755" s="26"/>
      <c r="F20755" s="26"/>
      <c r="G20755" s="26"/>
    </row>
    <row r="20756" spans="3:7">
      <c r="C20756" s="17"/>
      <c r="D20756" s="26"/>
      <c r="E20756" s="26"/>
      <c r="F20756" s="26"/>
      <c r="G20756" s="26"/>
    </row>
    <row r="20757" spans="3:7">
      <c r="C20757" s="17"/>
      <c r="D20757" s="26"/>
      <c r="E20757" s="26"/>
      <c r="F20757" s="26"/>
      <c r="G20757" s="26"/>
    </row>
    <row r="20758" spans="3:7">
      <c r="C20758" s="17"/>
      <c r="D20758" s="26"/>
      <c r="E20758" s="26"/>
      <c r="F20758" s="26"/>
      <c r="G20758" s="26"/>
    </row>
    <row r="20759" spans="3:7">
      <c r="C20759" s="17"/>
      <c r="D20759" s="26"/>
      <c r="E20759" s="26"/>
      <c r="F20759" s="26"/>
      <c r="G20759" s="26"/>
    </row>
    <row r="20760" spans="3:7">
      <c r="C20760" s="17"/>
      <c r="D20760" s="26"/>
      <c r="E20760" s="26"/>
      <c r="F20760" s="26"/>
      <c r="G20760" s="26"/>
    </row>
    <row r="20761" spans="3:7">
      <c r="C20761" s="17"/>
      <c r="D20761" s="26"/>
      <c r="E20761" s="26"/>
      <c r="F20761" s="26"/>
      <c r="G20761" s="26"/>
    </row>
    <row r="20762" spans="3:7">
      <c r="C20762" s="17"/>
      <c r="D20762" s="26"/>
      <c r="E20762" s="26"/>
      <c r="F20762" s="26"/>
      <c r="G20762" s="26"/>
    </row>
    <row r="20763" spans="3:7">
      <c r="C20763" s="17"/>
      <c r="D20763" s="26"/>
      <c r="E20763" s="26"/>
      <c r="F20763" s="26"/>
      <c r="G20763" s="26"/>
    </row>
    <row r="20764" spans="3:7">
      <c r="C20764" s="17"/>
      <c r="D20764" s="26"/>
      <c r="E20764" s="26"/>
      <c r="F20764" s="26"/>
      <c r="G20764" s="26"/>
    </row>
    <row r="20765" spans="3:7">
      <c r="C20765" s="17"/>
      <c r="D20765" s="26"/>
      <c r="E20765" s="26"/>
      <c r="F20765" s="26"/>
      <c r="G20765" s="26"/>
    </row>
    <row r="20766" spans="3:7">
      <c r="C20766" s="17"/>
      <c r="D20766" s="26"/>
      <c r="E20766" s="26"/>
      <c r="F20766" s="26"/>
      <c r="G20766" s="26"/>
    </row>
    <row r="20767" spans="3:7">
      <c r="C20767" s="17"/>
      <c r="D20767" s="26"/>
      <c r="E20767" s="26"/>
      <c r="F20767" s="26"/>
      <c r="G20767" s="26"/>
    </row>
    <row r="20768" spans="3:7">
      <c r="C20768" s="17"/>
      <c r="D20768" s="26"/>
      <c r="E20768" s="26"/>
      <c r="F20768" s="26"/>
      <c r="G20768" s="26"/>
    </row>
    <row r="20769" spans="3:7">
      <c r="C20769" s="17"/>
      <c r="D20769" s="26"/>
      <c r="E20769" s="26"/>
      <c r="F20769" s="26"/>
      <c r="G20769" s="26"/>
    </row>
    <row r="20770" spans="3:7">
      <c r="C20770" s="17"/>
      <c r="D20770" s="26"/>
      <c r="E20770" s="26"/>
      <c r="F20770" s="26"/>
      <c r="G20770" s="26"/>
    </row>
    <row r="20771" spans="3:7">
      <c r="C20771" s="17"/>
      <c r="D20771" s="26"/>
      <c r="E20771" s="26"/>
      <c r="F20771" s="26"/>
      <c r="G20771" s="26"/>
    </row>
    <row r="20772" spans="3:7">
      <c r="C20772" s="17"/>
      <c r="D20772" s="26"/>
      <c r="E20772" s="26"/>
      <c r="F20772" s="26"/>
      <c r="G20772" s="26"/>
    </row>
    <row r="20773" spans="3:7">
      <c r="C20773" s="17"/>
      <c r="D20773" s="26"/>
      <c r="E20773" s="26"/>
      <c r="F20773" s="26"/>
      <c r="G20773" s="26"/>
    </row>
    <row r="20774" spans="3:7">
      <c r="C20774" s="17"/>
      <c r="D20774" s="26"/>
      <c r="E20774" s="26"/>
      <c r="F20774" s="26"/>
      <c r="G20774" s="26"/>
    </row>
    <row r="20775" spans="3:7">
      <c r="C20775" s="17"/>
      <c r="D20775" s="26"/>
      <c r="E20775" s="26"/>
      <c r="F20775" s="26"/>
      <c r="G20775" s="26"/>
    </row>
    <row r="20776" spans="3:7">
      <c r="C20776" s="17"/>
      <c r="D20776" s="26"/>
      <c r="E20776" s="26"/>
      <c r="F20776" s="26"/>
      <c r="G20776" s="26"/>
    </row>
    <row r="20777" spans="3:7">
      <c r="C20777" s="17"/>
      <c r="D20777" s="26"/>
      <c r="E20777" s="26"/>
      <c r="F20777" s="26"/>
      <c r="G20777" s="26"/>
    </row>
    <row r="20778" spans="3:7">
      <c r="C20778" s="17"/>
      <c r="D20778" s="26"/>
      <c r="E20778" s="26"/>
      <c r="F20778" s="26"/>
      <c r="G20778" s="26"/>
    </row>
    <row r="20779" spans="3:7">
      <c r="C20779" s="17"/>
      <c r="D20779" s="26"/>
      <c r="E20779" s="26"/>
      <c r="F20779" s="26"/>
      <c r="G20779" s="26"/>
    </row>
    <row r="20780" spans="3:7">
      <c r="C20780" s="17"/>
      <c r="D20780" s="26"/>
      <c r="E20780" s="26"/>
      <c r="F20780" s="26"/>
      <c r="G20780" s="26"/>
    </row>
    <row r="20781" spans="3:7">
      <c r="C20781" s="17"/>
      <c r="D20781" s="26"/>
      <c r="E20781" s="26"/>
      <c r="F20781" s="26"/>
      <c r="G20781" s="26"/>
    </row>
    <row r="20782" spans="3:7">
      <c r="C20782" s="17"/>
      <c r="D20782" s="26"/>
      <c r="E20782" s="26"/>
      <c r="F20782" s="26"/>
      <c r="G20782" s="26"/>
    </row>
    <row r="20783" spans="3:7">
      <c r="C20783" s="17"/>
      <c r="D20783" s="26"/>
      <c r="E20783" s="26"/>
      <c r="F20783" s="26"/>
      <c r="G20783" s="26"/>
    </row>
    <row r="20784" spans="3:7">
      <c r="C20784" s="17"/>
      <c r="D20784" s="26"/>
      <c r="E20784" s="26"/>
      <c r="F20784" s="26"/>
      <c r="G20784" s="26"/>
    </row>
    <row r="20785" spans="3:7">
      <c r="C20785" s="17"/>
      <c r="D20785" s="26"/>
      <c r="E20785" s="26"/>
      <c r="F20785" s="26"/>
      <c r="G20785" s="26"/>
    </row>
    <row r="20786" spans="3:7">
      <c r="C20786" s="17"/>
      <c r="D20786" s="26"/>
      <c r="E20786" s="26"/>
      <c r="F20786" s="26"/>
      <c r="G20786" s="26"/>
    </row>
    <row r="20787" spans="3:7">
      <c r="C20787" s="17"/>
      <c r="D20787" s="26"/>
      <c r="E20787" s="26"/>
      <c r="F20787" s="26"/>
      <c r="G20787" s="26"/>
    </row>
    <row r="20788" spans="3:7">
      <c r="C20788" s="17"/>
      <c r="D20788" s="26"/>
      <c r="E20788" s="26"/>
      <c r="F20788" s="26"/>
      <c r="G20788" s="26"/>
    </row>
    <row r="20789" spans="3:7">
      <c r="C20789" s="17"/>
      <c r="D20789" s="26"/>
      <c r="E20789" s="26"/>
      <c r="F20789" s="26"/>
      <c r="G20789" s="26"/>
    </row>
    <row r="20790" spans="3:7">
      <c r="C20790" s="17"/>
      <c r="D20790" s="26"/>
      <c r="E20790" s="26"/>
      <c r="F20790" s="26"/>
      <c r="G20790" s="26"/>
    </row>
    <row r="20791" spans="3:7">
      <c r="C20791" s="17"/>
      <c r="D20791" s="26"/>
      <c r="E20791" s="26"/>
      <c r="F20791" s="26"/>
      <c r="G20791" s="26"/>
    </row>
    <row r="20792" spans="3:7">
      <c r="C20792" s="17"/>
      <c r="D20792" s="26"/>
      <c r="E20792" s="26"/>
      <c r="F20792" s="26"/>
      <c r="G20792" s="26"/>
    </row>
    <row r="20793" spans="3:7">
      <c r="C20793" s="17"/>
      <c r="D20793" s="26"/>
      <c r="E20793" s="26"/>
      <c r="F20793" s="26"/>
      <c r="G20793" s="26"/>
    </row>
    <row r="20794" spans="3:7">
      <c r="C20794" s="17"/>
      <c r="D20794" s="26"/>
      <c r="E20794" s="26"/>
      <c r="F20794" s="26"/>
      <c r="G20794" s="26"/>
    </row>
    <row r="20795" spans="3:7">
      <c r="C20795" s="17"/>
      <c r="D20795" s="26"/>
      <c r="E20795" s="26"/>
      <c r="F20795" s="26"/>
      <c r="G20795" s="26"/>
    </row>
    <row r="20796" spans="3:7">
      <c r="C20796" s="17"/>
      <c r="D20796" s="26"/>
      <c r="E20796" s="26"/>
      <c r="F20796" s="26"/>
      <c r="G20796" s="26"/>
    </row>
    <row r="20797" spans="3:7">
      <c r="C20797" s="17"/>
      <c r="D20797" s="26"/>
      <c r="E20797" s="26"/>
      <c r="F20797" s="26"/>
      <c r="G20797" s="26"/>
    </row>
    <row r="20798" spans="3:7">
      <c r="C20798" s="17"/>
      <c r="D20798" s="26"/>
      <c r="E20798" s="26"/>
      <c r="F20798" s="26"/>
      <c r="G20798" s="26"/>
    </row>
    <row r="20799" spans="3:7">
      <c r="C20799" s="17"/>
      <c r="D20799" s="26"/>
      <c r="E20799" s="26"/>
      <c r="F20799" s="26"/>
      <c r="G20799" s="26"/>
    </row>
    <row r="20800" spans="3:7">
      <c r="C20800" s="17"/>
      <c r="D20800" s="26"/>
      <c r="E20800" s="26"/>
      <c r="F20800" s="26"/>
      <c r="G20800" s="26"/>
    </row>
    <row r="20801" spans="3:7">
      <c r="C20801" s="17"/>
      <c r="D20801" s="26"/>
      <c r="E20801" s="26"/>
      <c r="F20801" s="26"/>
      <c r="G20801" s="26"/>
    </row>
    <row r="20802" spans="3:7">
      <c r="C20802" s="17"/>
      <c r="D20802" s="26"/>
      <c r="E20802" s="26"/>
      <c r="F20802" s="26"/>
      <c r="G20802" s="26"/>
    </row>
    <row r="20803" spans="3:7">
      <c r="C20803" s="17"/>
      <c r="D20803" s="26"/>
      <c r="E20803" s="26"/>
      <c r="F20803" s="26"/>
      <c r="G20803" s="26"/>
    </row>
    <row r="20804" spans="3:7">
      <c r="C20804" s="17"/>
      <c r="D20804" s="26"/>
      <c r="E20804" s="26"/>
      <c r="F20804" s="26"/>
      <c r="G20804" s="26"/>
    </row>
    <row r="20805" spans="3:7">
      <c r="C20805" s="17"/>
      <c r="D20805" s="26"/>
      <c r="E20805" s="26"/>
      <c r="F20805" s="26"/>
      <c r="G20805" s="26"/>
    </row>
    <row r="20806" spans="3:7">
      <c r="C20806" s="17"/>
      <c r="D20806" s="26"/>
      <c r="E20806" s="26"/>
      <c r="F20806" s="26"/>
      <c r="G20806" s="26"/>
    </row>
    <row r="20807" spans="3:7">
      <c r="C20807" s="17"/>
      <c r="D20807" s="26"/>
      <c r="E20807" s="26"/>
      <c r="F20807" s="26"/>
      <c r="G20807" s="26"/>
    </row>
    <row r="20808" spans="3:7">
      <c r="C20808" s="17"/>
      <c r="D20808" s="26"/>
      <c r="E20808" s="26"/>
      <c r="F20808" s="26"/>
      <c r="G20808" s="26"/>
    </row>
    <row r="20809" spans="3:7">
      <c r="C20809" s="17"/>
      <c r="D20809" s="26"/>
      <c r="E20809" s="26"/>
      <c r="F20809" s="26"/>
      <c r="G20809" s="26"/>
    </row>
    <row r="20810" spans="3:7">
      <c r="C20810" s="17"/>
      <c r="D20810" s="26"/>
      <c r="E20810" s="26"/>
      <c r="F20810" s="26"/>
      <c r="G20810" s="26"/>
    </row>
    <row r="20811" spans="3:7">
      <c r="C20811" s="17"/>
      <c r="D20811" s="26"/>
      <c r="E20811" s="26"/>
      <c r="F20811" s="26"/>
      <c r="G20811" s="26"/>
    </row>
    <row r="20812" spans="3:7">
      <c r="C20812" s="17"/>
      <c r="D20812" s="26"/>
      <c r="E20812" s="26"/>
      <c r="F20812" s="26"/>
      <c r="G20812" s="26"/>
    </row>
    <row r="20813" spans="3:7">
      <c r="C20813" s="17"/>
      <c r="D20813" s="26"/>
      <c r="E20813" s="26"/>
      <c r="F20813" s="26"/>
      <c r="G20813" s="26"/>
    </row>
    <row r="20814" spans="3:7">
      <c r="C20814" s="17"/>
      <c r="D20814" s="26"/>
      <c r="E20814" s="26"/>
      <c r="F20814" s="26"/>
      <c r="G20814" s="26"/>
    </row>
    <row r="20815" spans="3:7">
      <c r="C20815" s="17"/>
      <c r="D20815" s="26"/>
      <c r="E20815" s="26"/>
      <c r="F20815" s="26"/>
      <c r="G20815" s="26"/>
    </row>
    <row r="20816" spans="3:7">
      <c r="C20816" s="17"/>
      <c r="D20816" s="26"/>
      <c r="E20816" s="26"/>
      <c r="F20816" s="26"/>
      <c r="G20816" s="26"/>
    </row>
    <row r="20817" spans="3:7">
      <c r="C20817" s="17"/>
      <c r="D20817" s="26"/>
      <c r="E20817" s="26"/>
      <c r="F20817" s="26"/>
      <c r="G20817" s="26"/>
    </row>
    <row r="20818" spans="3:7">
      <c r="C20818" s="17"/>
      <c r="D20818" s="26"/>
      <c r="E20818" s="26"/>
      <c r="F20818" s="26"/>
      <c r="G20818" s="26"/>
    </row>
    <row r="20819" spans="3:7">
      <c r="C20819" s="17"/>
      <c r="D20819" s="26"/>
      <c r="E20819" s="26"/>
      <c r="F20819" s="26"/>
      <c r="G20819" s="26"/>
    </row>
    <row r="20820" spans="3:7">
      <c r="C20820" s="17"/>
      <c r="D20820" s="26"/>
      <c r="E20820" s="26"/>
      <c r="F20820" s="26"/>
      <c r="G20820" s="26"/>
    </row>
    <row r="20821" spans="3:7">
      <c r="C20821" s="17"/>
      <c r="D20821" s="26"/>
      <c r="E20821" s="26"/>
      <c r="F20821" s="26"/>
      <c r="G20821" s="26"/>
    </row>
    <row r="20822" spans="3:7">
      <c r="C20822" s="17"/>
      <c r="D20822" s="26"/>
      <c r="E20822" s="26"/>
      <c r="F20822" s="26"/>
      <c r="G20822" s="26"/>
    </row>
    <row r="20823" spans="3:7">
      <c r="C20823" s="17"/>
      <c r="D20823" s="26"/>
      <c r="E20823" s="26"/>
      <c r="F20823" s="26"/>
      <c r="G20823" s="26"/>
    </row>
    <row r="20824" spans="3:7">
      <c r="C20824" s="17"/>
      <c r="D20824" s="26"/>
      <c r="E20824" s="26"/>
      <c r="F20824" s="26"/>
      <c r="G20824" s="26"/>
    </row>
    <row r="20825" spans="3:7">
      <c r="C20825" s="17"/>
      <c r="D20825" s="26"/>
      <c r="E20825" s="26"/>
      <c r="F20825" s="26"/>
      <c r="G20825" s="26"/>
    </row>
    <row r="20826" spans="3:7">
      <c r="C20826" s="17"/>
      <c r="D20826" s="26"/>
      <c r="E20826" s="26"/>
      <c r="F20826" s="26"/>
      <c r="G20826" s="26"/>
    </row>
    <row r="20827" spans="3:7">
      <c r="C20827" s="17"/>
      <c r="D20827" s="26"/>
      <c r="E20827" s="26"/>
      <c r="F20827" s="26"/>
      <c r="G20827" s="26"/>
    </row>
    <row r="20828" spans="3:7">
      <c r="C20828" s="17"/>
      <c r="D20828" s="26"/>
      <c r="E20828" s="26"/>
      <c r="F20828" s="26"/>
      <c r="G20828" s="26"/>
    </row>
    <row r="20829" spans="3:7">
      <c r="C20829" s="17"/>
      <c r="D20829" s="26"/>
      <c r="E20829" s="26"/>
      <c r="F20829" s="26"/>
      <c r="G20829" s="26"/>
    </row>
    <row r="20830" spans="3:7">
      <c r="C20830" s="17"/>
      <c r="D20830" s="26"/>
      <c r="E20830" s="26"/>
      <c r="F20830" s="26"/>
      <c r="G20830" s="26"/>
    </row>
    <row r="20831" spans="3:7">
      <c r="C20831" s="17"/>
      <c r="D20831" s="26"/>
      <c r="E20831" s="26"/>
      <c r="F20831" s="26"/>
      <c r="G20831" s="26"/>
    </row>
    <row r="20832" spans="3:7">
      <c r="C20832" s="17"/>
      <c r="D20832" s="26"/>
      <c r="E20832" s="26"/>
      <c r="F20832" s="26"/>
      <c r="G20832" s="26"/>
    </row>
    <row r="20833" spans="3:7">
      <c r="C20833" s="17"/>
      <c r="D20833" s="26"/>
      <c r="E20833" s="26"/>
      <c r="F20833" s="26"/>
      <c r="G20833" s="26"/>
    </row>
    <row r="20834" spans="3:7">
      <c r="C20834" s="17"/>
      <c r="D20834" s="26"/>
      <c r="E20834" s="26"/>
      <c r="F20834" s="26"/>
      <c r="G20834" s="26"/>
    </row>
    <row r="20835" spans="3:7">
      <c r="C20835" s="17"/>
      <c r="D20835" s="26"/>
      <c r="E20835" s="26"/>
      <c r="F20835" s="26"/>
      <c r="G20835" s="26"/>
    </row>
    <row r="20836" spans="3:7">
      <c r="C20836" s="17"/>
      <c r="D20836" s="26"/>
      <c r="E20836" s="26"/>
      <c r="F20836" s="26"/>
      <c r="G20836" s="26"/>
    </row>
    <row r="20837" spans="3:7">
      <c r="C20837" s="17"/>
      <c r="D20837" s="26"/>
      <c r="E20837" s="26"/>
      <c r="F20837" s="26"/>
      <c r="G20837" s="26"/>
    </row>
    <row r="20838" spans="3:7">
      <c r="C20838" s="17"/>
      <c r="D20838" s="26"/>
      <c r="E20838" s="26"/>
      <c r="F20838" s="26"/>
      <c r="G20838" s="26"/>
    </row>
    <row r="20839" spans="3:7">
      <c r="C20839" s="17"/>
      <c r="D20839" s="26"/>
      <c r="E20839" s="26"/>
      <c r="F20839" s="26"/>
      <c r="G20839" s="26"/>
    </row>
    <row r="20840" spans="3:7">
      <c r="C20840" s="17"/>
      <c r="D20840" s="26"/>
      <c r="E20840" s="26"/>
      <c r="F20840" s="26"/>
      <c r="G20840" s="26"/>
    </row>
    <row r="20841" spans="3:7">
      <c r="C20841" s="17"/>
      <c r="D20841" s="26"/>
      <c r="E20841" s="26"/>
      <c r="F20841" s="26"/>
      <c r="G20841" s="26"/>
    </row>
    <row r="20842" spans="3:7">
      <c r="C20842" s="17"/>
      <c r="D20842" s="26"/>
      <c r="E20842" s="26"/>
      <c r="F20842" s="26"/>
      <c r="G20842" s="26"/>
    </row>
    <row r="20843" spans="3:7">
      <c r="C20843" s="17"/>
      <c r="D20843" s="26"/>
      <c r="E20843" s="26"/>
      <c r="F20843" s="26"/>
      <c r="G20843" s="26"/>
    </row>
    <row r="20844" spans="3:7">
      <c r="C20844" s="17"/>
      <c r="D20844" s="26"/>
      <c r="E20844" s="26"/>
      <c r="F20844" s="26"/>
      <c r="G20844" s="26"/>
    </row>
    <row r="20845" spans="3:7">
      <c r="C20845" s="17"/>
      <c r="D20845" s="26"/>
      <c r="E20845" s="26"/>
      <c r="F20845" s="26"/>
      <c r="G20845" s="26"/>
    </row>
    <row r="20846" spans="3:7">
      <c r="C20846" s="17"/>
      <c r="D20846" s="26"/>
      <c r="E20846" s="26"/>
      <c r="F20846" s="26"/>
      <c r="G20846" s="26"/>
    </row>
    <row r="20847" spans="3:7">
      <c r="C20847" s="17"/>
      <c r="D20847" s="26"/>
      <c r="E20847" s="26"/>
      <c r="F20847" s="26"/>
      <c r="G20847" s="26"/>
    </row>
    <row r="20848" spans="3:7">
      <c r="C20848" s="17"/>
      <c r="D20848" s="26"/>
      <c r="E20848" s="26"/>
      <c r="F20848" s="26"/>
      <c r="G20848" s="26"/>
    </row>
    <row r="20849" spans="3:7">
      <c r="C20849" s="17"/>
      <c r="D20849" s="26"/>
      <c r="E20849" s="26"/>
      <c r="F20849" s="26"/>
      <c r="G20849" s="26"/>
    </row>
    <row r="20850" spans="3:7">
      <c r="C20850" s="17"/>
      <c r="D20850" s="26"/>
      <c r="E20850" s="26"/>
      <c r="F20850" s="26"/>
      <c r="G20850" s="26"/>
    </row>
    <row r="20851" spans="3:7">
      <c r="C20851" s="17"/>
      <c r="D20851" s="26"/>
      <c r="E20851" s="26"/>
      <c r="F20851" s="26"/>
      <c r="G20851" s="26"/>
    </row>
    <row r="20852" spans="3:7">
      <c r="C20852" s="17"/>
      <c r="D20852" s="26"/>
      <c r="E20852" s="26"/>
      <c r="F20852" s="26"/>
      <c r="G20852" s="26"/>
    </row>
    <row r="20853" spans="3:7">
      <c r="C20853" s="17"/>
      <c r="D20853" s="26"/>
      <c r="E20853" s="26"/>
      <c r="F20853" s="26"/>
      <c r="G20853" s="26"/>
    </row>
    <row r="20854" spans="3:7">
      <c r="C20854" s="17"/>
      <c r="D20854" s="26"/>
      <c r="E20854" s="26"/>
      <c r="F20854" s="26"/>
      <c r="G20854" s="26"/>
    </row>
    <row r="20855" spans="3:7">
      <c r="C20855" s="17"/>
      <c r="D20855" s="26"/>
      <c r="E20855" s="26"/>
      <c r="F20855" s="26"/>
      <c r="G20855" s="26"/>
    </row>
    <row r="20856" spans="3:7">
      <c r="C20856" s="17"/>
      <c r="D20856" s="26"/>
      <c r="E20856" s="26"/>
      <c r="F20856" s="26"/>
      <c r="G20856" s="26"/>
    </row>
    <row r="20857" spans="3:7">
      <c r="C20857" s="17"/>
      <c r="D20857" s="26"/>
      <c r="E20857" s="26"/>
      <c r="F20857" s="26"/>
      <c r="G20857" s="26"/>
    </row>
    <row r="20858" spans="3:7">
      <c r="C20858" s="17"/>
      <c r="D20858" s="26"/>
      <c r="E20858" s="26"/>
      <c r="F20858" s="26"/>
      <c r="G20858" s="26"/>
    </row>
    <row r="20859" spans="3:7">
      <c r="C20859" s="17"/>
      <c r="D20859" s="26"/>
      <c r="E20859" s="26"/>
      <c r="F20859" s="26"/>
      <c r="G20859" s="26"/>
    </row>
    <row r="20860" spans="3:7">
      <c r="C20860" s="17"/>
      <c r="D20860" s="26"/>
      <c r="E20860" s="26"/>
      <c r="F20860" s="26"/>
      <c r="G20860" s="26"/>
    </row>
    <row r="20861" spans="3:7">
      <c r="C20861" s="17"/>
      <c r="D20861" s="26"/>
      <c r="E20861" s="26"/>
      <c r="F20861" s="26"/>
      <c r="G20861" s="26"/>
    </row>
    <row r="20862" spans="3:7">
      <c r="C20862" s="17"/>
      <c r="D20862" s="26"/>
      <c r="E20862" s="26"/>
      <c r="F20862" s="26"/>
      <c r="G20862" s="26"/>
    </row>
    <row r="20863" spans="3:7">
      <c r="C20863" s="17"/>
      <c r="D20863" s="26"/>
      <c r="E20863" s="26"/>
      <c r="F20863" s="26"/>
      <c r="G20863" s="26"/>
    </row>
    <row r="20864" spans="3:7">
      <c r="C20864" s="17"/>
      <c r="D20864" s="26"/>
      <c r="E20864" s="26"/>
      <c r="F20864" s="26"/>
      <c r="G20864" s="26"/>
    </row>
    <row r="20865" spans="3:7">
      <c r="C20865" s="17"/>
      <c r="D20865" s="26"/>
      <c r="E20865" s="26"/>
      <c r="F20865" s="26"/>
      <c r="G20865" s="26"/>
    </row>
    <row r="20866" spans="3:7">
      <c r="C20866" s="17"/>
      <c r="D20866" s="26"/>
      <c r="E20866" s="26"/>
      <c r="F20866" s="26"/>
      <c r="G20866" s="26"/>
    </row>
    <row r="20867" spans="3:7">
      <c r="C20867" s="17"/>
      <c r="D20867" s="26"/>
      <c r="E20867" s="26"/>
      <c r="F20867" s="26"/>
      <c r="G20867" s="26"/>
    </row>
    <row r="20868" spans="3:7">
      <c r="C20868" s="17"/>
      <c r="D20868" s="26"/>
      <c r="E20868" s="26"/>
      <c r="F20868" s="26"/>
      <c r="G20868" s="26"/>
    </row>
    <row r="20869" spans="3:7">
      <c r="C20869" s="17"/>
      <c r="D20869" s="26"/>
      <c r="E20869" s="26"/>
      <c r="F20869" s="26"/>
      <c r="G20869" s="26"/>
    </row>
    <row r="20870" spans="3:7">
      <c r="C20870" s="17"/>
      <c r="D20870" s="26"/>
      <c r="E20870" s="26"/>
      <c r="F20870" s="26"/>
      <c r="G20870" s="26"/>
    </row>
    <row r="20871" spans="3:7">
      <c r="C20871" s="17"/>
      <c r="D20871" s="26"/>
      <c r="E20871" s="26"/>
      <c r="F20871" s="26"/>
      <c r="G20871" s="26"/>
    </row>
    <row r="20872" spans="3:7">
      <c r="C20872" s="17"/>
      <c r="D20872" s="26"/>
      <c r="E20872" s="26"/>
      <c r="F20872" s="26"/>
      <c r="G20872" s="26"/>
    </row>
    <row r="20873" spans="3:7">
      <c r="C20873" s="17"/>
      <c r="D20873" s="26"/>
      <c r="E20873" s="26"/>
      <c r="F20873" s="26"/>
      <c r="G20873" s="26"/>
    </row>
    <row r="20874" spans="3:7">
      <c r="C20874" s="17"/>
      <c r="D20874" s="26"/>
      <c r="E20874" s="26"/>
      <c r="F20874" s="26"/>
      <c r="G20874" s="26"/>
    </row>
    <row r="20875" spans="3:7">
      <c r="C20875" s="17"/>
      <c r="D20875" s="26"/>
      <c r="E20875" s="26"/>
      <c r="F20875" s="26"/>
      <c r="G20875" s="26"/>
    </row>
    <row r="20876" spans="3:7">
      <c r="C20876" s="17"/>
      <c r="D20876" s="26"/>
      <c r="E20876" s="26"/>
      <c r="F20876" s="26"/>
      <c r="G20876" s="26"/>
    </row>
    <row r="20877" spans="3:7">
      <c r="C20877" s="17"/>
      <c r="D20877" s="26"/>
      <c r="E20877" s="26"/>
      <c r="F20877" s="26"/>
      <c r="G20877" s="26"/>
    </row>
    <row r="20878" spans="3:7">
      <c r="C20878" s="17"/>
      <c r="D20878" s="26"/>
      <c r="E20878" s="26"/>
      <c r="F20878" s="26"/>
      <c r="G20878" s="26"/>
    </row>
    <row r="20879" spans="3:7">
      <c r="C20879" s="17"/>
      <c r="D20879" s="26"/>
      <c r="E20879" s="26"/>
      <c r="F20879" s="26"/>
      <c r="G20879" s="26"/>
    </row>
    <row r="20880" spans="3:7">
      <c r="C20880" s="17"/>
      <c r="D20880" s="26"/>
      <c r="E20880" s="26"/>
      <c r="F20880" s="26"/>
      <c r="G20880" s="26"/>
    </row>
    <row r="20881" spans="3:7">
      <c r="C20881" s="17"/>
      <c r="D20881" s="26"/>
      <c r="E20881" s="26"/>
      <c r="F20881" s="26"/>
      <c r="G20881" s="26"/>
    </row>
    <row r="20882" spans="3:7">
      <c r="C20882" s="17"/>
      <c r="D20882" s="26"/>
      <c r="E20882" s="26"/>
      <c r="F20882" s="26"/>
      <c r="G20882" s="26"/>
    </row>
    <row r="20883" spans="3:7">
      <c r="C20883" s="17"/>
      <c r="D20883" s="26"/>
      <c r="E20883" s="26"/>
      <c r="F20883" s="26"/>
      <c r="G20883" s="26"/>
    </row>
    <row r="20884" spans="3:7">
      <c r="C20884" s="17"/>
      <c r="D20884" s="26"/>
      <c r="E20884" s="26"/>
      <c r="F20884" s="26"/>
      <c r="G20884" s="26"/>
    </row>
    <row r="20885" spans="3:7">
      <c r="C20885" s="17"/>
      <c r="D20885" s="26"/>
      <c r="E20885" s="26"/>
      <c r="F20885" s="26"/>
      <c r="G20885" s="26"/>
    </row>
    <row r="20886" spans="3:7">
      <c r="C20886" s="17"/>
      <c r="D20886" s="26"/>
      <c r="E20886" s="26"/>
      <c r="F20886" s="26"/>
      <c r="G20886" s="26"/>
    </row>
    <row r="20887" spans="3:7">
      <c r="C20887" s="17"/>
      <c r="D20887" s="26"/>
      <c r="E20887" s="26"/>
      <c r="F20887" s="26"/>
      <c r="G20887" s="26"/>
    </row>
    <row r="20888" spans="3:7">
      <c r="C20888" s="17"/>
      <c r="D20888" s="26"/>
      <c r="E20888" s="26"/>
      <c r="F20888" s="26"/>
      <c r="G20888" s="26"/>
    </row>
    <row r="20889" spans="3:7">
      <c r="C20889" s="17"/>
      <c r="D20889" s="26"/>
      <c r="E20889" s="26"/>
      <c r="F20889" s="26"/>
      <c r="G20889" s="26"/>
    </row>
    <row r="20890" spans="3:7">
      <c r="C20890" s="17"/>
      <c r="D20890" s="26"/>
      <c r="E20890" s="26"/>
      <c r="F20890" s="26"/>
      <c r="G20890" s="26"/>
    </row>
    <row r="20891" spans="3:7">
      <c r="C20891" s="17"/>
      <c r="D20891" s="26"/>
      <c r="E20891" s="26"/>
      <c r="F20891" s="26"/>
      <c r="G20891" s="26"/>
    </row>
    <row r="20892" spans="3:7">
      <c r="C20892" s="17"/>
      <c r="D20892" s="26"/>
      <c r="E20892" s="26"/>
      <c r="F20892" s="26"/>
      <c r="G20892" s="26"/>
    </row>
    <row r="20893" spans="3:7">
      <c r="C20893" s="17"/>
      <c r="D20893" s="26"/>
      <c r="E20893" s="26"/>
      <c r="F20893" s="26"/>
      <c r="G20893" s="26"/>
    </row>
    <row r="20894" spans="3:7">
      <c r="C20894" s="17"/>
      <c r="D20894" s="26"/>
      <c r="E20894" s="26"/>
      <c r="F20894" s="26"/>
      <c r="G20894" s="26"/>
    </row>
    <row r="20895" spans="3:7">
      <c r="C20895" s="17"/>
      <c r="D20895" s="26"/>
      <c r="E20895" s="26"/>
      <c r="F20895" s="26"/>
      <c r="G20895" s="26"/>
    </row>
    <row r="20896" spans="3:7">
      <c r="C20896" s="17"/>
      <c r="D20896" s="26"/>
      <c r="E20896" s="26"/>
      <c r="F20896" s="26"/>
      <c r="G20896" s="26"/>
    </row>
    <row r="20897" spans="3:7">
      <c r="C20897" s="17"/>
      <c r="D20897" s="26"/>
      <c r="E20897" s="26"/>
      <c r="F20897" s="26"/>
      <c r="G20897" s="26"/>
    </row>
    <row r="20898" spans="3:7">
      <c r="C20898" s="17"/>
      <c r="D20898" s="26"/>
      <c r="E20898" s="26"/>
      <c r="F20898" s="26"/>
      <c r="G20898" s="26"/>
    </row>
    <row r="20899" spans="3:7">
      <c r="C20899" s="17"/>
      <c r="D20899" s="26"/>
      <c r="E20899" s="26"/>
      <c r="F20899" s="26"/>
      <c r="G20899" s="26"/>
    </row>
    <row r="20900" spans="3:7">
      <c r="C20900" s="17"/>
      <c r="D20900" s="26"/>
      <c r="E20900" s="26"/>
      <c r="F20900" s="26"/>
      <c r="G20900" s="26"/>
    </row>
    <row r="20901" spans="3:7">
      <c r="C20901" s="17"/>
      <c r="D20901" s="26"/>
      <c r="E20901" s="26"/>
      <c r="F20901" s="26"/>
      <c r="G20901" s="26"/>
    </row>
    <row r="20902" spans="3:7">
      <c r="C20902" s="17"/>
      <c r="D20902" s="26"/>
      <c r="E20902" s="26"/>
      <c r="F20902" s="26"/>
      <c r="G20902" s="26"/>
    </row>
    <row r="20903" spans="3:7">
      <c r="C20903" s="17"/>
      <c r="D20903" s="26"/>
      <c r="E20903" s="26"/>
      <c r="F20903" s="26"/>
      <c r="G20903" s="26"/>
    </row>
    <row r="20904" spans="3:7">
      <c r="C20904" s="17"/>
      <c r="D20904" s="26"/>
      <c r="E20904" s="26"/>
      <c r="F20904" s="26"/>
      <c r="G20904" s="26"/>
    </row>
    <row r="20905" spans="3:7">
      <c r="C20905" s="17"/>
      <c r="D20905" s="26"/>
      <c r="E20905" s="26"/>
      <c r="F20905" s="26"/>
      <c r="G20905" s="26"/>
    </row>
    <row r="20906" spans="3:7">
      <c r="C20906" s="17"/>
      <c r="D20906" s="26"/>
      <c r="E20906" s="26"/>
      <c r="F20906" s="26"/>
      <c r="G20906" s="26"/>
    </row>
    <row r="20907" spans="3:7">
      <c r="C20907" s="17"/>
      <c r="D20907" s="26"/>
      <c r="E20907" s="26"/>
      <c r="F20907" s="26"/>
      <c r="G20907" s="26"/>
    </row>
    <row r="20908" spans="3:7">
      <c r="C20908" s="17"/>
      <c r="D20908" s="26"/>
      <c r="E20908" s="26"/>
      <c r="F20908" s="26"/>
      <c r="G20908" s="26"/>
    </row>
    <row r="20909" spans="3:7">
      <c r="C20909" s="17"/>
      <c r="D20909" s="26"/>
      <c r="E20909" s="26"/>
      <c r="F20909" s="26"/>
      <c r="G20909" s="26"/>
    </row>
    <row r="20910" spans="3:7">
      <c r="C20910" s="17"/>
      <c r="D20910" s="26"/>
      <c r="E20910" s="26"/>
      <c r="F20910" s="26"/>
      <c r="G20910" s="26"/>
    </row>
    <row r="20911" spans="3:7">
      <c r="C20911" s="17"/>
      <c r="D20911" s="26"/>
      <c r="E20911" s="26"/>
      <c r="F20911" s="26"/>
      <c r="G20911" s="26"/>
    </row>
    <row r="20912" spans="3:7">
      <c r="C20912" s="17"/>
      <c r="D20912" s="26"/>
      <c r="E20912" s="26"/>
      <c r="F20912" s="26"/>
      <c r="G20912" s="26"/>
    </row>
    <row r="20913" spans="3:7">
      <c r="C20913" s="17"/>
      <c r="D20913" s="26"/>
      <c r="E20913" s="26"/>
      <c r="F20913" s="26"/>
      <c r="G20913" s="26"/>
    </row>
    <row r="20914" spans="3:7">
      <c r="C20914" s="17"/>
      <c r="D20914" s="26"/>
      <c r="E20914" s="26"/>
      <c r="F20914" s="26"/>
      <c r="G20914" s="26"/>
    </row>
    <row r="20915" spans="3:7">
      <c r="C20915" s="17"/>
      <c r="D20915" s="26"/>
      <c r="E20915" s="26"/>
      <c r="F20915" s="26"/>
      <c r="G20915" s="26"/>
    </row>
    <row r="20916" spans="3:7">
      <c r="C20916" s="17"/>
      <c r="D20916" s="26"/>
      <c r="E20916" s="26"/>
      <c r="F20916" s="26"/>
      <c r="G20916" s="26"/>
    </row>
    <row r="20917" spans="3:7">
      <c r="C20917" s="17"/>
      <c r="D20917" s="26"/>
      <c r="E20917" s="26"/>
      <c r="F20917" s="26"/>
      <c r="G20917" s="26"/>
    </row>
    <row r="20918" spans="3:7">
      <c r="C20918" s="17"/>
      <c r="D20918" s="26"/>
      <c r="E20918" s="26"/>
      <c r="F20918" s="26"/>
      <c r="G20918" s="26"/>
    </row>
    <row r="20919" spans="3:7">
      <c r="C20919" s="17"/>
      <c r="D20919" s="26"/>
      <c r="E20919" s="26"/>
      <c r="F20919" s="26"/>
      <c r="G20919" s="26"/>
    </row>
    <row r="20920" spans="3:7">
      <c r="C20920" s="17"/>
      <c r="D20920" s="26"/>
      <c r="E20920" s="26"/>
      <c r="F20920" s="26"/>
      <c r="G20920" s="26"/>
    </row>
    <row r="20921" spans="3:7">
      <c r="C20921" s="17"/>
      <c r="D20921" s="26"/>
      <c r="E20921" s="26"/>
      <c r="F20921" s="26"/>
      <c r="G20921" s="26"/>
    </row>
    <row r="20922" spans="3:7">
      <c r="C20922" s="17"/>
      <c r="D20922" s="26"/>
      <c r="E20922" s="26"/>
      <c r="F20922" s="26"/>
      <c r="G20922" s="26"/>
    </row>
    <row r="20923" spans="3:7">
      <c r="C20923" s="17"/>
      <c r="D20923" s="26"/>
      <c r="E20923" s="26"/>
      <c r="F20923" s="26"/>
      <c r="G20923" s="26"/>
    </row>
    <row r="20924" spans="3:7">
      <c r="C20924" s="17"/>
      <c r="D20924" s="26"/>
      <c r="E20924" s="26"/>
      <c r="F20924" s="26"/>
      <c r="G20924" s="26"/>
    </row>
    <row r="20925" spans="3:7">
      <c r="C20925" s="17"/>
      <c r="D20925" s="26"/>
      <c r="E20925" s="26"/>
      <c r="F20925" s="26"/>
      <c r="G20925" s="26"/>
    </row>
    <row r="20926" spans="3:7">
      <c r="C20926" s="17"/>
      <c r="D20926" s="26"/>
      <c r="E20926" s="26"/>
      <c r="F20926" s="26"/>
      <c r="G20926" s="26"/>
    </row>
    <row r="20927" spans="3:7">
      <c r="C20927" s="17"/>
      <c r="D20927" s="26"/>
      <c r="E20927" s="26"/>
      <c r="F20927" s="26"/>
      <c r="G20927" s="26"/>
    </row>
    <row r="20928" spans="3:7">
      <c r="C20928" s="17"/>
      <c r="D20928" s="26"/>
      <c r="E20928" s="26"/>
      <c r="F20928" s="26"/>
      <c r="G20928" s="26"/>
    </row>
    <row r="20929" spans="3:7">
      <c r="C20929" s="17"/>
      <c r="D20929" s="26"/>
      <c r="E20929" s="26"/>
      <c r="F20929" s="26"/>
      <c r="G20929" s="26"/>
    </row>
    <row r="20930" spans="3:7">
      <c r="C20930" s="17"/>
      <c r="D20930" s="26"/>
      <c r="E20930" s="26"/>
      <c r="F20930" s="26"/>
      <c r="G20930" s="26"/>
    </row>
    <row r="20931" spans="3:7">
      <c r="C20931" s="17"/>
      <c r="D20931" s="26"/>
      <c r="E20931" s="26"/>
      <c r="F20931" s="26"/>
      <c r="G20931" s="26"/>
    </row>
    <row r="20932" spans="3:7">
      <c r="C20932" s="17"/>
      <c r="D20932" s="26"/>
      <c r="E20932" s="26"/>
      <c r="F20932" s="26"/>
      <c r="G20932" s="26"/>
    </row>
    <row r="20933" spans="3:7">
      <c r="C20933" s="17"/>
      <c r="D20933" s="26"/>
      <c r="E20933" s="26"/>
      <c r="F20933" s="26"/>
      <c r="G20933" s="26"/>
    </row>
    <row r="20934" spans="3:7">
      <c r="C20934" s="17"/>
      <c r="D20934" s="26"/>
      <c r="E20934" s="26"/>
      <c r="F20934" s="26"/>
      <c r="G20934" s="26"/>
    </row>
    <row r="20935" spans="3:7">
      <c r="C20935" s="17"/>
      <c r="D20935" s="26"/>
      <c r="E20935" s="26"/>
      <c r="F20935" s="26"/>
      <c r="G20935" s="26"/>
    </row>
    <row r="20936" spans="3:7">
      <c r="C20936" s="17"/>
      <c r="D20936" s="26"/>
      <c r="E20936" s="26"/>
      <c r="F20936" s="26"/>
      <c r="G20936" s="26"/>
    </row>
    <row r="20937" spans="3:7">
      <c r="C20937" s="17"/>
      <c r="D20937" s="26"/>
      <c r="E20937" s="26"/>
      <c r="F20937" s="26"/>
      <c r="G20937" s="26"/>
    </row>
    <row r="20938" spans="3:7">
      <c r="C20938" s="17"/>
      <c r="D20938" s="26"/>
      <c r="E20938" s="26"/>
      <c r="F20938" s="26"/>
      <c r="G20938" s="26"/>
    </row>
    <row r="20939" spans="3:7">
      <c r="C20939" s="17"/>
      <c r="D20939" s="26"/>
      <c r="E20939" s="26"/>
      <c r="F20939" s="26"/>
      <c r="G20939" s="26"/>
    </row>
    <row r="20940" spans="3:7">
      <c r="C20940" s="17"/>
      <c r="D20940" s="26"/>
      <c r="E20940" s="26"/>
      <c r="F20940" s="26"/>
      <c r="G20940" s="26"/>
    </row>
    <row r="20941" spans="3:7">
      <c r="C20941" s="17"/>
      <c r="D20941" s="26"/>
      <c r="E20941" s="26"/>
      <c r="F20941" s="26"/>
      <c r="G20941" s="26"/>
    </row>
    <row r="20942" spans="3:7">
      <c r="C20942" s="17"/>
      <c r="D20942" s="26"/>
      <c r="E20942" s="26"/>
      <c r="F20942" s="26"/>
      <c r="G20942" s="26"/>
    </row>
    <row r="20943" spans="3:7">
      <c r="C20943" s="17"/>
      <c r="D20943" s="26"/>
      <c r="E20943" s="26"/>
      <c r="F20943" s="26"/>
      <c r="G20943" s="26"/>
    </row>
    <row r="20944" spans="3:7">
      <c r="C20944" s="17"/>
      <c r="D20944" s="26"/>
      <c r="E20944" s="26"/>
      <c r="F20944" s="26"/>
      <c r="G20944" s="26"/>
    </row>
    <row r="20945" spans="3:7">
      <c r="C20945" s="17"/>
      <c r="D20945" s="26"/>
      <c r="E20945" s="26"/>
      <c r="F20945" s="26"/>
      <c r="G20945" s="26"/>
    </row>
    <row r="20946" spans="3:7">
      <c r="C20946" s="17"/>
      <c r="D20946" s="26"/>
      <c r="E20946" s="26"/>
      <c r="F20946" s="26"/>
      <c r="G20946" s="26"/>
    </row>
    <row r="20947" spans="3:7">
      <c r="C20947" s="17"/>
      <c r="D20947" s="26"/>
      <c r="E20947" s="26"/>
      <c r="F20947" s="26"/>
      <c r="G20947" s="26"/>
    </row>
    <row r="20948" spans="3:7">
      <c r="C20948" s="17"/>
      <c r="D20948" s="26"/>
      <c r="E20948" s="26"/>
      <c r="F20948" s="26"/>
      <c r="G20948" s="26"/>
    </row>
    <row r="20949" spans="3:7">
      <c r="C20949" s="17"/>
      <c r="D20949" s="26"/>
      <c r="E20949" s="26"/>
      <c r="F20949" s="26"/>
      <c r="G20949" s="26"/>
    </row>
    <row r="20950" spans="3:7">
      <c r="C20950" s="17"/>
      <c r="D20950" s="26"/>
      <c r="E20950" s="26"/>
      <c r="F20950" s="26"/>
      <c r="G20950" s="26"/>
    </row>
    <row r="20951" spans="3:7">
      <c r="C20951" s="17"/>
      <c r="D20951" s="26"/>
      <c r="E20951" s="26"/>
      <c r="F20951" s="26"/>
      <c r="G20951" s="26"/>
    </row>
    <row r="20952" spans="3:7">
      <c r="C20952" s="17"/>
      <c r="D20952" s="26"/>
      <c r="E20952" s="26"/>
      <c r="F20952" s="26"/>
      <c r="G20952" s="26"/>
    </row>
    <row r="20953" spans="3:7">
      <c r="C20953" s="17"/>
      <c r="D20953" s="26"/>
      <c r="E20953" s="26"/>
      <c r="F20953" s="26"/>
      <c r="G20953" s="26"/>
    </row>
    <row r="20954" spans="3:7">
      <c r="C20954" s="17"/>
      <c r="D20954" s="26"/>
      <c r="E20954" s="26"/>
      <c r="F20954" s="26"/>
      <c r="G20954" s="26"/>
    </row>
    <row r="20955" spans="3:7">
      <c r="C20955" s="17"/>
      <c r="D20955" s="26"/>
      <c r="E20955" s="26"/>
      <c r="F20955" s="26"/>
      <c r="G20955" s="26"/>
    </row>
    <row r="20956" spans="3:7">
      <c r="C20956" s="17"/>
      <c r="D20956" s="26"/>
      <c r="E20956" s="26"/>
      <c r="F20956" s="26"/>
      <c r="G20956" s="26"/>
    </row>
    <row r="20957" spans="3:7">
      <c r="C20957" s="17"/>
      <c r="D20957" s="26"/>
      <c r="E20957" s="26"/>
      <c r="F20957" s="26"/>
      <c r="G20957" s="26"/>
    </row>
    <row r="20958" spans="3:7">
      <c r="C20958" s="17"/>
      <c r="D20958" s="26"/>
      <c r="E20958" s="26"/>
      <c r="F20958" s="26"/>
      <c r="G20958" s="26"/>
    </row>
    <row r="20959" spans="3:7">
      <c r="C20959" s="17"/>
      <c r="D20959" s="26"/>
      <c r="E20959" s="26"/>
      <c r="F20959" s="26"/>
      <c r="G20959" s="26"/>
    </row>
    <row r="20960" spans="3:7">
      <c r="C20960" s="17"/>
      <c r="D20960" s="26"/>
      <c r="E20960" s="26"/>
      <c r="F20960" s="26"/>
      <c r="G20960" s="26"/>
    </row>
    <row r="20961" spans="3:7">
      <c r="C20961" s="17"/>
      <c r="D20961" s="26"/>
      <c r="E20961" s="26"/>
      <c r="F20961" s="26"/>
      <c r="G20961" s="26"/>
    </row>
    <row r="20962" spans="3:7">
      <c r="C20962" s="17"/>
      <c r="D20962" s="26"/>
      <c r="E20962" s="26"/>
      <c r="F20962" s="26"/>
      <c r="G20962" s="26"/>
    </row>
    <row r="20963" spans="3:7">
      <c r="C20963" s="17"/>
      <c r="D20963" s="26"/>
      <c r="E20963" s="26"/>
      <c r="F20963" s="26"/>
      <c r="G20963" s="26"/>
    </row>
    <row r="20964" spans="3:7">
      <c r="C20964" s="17"/>
      <c r="D20964" s="26"/>
      <c r="E20964" s="26"/>
      <c r="F20964" s="26"/>
      <c r="G20964" s="26"/>
    </row>
    <row r="20965" spans="3:7">
      <c r="C20965" s="17"/>
      <c r="D20965" s="26"/>
      <c r="E20965" s="26"/>
      <c r="F20965" s="26"/>
      <c r="G20965" s="26"/>
    </row>
    <row r="20966" spans="3:7">
      <c r="C20966" s="17"/>
      <c r="D20966" s="26"/>
      <c r="E20966" s="26"/>
      <c r="F20966" s="26"/>
      <c r="G20966" s="26"/>
    </row>
    <row r="20967" spans="3:7">
      <c r="C20967" s="17"/>
      <c r="D20967" s="26"/>
      <c r="E20967" s="26"/>
      <c r="F20967" s="26"/>
      <c r="G20967" s="26"/>
    </row>
    <row r="20968" spans="3:7">
      <c r="C20968" s="17"/>
      <c r="D20968" s="26"/>
      <c r="E20968" s="26"/>
      <c r="F20968" s="26"/>
      <c r="G20968" s="26"/>
    </row>
    <row r="20969" spans="3:7">
      <c r="C20969" s="17"/>
      <c r="D20969" s="26"/>
      <c r="E20969" s="26"/>
      <c r="F20969" s="26"/>
      <c r="G20969" s="26"/>
    </row>
    <row r="20970" spans="3:7">
      <c r="C20970" s="17"/>
      <c r="D20970" s="26"/>
      <c r="E20970" s="26"/>
      <c r="F20970" s="26"/>
      <c r="G20970" s="26"/>
    </row>
    <row r="20971" spans="3:7">
      <c r="C20971" s="17"/>
      <c r="D20971" s="26"/>
      <c r="E20971" s="26"/>
      <c r="F20971" s="26"/>
      <c r="G20971" s="26"/>
    </row>
    <row r="20972" spans="3:7">
      <c r="C20972" s="17"/>
      <c r="D20972" s="26"/>
      <c r="E20972" s="26"/>
      <c r="F20972" s="26"/>
      <c r="G20972" s="26"/>
    </row>
    <row r="20973" spans="3:7">
      <c r="C20973" s="17"/>
      <c r="D20973" s="26"/>
      <c r="E20973" s="26"/>
      <c r="F20973" s="26"/>
      <c r="G20973" s="26"/>
    </row>
    <row r="20974" spans="3:7">
      <c r="C20974" s="17"/>
      <c r="D20974" s="26"/>
      <c r="E20974" s="26"/>
      <c r="F20974" s="26"/>
      <c r="G20974" s="26"/>
    </row>
    <row r="20975" spans="3:7">
      <c r="C20975" s="17"/>
      <c r="D20975" s="26"/>
      <c r="E20975" s="26"/>
      <c r="F20975" s="26"/>
      <c r="G20975" s="26"/>
    </row>
    <row r="20976" spans="3:7">
      <c r="C20976" s="17"/>
      <c r="D20976" s="26"/>
      <c r="E20976" s="26"/>
      <c r="F20976" s="26"/>
      <c r="G20976" s="26"/>
    </row>
    <row r="20977" spans="3:7">
      <c r="C20977" s="17"/>
      <c r="D20977" s="26"/>
      <c r="E20977" s="26"/>
      <c r="F20977" s="26"/>
      <c r="G20977" s="26"/>
    </row>
    <row r="20978" spans="3:7">
      <c r="C20978" s="17"/>
      <c r="D20978" s="26"/>
      <c r="E20978" s="26"/>
      <c r="F20978" s="26"/>
      <c r="G20978" s="26"/>
    </row>
    <row r="20979" spans="3:7">
      <c r="C20979" s="17"/>
      <c r="D20979" s="26"/>
      <c r="E20979" s="26"/>
      <c r="F20979" s="26"/>
      <c r="G20979" s="26"/>
    </row>
    <row r="20980" spans="3:7">
      <c r="C20980" s="17"/>
      <c r="D20980" s="26"/>
      <c r="E20980" s="26"/>
      <c r="F20980" s="26"/>
      <c r="G20980" s="26"/>
    </row>
    <row r="20981" spans="3:7">
      <c r="C20981" s="17"/>
      <c r="D20981" s="26"/>
      <c r="E20981" s="26"/>
      <c r="F20981" s="26"/>
      <c r="G20981" s="26"/>
    </row>
    <row r="20982" spans="3:7">
      <c r="C20982" s="17"/>
      <c r="D20982" s="26"/>
      <c r="E20982" s="26"/>
      <c r="F20982" s="26"/>
      <c r="G20982" s="26"/>
    </row>
    <row r="20983" spans="3:7">
      <c r="C20983" s="17"/>
      <c r="D20983" s="26"/>
      <c r="E20983" s="26"/>
      <c r="F20983" s="26"/>
      <c r="G20983" s="26"/>
    </row>
    <row r="20984" spans="3:7">
      <c r="C20984" s="17"/>
      <c r="D20984" s="26"/>
      <c r="E20984" s="26"/>
      <c r="F20984" s="26"/>
      <c r="G20984" s="26"/>
    </row>
    <row r="20985" spans="3:7">
      <c r="C20985" s="17"/>
      <c r="D20985" s="26"/>
      <c r="E20985" s="26"/>
      <c r="F20985" s="26"/>
      <c r="G20985" s="26"/>
    </row>
    <row r="20986" spans="3:7">
      <c r="C20986" s="17"/>
      <c r="D20986" s="26"/>
      <c r="E20986" s="26"/>
      <c r="F20986" s="26"/>
      <c r="G20986" s="26"/>
    </row>
    <row r="20987" spans="3:7">
      <c r="C20987" s="17"/>
      <c r="D20987" s="26"/>
      <c r="E20987" s="26"/>
      <c r="F20987" s="26"/>
      <c r="G20987" s="26"/>
    </row>
    <row r="20988" spans="3:7">
      <c r="C20988" s="17"/>
      <c r="D20988" s="26"/>
      <c r="E20988" s="26"/>
      <c r="F20988" s="26"/>
      <c r="G20988" s="26"/>
    </row>
    <row r="20989" spans="3:7">
      <c r="C20989" s="17"/>
      <c r="D20989" s="26"/>
      <c r="E20989" s="26"/>
      <c r="F20989" s="26"/>
      <c r="G20989" s="26"/>
    </row>
    <row r="20990" spans="3:7">
      <c r="C20990" s="17"/>
      <c r="D20990" s="26"/>
      <c r="E20990" s="26"/>
      <c r="F20990" s="26"/>
      <c r="G20990" s="26"/>
    </row>
    <row r="20991" spans="3:7">
      <c r="C20991" s="17"/>
      <c r="D20991" s="26"/>
      <c r="E20991" s="26"/>
      <c r="F20991" s="26"/>
      <c r="G20991" s="26"/>
    </row>
    <row r="20992" spans="3:7">
      <c r="C20992" s="17"/>
      <c r="D20992" s="26"/>
      <c r="E20992" s="26"/>
      <c r="F20992" s="26"/>
      <c r="G20992" s="26"/>
    </row>
    <row r="20993" spans="3:7">
      <c r="C20993" s="17"/>
      <c r="D20993" s="26"/>
      <c r="E20993" s="26"/>
      <c r="F20993" s="26"/>
      <c r="G20993" s="26"/>
    </row>
    <row r="20994" spans="3:7">
      <c r="C20994" s="17"/>
      <c r="D20994" s="26"/>
      <c r="E20994" s="26"/>
      <c r="F20994" s="26"/>
      <c r="G20994" s="26"/>
    </row>
    <row r="20995" spans="3:7">
      <c r="C20995" s="17"/>
      <c r="D20995" s="26"/>
      <c r="E20995" s="26"/>
      <c r="F20995" s="26"/>
      <c r="G20995" s="26"/>
    </row>
    <row r="20996" spans="3:7">
      <c r="C20996" s="17"/>
      <c r="D20996" s="26"/>
      <c r="E20996" s="26"/>
      <c r="F20996" s="26"/>
      <c r="G20996" s="26"/>
    </row>
    <row r="20997" spans="3:7">
      <c r="C20997" s="17"/>
      <c r="D20997" s="26"/>
      <c r="E20997" s="26"/>
      <c r="F20997" s="26"/>
      <c r="G20997" s="26"/>
    </row>
    <row r="20998" spans="3:7">
      <c r="C20998" s="17"/>
      <c r="D20998" s="26"/>
      <c r="E20998" s="26"/>
      <c r="F20998" s="26"/>
      <c r="G20998" s="26"/>
    </row>
    <row r="20999" spans="3:7">
      <c r="C20999" s="17"/>
      <c r="D20999" s="26"/>
      <c r="E20999" s="26"/>
      <c r="F20999" s="26"/>
      <c r="G20999" s="26"/>
    </row>
    <row r="21000" spans="3:7">
      <c r="C21000" s="17"/>
      <c r="D21000" s="26"/>
      <c r="E21000" s="26"/>
      <c r="F21000" s="26"/>
      <c r="G21000" s="26"/>
    </row>
    <row r="21001" spans="3:7">
      <c r="C21001" s="17"/>
      <c r="D21001" s="26"/>
      <c r="E21001" s="26"/>
      <c r="F21001" s="26"/>
      <c r="G21001" s="26"/>
    </row>
    <row r="21002" spans="3:7">
      <c r="C21002" s="17"/>
      <c r="D21002" s="26"/>
      <c r="E21002" s="26"/>
      <c r="F21002" s="26"/>
      <c r="G21002" s="26"/>
    </row>
    <row r="21003" spans="3:7">
      <c r="C21003" s="17"/>
      <c r="D21003" s="26"/>
      <c r="E21003" s="26"/>
      <c r="F21003" s="26"/>
      <c r="G21003" s="26"/>
    </row>
    <row r="21004" spans="3:7">
      <c r="C21004" s="17"/>
      <c r="D21004" s="26"/>
      <c r="E21004" s="26"/>
      <c r="F21004" s="26"/>
      <c r="G21004" s="26"/>
    </row>
    <row r="21005" spans="3:7">
      <c r="C21005" s="17"/>
      <c r="D21005" s="26"/>
      <c r="E21005" s="26"/>
      <c r="F21005" s="26"/>
      <c r="G21005" s="26"/>
    </row>
    <row r="21006" spans="3:7">
      <c r="C21006" s="17"/>
      <c r="D21006" s="26"/>
      <c r="E21006" s="26"/>
      <c r="F21006" s="26"/>
      <c r="G21006" s="26"/>
    </row>
    <row r="21007" spans="3:7">
      <c r="C21007" s="17"/>
      <c r="D21007" s="26"/>
      <c r="E21007" s="26"/>
      <c r="F21007" s="26"/>
      <c r="G21007" s="26"/>
    </row>
    <row r="21008" spans="3:7">
      <c r="C21008" s="17"/>
      <c r="D21008" s="26"/>
      <c r="E21008" s="26"/>
      <c r="F21008" s="26"/>
      <c r="G21008" s="26"/>
    </row>
    <row r="21009" spans="3:7">
      <c r="C21009" s="17"/>
      <c r="D21009" s="26"/>
      <c r="E21009" s="26"/>
      <c r="F21009" s="26"/>
      <c r="G21009" s="26"/>
    </row>
    <row r="21010" spans="3:7">
      <c r="C21010" s="17"/>
      <c r="D21010" s="26"/>
      <c r="E21010" s="26"/>
      <c r="F21010" s="26"/>
      <c r="G21010" s="26"/>
    </row>
    <row r="21011" spans="3:7">
      <c r="C21011" s="17"/>
      <c r="D21011" s="26"/>
      <c r="E21011" s="26"/>
      <c r="F21011" s="26"/>
      <c r="G21011" s="26"/>
    </row>
    <row r="21012" spans="3:7">
      <c r="C21012" s="17"/>
      <c r="D21012" s="26"/>
      <c r="E21012" s="26"/>
      <c r="F21012" s="26"/>
      <c r="G21012" s="26"/>
    </row>
    <row r="21013" spans="3:7">
      <c r="C21013" s="17"/>
      <c r="D21013" s="26"/>
      <c r="E21013" s="26"/>
      <c r="F21013" s="26"/>
      <c r="G21013" s="26"/>
    </row>
    <row r="21014" spans="3:7">
      <c r="C21014" s="17"/>
      <c r="D21014" s="26"/>
      <c r="E21014" s="26"/>
      <c r="F21014" s="26"/>
      <c r="G21014" s="26"/>
    </row>
    <row r="21015" spans="3:7">
      <c r="C21015" s="17"/>
      <c r="D21015" s="26"/>
      <c r="E21015" s="26"/>
      <c r="F21015" s="26"/>
      <c r="G21015" s="26"/>
    </row>
    <row r="21016" spans="3:7">
      <c r="C21016" s="17"/>
      <c r="D21016" s="26"/>
      <c r="E21016" s="26"/>
      <c r="F21016" s="26"/>
      <c r="G21016" s="26"/>
    </row>
    <row r="21017" spans="3:7">
      <c r="C21017" s="17"/>
      <c r="D21017" s="26"/>
      <c r="E21017" s="26"/>
      <c r="F21017" s="26"/>
      <c r="G21017" s="26"/>
    </row>
    <row r="21018" spans="3:7">
      <c r="C21018" s="17"/>
      <c r="D21018" s="26"/>
      <c r="E21018" s="26"/>
      <c r="F21018" s="26"/>
      <c r="G21018" s="26"/>
    </row>
    <row r="21019" spans="3:7">
      <c r="C21019" s="17"/>
      <c r="D21019" s="26"/>
      <c r="E21019" s="26"/>
      <c r="F21019" s="26"/>
      <c r="G21019" s="26"/>
    </row>
    <row r="21020" spans="3:7">
      <c r="C21020" s="17"/>
      <c r="D21020" s="26"/>
      <c r="E21020" s="26"/>
      <c r="F21020" s="26"/>
      <c r="G21020" s="26"/>
    </row>
    <row r="21021" spans="3:7">
      <c r="C21021" s="17"/>
      <c r="D21021" s="26"/>
      <c r="E21021" s="26"/>
      <c r="F21021" s="26"/>
      <c r="G21021" s="26"/>
    </row>
    <row r="21022" spans="3:7">
      <c r="C21022" s="17"/>
      <c r="D21022" s="26"/>
      <c r="E21022" s="26"/>
      <c r="F21022" s="26"/>
      <c r="G21022" s="26"/>
    </row>
    <row r="21023" spans="3:7">
      <c r="C21023" s="17"/>
      <c r="D21023" s="26"/>
      <c r="E21023" s="26"/>
      <c r="F21023" s="26"/>
      <c r="G21023" s="26"/>
    </row>
    <row r="21024" spans="3:7">
      <c r="C21024" s="17"/>
      <c r="D21024" s="26"/>
      <c r="E21024" s="26"/>
      <c r="F21024" s="26"/>
      <c r="G21024" s="26"/>
    </row>
    <row r="21025" spans="3:7">
      <c r="C21025" s="17"/>
      <c r="D21025" s="26"/>
      <c r="E21025" s="26"/>
      <c r="F21025" s="26"/>
      <c r="G21025" s="26"/>
    </row>
    <row r="21026" spans="3:7">
      <c r="C21026" s="17"/>
      <c r="D21026" s="26"/>
      <c r="E21026" s="26"/>
      <c r="F21026" s="26"/>
      <c r="G21026" s="26"/>
    </row>
    <row r="21027" spans="3:7">
      <c r="C21027" s="17"/>
      <c r="D21027" s="26"/>
      <c r="E21027" s="26"/>
      <c r="F21027" s="26"/>
      <c r="G21027" s="26"/>
    </row>
    <row r="21028" spans="3:7">
      <c r="C21028" s="17"/>
      <c r="D21028" s="26"/>
      <c r="E21028" s="26"/>
      <c r="F21028" s="26"/>
      <c r="G21028" s="26"/>
    </row>
    <row r="21029" spans="3:7">
      <c r="C21029" s="17"/>
      <c r="D21029" s="26"/>
      <c r="E21029" s="26"/>
      <c r="F21029" s="26"/>
      <c r="G21029" s="26"/>
    </row>
    <row r="21030" spans="3:7">
      <c r="C21030" s="17"/>
      <c r="D21030" s="26"/>
      <c r="E21030" s="26"/>
      <c r="F21030" s="26"/>
      <c r="G21030" s="26"/>
    </row>
    <row r="21031" spans="3:7">
      <c r="C21031" s="17"/>
      <c r="D21031" s="26"/>
      <c r="E21031" s="26"/>
      <c r="F21031" s="26"/>
      <c r="G21031" s="26"/>
    </row>
    <row r="21032" spans="3:7">
      <c r="C21032" s="17"/>
      <c r="D21032" s="26"/>
      <c r="E21032" s="26"/>
      <c r="F21032" s="26"/>
      <c r="G21032" s="26"/>
    </row>
    <row r="21033" spans="3:7">
      <c r="C21033" s="17"/>
      <c r="D21033" s="26"/>
      <c r="E21033" s="26"/>
      <c r="F21033" s="26"/>
      <c r="G21033" s="26"/>
    </row>
    <row r="21034" spans="3:7">
      <c r="C21034" s="17"/>
      <c r="D21034" s="26"/>
      <c r="E21034" s="26"/>
      <c r="F21034" s="26"/>
      <c r="G21034" s="26"/>
    </row>
    <row r="21035" spans="3:7">
      <c r="C21035" s="17"/>
      <c r="D21035" s="26"/>
      <c r="E21035" s="26"/>
      <c r="F21035" s="26"/>
      <c r="G21035" s="26"/>
    </row>
    <row r="21036" spans="3:7">
      <c r="C21036" s="17"/>
      <c r="D21036" s="26"/>
      <c r="E21036" s="26"/>
      <c r="F21036" s="26"/>
      <c r="G21036" s="26"/>
    </row>
    <row r="21037" spans="3:7">
      <c r="C21037" s="17"/>
      <c r="D21037" s="26"/>
      <c r="E21037" s="26"/>
      <c r="F21037" s="26"/>
      <c r="G21037" s="26"/>
    </row>
    <row r="21038" spans="3:7">
      <c r="C21038" s="17"/>
      <c r="D21038" s="26"/>
      <c r="E21038" s="26"/>
      <c r="F21038" s="26"/>
      <c r="G21038" s="26"/>
    </row>
    <row r="21039" spans="3:7">
      <c r="C21039" s="17"/>
      <c r="D21039" s="26"/>
      <c r="E21039" s="26"/>
      <c r="F21039" s="26"/>
      <c r="G21039" s="26"/>
    </row>
    <row r="21040" spans="3:7">
      <c r="C21040" s="17"/>
      <c r="D21040" s="26"/>
      <c r="E21040" s="26"/>
      <c r="F21040" s="26"/>
      <c r="G21040" s="26"/>
    </row>
    <row r="21041" spans="3:7">
      <c r="C21041" s="17"/>
      <c r="D21041" s="26"/>
      <c r="E21041" s="26"/>
      <c r="F21041" s="26"/>
      <c r="G21041" s="26"/>
    </row>
    <row r="21042" spans="3:7">
      <c r="C21042" s="17"/>
      <c r="D21042" s="26"/>
      <c r="E21042" s="26"/>
      <c r="F21042" s="26"/>
      <c r="G21042" s="26"/>
    </row>
    <row r="21043" spans="3:7">
      <c r="C21043" s="17"/>
      <c r="D21043" s="26"/>
      <c r="E21043" s="26"/>
      <c r="F21043" s="26"/>
      <c r="G21043" s="26"/>
    </row>
    <row r="21044" spans="3:7">
      <c r="C21044" s="17"/>
      <c r="D21044" s="26"/>
      <c r="E21044" s="26"/>
      <c r="F21044" s="26"/>
      <c r="G21044" s="26"/>
    </row>
    <row r="21045" spans="3:7">
      <c r="C21045" s="17"/>
      <c r="D21045" s="26"/>
      <c r="E21045" s="26"/>
      <c r="F21045" s="26"/>
      <c r="G21045" s="26"/>
    </row>
    <row r="21046" spans="3:7">
      <c r="C21046" s="17"/>
      <c r="D21046" s="26"/>
      <c r="E21046" s="26"/>
      <c r="F21046" s="26"/>
      <c r="G21046" s="26"/>
    </row>
    <row r="21047" spans="3:7">
      <c r="C21047" s="17"/>
      <c r="D21047" s="26"/>
      <c r="E21047" s="26"/>
      <c r="F21047" s="26"/>
      <c r="G21047" s="26"/>
    </row>
    <row r="21048" spans="3:7">
      <c r="C21048" s="17"/>
      <c r="D21048" s="26"/>
      <c r="E21048" s="26"/>
      <c r="F21048" s="26"/>
      <c r="G21048" s="26"/>
    </row>
    <row r="21049" spans="3:7">
      <c r="C21049" s="17"/>
      <c r="D21049" s="26"/>
      <c r="E21049" s="26"/>
      <c r="F21049" s="26"/>
      <c r="G21049" s="26"/>
    </row>
    <row r="21050" spans="3:7">
      <c r="C21050" s="17"/>
      <c r="D21050" s="26"/>
      <c r="E21050" s="26"/>
      <c r="F21050" s="26"/>
      <c r="G21050" s="26"/>
    </row>
    <row r="21051" spans="3:7">
      <c r="C21051" s="17"/>
      <c r="D21051" s="26"/>
      <c r="E21051" s="26"/>
      <c r="F21051" s="26"/>
      <c r="G21051" s="26"/>
    </row>
    <row r="21052" spans="3:7">
      <c r="C21052" s="17"/>
      <c r="D21052" s="26"/>
      <c r="E21052" s="26"/>
      <c r="F21052" s="26"/>
      <c r="G21052" s="26"/>
    </row>
    <row r="21053" spans="3:7">
      <c r="C21053" s="17"/>
      <c r="D21053" s="26"/>
      <c r="E21053" s="26"/>
      <c r="F21053" s="26"/>
      <c r="G21053" s="26"/>
    </row>
    <row r="21054" spans="3:7">
      <c r="C21054" s="17"/>
      <c r="D21054" s="26"/>
      <c r="E21054" s="26"/>
      <c r="F21054" s="26"/>
      <c r="G21054" s="26"/>
    </row>
    <row r="21055" spans="3:7">
      <c r="C21055" s="17"/>
      <c r="D21055" s="26"/>
      <c r="E21055" s="26"/>
      <c r="F21055" s="26"/>
      <c r="G21055" s="26"/>
    </row>
    <row r="21056" spans="3:7">
      <c r="C21056" s="17"/>
      <c r="D21056" s="26"/>
      <c r="E21056" s="26"/>
      <c r="F21056" s="26"/>
      <c r="G21056" s="26"/>
    </row>
    <row r="21057" spans="3:7">
      <c r="C21057" s="17"/>
      <c r="D21057" s="26"/>
      <c r="E21057" s="26"/>
      <c r="F21057" s="26"/>
      <c r="G21057" s="26"/>
    </row>
    <row r="21058" spans="3:7">
      <c r="C21058" s="17"/>
      <c r="D21058" s="26"/>
      <c r="E21058" s="26"/>
      <c r="F21058" s="26"/>
      <c r="G21058" s="26"/>
    </row>
    <row r="21059" spans="3:7">
      <c r="C21059" s="17"/>
      <c r="D21059" s="26"/>
      <c r="E21059" s="26"/>
      <c r="F21059" s="26"/>
      <c r="G21059" s="26"/>
    </row>
    <row r="21060" spans="3:7">
      <c r="C21060" s="17"/>
      <c r="D21060" s="26"/>
      <c r="E21060" s="26"/>
      <c r="F21060" s="26"/>
      <c r="G21060" s="26"/>
    </row>
    <row r="21061" spans="3:7">
      <c r="C21061" s="17"/>
      <c r="D21061" s="26"/>
      <c r="E21061" s="26"/>
      <c r="F21061" s="26"/>
      <c r="G21061" s="26"/>
    </row>
    <row r="21062" spans="3:7">
      <c r="C21062" s="17"/>
      <c r="D21062" s="26"/>
      <c r="E21062" s="26"/>
      <c r="F21062" s="26"/>
      <c r="G21062" s="26"/>
    </row>
    <row r="21063" spans="3:7">
      <c r="C21063" s="17"/>
      <c r="D21063" s="26"/>
      <c r="E21063" s="26"/>
      <c r="F21063" s="26"/>
      <c r="G21063" s="26"/>
    </row>
    <row r="21064" spans="3:7">
      <c r="C21064" s="17"/>
      <c r="D21064" s="26"/>
      <c r="E21064" s="26"/>
      <c r="F21064" s="26"/>
      <c r="G21064" s="26"/>
    </row>
    <row r="21065" spans="3:7">
      <c r="C21065" s="17"/>
      <c r="D21065" s="26"/>
      <c r="E21065" s="26"/>
      <c r="F21065" s="26"/>
      <c r="G21065" s="26"/>
    </row>
    <row r="21066" spans="3:7">
      <c r="C21066" s="17"/>
      <c r="D21066" s="26"/>
      <c r="E21066" s="26"/>
      <c r="F21066" s="26"/>
      <c r="G21066" s="26"/>
    </row>
    <row r="21067" spans="3:7">
      <c r="C21067" s="17"/>
      <c r="D21067" s="26"/>
      <c r="E21067" s="26"/>
      <c r="F21067" s="26"/>
      <c r="G21067" s="26"/>
    </row>
    <row r="21068" spans="3:7">
      <c r="C21068" s="17"/>
      <c r="D21068" s="26"/>
      <c r="E21068" s="26"/>
      <c r="F21068" s="26"/>
      <c r="G21068" s="26"/>
    </row>
    <row r="21069" spans="3:7">
      <c r="C21069" s="17"/>
      <c r="D21069" s="26"/>
      <c r="E21069" s="26"/>
      <c r="F21069" s="26"/>
      <c r="G21069" s="26"/>
    </row>
    <row r="21070" spans="3:7">
      <c r="C21070" s="17"/>
      <c r="D21070" s="26"/>
      <c r="E21070" s="26"/>
      <c r="F21070" s="26"/>
      <c r="G21070" s="26"/>
    </row>
    <row r="21071" spans="3:7">
      <c r="C21071" s="17"/>
      <c r="D21071" s="26"/>
      <c r="E21071" s="26"/>
      <c r="F21071" s="26"/>
      <c r="G21071" s="26"/>
    </row>
    <row r="21072" spans="3:7">
      <c r="C21072" s="17"/>
      <c r="D21072" s="26"/>
      <c r="E21072" s="26"/>
      <c r="F21072" s="26"/>
      <c r="G21072" s="26"/>
    </row>
    <row r="21073" spans="3:7">
      <c r="C21073" s="17"/>
      <c r="D21073" s="26"/>
      <c r="E21073" s="26"/>
      <c r="F21073" s="26"/>
      <c r="G21073" s="26"/>
    </row>
    <row r="21074" spans="3:7">
      <c r="C21074" s="17"/>
      <c r="D21074" s="26"/>
      <c r="E21074" s="26"/>
      <c r="F21074" s="26"/>
      <c r="G21074" s="26"/>
    </row>
    <row r="21075" spans="3:7">
      <c r="C21075" s="17"/>
      <c r="D21075" s="26"/>
      <c r="E21075" s="26"/>
      <c r="F21075" s="26"/>
      <c r="G21075" s="26"/>
    </row>
    <row r="21076" spans="3:7">
      <c r="C21076" s="17"/>
      <c r="D21076" s="26"/>
      <c r="E21076" s="26"/>
      <c r="F21076" s="26"/>
      <c r="G21076" s="26"/>
    </row>
    <row r="21077" spans="3:7">
      <c r="C21077" s="17"/>
      <c r="D21077" s="26"/>
      <c r="E21077" s="26"/>
      <c r="F21077" s="26"/>
      <c r="G21077" s="26"/>
    </row>
    <row r="21078" spans="3:7">
      <c r="C21078" s="17"/>
      <c r="D21078" s="26"/>
      <c r="E21078" s="26"/>
      <c r="F21078" s="26"/>
      <c r="G21078" s="26"/>
    </row>
    <row r="21079" spans="3:7">
      <c r="C21079" s="17"/>
      <c r="D21079" s="26"/>
      <c r="E21079" s="26"/>
      <c r="F21079" s="26"/>
      <c r="G21079" s="26"/>
    </row>
    <row r="21080" spans="3:7">
      <c r="C21080" s="17"/>
      <c r="D21080" s="26"/>
      <c r="E21080" s="26"/>
      <c r="F21080" s="26"/>
      <c r="G21080" s="26"/>
    </row>
    <row r="21081" spans="3:7">
      <c r="C21081" s="17"/>
      <c r="D21081" s="26"/>
      <c r="E21081" s="26"/>
      <c r="F21081" s="26"/>
      <c r="G21081" s="26"/>
    </row>
    <row r="21082" spans="3:7">
      <c r="C21082" s="17"/>
      <c r="D21082" s="26"/>
      <c r="E21082" s="26"/>
      <c r="F21082" s="26"/>
      <c r="G21082" s="26"/>
    </row>
    <row r="21083" spans="3:7">
      <c r="C21083" s="17"/>
      <c r="D21083" s="26"/>
      <c r="E21083" s="26"/>
      <c r="F21083" s="26"/>
      <c r="G21083" s="26"/>
    </row>
    <row r="21084" spans="3:7">
      <c r="C21084" s="17"/>
      <c r="D21084" s="26"/>
      <c r="E21084" s="26"/>
      <c r="F21084" s="26"/>
      <c r="G21084" s="26"/>
    </row>
    <row r="21085" spans="3:7">
      <c r="C21085" s="17"/>
      <c r="D21085" s="26"/>
      <c r="E21085" s="26"/>
      <c r="F21085" s="26"/>
      <c r="G21085" s="26"/>
    </row>
    <row r="21086" spans="3:7">
      <c r="C21086" s="17"/>
      <c r="D21086" s="26"/>
      <c r="E21086" s="26"/>
      <c r="F21086" s="26"/>
      <c r="G21086" s="26"/>
    </row>
    <row r="21087" spans="3:7">
      <c r="C21087" s="17"/>
      <c r="D21087" s="26"/>
      <c r="E21087" s="26"/>
      <c r="F21087" s="26"/>
      <c r="G21087" s="26"/>
    </row>
    <row r="21088" spans="3:7">
      <c r="C21088" s="17"/>
      <c r="D21088" s="26"/>
      <c r="E21088" s="26"/>
      <c r="F21088" s="26"/>
      <c r="G21088" s="26"/>
    </row>
    <row r="21089" spans="3:7">
      <c r="C21089" s="17"/>
      <c r="D21089" s="26"/>
      <c r="E21089" s="26"/>
      <c r="F21089" s="26"/>
      <c r="G21089" s="26"/>
    </row>
    <row r="21090" spans="3:7">
      <c r="C21090" s="17"/>
      <c r="D21090" s="26"/>
      <c r="E21090" s="26"/>
      <c r="F21090" s="26"/>
      <c r="G21090" s="26"/>
    </row>
    <row r="21091" spans="3:7">
      <c r="C21091" s="17"/>
      <c r="D21091" s="26"/>
      <c r="E21091" s="26"/>
      <c r="F21091" s="26"/>
      <c r="G21091" s="26"/>
    </row>
    <row r="21092" spans="3:7">
      <c r="C21092" s="17"/>
      <c r="D21092" s="26"/>
      <c r="E21092" s="26"/>
      <c r="F21092" s="26"/>
      <c r="G21092" s="26"/>
    </row>
    <row r="21093" spans="3:7">
      <c r="C21093" s="17"/>
      <c r="D21093" s="26"/>
      <c r="E21093" s="26"/>
      <c r="F21093" s="26"/>
      <c r="G21093" s="26"/>
    </row>
    <row r="21094" spans="3:7">
      <c r="C21094" s="17"/>
      <c r="D21094" s="26"/>
      <c r="E21094" s="26"/>
      <c r="F21094" s="26"/>
      <c r="G21094" s="26"/>
    </row>
    <row r="21095" spans="3:7">
      <c r="C21095" s="17"/>
      <c r="D21095" s="26"/>
      <c r="E21095" s="26"/>
      <c r="F21095" s="26"/>
      <c r="G21095" s="26"/>
    </row>
    <row r="21096" spans="3:7">
      <c r="C21096" s="17"/>
      <c r="D21096" s="26"/>
      <c r="E21096" s="26"/>
      <c r="F21096" s="26"/>
      <c r="G21096" s="26"/>
    </row>
    <row r="21097" spans="3:7">
      <c r="C21097" s="17"/>
      <c r="D21097" s="26"/>
      <c r="E21097" s="26"/>
      <c r="F21097" s="26"/>
      <c r="G21097" s="26"/>
    </row>
    <row r="21098" spans="3:7">
      <c r="C21098" s="17"/>
      <c r="D21098" s="26"/>
      <c r="E21098" s="26"/>
      <c r="F21098" s="26"/>
      <c r="G21098" s="26"/>
    </row>
    <row r="21099" spans="3:7">
      <c r="C21099" s="17"/>
      <c r="D21099" s="26"/>
      <c r="E21099" s="26"/>
      <c r="F21099" s="26"/>
      <c r="G21099" s="26"/>
    </row>
    <row r="21100" spans="3:7">
      <c r="C21100" s="17"/>
      <c r="D21100" s="26"/>
      <c r="E21100" s="26"/>
      <c r="F21100" s="26"/>
      <c r="G21100" s="26"/>
    </row>
    <row r="21101" spans="3:7">
      <c r="C21101" s="17"/>
      <c r="D21101" s="26"/>
      <c r="E21101" s="26"/>
      <c r="F21101" s="26"/>
      <c r="G21101" s="26"/>
    </row>
    <row r="21102" spans="3:7">
      <c r="C21102" s="17"/>
      <c r="D21102" s="26"/>
      <c r="E21102" s="26"/>
      <c r="F21102" s="26"/>
      <c r="G21102" s="26"/>
    </row>
    <row r="21103" spans="3:7">
      <c r="C21103" s="17"/>
      <c r="D21103" s="26"/>
      <c r="E21103" s="26"/>
      <c r="F21103" s="26"/>
      <c r="G21103" s="26"/>
    </row>
    <row r="21104" spans="3:7">
      <c r="C21104" s="17"/>
      <c r="D21104" s="26"/>
      <c r="E21104" s="26"/>
      <c r="F21104" s="26"/>
      <c r="G21104" s="26"/>
    </row>
    <row r="21105" spans="3:7">
      <c r="C21105" s="17"/>
      <c r="D21105" s="26"/>
      <c r="E21105" s="26"/>
      <c r="F21105" s="26"/>
      <c r="G21105" s="26"/>
    </row>
    <row r="21106" spans="3:7">
      <c r="C21106" s="17"/>
      <c r="D21106" s="26"/>
      <c r="E21106" s="26"/>
      <c r="F21106" s="26"/>
      <c r="G21106" s="26"/>
    </row>
    <row r="21107" spans="3:7">
      <c r="C21107" s="17"/>
      <c r="D21107" s="26"/>
      <c r="E21107" s="26"/>
      <c r="F21107" s="26"/>
      <c r="G21107" s="26"/>
    </row>
    <row r="21108" spans="3:7">
      <c r="C21108" s="17"/>
      <c r="D21108" s="26"/>
      <c r="E21108" s="26"/>
      <c r="F21108" s="26"/>
      <c r="G21108" s="26"/>
    </row>
    <row r="21109" spans="3:7">
      <c r="C21109" s="17"/>
      <c r="D21109" s="26"/>
      <c r="E21109" s="26"/>
      <c r="F21109" s="26"/>
      <c r="G21109" s="26"/>
    </row>
    <row r="21110" spans="3:7">
      <c r="C21110" s="17"/>
      <c r="D21110" s="26"/>
      <c r="E21110" s="26"/>
      <c r="F21110" s="26"/>
      <c r="G21110" s="26"/>
    </row>
    <row r="21111" spans="3:7">
      <c r="C21111" s="17"/>
      <c r="D21111" s="26"/>
      <c r="E21111" s="26"/>
      <c r="F21111" s="26"/>
      <c r="G21111" s="26"/>
    </row>
    <row r="21112" spans="3:7">
      <c r="C21112" s="17"/>
      <c r="D21112" s="26"/>
      <c r="E21112" s="26"/>
      <c r="F21112" s="26"/>
      <c r="G21112" s="26"/>
    </row>
    <row r="21113" spans="3:7">
      <c r="C21113" s="17"/>
      <c r="D21113" s="26"/>
      <c r="E21113" s="26"/>
      <c r="F21113" s="26"/>
      <c r="G21113" s="26"/>
    </row>
    <row r="21114" spans="3:7">
      <c r="C21114" s="17"/>
      <c r="D21114" s="26"/>
      <c r="E21114" s="26"/>
      <c r="F21114" s="26"/>
      <c r="G21114" s="26"/>
    </row>
    <row r="21115" spans="3:7">
      <c r="C21115" s="17"/>
      <c r="D21115" s="26"/>
      <c r="E21115" s="26"/>
      <c r="F21115" s="26"/>
      <c r="G21115" s="26"/>
    </row>
    <row r="21116" spans="3:7">
      <c r="C21116" s="17"/>
      <c r="D21116" s="26"/>
      <c r="E21116" s="26"/>
      <c r="F21116" s="26"/>
      <c r="G21116" s="26"/>
    </row>
    <row r="21117" spans="3:7">
      <c r="C21117" s="17"/>
      <c r="D21117" s="26"/>
      <c r="E21117" s="26"/>
      <c r="F21117" s="26"/>
      <c r="G21117" s="26"/>
    </row>
    <row r="21118" spans="3:7">
      <c r="C21118" s="17"/>
      <c r="D21118" s="26"/>
      <c r="E21118" s="26"/>
      <c r="F21118" s="26"/>
      <c r="G21118" s="26"/>
    </row>
    <row r="21119" spans="3:7">
      <c r="C21119" s="17"/>
      <c r="D21119" s="26"/>
      <c r="E21119" s="26"/>
      <c r="F21119" s="26"/>
      <c r="G21119" s="26"/>
    </row>
    <row r="21120" spans="3:7">
      <c r="C21120" s="17"/>
      <c r="D21120" s="26"/>
      <c r="E21120" s="26"/>
      <c r="F21120" s="26"/>
      <c r="G21120" s="26"/>
    </row>
    <row r="21121" spans="3:7">
      <c r="C21121" s="17"/>
      <c r="D21121" s="26"/>
      <c r="E21121" s="26"/>
      <c r="F21121" s="26"/>
      <c r="G21121" s="26"/>
    </row>
    <row r="21122" spans="3:7">
      <c r="C21122" s="17"/>
      <c r="D21122" s="26"/>
      <c r="E21122" s="26"/>
      <c r="F21122" s="26"/>
      <c r="G21122" s="26"/>
    </row>
    <row r="21123" spans="3:7">
      <c r="C21123" s="17"/>
      <c r="D21123" s="26"/>
      <c r="E21123" s="26"/>
      <c r="F21123" s="26"/>
      <c r="G21123" s="26"/>
    </row>
    <row r="21124" spans="3:7">
      <c r="C21124" s="17"/>
      <c r="D21124" s="26"/>
      <c r="E21124" s="26"/>
      <c r="F21124" s="26"/>
      <c r="G21124" s="26"/>
    </row>
    <row r="21125" spans="3:7">
      <c r="C21125" s="17"/>
      <c r="D21125" s="26"/>
      <c r="E21125" s="26"/>
      <c r="F21125" s="26"/>
      <c r="G21125" s="26"/>
    </row>
    <row r="21126" spans="3:7">
      <c r="C21126" s="17"/>
      <c r="D21126" s="26"/>
      <c r="E21126" s="26"/>
      <c r="F21126" s="26"/>
      <c r="G21126" s="26"/>
    </row>
    <row r="21127" spans="3:7">
      <c r="C21127" s="17"/>
      <c r="D21127" s="26"/>
      <c r="E21127" s="26"/>
      <c r="F21127" s="26"/>
      <c r="G21127" s="26"/>
    </row>
    <row r="21128" spans="3:7">
      <c r="C21128" s="17"/>
      <c r="D21128" s="26"/>
      <c r="E21128" s="26"/>
      <c r="F21128" s="26"/>
      <c r="G21128" s="26"/>
    </row>
    <row r="21129" spans="3:7">
      <c r="C21129" s="17"/>
      <c r="D21129" s="26"/>
      <c r="E21129" s="26"/>
      <c r="F21129" s="26"/>
      <c r="G21129" s="26"/>
    </row>
    <row r="21130" spans="3:7">
      <c r="C21130" s="17"/>
      <c r="D21130" s="26"/>
      <c r="E21130" s="26"/>
      <c r="F21130" s="26"/>
      <c r="G21130" s="26"/>
    </row>
    <row r="21131" spans="3:7">
      <c r="C21131" s="17"/>
      <c r="D21131" s="26"/>
      <c r="E21131" s="26"/>
      <c r="F21131" s="26"/>
      <c r="G21131" s="26"/>
    </row>
    <row r="21132" spans="3:7">
      <c r="C21132" s="17"/>
      <c r="D21132" s="26"/>
      <c r="E21132" s="26"/>
      <c r="F21132" s="26"/>
      <c r="G21132" s="26"/>
    </row>
    <row r="21133" spans="3:7">
      <c r="C21133" s="17"/>
      <c r="D21133" s="26"/>
      <c r="E21133" s="26"/>
      <c r="F21133" s="26"/>
      <c r="G21133" s="26"/>
    </row>
    <row r="21134" spans="3:7">
      <c r="C21134" s="17"/>
      <c r="D21134" s="26"/>
      <c r="E21134" s="26"/>
      <c r="F21134" s="26"/>
      <c r="G21134" s="26"/>
    </row>
    <row r="21135" spans="3:7">
      <c r="C21135" s="17"/>
      <c r="D21135" s="26"/>
      <c r="E21135" s="26"/>
      <c r="F21135" s="26"/>
      <c r="G21135" s="26"/>
    </row>
    <row r="21136" spans="3:7">
      <c r="C21136" s="17"/>
      <c r="D21136" s="26"/>
      <c r="E21136" s="26"/>
      <c r="F21136" s="26"/>
      <c r="G21136" s="26"/>
    </row>
    <row r="21137" spans="3:7">
      <c r="C21137" s="17"/>
      <c r="D21137" s="26"/>
      <c r="E21137" s="26"/>
      <c r="F21137" s="26"/>
      <c r="G21137" s="26"/>
    </row>
    <row r="21138" spans="3:7">
      <c r="C21138" s="17"/>
      <c r="D21138" s="26"/>
      <c r="E21138" s="26"/>
      <c r="F21138" s="26"/>
      <c r="G21138" s="26"/>
    </row>
    <row r="21139" spans="3:7">
      <c r="C21139" s="17"/>
      <c r="D21139" s="26"/>
      <c r="E21139" s="26"/>
      <c r="F21139" s="26"/>
      <c r="G21139" s="26"/>
    </row>
    <row r="21140" spans="3:7">
      <c r="C21140" s="17"/>
      <c r="D21140" s="26"/>
      <c r="E21140" s="26"/>
      <c r="F21140" s="26"/>
      <c r="G21140" s="26"/>
    </row>
    <row r="21141" spans="3:7">
      <c r="C21141" s="17"/>
      <c r="D21141" s="26"/>
      <c r="E21141" s="26"/>
      <c r="F21141" s="26"/>
      <c r="G21141" s="26"/>
    </row>
    <row r="21142" spans="3:7">
      <c r="C21142" s="17"/>
      <c r="D21142" s="26"/>
      <c r="E21142" s="26"/>
      <c r="F21142" s="26"/>
      <c r="G21142" s="26"/>
    </row>
    <row r="21143" spans="3:7">
      <c r="C21143" s="17"/>
      <c r="D21143" s="26"/>
      <c r="E21143" s="26"/>
      <c r="F21143" s="26"/>
      <c r="G21143" s="26"/>
    </row>
    <row r="21144" spans="3:7">
      <c r="C21144" s="17"/>
      <c r="D21144" s="26"/>
      <c r="E21144" s="26"/>
      <c r="F21144" s="26"/>
      <c r="G21144" s="26"/>
    </row>
    <row r="21145" spans="3:7">
      <c r="C21145" s="17"/>
      <c r="D21145" s="26"/>
      <c r="E21145" s="26"/>
      <c r="F21145" s="26"/>
      <c r="G21145" s="26"/>
    </row>
    <row r="21146" spans="3:7">
      <c r="C21146" s="17"/>
      <c r="D21146" s="26"/>
      <c r="E21146" s="26"/>
      <c r="F21146" s="26"/>
      <c r="G21146" s="26"/>
    </row>
    <row r="21147" spans="3:7">
      <c r="C21147" s="17"/>
      <c r="D21147" s="26"/>
      <c r="E21147" s="26"/>
      <c r="F21147" s="26"/>
      <c r="G21147" s="26"/>
    </row>
    <row r="21148" spans="3:7">
      <c r="C21148" s="17"/>
      <c r="D21148" s="26"/>
      <c r="E21148" s="26"/>
      <c r="F21148" s="26"/>
      <c r="G21148" s="26"/>
    </row>
    <row r="21149" spans="3:7">
      <c r="C21149" s="17"/>
      <c r="D21149" s="26"/>
      <c r="E21149" s="26"/>
      <c r="F21149" s="26"/>
      <c r="G21149" s="26"/>
    </row>
    <row r="21150" spans="3:7">
      <c r="C21150" s="17"/>
      <c r="D21150" s="26"/>
      <c r="E21150" s="26"/>
      <c r="F21150" s="26"/>
      <c r="G21150" s="26"/>
    </row>
    <row r="21151" spans="3:7">
      <c r="C21151" s="17"/>
      <c r="D21151" s="26"/>
      <c r="E21151" s="26"/>
      <c r="F21151" s="26"/>
      <c r="G21151" s="26"/>
    </row>
    <row r="21152" spans="3:7">
      <c r="C21152" s="17"/>
      <c r="D21152" s="26"/>
      <c r="E21152" s="26"/>
      <c r="F21152" s="26"/>
      <c r="G21152" s="26"/>
    </row>
    <row r="21153" spans="3:7">
      <c r="C21153" s="17"/>
      <c r="D21153" s="26"/>
      <c r="E21153" s="26"/>
      <c r="F21153" s="26"/>
      <c r="G21153" s="26"/>
    </row>
    <row r="21154" spans="3:7">
      <c r="C21154" s="17"/>
      <c r="D21154" s="26"/>
      <c r="E21154" s="26"/>
      <c r="F21154" s="26"/>
      <c r="G21154" s="26"/>
    </row>
    <row r="21155" spans="3:7">
      <c r="C21155" s="17"/>
      <c r="D21155" s="26"/>
      <c r="E21155" s="26"/>
      <c r="F21155" s="26"/>
      <c r="G21155" s="26"/>
    </row>
    <row r="21156" spans="3:7">
      <c r="C21156" s="17"/>
      <c r="D21156" s="26"/>
      <c r="E21156" s="26"/>
      <c r="F21156" s="26"/>
      <c r="G21156" s="26"/>
    </row>
    <row r="21157" spans="3:7">
      <c r="C21157" s="17"/>
      <c r="D21157" s="26"/>
      <c r="E21157" s="26"/>
      <c r="F21157" s="26"/>
      <c r="G21157" s="26"/>
    </row>
    <row r="21158" spans="3:7">
      <c r="C21158" s="17"/>
      <c r="D21158" s="26"/>
      <c r="E21158" s="26"/>
      <c r="F21158" s="26"/>
      <c r="G21158" s="26"/>
    </row>
    <row r="21159" spans="3:7">
      <c r="C21159" s="17"/>
      <c r="D21159" s="26"/>
      <c r="E21159" s="26"/>
      <c r="F21159" s="26"/>
      <c r="G21159" s="26"/>
    </row>
    <row r="21160" spans="3:7">
      <c r="C21160" s="17"/>
      <c r="D21160" s="26"/>
      <c r="E21160" s="26"/>
      <c r="F21160" s="26"/>
      <c r="G21160" s="26"/>
    </row>
    <row r="21161" spans="3:7">
      <c r="C21161" s="17"/>
      <c r="D21161" s="26"/>
      <c r="E21161" s="26"/>
      <c r="F21161" s="26"/>
      <c r="G21161" s="26"/>
    </row>
    <row r="21162" spans="3:7">
      <c r="C21162" s="17"/>
      <c r="D21162" s="26"/>
      <c r="E21162" s="26"/>
      <c r="F21162" s="26"/>
      <c r="G21162" s="26"/>
    </row>
    <row r="21163" spans="3:7">
      <c r="C21163" s="17"/>
      <c r="D21163" s="26"/>
      <c r="E21163" s="26"/>
      <c r="F21163" s="26"/>
      <c r="G21163" s="26"/>
    </row>
    <row r="21164" spans="3:7">
      <c r="C21164" s="17"/>
      <c r="D21164" s="26"/>
      <c r="E21164" s="26"/>
      <c r="F21164" s="26"/>
      <c r="G21164" s="26"/>
    </row>
    <row r="21165" spans="3:7">
      <c r="C21165" s="17"/>
      <c r="D21165" s="26"/>
      <c r="E21165" s="26"/>
      <c r="F21165" s="26"/>
      <c r="G21165" s="26"/>
    </row>
    <row r="21166" spans="3:7">
      <c r="C21166" s="17"/>
      <c r="D21166" s="26"/>
      <c r="E21166" s="26"/>
      <c r="F21166" s="26"/>
      <c r="G21166" s="26"/>
    </row>
    <row r="21167" spans="3:7">
      <c r="C21167" s="17"/>
      <c r="D21167" s="26"/>
      <c r="E21167" s="26"/>
      <c r="F21167" s="26"/>
      <c r="G21167" s="26"/>
    </row>
    <row r="21168" spans="3:7">
      <c r="C21168" s="17"/>
      <c r="D21168" s="26"/>
      <c r="E21168" s="26"/>
      <c r="F21168" s="26"/>
      <c r="G21168" s="26"/>
    </row>
    <row r="21169" spans="3:7">
      <c r="C21169" s="17"/>
      <c r="D21169" s="26"/>
      <c r="E21169" s="26"/>
      <c r="F21169" s="26"/>
      <c r="G21169" s="26"/>
    </row>
    <row r="21170" spans="3:7">
      <c r="C21170" s="17"/>
      <c r="D21170" s="26"/>
      <c r="E21170" s="26"/>
      <c r="F21170" s="26"/>
      <c r="G21170" s="26"/>
    </row>
    <row r="21171" spans="3:7">
      <c r="C21171" s="17"/>
      <c r="D21171" s="26"/>
      <c r="E21171" s="26"/>
      <c r="F21171" s="26"/>
      <c r="G21171" s="26"/>
    </row>
    <row r="21172" spans="3:7">
      <c r="C21172" s="17"/>
      <c r="D21172" s="26"/>
      <c r="E21172" s="26"/>
      <c r="F21172" s="26"/>
      <c r="G21172" s="26"/>
    </row>
    <row r="21173" spans="3:7">
      <c r="C21173" s="17"/>
      <c r="D21173" s="26"/>
      <c r="E21173" s="26"/>
      <c r="F21173" s="26"/>
      <c r="G21173" s="26"/>
    </row>
    <row r="21174" spans="3:7">
      <c r="C21174" s="17"/>
      <c r="D21174" s="26"/>
      <c r="E21174" s="26"/>
      <c r="F21174" s="26"/>
      <c r="G21174" s="26"/>
    </row>
    <row r="21175" spans="3:7">
      <c r="C21175" s="17"/>
      <c r="D21175" s="26"/>
      <c r="E21175" s="26"/>
      <c r="F21175" s="26"/>
      <c r="G21175" s="26"/>
    </row>
    <row r="21176" spans="3:7">
      <c r="C21176" s="17"/>
      <c r="D21176" s="26"/>
      <c r="E21176" s="26"/>
      <c r="F21176" s="26"/>
      <c r="G21176" s="26"/>
    </row>
    <row r="21177" spans="3:7">
      <c r="C21177" s="17"/>
      <c r="D21177" s="26"/>
      <c r="E21177" s="26"/>
      <c r="F21177" s="26"/>
      <c r="G21177" s="26"/>
    </row>
    <row r="21178" spans="3:7">
      <c r="C21178" s="17"/>
      <c r="D21178" s="26"/>
      <c r="E21178" s="26"/>
      <c r="F21178" s="26"/>
      <c r="G21178" s="26"/>
    </row>
    <row r="21179" spans="3:7">
      <c r="C21179" s="17"/>
      <c r="D21179" s="26"/>
      <c r="E21179" s="26"/>
      <c r="F21179" s="26"/>
      <c r="G21179" s="26"/>
    </row>
    <row r="21180" spans="3:7">
      <c r="C21180" s="17"/>
      <c r="D21180" s="26"/>
      <c r="E21180" s="26"/>
      <c r="F21180" s="26"/>
      <c r="G21180" s="26"/>
    </row>
    <row r="21181" spans="3:7">
      <c r="C21181" s="17"/>
      <c r="D21181" s="26"/>
      <c r="E21181" s="26"/>
      <c r="F21181" s="26"/>
      <c r="G21181" s="26"/>
    </row>
    <row r="21182" spans="3:7">
      <c r="C21182" s="17"/>
      <c r="D21182" s="26"/>
      <c r="E21182" s="26"/>
      <c r="F21182" s="26"/>
      <c r="G21182" s="26"/>
    </row>
    <row r="21183" spans="3:7">
      <c r="C21183" s="17"/>
      <c r="D21183" s="26"/>
      <c r="E21183" s="26"/>
      <c r="F21183" s="26"/>
      <c r="G21183" s="26"/>
    </row>
    <row r="21184" spans="3:7">
      <c r="C21184" s="17"/>
      <c r="D21184" s="26"/>
      <c r="E21184" s="26"/>
      <c r="F21184" s="26"/>
      <c r="G21184" s="26"/>
    </row>
    <row r="21185" spans="3:7">
      <c r="C21185" s="17"/>
      <c r="D21185" s="26"/>
      <c r="E21185" s="26"/>
      <c r="F21185" s="26"/>
      <c r="G21185" s="26"/>
    </row>
    <row r="21186" spans="3:7">
      <c r="C21186" s="17"/>
      <c r="D21186" s="26"/>
      <c r="E21186" s="26"/>
      <c r="F21186" s="26"/>
      <c r="G21186" s="26"/>
    </row>
    <row r="21187" spans="3:7">
      <c r="C21187" s="17"/>
      <c r="D21187" s="26"/>
      <c r="E21187" s="26"/>
      <c r="F21187" s="26"/>
      <c r="G21187" s="26"/>
    </row>
    <row r="21188" spans="3:7">
      <c r="C21188" s="17"/>
      <c r="D21188" s="26"/>
      <c r="E21188" s="26"/>
      <c r="F21188" s="26"/>
      <c r="G21188" s="26"/>
    </row>
    <row r="21189" spans="3:7">
      <c r="C21189" s="17"/>
      <c r="D21189" s="26"/>
      <c r="E21189" s="26"/>
      <c r="F21189" s="26"/>
      <c r="G21189" s="26"/>
    </row>
    <row r="21190" spans="3:7">
      <c r="C21190" s="17"/>
      <c r="D21190" s="26"/>
      <c r="E21190" s="26"/>
      <c r="F21190" s="26"/>
      <c r="G21190" s="26"/>
    </row>
    <row r="21191" spans="3:7">
      <c r="C21191" s="17"/>
      <c r="D21191" s="26"/>
      <c r="E21191" s="26"/>
      <c r="F21191" s="26"/>
      <c r="G21191" s="26"/>
    </row>
    <row r="21192" spans="3:7">
      <c r="C21192" s="17"/>
      <c r="D21192" s="26"/>
      <c r="E21192" s="26"/>
      <c r="F21192" s="26"/>
      <c r="G21192" s="26"/>
    </row>
    <row r="21193" spans="3:7">
      <c r="C21193" s="17"/>
      <c r="D21193" s="26"/>
      <c r="E21193" s="26"/>
      <c r="F21193" s="26"/>
      <c r="G21193" s="26"/>
    </row>
    <row r="21194" spans="3:7">
      <c r="C21194" s="17"/>
      <c r="D21194" s="26"/>
      <c r="E21194" s="26"/>
      <c r="F21194" s="26"/>
      <c r="G21194" s="26"/>
    </row>
    <row r="21195" spans="3:7">
      <c r="C21195" s="17"/>
      <c r="D21195" s="26"/>
      <c r="E21195" s="26"/>
      <c r="F21195" s="26"/>
      <c r="G21195" s="26"/>
    </row>
    <row r="21196" spans="3:7">
      <c r="C21196" s="17"/>
      <c r="D21196" s="26"/>
      <c r="E21196" s="26"/>
      <c r="F21196" s="26"/>
      <c r="G21196" s="26"/>
    </row>
    <row r="21197" spans="3:7">
      <c r="C21197" s="17"/>
      <c r="D21197" s="26"/>
      <c r="E21197" s="26"/>
      <c r="F21197" s="26"/>
      <c r="G21197" s="26"/>
    </row>
    <row r="21198" spans="3:7">
      <c r="C21198" s="17"/>
      <c r="D21198" s="26"/>
      <c r="E21198" s="26"/>
      <c r="F21198" s="26"/>
      <c r="G21198" s="26"/>
    </row>
    <row r="21199" spans="3:7">
      <c r="C21199" s="17"/>
      <c r="D21199" s="26"/>
      <c r="E21199" s="26"/>
      <c r="F21199" s="26"/>
      <c r="G21199" s="26"/>
    </row>
    <row r="21200" spans="3:7">
      <c r="C21200" s="17"/>
      <c r="D21200" s="26"/>
      <c r="E21200" s="26"/>
      <c r="F21200" s="26"/>
      <c r="G21200" s="26"/>
    </row>
    <row r="21201" spans="3:7">
      <c r="C21201" s="17"/>
      <c r="D21201" s="26"/>
      <c r="E21201" s="26"/>
      <c r="F21201" s="26"/>
      <c r="G21201" s="26"/>
    </row>
    <row r="21202" spans="3:7">
      <c r="C21202" s="17"/>
      <c r="D21202" s="26"/>
      <c r="E21202" s="26"/>
      <c r="F21202" s="26"/>
      <c r="G21202" s="26"/>
    </row>
    <row r="21203" spans="3:7">
      <c r="C21203" s="17"/>
      <c r="D21203" s="26"/>
      <c r="E21203" s="26"/>
      <c r="F21203" s="26"/>
      <c r="G21203" s="26"/>
    </row>
    <row r="21204" spans="3:7">
      <c r="C21204" s="17"/>
      <c r="D21204" s="26"/>
      <c r="E21204" s="26"/>
      <c r="F21204" s="26"/>
      <c r="G21204" s="26"/>
    </row>
    <row r="21205" spans="3:7">
      <c r="C21205" s="17"/>
      <c r="D21205" s="26"/>
      <c r="E21205" s="26"/>
      <c r="F21205" s="26"/>
      <c r="G21205" s="26"/>
    </row>
    <row r="21206" spans="3:7">
      <c r="C21206" s="17"/>
      <c r="D21206" s="26"/>
      <c r="E21206" s="26"/>
      <c r="F21206" s="26"/>
      <c r="G21206" s="26"/>
    </row>
    <row r="21207" spans="3:7">
      <c r="C21207" s="17"/>
      <c r="D21207" s="26"/>
      <c r="E21207" s="26"/>
      <c r="F21207" s="26"/>
      <c r="G21207" s="26"/>
    </row>
    <row r="21208" spans="3:7">
      <c r="C21208" s="17"/>
      <c r="D21208" s="26"/>
      <c r="E21208" s="26"/>
      <c r="F21208" s="26"/>
      <c r="G21208" s="26"/>
    </row>
    <row r="21209" spans="3:7">
      <c r="C21209" s="17"/>
      <c r="D21209" s="26"/>
      <c r="E21209" s="26"/>
      <c r="F21209" s="26"/>
      <c r="G21209" s="26"/>
    </row>
    <row r="21210" spans="3:7">
      <c r="C21210" s="17"/>
      <c r="D21210" s="26"/>
      <c r="E21210" s="26"/>
      <c r="F21210" s="26"/>
      <c r="G21210" s="26"/>
    </row>
    <row r="21211" spans="3:7">
      <c r="C21211" s="17"/>
      <c r="D21211" s="26"/>
      <c r="E21211" s="26"/>
      <c r="F21211" s="26"/>
      <c r="G21211" s="26"/>
    </row>
    <row r="21212" spans="3:7">
      <c r="C21212" s="17"/>
      <c r="D21212" s="26"/>
      <c r="E21212" s="26"/>
      <c r="F21212" s="26"/>
      <c r="G21212" s="26"/>
    </row>
    <row r="21213" spans="3:7">
      <c r="C21213" s="17"/>
      <c r="D21213" s="26"/>
      <c r="E21213" s="26"/>
      <c r="F21213" s="26"/>
      <c r="G21213" s="26"/>
    </row>
    <row r="21214" spans="3:7">
      <c r="C21214" s="17"/>
      <c r="D21214" s="26"/>
      <c r="E21214" s="26"/>
      <c r="F21214" s="26"/>
      <c r="G21214" s="26"/>
    </row>
    <row r="21215" spans="3:7">
      <c r="C21215" s="17"/>
      <c r="D21215" s="26"/>
      <c r="E21215" s="26"/>
      <c r="F21215" s="26"/>
      <c r="G21215" s="26"/>
    </row>
    <row r="21216" spans="3:7">
      <c r="C21216" s="17"/>
      <c r="D21216" s="26"/>
      <c r="E21216" s="26"/>
      <c r="F21216" s="26"/>
      <c r="G21216" s="26"/>
    </row>
    <row r="21217" spans="3:7">
      <c r="C21217" s="17"/>
      <c r="D21217" s="26"/>
      <c r="E21217" s="26"/>
      <c r="F21217" s="26"/>
      <c r="G21217" s="26"/>
    </row>
    <row r="21218" spans="3:7">
      <c r="C21218" s="17"/>
      <c r="D21218" s="26"/>
      <c r="E21218" s="26"/>
      <c r="F21218" s="26"/>
      <c r="G21218" s="26"/>
    </row>
    <row r="21219" spans="3:7">
      <c r="C21219" s="17"/>
      <c r="D21219" s="26"/>
      <c r="E21219" s="26"/>
      <c r="F21219" s="26"/>
      <c r="G21219" s="26"/>
    </row>
    <row r="21220" spans="3:7">
      <c r="C21220" s="17"/>
      <c r="D21220" s="26"/>
      <c r="E21220" s="26"/>
      <c r="F21220" s="26"/>
      <c r="G21220" s="26"/>
    </row>
    <row r="21221" spans="3:7">
      <c r="C21221" s="17"/>
      <c r="D21221" s="26"/>
      <c r="E21221" s="26"/>
      <c r="F21221" s="26"/>
      <c r="G21221" s="26"/>
    </row>
    <row r="21222" spans="3:7">
      <c r="C21222" s="17"/>
      <c r="D21222" s="26"/>
      <c r="E21222" s="26"/>
      <c r="F21222" s="26"/>
      <c r="G21222" s="26"/>
    </row>
    <row r="21223" spans="3:7">
      <c r="C21223" s="17"/>
      <c r="D21223" s="26"/>
      <c r="E21223" s="26"/>
      <c r="F21223" s="26"/>
      <c r="G21223" s="26"/>
    </row>
    <row r="21224" spans="3:7">
      <c r="C21224" s="17"/>
      <c r="D21224" s="26"/>
      <c r="E21224" s="26"/>
      <c r="F21224" s="26"/>
      <c r="G21224" s="26"/>
    </row>
    <row r="21225" spans="3:7">
      <c r="C21225" s="17"/>
      <c r="D21225" s="26"/>
      <c r="E21225" s="26"/>
      <c r="F21225" s="26"/>
      <c r="G21225" s="26"/>
    </row>
    <row r="21226" spans="3:7">
      <c r="C21226" s="17"/>
      <c r="D21226" s="26"/>
      <c r="E21226" s="26"/>
      <c r="F21226" s="26"/>
      <c r="G21226" s="26"/>
    </row>
    <row r="21227" spans="3:7">
      <c r="C21227" s="17"/>
      <c r="D21227" s="26"/>
      <c r="E21227" s="26"/>
      <c r="F21227" s="26"/>
      <c r="G21227" s="26"/>
    </row>
    <row r="21228" spans="3:7">
      <c r="C21228" s="17"/>
      <c r="D21228" s="26"/>
      <c r="E21228" s="26"/>
      <c r="F21228" s="26"/>
      <c r="G21228" s="26"/>
    </row>
    <row r="21229" spans="3:7">
      <c r="C21229" s="17"/>
      <c r="D21229" s="26"/>
      <c r="E21229" s="26"/>
      <c r="F21229" s="26"/>
      <c r="G21229" s="26"/>
    </row>
    <row r="21230" spans="3:7">
      <c r="C21230" s="17"/>
      <c r="D21230" s="26"/>
      <c r="E21230" s="26"/>
      <c r="F21230" s="26"/>
      <c r="G21230" s="26"/>
    </row>
    <row r="21231" spans="3:7">
      <c r="C21231" s="17"/>
      <c r="D21231" s="26"/>
      <c r="E21231" s="26"/>
      <c r="F21231" s="26"/>
      <c r="G21231" s="26"/>
    </row>
    <row r="21232" spans="3:7">
      <c r="C21232" s="17"/>
      <c r="D21232" s="26"/>
      <c r="E21232" s="26"/>
      <c r="F21232" s="26"/>
      <c r="G21232" s="26"/>
    </row>
    <row r="21233" spans="3:7">
      <c r="C21233" s="17"/>
      <c r="D21233" s="26"/>
      <c r="E21233" s="26"/>
      <c r="F21233" s="26"/>
      <c r="G21233" s="26"/>
    </row>
    <row r="21234" spans="3:7">
      <c r="C21234" s="17"/>
      <c r="D21234" s="26"/>
      <c r="E21234" s="26"/>
      <c r="F21234" s="26"/>
      <c r="G21234" s="26"/>
    </row>
    <row r="21235" spans="3:7">
      <c r="C21235" s="17"/>
      <c r="D21235" s="26"/>
      <c r="E21235" s="26"/>
      <c r="F21235" s="26"/>
      <c r="G21235" s="26"/>
    </row>
    <row r="21236" spans="3:7">
      <c r="C21236" s="17"/>
      <c r="D21236" s="26"/>
      <c r="E21236" s="26"/>
      <c r="F21236" s="26"/>
      <c r="G21236" s="26"/>
    </row>
    <row r="21237" spans="3:7">
      <c r="C21237" s="17"/>
      <c r="D21237" s="26"/>
      <c r="E21237" s="26"/>
      <c r="F21237" s="26"/>
      <c r="G21237" s="26"/>
    </row>
    <row r="21238" spans="3:7">
      <c r="C21238" s="17"/>
      <c r="D21238" s="26"/>
      <c r="E21238" s="26"/>
      <c r="F21238" s="26"/>
      <c r="G21238" s="26"/>
    </row>
    <row r="21239" spans="3:7">
      <c r="C21239" s="17"/>
      <c r="D21239" s="26"/>
      <c r="E21239" s="26"/>
      <c r="F21239" s="26"/>
      <c r="G21239" s="26"/>
    </row>
    <row r="21240" spans="3:7">
      <c r="C21240" s="17"/>
      <c r="D21240" s="26"/>
      <c r="E21240" s="26"/>
      <c r="F21240" s="26"/>
      <c r="G21240" s="26"/>
    </row>
    <row r="21241" spans="3:7">
      <c r="C21241" s="17"/>
      <c r="D21241" s="26"/>
      <c r="E21241" s="26"/>
      <c r="F21241" s="26"/>
      <c r="G21241" s="26"/>
    </row>
    <row r="21242" spans="3:7">
      <c r="C21242" s="17"/>
      <c r="D21242" s="26"/>
      <c r="E21242" s="26"/>
      <c r="F21242" s="26"/>
      <c r="G21242" s="26"/>
    </row>
    <row r="21243" spans="3:7">
      <c r="C21243" s="17"/>
      <c r="D21243" s="26"/>
      <c r="E21243" s="26"/>
      <c r="F21243" s="26"/>
      <c r="G21243" s="26"/>
    </row>
    <row r="21244" spans="3:7">
      <c r="C21244" s="17"/>
      <c r="D21244" s="26"/>
      <c r="E21244" s="26"/>
      <c r="F21244" s="26"/>
      <c r="G21244" s="26"/>
    </row>
    <row r="21245" spans="3:7">
      <c r="C21245" s="17"/>
      <c r="D21245" s="26"/>
      <c r="E21245" s="26"/>
      <c r="F21245" s="26"/>
      <c r="G21245" s="26"/>
    </row>
    <row r="21246" spans="3:7">
      <c r="C21246" s="17"/>
      <c r="D21246" s="26"/>
      <c r="E21246" s="26"/>
      <c r="F21246" s="26"/>
      <c r="G21246" s="26"/>
    </row>
    <row r="21247" spans="3:7">
      <c r="C21247" s="17"/>
      <c r="D21247" s="26"/>
      <c r="E21247" s="26"/>
      <c r="F21247" s="26"/>
      <c r="G21247" s="26"/>
    </row>
    <row r="21248" spans="3:7">
      <c r="C21248" s="17"/>
      <c r="D21248" s="26"/>
      <c r="E21248" s="26"/>
      <c r="F21248" s="26"/>
      <c r="G21248" s="26"/>
    </row>
    <row r="21249" spans="3:7">
      <c r="C21249" s="17"/>
      <c r="D21249" s="26"/>
      <c r="E21249" s="26"/>
      <c r="F21249" s="26"/>
      <c r="G21249" s="26"/>
    </row>
    <row r="21250" spans="3:7">
      <c r="C21250" s="17"/>
      <c r="D21250" s="26"/>
      <c r="E21250" s="26"/>
      <c r="F21250" s="26"/>
      <c r="G21250" s="26"/>
    </row>
    <row r="21251" spans="3:7">
      <c r="C21251" s="17"/>
      <c r="D21251" s="26"/>
      <c r="E21251" s="26"/>
      <c r="F21251" s="26"/>
      <c r="G21251" s="26"/>
    </row>
    <row r="21252" spans="3:7">
      <c r="C21252" s="17"/>
      <c r="D21252" s="26"/>
      <c r="E21252" s="26"/>
      <c r="F21252" s="26"/>
      <c r="G21252" s="26"/>
    </row>
    <row r="21253" spans="3:7">
      <c r="C21253" s="17"/>
      <c r="D21253" s="26"/>
      <c r="E21253" s="26"/>
      <c r="F21253" s="26"/>
      <c r="G21253" s="26"/>
    </row>
    <row r="21254" spans="3:7">
      <c r="C21254" s="17"/>
      <c r="D21254" s="26"/>
      <c r="E21254" s="26"/>
      <c r="F21254" s="26"/>
      <c r="G21254" s="26"/>
    </row>
    <row r="21255" spans="3:7">
      <c r="C21255" s="17"/>
      <c r="D21255" s="26"/>
      <c r="E21255" s="26"/>
      <c r="F21255" s="26"/>
      <c r="G21255" s="26"/>
    </row>
    <row r="21256" spans="3:7">
      <c r="C21256" s="17"/>
      <c r="D21256" s="26"/>
      <c r="E21256" s="26"/>
      <c r="F21256" s="26"/>
      <c r="G21256" s="26"/>
    </row>
    <row r="21257" spans="3:7">
      <c r="C21257" s="17"/>
      <c r="D21257" s="26"/>
      <c r="E21257" s="26"/>
      <c r="F21257" s="26"/>
      <c r="G21257" s="26"/>
    </row>
    <row r="21258" spans="3:7">
      <c r="C21258" s="17"/>
      <c r="D21258" s="26"/>
      <c r="E21258" s="26"/>
      <c r="F21258" s="26"/>
      <c r="G21258" s="26"/>
    </row>
    <row r="21259" spans="3:7">
      <c r="C21259" s="17"/>
      <c r="D21259" s="26"/>
      <c r="E21259" s="26"/>
      <c r="F21259" s="26"/>
      <c r="G21259" s="26"/>
    </row>
    <row r="21260" spans="3:7">
      <c r="C21260" s="17"/>
      <c r="D21260" s="26"/>
      <c r="E21260" s="26"/>
      <c r="F21260" s="26"/>
      <c r="G21260" s="26"/>
    </row>
    <row r="21261" spans="3:7">
      <c r="C21261" s="17"/>
      <c r="D21261" s="26"/>
      <c r="E21261" s="26"/>
      <c r="F21261" s="26"/>
      <c r="G21261" s="26"/>
    </row>
    <row r="21262" spans="3:7">
      <c r="C21262" s="17"/>
      <c r="D21262" s="26"/>
      <c r="E21262" s="26"/>
      <c r="F21262" s="26"/>
      <c r="G21262" s="26"/>
    </row>
    <row r="21263" spans="3:7">
      <c r="C21263" s="17"/>
      <c r="D21263" s="26"/>
      <c r="E21263" s="26"/>
      <c r="F21263" s="26"/>
      <c r="G21263" s="26"/>
    </row>
    <row r="21264" spans="3:7">
      <c r="C21264" s="17"/>
      <c r="D21264" s="26"/>
      <c r="E21264" s="26"/>
      <c r="F21264" s="26"/>
      <c r="G21264" s="26"/>
    </row>
    <row r="21265" spans="3:7">
      <c r="C21265" s="17"/>
      <c r="D21265" s="26"/>
      <c r="E21265" s="26"/>
      <c r="F21265" s="26"/>
      <c r="G21265" s="26"/>
    </row>
    <row r="21266" spans="3:7">
      <c r="C21266" s="17"/>
      <c r="D21266" s="26"/>
      <c r="E21266" s="26"/>
      <c r="F21266" s="26"/>
      <c r="G21266" s="26"/>
    </row>
    <row r="21267" spans="3:7">
      <c r="C21267" s="17"/>
      <c r="D21267" s="26"/>
      <c r="E21267" s="26"/>
      <c r="F21267" s="26"/>
      <c r="G21267" s="26"/>
    </row>
    <row r="21268" spans="3:7">
      <c r="C21268" s="17"/>
      <c r="D21268" s="26"/>
      <c r="E21268" s="26"/>
      <c r="F21268" s="26"/>
      <c r="G21268" s="26"/>
    </row>
    <row r="21269" spans="3:7">
      <c r="C21269" s="17"/>
      <c r="D21269" s="26"/>
      <c r="E21269" s="26"/>
      <c r="F21269" s="26"/>
      <c r="G21269" s="26"/>
    </row>
    <row r="21270" spans="3:7">
      <c r="C21270" s="17"/>
      <c r="D21270" s="26"/>
      <c r="E21270" s="26"/>
      <c r="F21270" s="26"/>
      <c r="G21270" s="26"/>
    </row>
    <row r="21271" spans="3:7">
      <c r="C21271" s="17"/>
      <c r="D21271" s="26"/>
      <c r="E21271" s="26"/>
      <c r="F21271" s="26"/>
      <c r="G21271" s="26"/>
    </row>
    <row r="21272" spans="3:7">
      <c r="C21272" s="17"/>
      <c r="D21272" s="26"/>
      <c r="E21272" s="26"/>
      <c r="F21272" s="26"/>
      <c r="G21272" s="26"/>
    </row>
    <row r="21273" spans="3:7">
      <c r="C21273" s="17"/>
      <c r="D21273" s="26"/>
      <c r="E21273" s="26"/>
      <c r="F21273" s="26"/>
      <c r="G21273" s="26"/>
    </row>
    <row r="21274" spans="3:7">
      <c r="C21274" s="17"/>
      <c r="D21274" s="26"/>
      <c r="E21274" s="26"/>
      <c r="F21274" s="26"/>
      <c r="G21274" s="26"/>
    </row>
    <row r="21275" spans="3:7">
      <c r="C21275" s="17"/>
      <c r="D21275" s="26"/>
      <c r="E21275" s="26"/>
      <c r="F21275" s="26"/>
      <c r="G21275" s="26"/>
    </row>
    <row r="21276" spans="3:7">
      <c r="C21276" s="17"/>
      <c r="D21276" s="26"/>
      <c r="E21276" s="26"/>
      <c r="F21276" s="26"/>
      <c r="G21276" s="26"/>
    </row>
    <row r="21277" spans="3:7">
      <c r="C21277" s="17"/>
      <c r="D21277" s="26"/>
      <c r="E21277" s="26"/>
      <c r="F21277" s="26"/>
      <c r="G21277" s="26"/>
    </row>
    <row r="21278" spans="3:7">
      <c r="C21278" s="17"/>
      <c r="D21278" s="26"/>
      <c r="E21278" s="26"/>
      <c r="F21278" s="26"/>
      <c r="G21278" s="26"/>
    </row>
    <row r="21279" spans="3:7">
      <c r="C21279" s="17"/>
      <c r="D21279" s="26"/>
      <c r="E21279" s="26"/>
      <c r="F21279" s="26"/>
      <c r="G21279" s="26"/>
    </row>
    <row r="21280" spans="3:7">
      <c r="C21280" s="17"/>
      <c r="D21280" s="26"/>
      <c r="E21280" s="26"/>
      <c r="F21280" s="26"/>
      <c r="G21280" s="26"/>
    </row>
    <row r="21281" spans="3:7">
      <c r="C21281" s="17"/>
      <c r="D21281" s="26"/>
      <c r="E21281" s="26"/>
      <c r="F21281" s="26"/>
      <c r="G21281" s="26"/>
    </row>
    <row r="21282" spans="3:7">
      <c r="C21282" s="17"/>
      <c r="D21282" s="26"/>
      <c r="E21282" s="26"/>
      <c r="F21282" s="26"/>
      <c r="G21282" s="26"/>
    </row>
    <row r="21283" spans="3:7">
      <c r="C21283" s="17"/>
      <c r="D21283" s="26"/>
      <c r="E21283" s="26"/>
      <c r="F21283" s="26"/>
      <c r="G21283" s="26"/>
    </row>
    <row r="21284" spans="3:7">
      <c r="C21284" s="17"/>
      <c r="D21284" s="26"/>
      <c r="E21284" s="26"/>
      <c r="F21284" s="26"/>
      <c r="G21284" s="26"/>
    </row>
    <row r="21285" spans="3:7">
      <c r="C21285" s="17"/>
      <c r="D21285" s="26"/>
      <c r="E21285" s="26"/>
      <c r="F21285" s="26"/>
      <c r="G21285" s="26"/>
    </row>
    <row r="21286" spans="3:7">
      <c r="C21286" s="17"/>
      <c r="D21286" s="26"/>
      <c r="E21286" s="26"/>
      <c r="F21286" s="26"/>
      <c r="G21286" s="26"/>
    </row>
    <row r="21287" spans="3:7">
      <c r="C21287" s="17"/>
      <c r="D21287" s="26"/>
      <c r="E21287" s="26"/>
      <c r="F21287" s="26"/>
      <c r="G21287" s="26"/>
    </row>
    <row r="21288" spans="3:7">
      <c r="C21288" s="17"/>
      <c r="D21288" s="26"/>
      <c r="E21288" s="26"/>
      <c r="F21288" s="26"/>
      <c r="G21288" s="26"/>
    </row>
    <row r="21289" spans="3:7">
      <c r="C21289" s="17"/>
      <c r="D21289" s="26"/>
      <c r="E21289" s="26"/>
      <c r="F21289" s="26"/>
      <c r="G21289" s="26"/>
    </row>
    <row r="21290" spans="3:7">
      <c r="C21290" s="17"/>
      <c r="D21290" s="26"/>
      <c r="E21290" s="26"/>
      <c r="F21290" s="26"/>
      <c r="G21290" s="26"/>
    </row>
    <row r="21291" spans="3:7">
      <c r="C21291" s="17"/>
      <c r="D21291" s="26"/>
      <c r="E21291" s="26"/>
      <c r="F21291" s="26"/>
      <c r="G21291" s="26"/>
    </row>
    <row r="21292" spans="3:7">
      <c r="C21292" s="17"/>
      <c r="D21292" s="26"/>
      <c r="E21292" s="26"/>
      <c r="F21292" s="26"/>
      <c r="G21292" s="26"/>
    </row>
    <row r="21293" spans="3:7">
      <c r="C21293" s="17"/>
      <c r="D21293" s="26"/>
      <c r="E21293" s="26"/>
      <c r="F21293" s="26"/>
      <c r="G21293" s="26"/>
    </row>
    <row r="21294" spans="3:7">
      <c r="C21294" s="17"/>
      <c r="D21294" s="26"/>
      <c r="E21294" s="26"/>
      <c r="F21294" s="26"/>
      <c r="G21294" s="26"/>
    </row>
    <row r="21295" spans="3:7">
      <c r="C21295" s="17"/>
      <c r="D21295" s="26"/>
      <c r="E21295" s="26"/>
      <c r="F21295" s="26"/>
      <c r="G21295" s="26"/>
    </row>
    <row r="21296" spans="3:7">
      <c r="C21296" s="17"/>
      <c r="D21296" s="26"/>
      <c r="E21296" s="26"/>
      <c r="F21296" s="26"/>
      <c r="G21296" s="26"/>
    </row>
    <row r="21297" spans="3:7">
      <c r="C21297" s="17"/>
      <c r="D21297" s="26"/>
      <c r="E21297" s="26"/>
      <c r="F21297" s="26"/>
      <c r="G21297" s="26"/>
    </row>
    <row r="21298" spans="3:7">
      <c r="C21298" s="17"/>
      <c r="D21298" s="26"/>
      <c r="E21298" s="26"/>
      <c r="F21298" s="26"/>
      <c r="G21298" s="26"/>
    </row>
    <row r="21299" spans="3:7">
      <c r="C21299" s="17"/>
      <c r="D21299" s="26"/>
      <c r="E21299" s="26"/>
      <c r="F21299" s="26"/>
      <c r="G21299" s="26"/>
    </row>
    <row r="21300" spans="3:7">
      <c r="C21300" s="17"/>
      <c r="D21300" s="26"/>
      <c r="E21300" s="26"/>
      <c r="F21300" s="26"/>
      <c r="G21300" s="26"/>
    </row>
    <row r="21301" spans="3:7">
      <c r="C21301" s="17"/>
      <c r="D21301" s="26"/>
      <c r="E21301" s="26"/>
      <c r="F21301" s="26"/>
      <c r="G21301" s="26"/>
    </row>
    <row r="21302" spans="3:7">
      <c r="C21302" s="17"/>
      <c r="D21302" s="26"/>
      <c r="E21302" s="26"/>
      <c r="F21302" s="26"/>
      <c r="G21302" s="26"/>
    </row>
    <row r="21303" spans="3:7">
      <c r="C21303" s="17"/>
      <c r="D21303" s="26"/>
      <c r="E21303" s="26"/>
      <c r="F21303" s="26"/>
      <c r="G21303" s="26"/>
    </row>
    <row r="21304" spans="3:7">
      <c r="C21304" s="17"/>
      <c r="D21304" s="26"/>
      <c r="E21304" s="26"/>
      <c r="F21304" s="26"/>
      <c r="G21304" s="26"/>
    </row>
    <row r="21305" spans="3:7">
      <c r="C21305" s="17"/>
      <c r="D21305" s="26"/>
      <c r="E21305" s="26"/>
      <c r="F21305" s="26"/>
      <c r="G21305" s="26"/>
    </row>
    <row r="21306" spans="3:7">
      <c r="C21306" s="17"/>
      <c r="D21306" s="26"/>
      <c r="E21306" s="26"/>
      <c r="F21306" s="26"/>
      <c r="G21306" s="26"/>
    </row>
    <row r="21307" spans="3:7">
      <c r="C21307" s="17"/>
      <c r="D21307" s="26"/>
      <c r="E21307" s="26"/>
      <c r="F21307" s="26"/>
      <c r="G21307" s="26"/>
    </row>
    <row r="21308" spans="3:7">
      <c r="C21308" s="17"/>
      <c r="D21308" s="26"/>
      <c r="E21308" s="26"/>
      <c r="F21308" s="26"/>
      <c r="G21308" s="26"/>
    </row>
    <row r="21309" spans="3:7">
      <c r="C21309" s="17"/>
      <c r="D21309" s="26"/>
      <c r="E21309" s="26"/>
      <c r="F21309" s="26"/>
      <c r="G21309" s="26"/>
    </row>
    <row r="21310" spans="3:7">
      <c r="C21310" s="17"/>
      <c r="D21310" s="26"/>
      <c r="E21310" s="26"/>
      <c r="F21310" s="26"/>
      <c r="G21310" s="26"/>
    </row>
    <row r="21311" spans="3:7">
      <c r="C21311" s="17"/>
      <c r="D21311" s="26"/>
      <c r="E21311" s="26"/>
      <c r="F21311" s="26"/>
      <c r="G21311" s="26"/>
    </row>
    <row r="21312" spans="3:7">
      <c r="C21312" s="17"/>
      <c r="D21312" s="26"/>
      <c r="E21312" s="26"/>
      <c r="F21312" s="26"/>
      <c r="G21312" s="26"/>
    </row>
    <row r="21313" spans="3:7">
      <c r="C21313" s="17"/>
      <c r="D21313" s="26"/>
      <c r="E21313" s="26"/>
      <c r="F21313" s="26"/>
      <c r="G21313" s="26"/>
    </row>
    <row r="21314" spans="3:7">
      <c r="C21314" s="17"/>
      <c r="D21314" s="26"/>
      <c r="E21314" s="26"/>
      <c r="F21314" s="26"/>
      <c r="G21314" s="26"/>
    </row>
    <row r="21315" spans="3:7">
      <c r="C21315" s="17"/>
      <c r="D21315" s="26"/>
      <c r="E21315" s="26"/>
      <c r="F21315" s="26"/>
      <c r="G21315" s="26"/>
    </row>
    <row r="21316" spans="3:7">
      <c r="C21316" s="17"/>
      <c r="D21316" s="26"/>
      <c r="E21316" s="26"/>
      <c r="F21316" s="26"/>
      <c r="G21316" s="26"/>
    </row>
    <row r="21317" spans="3:7">
      <c r="C21317" s="17"/>
      <c r="D21317" s="26"/>
      <c r="E21317" s="26"/>
      <c r="F21317" s="26"/>
      <c r="G21317" s="26"/>
    </row>
    <row r="21318" spans="3:7">
      <c r="C21318" s="17"/>
      <c r="D21318" s="26"/>
      <c r="E21318" s="26"/>
      <c r="F21318" s="26"/>
      <c r="G21318" s="26"/>
    </row>
    <row r="21319" spans="3:7">
      <c r="C21319" s="17"/>
      <c r="D21319" s="26"/>
      <c r="E21319" s="26"/>
      <c r="F21319" s="26"/>
      <c r="G21319" s="26"/>
    </row>
    <row r="21320" spans="3:7">
      <c r="C21320" s="17"/>
      <c r="D21320" s="26"/>
      <c r="E21320" s="26"/>
      <c r="F21320" s="26"/>
      <c r="G21320" s="26"/>
    </row>
    <row r="21321" spans="3:7">
      <c r="C21321" s="17"/>
      <c r="D21321" s="26"/>
      <c r="E21321" s="26"/>
      <c r="F21321" s="26"/>
      <c r="G21321" s="26"/>
    </row>
    <row r="21322" spans="3:7">
      <c r="C21322" s="17"/>
      <c r="D21322" s="26"/>
      <c r="E21322" s="26"/>
      <c r="F21322" s="26"/>
      <c r="G21322" s="26"/>
    </row>
    <row r="21323" spans="3:7">
      <c r="C21323" s="17"/>
      <c r="D21323" s="26"/>
      <c r="E21323" s="26"/>
      <c r="F21323" s="26"/>
      <c r="G21323" s="26"/>
    </row>
    <row r="21324" spans="3:7">
      <c r="C21324" s="17"/>
      <c r="D21324" s="26"/>
      <c r="E21324" s="26"/>
      <c r="F21324" s="26"/>
      <c r="G21324" s="26"/>
    </row>
    <row r="21325" spans="3:7">
      <c r="C21325" s="17"/>
      <c r="D21325" s="26"/>
      <c r="E21325" s="26"/>
      <c r="F21325" s="26"/>
      <c r="G21325" s="26"/>
    </row>
    <row r="21326" spans="3:7">
      <c r="C21326" s="17"/>
      <c r="D21326" s="26"/>
      <c r="E21326" s="26"/>
      <c r="F21326" s="26"/>
      <c r="G21326" s="26"/>
    </row>
    <row r="21327" spans="3:7">
      <c r="C21327" s="17"/>
      <c r="D21327" s="26"/>
      <c r="E21327" s="26"/>
      <c r="F21327" s="26"/>
      <c r="G21327" s="26"/>
    </row>
    <row r="21328" spans="3:7">
      <c r="C21328" s="17"/>
      <c r="D21328" s="26"/>
      <c r="E21328" s="26"/>
      <c r="F21328" s="26"/>
      <c r="G21328" s="26"/>
    </row>
    <row r="21329" spans="3:7">
      <c r="C21329" s="17"/>
      <c r="D21329" s="26"/>
      <c r="E21329" s="26"/>
      <c r="F21329" s="26"/>
      <c r="G21329" s="26"/>
    </row>
    <row r="21330" spans="3:7">
      <c r="C21330" s="17"/>
      <c r="D21330" s="26"/>
      <c r="E21330" s="26"/>
      <c r="F21330" s="26"/>
      <c r="G21330" s="26"/>
    </row>
    <row r="21331" spans="3:7">
      <c r="C21331" s="17"/>
      <c r="D21331" s="26"/>
      <c r="E21331" s="26"/>
      <c r="F21331" s="26"/>
      <c r="G21331" s="26"/>
    </row>
    <row r="21332" spans="3:7">
      <c r="C21332" s="17"/>
      <c r="D21332" s="26"/>
      <c r="E21332" s="26"/>
      <c r="F21332" s="26"/>
      <c r="G21332" s="26"/>
    </row>
    <row r="21333" spans="3:7">
      <c r="C21333" s="17"/>
      <c r="D21333" s="26"/>
      <c r="E21333" s="26"/>
      <c r="F21333" s="26"/>
      <c r="G21333" s="26"/>
    </row>
    <row r="21334" spans="3:7">
      <c r="C21334" s="17"/>
      <c r="D21334" s="26"/>
      <c r="E21334" s="26"/>
      <c r="F21334" s="26"/>
      <c r="G21334" s="26"/>
    </row>
    <row r="21335" spans="3:7">
      <c r="C21335" s="17"/>
      <c r="D21335" s="26"/>
      <c r="E21335" s="26"/>
      <c r="F21335" s="26"/>
      <c r="G21335" s="26"/>
    </row>
    <row r="21336" spans="3:7">
      <c r="C21336" s="17"/>
      <c r="D21336" s="26"/>
      <c r="E21336" s="26"/>
      <c r="F21336" s="26"/>
      <c r="G21336" s="26"/>
    </row>
    <row r="21337" spans="3:7">
      <c r="C21337" s="17"/>
      <c r="D21337" s="26"/>
      <c r="E21337" s="26"/>
      <c r="F21337" s="26"/>
      <c r="G21337" s="26"/>
    </row>
    <row r="21338" spans="3:7">
      <c r="C21338" s="17"/>
      <c r="D21338" s="26"/>
      <c r="E21338" s="26"/>
      <c r="F21338" s="26"/>
      <c r="G21338" s="26"/>
    </row>
    <row r="21339" spans="3:7">
      <c r="C21339" s="17"/>
      <c r="D21339" s="26"/>
      <c r="E21339" s="26"/>
      <c r="F21339" s="26"/>
      <c r="G21339" s="26"/>
    </row>
    <row r="21340" spans="3:7">
      <c r="C21340" s="17"/>
      <c r="D21340" s="26"/>
      <c r="E21340" s="26"/>
      <c r="F21340" s="26"/>
      <c r="G21340" s="26"/>
    </row>
    <row r="21341" spans="3:7">
      <c r="C21341" s="17"/>
      <c r="D21341" s="26"/>
      <c r="E21341" s="26"/>
      <c r="F21341" s="26"/>
      <c r="G21341" s="26"/>
    </row>
    <row r="21342" spans="3:7">
      <c r="C21342" s="17"/>
      <c r="D21342" s="26"/>
      <c r="E21342" s="26"/>
      <c r="F21342" s="26"/>
      <c r="G21342" s="26"/>
    </row>
    <row r="21343" spans="3:7">
      <c r="C21343" s="17"/>
      <c r="D21343" s="26"/>
      <c r="E21343" s="26"/>
      <c r="F21343" s="26"/>
      <c r="G21343" s="26"/>
    </row>
    <row r="21344" spans="3:7">
      <c r="C21344" s="17"/>
      <c r="D21344" s="26"/>
      <c r="E21344" s="26"/>
      <c r="F21344" s="26"/>
      <c r="G21344" s="26"/>
    </row>
    <row r="21345" spans="3:7">
      <c r="C21345" s="17"/>
      <c r="D21345" s="26"/>
      <c r="E21345" s="26"/>
      <c r="F21345" s="26"/>
      <c r="G21345" s="26"/>
    </row>
    <row r="21346" spans="3:7">
      <c r="C21346" s="17"/>
      <c r="D21346" s="26"/>
      <c r="E21346" s="26"/>
      <c r="F21346" s="26"/>
      <c r="G21346" s="26"/>
    </row>
    <row r="21347" spans="3:7">
      <c r="C21347" s="17"/>
      <c r="D21347" s="26"/>
      <c r="E21347" s="26"/>
      <c r="F21347" s="26"/>
      <c r="G21347" s="26"/>
    </row>
    <row r="21348" spans="3:7">
      <c r="C21348" s="17"/>
      <c r="D21348" s="26"/>
      <c r="E21348" s="26"/>
      <c r="F21348" s="26"/>
      <c r="G21348" s="26"/>
    </row>
    <row r="21349" spans="3:7">
      <c r="C21349" s="17"/>
      <c r="D21349" s="26"/>
      <c r="E21349" s="26"/>
      <c r="F21349" s="26"/>
      <c r="G21349" s="26"/>
    </row>
    <row r="21350" spans="3:7">
      <c r="C21350" s="17"/>
      <c r="D21350" s="26"/>
      <c r="E21350" s="26"/>
      <c r="F21350" s="26"/>
      <c r="G21350" s="26"/>
    </row>
    <row r="21351" spans="3:7">
      <c r="C21351" s="17"/>
      <c r="D21351" s="26"/>
      <c r="E21351" s="26"/>
      <c r="F21351" s="26"/>
      <c r="G21351" s="26"/>
    </row>
    <row r="21352" spans="3:7">
      <c r="C21352" s="17"/>
      <c r="D21352" s="26"/>
      <c r="E21352" s="26"/>
      <c r="F21352" s="26"/>
      <c r="G21352" s="26"/>
    </row>
    <row r="21353" spans="3:7">
      <c r="C21353" s="17"/>
      <c r="D21353" s="26"/>
      <c r="E21353" s="26"/>
      <c r="F21353" s="26"/>
      <c r="G21353" s="26"/>
    </row>
    <row r="21354" spans="3:7">
      <c r="C21354" s="17"/>
      <c r="D21354" s="26"/>
      <c r="E21354" s="26"/>
      <c r="F21354" s="26"/>
      <c r="G21354" s="26"/>
    </row>
    <row r="21355" spans="3:7">
      <c r="C21355" s="17"/>
      <c r="D21355" s="26"/>
      <c r="E21355" s="26"/>
      <c r="F21355" s="26"/>
      <c r="G21355" s="26"/>
    </row>
    <row r="21356" spans="3:7">
      <c r="C21356" s="17"/>
      <c r="D21356" s="26"/>
      <c r="E21356" s="26"/>
      <c r="F21356" s="26"/>
      <c r="G21356" s="26"/>
    </row>
    <row r="21357" spans="3:7">
      <c r="C21357" s="17"/>
      <c r="D21357" s="26"/>
      <c r="E21357" s="26"/>
      <c r="F21357" s="26"/>
      <c r="G21357" s="26"/>
    </row>
    <row r="21358" spans="3:7">
      <c r="C21358" s="17"/>
      <c r="D21358" s="26"/>
      <c r="E21358" s="26"/>
      <c r="F21358" s="26"/>
      <c r="G21358" s="26"/>
    </row>
    <row r="21359" spans="3:7">
      <c r="C21359" s="17"/>
      <c r="D21359" s="26"/>
      <c r="E21359" s="26"/>
      <c r="F21359" s="26"/>
      <c r="G21359" s="26"/>
    </row>
    <row r="21360" spans="3:7">
      <c r="C21360" s="17"/>
      <c r="D21360" s="26"/>
      <c r="E21360" s="26"/>
      <c r="F21360" s="26"/>
      <c r="G21360" s="26"/>
    </row>
    <row r="21361" spans="3:7">
      <c r="C21361" s="17"/>
      <c r="D21361" s="26"/>
      <c r="E21361" s="26"/>
      <c r="F21361" s="26"/>
      <c r="G21361" s="26"/>
    </row>
    <row r="21362" spans="3:7">
      <c r="C21362" s="17"/>
      <c r="D21362" s="26"/>
      <c r="E21362" s="26"/>
      <c r="F21362" s="26"/>
      <c r="G21362" s="26"/>
    </row>
    <row r="21363" spans="3:7">
      <c r="C21363" s="17"/>
      <c r="D21363" s="26"/>
      <c r="E21363" s="26"/>
      <c r="F21363" s="26"/>
      <c r="G21363" s="26"/>
    </row>
    <row r="21364" spans="3:7">
      <c r="C21364" s="17"/>
      <c r="D21364" s="26"/>
      <c r="E21364" s="26"/>
      <c r="F21364" s="26"/>
      <c r="G21364" s="26"/>
    </row>
    <row r="21365" spans="3:7">
      <c r="C21365" s="17"/>
      <c r="D21365" s="26"/>
      <c r="E21365" s="26"/>
      <c r="F21365" s="26"/>
      <c r="G21365" s="26"/>
    </row>
    <row r="21366" spans="3:7">
      <c r="C21366" s="17"/>
      <c r="D21366" s="26"/>
      <c r="E21366" s="26"/>
      <c r="F21366" s="26"/>
      <c r="G21366" s="26"/>
    </row>
    <row r="21367" spans="3:7">
      <c r="C21367" s="17"/>
      <c r="D21367" s="26"/>
      <c r="E21367" s="26"/>
      <c r="F21367" s="26"/>
      <c r="G21367" s="26"/>
    </row>
    <row r="21368" spans="3:7">
      <c r="C21368" s="17"/>
      <c r="D21368" s="26"/>
      <c r="E21368" s="26"/>
      <c r="F21368" s="26"/>
      <c r="G21368" s="26"/>
    </row>
    <row r="21369" spans="3:7">
      <c r="C21369" s="17"/>
      <c r="D21369" s="26"/>
      <c r="E21369" s="26"/>
      <c r="F21369" s="26"/>
      <c r="G21369" s="26"/>
    </row>
    <row r="21370" spans="3:7">
      <c r="C21370" s="17"/>
      <c r="D21370" s="26"/>
      <c r="E21370" s="26"/>
      <c r="F21370" s="26"/>
      <c r="G21370" s="26"/>
    </row>
    <row r="21371" spans="3:7">
      <c r="C21371" s="17"/>
      <c r="D21371" s="26"/>
      <c r="E21371" s="26"/>
      <c r="F21371" s="26"/>
      <c r="G21371" s="26"/>
    </row>
    <row r="21372" spans="3:7">
      <c r="C21372" s="17"/>
      <c r="D21372" s="26"/>
      <c r="E21372" s="26"/>
      <c r="F21372" s="26"/>
      <c r="G21372" s="26"/>
    </row>
    <row r="21373" spans="3:7">
      <c r="C21373" s="17"/>
      <c r="D21373" s="26"/>
      <c r="E21373" s="26"/>
      <c r="F21373" s="26"/>
      <c r="G21373" s="26"/>
    </row>
    <row r="21374" spans="3:7">
      <c r="C21374" s="17"/>
      <c r="D21374" s="26"/>
      <c r="E21374" s="26"/>
      <c r="F21374" s="26"/>
      <c r="G21374" s="26"/>
    </row>
    <row r="21375" spans="3:7">
      <c r="C21375" s="17"/>
      <c r="D21375" s="26"/>
      <c r="E21375" s="26"/>
      <c r="F21375" s="26"/>
      <c r="G21375" s="26"/>
    </row>
    <row r="21376" spans="3:7">
      <c r="C21376" s="17"/>
      <c r="D21376" s="26"/>
      <c r="E21376" s="26"/>
      <c r="F21376" s="26"/>
      <c r="G21376" s="26"/>
    </row>
    <row r="21377" spans="3:7">
      <c r="C21377" s="17"/>
      <c r="D21377" s="26"/>
      <c r="E21377" s="26"/>
      <c r="F21377" s="26"/>
      <c r="G21377" s="26"/>
    </row>
    <row r="21378" spans="3:7">
      <c r="C21378" s="17"/>
      <c r="D21378" s="26"/>
      <c r="E21378" s="26"/>
      <c r="F21378" s="26"/>
      <c r="G21378" s="26"/>
    </row>
    <row r="21379" spans="3:7">
      <c r="C21379" s="17"/>
      <c r="D21379" s="26"/>
      <c r="E21379" s="26"/>
      <c r="F21379" s="26"/>
      <c r="G21379" s="26"/>
    </row>
    <row r="21380" spans="3:7">
      <c r="C21380" s="17"/>
      <c r="D21380" s="26"/>
      <c r="E21380" s="26"/>
      <c r="F21380" s="26"/>
      <c r="G21380" s="26"/>
    </row>
    <row r="21381" spans="3:7">
      <c r="C21381" s="17"/>
      <c r="D21381" s="26"/>
      <c r="E21381" s="26"/>
      <c r="F21381" s="26"/>
      <c r="G21381" s="26"/>
    </row>
    <row r="21382" spans="3:7">
      <c r="C21382" s="17"/>
      <c r="D21382" s="26"/>
      <c r="E21382" s="26"/>
      <c r="F21382" s="26"/>
      <c r="G21382" s="26"/>
    </row>
    <row r="21383" spans="3:7">
      <c r="C21383" s="17"/>
      <c r="D21383" s="26"/>
      <c r="E21383" s="26"/>
      <c r="F21383" s="26"/>
      <c r="G21383" s="26"/>
    </row>
    <row r="21384" spans="3:7">
      <c r="C21384" s="17"/>
      <c r="D21384" s="26"/>
      <c r="E21384" s="26"/>
      <c r="F21384" s="26"/>
      <c r="G21384" s="26"/>
    </row>
    <row r="21385" spans="3:7">
      <c r="C21385" s="17"/>
      <c r="D21385" s="26"/>
      <c r="E21385" s="26"/>
      <c r="F21385" s="26"/>
      <c r="G21385" s="26"/>
    </row>
    <row r="21386" spans="3:7">
      <c r="C21386" s="17"/>
      <c r="D21386" s="26"/>
      <c r="E21386" s="26"/>
      <c r="F21386" s="26"/>
      <c r="G21386" s="26"/>
    </row>
    <row r="21387" spans="3:7">
      <c r="C21387" s="17"/>
      <c r="D21387" s="26"/>
      <c r="E21387" s="26"/>
      <c r="F21387" s="26"/>
      <c r="G21387" s="26"/>
    </row>
    <row r="21388" spans="3:7">
      <c r="C21388" s="17"/>
      <c r="D21388" s="26"/>
      <c r="E21388" s="26"/>
      <c r="F21388" s="26"/>
      <c r="G21388" s="26"/>
    </row>
    <row r="21389" spans="3:7">
      <c r="C21389" s="17"/>
      <c r="D21389" s="26"/>
      <c r="E21389" s="26"/>
      <c r="F21389" s="26"/>
      <c r="G21389" s="26"/>
    </row>
    <row r="21390" spans="3:7">
      <c r="C21390" s="17"/>
      <c r="D21390" s="26"/>
      <c r="E21390" s="26"/>
      <c r="F21390" s="26"/>
      <c r="G21390" s="26"/>
    </row>
    <row r="21391" spans="3:7">
      <c r="C21391" s="17"/>
      <c r="D21391" s="26"/>
      <c r="E21391" s="26"/>
      <c r="F21391" s="26"/>
      <c r="G21391" s="26"/>
    </row>
    <row r="21392" spans="3:7">
      <c r="C21392" s="17"/>
      <c r="D21392" s="26"/>
      <c r="E21392" s="26"/>
      <c r="F21392" s="26"/>
      <c r="G21392" s="26"/>
    </row>
    <row r="21393" spans="3:7">
      <c r="C21393" s="17"/>
      <c r="D21393" s="26"/>
      <c r="E21393" s="26"/>
      <c r="F21393" s="26"/>
      <c r="G21393" s="26"/>
    </row>
    <row r="21394" spans="3:7">
      <c r="C21394" s="17"/>
      <c r="D21394" s="26"/>
      <c r="E21394" s="26"/>
      <c r="F21394" s="26"/>
      <c r="G21394" s="26"/>
    </row>
    <row r="21395" spans="3:7">
      <c r="C21395" s="17"/>
      <c r="D21395" s="26"/>
      <c r="E21395" s="26"/>
      <c r="F21395" s="26"/>
      <c r="G21395" s="26"/>
    </row>
    <row r="21396" spans="3:7">
      <c r="C21396" s="17"/>
      <c r="D21396" s="26"/>
      <c r="E21396" s="26"/>
      <c r="F21396" s="26"/>
      <c r="G21396" s="26"/>
    </row>
    <row r="21397" spans="3:7">
      <c r="C21397" s="17"/>
      <c r="D21397" s="26"/>
      <c r="E21397" s="26"/>
      <c r="F21397" s="26"/>
      <c r="G21397" s="26"/>
    </row>
    <row r="21398" spans="3:7">
      <c r="C21398" s="17"/>
      <c r="D21398" s="26"/>
      <c r="E21398" s="26"/>
      <c r="F21398" s="26"/>
      <c r="G21398" s="26"/>
    </row>
    <row r="21399" spans="3:7">
      <c r="C21399" s="17"/>
      <c r="D21399" s="26"/>
      <c r="E21399" s="26"/>
      <c r="F21399" s="26"/>
      <c r="G21399" s="26"/>
    </row>
    <row r="21400" spans="3:7">
      <c r="C21400" s="17"/>
      <c r="D21400" s="26"/>
      <c r="E21400" s="26"/>
      <c r="F21400" s="26"/>
      <c r="G21400" s="26"/>
    </row>
    <row r="21401" spans="3:7">
      <c r="C21401" s="17"/>
      <c r="D21401" s="26"/>
      <c r="E21401" s="26"/>
      <c r="F21401" s="26"/>
      <c r="G21401" s="26"/>
    </row>
    <row r="21402" spans="3:7">
      <c r="C21402" s="17"/>
      <c r="D21402" s="26"/>
      <c r="E21402" s="26"/>
      <c r="F21402" s="26"/>
      <c r="G21402" s="26"/>
    </row>
    <row r="21403" spans="3:7">
      <c r="C21403" s="17"/>
      <c r="D21403" s="26"/>
      <c r="E21403" s="26"/>
      <c r="F21403" s="26"/>
      <c r="G21403" s="26"/>
    </row>
    <row r="21404" spans="3:7">
      <c r="C21404" s="17"/>
      <c r="D21404" s="26"/>
      <c r="E21404" s="26"/>
      <c r="F21404" s="26"/>
      <c r="G21404" s="26"/>
    </row>
    <row r="21405" spans="3:7">
      <c r="C21405" s="17"/>
      <c r="D21405" s="26"/>
      <c r="E21405" s="26"/>
      <c r="F21405" s="26"/>
      <c r="G21405" s="26"/>
    </row>
    <row r="21406" spans="3:7">
      <c r="C21406" s="17"/>
      <c r="D21406" s="26"/>
      <c r="E21406" s="26"/>
      <c r="F21406" s="26"/>
      <c r="G21406" s="26"/>
    </row>
    <row r="21407" spans="3:7">
      <c r="C21407" s="17"/>
      <c r="D21407" s="26"/>
      <c r="E21407" s="26"/>
      <c r="F21407" s="26"/>
      <c r="G21407" s="26"/>
    </row>
    <row r="21408" spans="3:7">
      <c r="C21408" s="17"/>
      <c r="D21408" s="26"/>
      <c r="E21408" s="26"/>
      <c r="F21408" s="26"/>
      <c r="G21408" s="26"/>
    </row>
    <row r="21409" spans="3:7">
      <c r="C21409" s="17"/>
      <c r="D21409" s="26"/>
      <c r="E21409" s="26"/>
      <c r="F21409" s="26"/>
      <c r="G21409" s="26"/>
    </row>
    <row r="21410" spans="3:7">
      <c r="C21410" s="17"/>
      <c r="D21410" s="26"/>
      <c r="E21410" s="26"/>
      <c r="F21410" s="26"/>
      <c r="G21410" s="26"/>
    </row>
    <row r="21411" spans="3:7">
      <c r="C21411" s="17"/>
      <c r="D21411" s="26"/>
      <c r="E21411" s="26"/>
      <c r="F21411" s="26"/>
      <c r="G21411" s="26"/>
    </row>
    <row r="21412" spans="3:7">
      <c r="C21412" s="17"/>
      <c r="D21412" s="26"/>
      <c r="E21412" s="26"/>
      <c r="F21412" s="26"/>
      <c r="G21412" s="26"/>
    </row>
    <row r="21413" spans="3:7">
      <c r="C21413" s="17"/>
      <c r="D21413" s="26"/>
      <c r="E21413" s="26"/>
      <c r="F21413" s="26"/>
      <c r="G21413" s="26"/>
    </row>
    <row r="21414" spans="3:7">
      <c r="C21414" s="17"/>
      <c r="D21414" s="26"/>
      <c r="E21414" s="26"/>
      <c r="F21414" s="26"/>
      <c r="G21414" s="26"/>
    </row>
    <row r="21415" spans="3:7">
      <c r="C21415" s="17"/>
      <c r="D21415" s="26"/>
      <c r="E21415" s="26"/>
      <c r="F21415" s="26"/>
      <c r="G21415" s="26"/>
    </row>
    <row r="21416" spans="3:7">
      <c r="C21416" s="17"/>
      <c r="D21416" s="26"/>
      <c r="E21416" s="26"/>
      <c r="F21416" s="26"/>
      <c r="G21416" s="26"/>
    </row>
    <row r="21417" spans="3:7">
      <c r="C21417" s="17"/>
      <c r="D21417" s="26"/>
      <c r="E21417" s="26"/>
      <c r="F21417" s="26"/>
      <c r="G21417" s="26"/>
    </row>
    <row r="21418" spans="3:7">
      <c r="C21418" s="17"/>
      <c r="D21418" s="26"/>
      <c r="E21418" s="26"/>
      <c r="F21418" s="26"/>
      <c r="G21418" s="26"/>
    </row>
    <row r="21419" spans="3:7">
      <c r="C21419" s="17"/>
      <c r="D21419" s="26"/>
      <c r="E21419" s="26"/>
      <c r="F21419" s="26"/>
      <c r="G21419" s="26"/>
    </row>
    <row r="21420" spans="3:7">
      <c r="C21420" s="17"/>
      <c r="D21420" s="26"/>
      <c r="E21420" s="26"/>
      <c r="F21420" s="26"/>
      <c r="G21420" s="26"/>
    </row>
    <row r="21421" spans="3:7">
      <c r="C21421" s="17"/>
      <c r="D21421" s="26"/>
      <c r="E21421" s="26"/>
      <c r="F21421" s="26"/>
      <c r="G21421" s="26"/>
    </row>
    <row r="21422" spans="3:7">
      <c r="C21422" s="17"/>
      <c r="D21422" s="26"/>
      <c r="E21422" s="26"/>
      <c r="F21422" s="26"/>
      <c r="G21422" s="26"/>
    </row>
    <row r="21423" spans="3:7">
      <c r="C21423" s="17"/>
      <c r="D21423" s="26"/>
      <c r="E21423" s="26"/>
      <c r="F21423" s="26"/>
      <c r="G21423" s="26"/>
    </row>
    <row r="21424" spans="3:7">
      <c r="C21424" s="17"/>
      <c r="D21424" s="26"/>
      <c r="E21424" s="26"/>
      <c r="F21424" s="26"/>
      <c r="G21424" s="26"/>
    </row>
    <row r="21425" spans="3:7">
      <c r="C21425" s="17"/>
      <c r="D21425" s="26"/>
      <c r="E21425" s="26"/>
      <c r="F21425" s="26"/>
      <c r="G21425" s="26"/>
    </row>
    <row r="21426" spans="3:7">
      <c r="C21426" s="17"/>
      <c r="D21426" s="26"/>
      <c r="E21426" s="26"/>
      <c r="F21426" s="26"/>
      <c r="G21426" s="26"/>
    </row>
    <row r="21427" spans="3:7">
      <c r="C21427" s="17"/>
      <c r="D21427" s="26"/>
      <c r="E21427" s="26"/>
      <c r="F21427" s="26"/>
      <c r="G21427" s="26"/>
    </row>
    <row r="21428" spans="3:7">
      <c r="C21428" s="17"/>
      <c r="D21428" s="26"/>
      <c r="E21428" s="26"/>
      <c r="F21428" s="26"/>
      <c r="G21428" s="26"/>
    </row>
    <row r="21429" spans="3:7">
      <c r="C21429" s="17"/>
      <c r="D21429" s="26"/>
      <c r="E21429" s="26"/>
      <c r="F21429" s="26"/>
      <c r="G21429" s="26"/>
    </row>
    <row r="21430" spans="3:7">
      <c r="C21430" s="17"/>
      <c r="D21430" s="26"/>
      <c r="E21430" s="26"/>
      <c r="F21430" s="26"/>
      <c r="G21430" s="26"/>
    </row>
    <row r="21431" spans="3:7">
      <c r="C21431" s="17"/>
      <c r="D21431" s="26"/>
      <c r="E21431" s="26"/>
      <c r="F21431" s="26"/>
      <c r="G21431" s="26"/>
    </row>
    <row r="21432" spans="3:7">
      <c r="C21432" s="17"/>
      <c r="D21432" s="26"/>
      <c r="E21432" s="26"/>
      <c r="F21432" s="26"/>
      <c r="G21432" s="26"/>
    </row>
    <row r="21433" spans="3:7">
      <c r="C21433" s="17"/>
      <c r="D21433" s="26"/>
      <c r="E21433" s="26"/>
      <c r="F21433" s="26"/>
      <c r="G21433" s="26"/>
    </row>
    <row r="21434" spans="3:7">
      <c r="C21434" s="17"/>
      <c r="D21434" s="26"/>
      <c r="E21434" s="26"/>
      <c r="F21434" s="26"/>
      <c r="G21434" s="26"/>
    </row>
    <row r="21435" spans="3:7">
      <c r="C21435" s="17"/>
      <c r="D21435" s="26"/>
      <c r="E21435" s="26"/>
      <c r="F21435" s="26"/>
      <c r="G21435" s="26"/>
    </row>
    <row r="21436" spans="3:7">
      <c r="C21436" s="17"/>
      <c r="D21436" s="26"/>
      <c r="E21436" s="26"/>
      <c r="F21436" s="26"/>
      <c r="G21436" s="26"/>
    </row>
    <row r="21437" spans="3:7">
      <c r="C21437" s="17"/>
      <c r="D21437" s="26"/>
      <c r="E21437" s="26"/>
      <c r="F21437" s="26"/>
      <c r="G21437" s="26"/>
    </row>
    <row r="21438" spans="3:7">
      <c r="C21438" s="17"/>
      <c r="D21438" s="26"/>
      <c r="E21438" s="26"/>
      <c r="F21438" s="26"/>
      <c r="G21438" s="26"/>
    </row>
    <row r="21439" spans="3:7">
      <c r="C21439" s="17"/>
      <c r="D21439" s="26"/>
      <c r="E21439" s="26"/>
      <c r="F21439" s="26"/>
      <c r="G21439" s="26"/>
    </row>
    <row r="21440" spans="3:7">
      <c r="C21440" s="17"/>
      <c r="D21440" s="26"/>
      <c r="E21440" s="26"/>
      <c r="F21440" s="26"/>
      <c r="G21440" s="26"/>
    </row>
    <row r="21441" spans="3:7">
      <c r="C21441" s="17"/>
      <c r="D21441" s="26"/>
      <c r="E21441" s="26"/>
      <c r="F21441" s="26"/>
      <c r="G21441" s="26"/>
    </row>
    <row r="21442" spans="3:7">
      <c r="C21442" s="17"/>
      <c r="D21442" s="26"/>
      <c r="E21442" s="26"/>
      <c r="F21442" s="26"/>
      <c r="G21442" s="26"/>
    </row>
    <row r="21443" spans="3:7">
      <c r="C21443" s="17"/>
      <c r="D21443" s="26"/>
      <c r="E21443" s="26"/>
      <c r="F21443" s="26"/>
      <c r="G21443" s="26"/>
    </row>
    <row r="21444" spans="3:7">
      <c r="C21444" s="17"/>
      <c r="D21444" s="26"/>
      <c r="E21444" s="26"/>
      <c r="F21444" s="26"/>
      <c r="G21444" s="26"/>
    </row>
    <row r="21445" spans="3:7">
      <c r="C21445" s="17"/>
      <c r="D21445" s="26"/>
      <c r="E21445" s="26"/>
      <c r="F21445" s="26"/>
      <c r="G21445" s="26"/>
    </row>
    <row r="21446" spans="3:7">
      <c r="C21446" s="17"/>
      <c r="D21446" s="26"/>
      <c r="E21446" s="26"/>
      <c r="F21446" s="26"/>
      <c r="G21446" s="26"/>
    </row>
    <row r="21447" spans="3:7">
      <c r="C21447" s="17"/>
      <c r="D21447" s="26"/>
      <c r="E21447" s="26"/>
      <c r="F21447" s="26"/>
      <c r="G21447" s="26"/>
    </row>
    <row r="21448" spans="3:7">
      <c r="C21448" s="17"/>
      <c r="D21448" s="26"/>
      <c r="E21448" s="26"/>
      <c r="F21448" s="26"/>
      <c r="G21448" s="26"/>
    </row>
    <row r="21449" spans="3:7">
      <c r="C21449" s="17"/>
      <c r="D21449" s="26"/>
      <c r="E21449" s="26"/>
      <c r="F21449" s="26"/>
      <c r="G21449" s="26"/>
    </row>
    <row r="21450" spans="3:7">
      <c r="C21450" s="17"/>
      <c r="D21450" s="26"/>
      <c r="E21450" s="26"/>
      <c r="F21450" s="26"/>
      <c r="G21450" s="26"/>
    </row>
    <row r="21451" spans="3:7">
      <c r="C21451" s="17"/>
      <c r="D21451" s="26"/>
      <c r="E21451" s="26"/>
      <c r="F21451" s="26"/>
      <c r="G21451" s="26"/>
    </row>
    <row r="21452" spans="3:7">
      <c r="C21452" s="17"/>
      <c r="D21452" s="26"/>
      <c r="E21452" s="26"/>
      <c r="F21452" s="26"/>
      <c r="G21452" s="26"/>
    </row>
    <row r="21453" spans="3:7">
      <c r="C21453" s="17"/>
      <c r="D21453" s="26"/>
      <c r="E21453" s="26"/>
      <c r="F21453" s="26"/>
      <c r="G21453" s="26"/>
    </row>
    <row r="21454" spans="3:7">
      <c r="C21454" s="17"/>
      <c r="D21454" s="26"/>
      <c r="E21454" s="26"/>
      <c r="F21454" s="26"/>
      <c r="G21454" s="26"/>
    </row>
    <row r="21455" spans="3:7">
      <c r="C21455" s="17"/>
      <c r="D21455" s="26"/>
      <c r="E21455" s="26"/>
      <c r="F21455" s="26"/>
      <c r="G21455" s="26"/>
    </row>
    <row r="21456" spans="3:7">
      <c r="C21456" s="17"/>
      <c r="D21456" s="26"/>
      <c r="E21456" s="26"/>
      <c r="F21456" s="26"/>
      <c r="G21456" s="26"/>
    </row>
    <row r="21457" spans="3:7">
      <c r="C21457" s="17"/>
      <c r="D21457" s="26"/>
      <c r="E21457" s="26"/>
      <c r="F21457" s="26"/>
      <c r="G21457" s="26"/>
    </row>
    <row r="21458" spans="3:7">
      <c r="C21458" s="17"/>
      <c r="D21458" s="26"/>
      <c r="E21458" s="26"/>
      <c r="F21458" s="26"/>
      <c r="G21458" s="26"/>
    </row>
    <row r="21459" spans="3:7">
      <c r="C21459" s="17"/>
      <c r="D21459" s="26"/>
      <c r="E21459" s="26"/>
      <c r="F21459" s="26"/>
      <c r="G21459" s="26"/>
    </row>
    <row r="21460" spans="3:7">
      <c r="C21460" s="17"/>
      <c r="D21460" s="26"/>
      <c r="E21460" s="26"/>
      <c r="F21460" s="26"/>
      <c r="G21460" s="26"/>
    </row>
    <row r="21461" spans="3:7">
      <c r="C21461" s="17"/>
      <c r="D21461" s="26"/>
      <c r="E21461" s="26"/>
      <c r="F21461" s="26"/>
      <c r="G21461" s="26"/>
    </row>
    <row r="21462" spans="3:7">
      <c r="C21462" s="17"/>
      <c r="D21462" s="26"/>
      <c r="E21462" s="26"/>
      <c r="F21462" s="26"/>
      <c r="G21462" s="26"/>
    </row>
    <row r="21463" spans="3:7">
      <c r="C21463" s="17"/>
      <c r="D21463" s="26"/>
      <c r="E21463" s="26"/>
      <c r="F21463" s="26"/>
      <c r="G21463" s="26"/>
    </row>
    <row r="21464" spans="3:7">
      <c r="C21464" s="17"/>
      <c r="D21464" s="26"/>
      <c r="E21464" s="26"/>
      <c r="F21464" s="26"/>
      <c r="G21464" s="26"/>
    </row>
    <row r="21465" spans="3:7">
      <c r="C21465" s="17"/>
      <c r="D21465" s="26"/>
      <c r="E21465" s="26"/>
      <c r="F21465" s="26"/>
      <c r="G21465" s="26"/>
    </row>
    <row r="21466" spans="3:7">
      <c r="C21466" s="17"/>
      <c r="D21466" s="26"/>
      <c r="E21466" s="26"/>
      <c r="F21466" s="26"/>
      <c r="G21466" s="26"/>
    </row>
    <row r="21467" spans="3:7">
      <c r="C21467" s="17"/>
      <c r="D21467" s="26"/>
      <c r="E21467" s="26"/>
      <c r="F21467" s="26"/>
      <c r="G21467" s="26"/>
    </row>
    <row r="21468" spans="3:7">
      <c r="C21468" s="17"/>
      <c r="D21468" s="26"/>
      <c r="E21468" s="26"/>
      <c r="F21468" s="26"/>
      <c r="G21468" s="26"/>
    </row>
    <row r="21469" spans="3:7">
      <c r="C21469" s="17"/>
      <c r="D21469" s="26"/>
      <c r="E21469" s="26"/>
      <c r="F21469" s="26"/>
      <c r="G21469" s="26"/>
    </row>
    <row r="21470" spans="3:7">
      <c r="C21470" s="17"/>
      <c r="D21470" s="26"/>
      <c r="E21470" s="26"/>
      <c r="F21470" s="26"/>
      <c r="G21470" s="26"/>
    </row>
    <row r="21471" spans="3:7">
      <c r="C21471" s="17"/>
      <c r="D21471" s="26"/>
      <c r="E21471" s="26"/>
      <c r="F21471" s="26"/>
      <c r="G21471" s="26"/>
    </row>
    <row r="21472" spans="3:7">
      <c r="C21472" s="17"/>
      <c r="D21472" s="26"/>
      <c r="E21472" s="26"/>
      <c r="F21472" s="26"/>
      <c r="G21472" s="26"/>
    </row>
    <row r="21473" spans="3:7">
      <c r="C21473" s="17"/>
      <c r="D21473" s="26"/>
      <c r="E21473" s="26"/>
      <c r="F21473" s="26"/>
      <c r="G21473" s="26"/>
    </row>
    <row r="21474" spans="3:7">
      <c r="C21474" s="17"/>
      <c r="D21474" s="26"/>
      <c r="E21474" s="26"/>
      <c r="F21474" s="26"/>
      <c r="G21474" s="26"/>
    </row>
    <row r="21475" spans="3:7">
      <c r="C21475" s="17"/>
      <c r="D21475" s="26"/>
      <c r="E21475" s="26"/>
      <c r="F21475" s="26"/>
      <c r="G21475" s="26"/>
    </row>
    <row r="21476" spans="3:7">
      <c r="C21476" s="17"/>
      <c r="D21476" s="26"/>
      <c r="E21476" s="26"/>
      <c r="F21476" s="26"/>
      <c r="G21476" s="26"/>
    </row>
    <row r="21477" spans="3:7">
      <c r="C21477" s="17"/>
      <c r="D21477" s="26"/>
      <c r="E21477" s="26"/>
      <c r="F21477" s="26"/>
      <c r="G21477" s="26"/>
    </row>
    <row r="21478" spans="3:7">
      <c r="C21478" s="17"/>
      <c r="D21478" s="26"/>
      <c r="E21478" s="26"/>
      <c r="F21478" s="26"/>
      <c r="G21478" s="26"/>
    </row>
    <row r="21479" spans="3:7">
      <c r="C21479" s="17"/>
      <c r="D21479" s="26"/>
      <c r="E21479" s="26"/>
      <c r="F21479" s="26"/>
      <c r="G21479" s="26"/>
    </row>
    <row r="21480" spans="3:7">
      <c r="C21480" s="17"/>
      <c r="D21480" s="26"/>
      <c r="E21480" s="26"/>
      <c r="F21480" s="26"/>
      <c r="G21480" s="26"/>
    </row>
    <row r="21481" spans="3:7">
      <c r="C21481" s="17"/>
      <c r="D21481" s="26"/>
      <c r="E21481" s="26"/>
      <c r="F21481" s="26"/>
      <c r="G21481" s="26"/>
    </row>
    <row r="21482" spans="3:7">
      <c r="C21482" s="17"/>
      <c r="D21482" s="26"/>
      <c r="E21482" s="26"/>
      <c r="F21482" s="26"/>
      <c r="G21482" s="26"/>
    </row>
    <row r="21483" spans="3:7">
      <c r="C21483" s="17"/>
      <c r="D21483" s="26"/>
      <c r="E21483" s="26"/>
      <c r="F21483" s="26"/>
      <c r="G21483" s="26"/>
    </row>
    <row r="21484" spans="3:7">
      <c r="C21484" s="17"/>
      <c r="D21484" s="26"/>
      <c r="E21484" s="26"/>
      <c r="F21484" s="26"/>
      <c r="G21484" s="26"/>
    </row>
    <row r="21485" spans="3:7">
      <c r="C21485" s="17"/>
      <c r="D21485" s="26"/>
      <c r="E21485" s="26"/>
      <c r="F21485" s="26"/>
      <c r="G21485" s="26"/>
    </row>
    <row r="21486" spans="3:7">
      <c r="C21486" s="17"/>
      <c r="D21486" s="26"/>
      <c r="E21486" s="26"/>
      <c r="F21486" s="26"/>
      <c r="G21486" s="26"/>
    </row>
    <row r="21487" spans="3:7">
      <c r="C21487" s="17"/>
      <c r="D21487" s="26"/>
      <c r="E21487" s="26"/>
      <c r="F21487" s="26"/>
      <c r="G21487" s="26"/>
    </row>
    <row r="21488" spans="3:7">
      <c r="C21488" s="17"/>
      <c r="D21488" s="26"/>
      <c r="E21488" s="26"/>
      <c r="F21488" s="26"/>
      <c r="G21488" s="26"/>
    </row>
    <row r="21489" spans="3:7">
      <c r="C21489" s="17"/>
      <c r="D21489" s="26"/>
      <c r="E21489" s="26"/>
      <c r="F21489" s="26"/>
      <c r="G21489" s="26"/>
    </row>
    <row r="21490" spans="3:7">
      <c r="C21490" s="17"/>
      <c r="D21490" s="26"/>
      <c r="E21490" s="26"/>
      <c r="F21490" s="26"/>
      <c r="G21490" s="26"/>
    </row>
    <row r="21491" spans="3:7">
      <c r="C21491" s="17"/>
      <c r="D21491" s="26"/>
      <c r="E21491" s="26"/>
      <c r="F21491" s="26"/>
      <c r="G21491" s="26"/>
    </row>
    <row r="21492" spans="3:7">
      <c r="C21492" s="17"/>
      <c r="D21492" s="26"/>
      <c r="E21492" s="26"/>
      <c r="F21492" s="26"/>
      <c r="G21492" s="26"/>
    </row>
    <row r="21493" spans="3:7">
      <c r="C21493" s="17"/>
      <c r="D21493" s="26"/>
      <c r="E21493" s="26"/>
      <c r="F21493" s="26"/>
      <c r="G21493" s="26"/>
    </row>
    <row r="21494" spans="3:7">
      <c r="C21494" s="17"/>
      <c r="D21494" s="26"/>
      <c r="E21494" s="26"/>
      <c r="F21494" s="26"/>
      <c r="G21494" s="26"/>
    </row>
    <row r="21495" spans="3:7">
      <c r="C21495" s="17"/>
      <c r="D21495" s="26"/>
      <c r="E21495" s="26"/>
      <c r="F21495" s="26"/>
      <c r="G21495" s="26"/>
    </row>
    <row r="21496" spans="3:7">
      <c r="C21496" s="17"/>
      <c r="D21496" s="26"/>
      <c r="E21496" s="26"/>
      <c r="F21496" s="26"/>
      <c r="G21496" s="26"/>
    </row>
    <row r="21497" spans="3:7">
      <c r="C21497" s="17"/>
      <c r="D21497" s="26"/>
      <c r="E21497" s="26"/>
      <c r="F21497" s="26"/>
      <c r="G21497" s="26"/>
    </row>
    <row r="21498" spans="3:7">
      <c r="C21498" s="17"/>
      <c r="D21498" s="26"/>
      <c r="E21498" s="26"/>
      <c r="F21498" s="26"/>
      <c r="G21498" s="26"/>
    </row>
    <row r="21499" spans="3:7">
      <c r="C21499" s="17"/>
      <c r="D21499" s="26"/>
      <c r="E21499" s="26"/>
      <c r="F21499" s="26"/>
      <c r="G21499" s="26"/>
    </row>
    <row r="21500" spans="3:7">
      <c r="C21500" s="17"/>
      <c r="D21500" s="26"/>
      <c r="E21500" s="26"/>
      <c r="F21500" s="26"/>
      <c r="G21500" s="26"/>
    </row>
    <row r="21501" spans="3:7">
      <c r="C21501" s="17"/>
      <c r="D21501" s="26"/>
      <c r="E21501" s="26"/>
      <c r="F21501" s="26"/>
      <c r="G21501" s="26"/>
    </row>
    <row r="21502" spans="3:7">
      <c r="C21502" s="17"/>
      <c r="D21502" s="26"/>
      <c r="E21502" s="26"/>
      <c r="F21502" s="26"/>
      <c r="G21502" s="26"/>
    </row>
    <row r="21503" spans="3:7">
      <c r="C21503" s="17"/>
      <c r="D21503" s="26"/>
      <c r="E21503" s="26"/>
      <c r="F21503" s="26"/>
      <c r="G21503" s="26"/>
    </row>
    <row r="21504" spans="3:7">
      <c r="C21504" s="17"/>
      <c r="D21504" s="26"/>
      <c r="E21504" s="26"/>
      <c r="F21504" s="26"/>
      <c r="G21504" s="26"/>
    </row>
    <row r="21505" spans="3:7">
      <c r="C21505" s="17"/>
      <c r="D21505" s="26"/>
      <c r="E21505" s="26"/>
      <c r="F21505" s="26"/>
      <c r="G21505" s="26"/>
    </row>
    <row r="21506" spans="3:7">
      <c r="C21506" s="17"/>
      <c r="D21506" s="26"/>
      <c r="E21506" s="26"/>
      <c r="F21506" s="26"/>
      <c r="G21506" s="26"/>
    </row>
    <row r="21507" spans="3:7">
      <c r="C21507" s="17"/>
      <c r="D21507" s="26"/>
      <c r="E21507" s="26"/>
      <c r="F21507" s="26"/>
      <c r="G21507" s="26"/>
    </row>
    <row r="21508" spans="3:7">
      <c r="C21508" s="17"/>
      <c r="D21508" s="26"/>
      <c r="E21508" s="26"/>
      <c r="F21508" s="26"/>
      <c r="G21508" s="26"/>
    </row>
    <row r="21509" spans="3:7">
      <c r="C21509" s="17"/>
      <c r="D21509" s="26"/>
      <c r="E21509" s="26"/>
      <c r="F21509" s="26"/>
      <c r="G21509" s="26"/>
    </row>
    <row r="21510" spans="3:7">
      <c r="C21510" s="17"/>
      <c r="D21510" s="26"/>
      <c r="E21510" s="26"/>
      <c r="F21510" s="26"/>
      <c r="G21510" s="26"/>
    </row>
    <row r="21511" spans="3:7">
      <c r="C21511" s="17"/>
      <c r="D21511" s="26"/>
      <c r="E21511" s="26"/>
      <c r="F21511" s="26"/>
      <c r="G21511" s="26"/>
    </row>
    <row r="21512" spans="3:7">
      <c r="C21512" s="17"/>
      <c r="D21512" s="26"/>
      <c r="E21512" s="26"/>
      <c r="F21512" s="26"/>
      <c r="G21512" s="26"/>
    </row>
    <row r="21513" spans="3:7">
      <c r="C21513" s="17"/>
      <c r="D21513" s="26"/>
      <c r="E21513" s="26"/>
      <c r="F21513" s="26"/>
      <c r="G21513" s="26"/>
    </row>
    <row r="21514" spans="3:7">
      <c r="C21514" s="17"/>
      <c r="D21514" s="26"/>
      <c r="E21514" s="26"/>
      <c r="F21514" s="26"/>
      <c r="G21514" s="26"/>
    </row>
    <row r="21515" spans="3:7">
      <c r="C21515" s="17"/>
      <c r="D21515" s="26"/>
      <c r="E21515" s="26"/>
      <c r="F21515" s="26"/>
      <c r="G21515" s="26"/>
    </row>
    <row r="21516" spans="3:7">
      <c r="C21516" s="17"/>
      <c r="D21516" s="26"/>
      <c r="E21516" s="26"/>
      <c r="F21516" s="26"/>
      <c r="G21516" s="26"/>
    </row>
    <row r="21517" spans="3:7">
      <c r="C21517" s="17"/>
      <c r="D21517" s="26"/>
      <c r="E21517" s="26"/>
      <c r="F21517" s="26"/>
      <c r="G21517" s="26"/>
    </row>
    <row r="21518" spans="3:7">
      <c r="C21518" s="17"/>
      <c r="D21518" s="26"/>
      <c r="E21518" s="26"/>
      <c r="F21518" s="26"/>
      <c r="G21518" s="26"/>
    </row>
    <row r="21519" spans="3:7">
      <c r="C21519" s="17"/>
      <c r="D21519" s="26"/>
      <c r="E21519" s="26"/>
      <c r="F21519" s="26"/>
      <c r="G21519" s="26"/>
    </row>
    <row r="21520" spans="3:7">
      <c r="C21520" s="17"/>
      <c r="D21520" s="26"/>
      <c r="E21520" s="26"/>
      <c r="F21520" s="26"/>
      <c r="G21520" s="26"/>
    </row>
    <row r="21521" spans="3:7">
      <c r="C21521" s="17"/>
      <c r="D21521" s="26"/>
      <c r="E21521" s="26"/>
      <c r="F21521" s="26"/>
      <c r="G21521" s="26"/>
    </row>
    <row r="21522" spans="3:7">
      <c r="C21522" s="17"/>
      <c r="D21522" s="26"/>
      <c r="E21522" s="26"/>
      <c r="F21522" s="26"/>
      <c r="G21522" s="26"/>
    </row>
    <row r="21523" spans="3:7">
      <c r="C21523" s="17"/>
      <c r="D21523" s="26"/>
      <c r="E21523" s="26"/>
      <c r="F21523" s="26"/>
      <c r="G21523" s="26"/>
    </row>
    <row r="21524" spans="3:7">
      <c r="C21524" s="17"/>
      <c r="D21524" s="26"/>
      <c r="E21524" s="26"/>
      <c r="F21524" s="26"/>
      <c r="G21524" s="26"/>
    </row>
    <row r="21525" spans="3:7">
      <c r="C21525" s="17"/>
      <c r="D21525" s="26"/>
      <c r="E21525" s="26"/>
      <c r="F21525" s="26"/>
      <c r="G21525" s="26"/>
    </row>
    <row r="21526" spans="3:7">
      <c r="C21526" s="17"/>
      <c r="D21526" s="26"/>
      <c r="E21526" s="26"/>
      <c r="F21526" s="26"/>
      <c r="G21526" s="26"/>
    </row>
    <row r="21527" spans="3:7">
      <c r="C21527" s="17"/>
      <c r="D21527" s="26"/>
      <c r="E21527" s="26"/>
      <c r="F21527" s="26"/>
      <c r="G21527" s="26"/>
    </row>
    <row r="21528" spans="3:7">
      <c r="C21528" s="17"/>
      <c r="D21528" s="26"/>
      <c r="E21528" s="26"/>
      <c r="F21528" s="26"/>
      <c r="G21528" s="26"/>
    </row>
    <row r="21529" spans="3:7">
      <c r="C21529" s="17"/>
      <c r="D21529" s="26"/>
      <c r="E21529" s="26"/>
      <c r="F21529" s="26"/>
      <c r="G21529" s="26"/>
    </row>
    <row r="21530" spans="3:7">
      <c r="C21530" s="17"/>
      <c r="D21530" s="26"/>
      <c r="E21530" s="26"/>
      <c r="F21530" s="26"/>
      <c r="G21530" s="26"/>
    </row>
    <row r="21531" spans="3:7">
      <c r="C21531" s="17"/>
      <c r="D21531" s="26"/>
      <c r="E21531" s="26"/>
      <c r="F21531" s="26"/>
      <c r="G21531" s="26"/>
    </row>
    <row r="21532" spans="3:7">
      <c r="C21532" s="17"/>
      <c r="D21532" s="26"/>
      <c r="E21532" s="26"/>
      <c r="F21532" s="26"/>
      <c r="G21532" s="26"/>
    </row>
    <row r="21533" spans="3:7">
      <c r="C21533" s="17"/>
      <c r="D21533" s="26"/>
      <c r="E21533" s="26"/>
      <c r="F21533" s="26"/>
      <c r="G21533" s="26"/>
    </row>
    <row r="21534" spans="3:7">
      <c r="C21534" s="17"/>
      <c r="D21534" s="26"/>
      <c r="E21534" s="26"/>
      <c r="F21534" s="26"/>
      <c r="G21534" s="26"/>
    </row>
    <row r="21535" spans="3:7">
      <c r="C21535" s="17"/>
      <c r="D21535" s="26"/>
      <c r="E21535" s="26"/>
      <c r="F21535" s="26"/>
      <c r="G21535" s="26"/>
    </row>
    <row r="21536" spans="3:7">
      <c r="C21536" s="17"/>
      <c r="D21536" s="26"/>
      <c r="E21536" s="26"/>
      <c r="F21536" s="26"/>
      <c r="G21536" s="26"/>
    </row>
    <row r="21537" spans="3:7">
      <c r="C21537" s="17"/>
      <c r="D21537" s="26"/>
      <c r="E21537" s="26"/>
      <c r="F21537" s="26"/>
      <c r="G21537" s="26"/>
    </row>
    <row r="21538" spans="3:7">
      <c r="C21538" s="17"/>
      <c r="D21538" s="26"/>
      <c r="E21538" s="26"/>
      <c r="F21538" s="26"/>
      <c r="G21538" s="26"/>
    </row>
    <row r="21539" spans="3:7">
      <c r="C21539" s="17"/>
      <c r="D21539" s="26"/>
      <c r="E21539" s="26"/>
      <c r="F21539" s="26"/>
      <c r="G21539" s="26"/>
    </row>
    <row r="21540" spans="3:7">
      <c r="C21540" s="17"/>
      <c r="D21540" s="26"/>
      <c r="E21540" s="26"/>
      <c r="F21540" s="26"/>
      <c r="G21540" s="26"/>
    </row>
    <row r="21541" spans="3:7">
      <c r="C21541" s="17"/>
      <c r="D21541" s="26"/>
      <c r="E21541" s="26"/>
      <c r="F21541" s="26"/>
      <c r="G21541" s="26"/>
    </row>
    <row r="21542" spans="3:7">
      <c r="C21542" s="17"/>
      <c r="D21542" s="26"/>
      <c r="E21542" s="26"/>
      <c r="F21542" s="26"/>
      <c r="G21542" s="26"/>
    </row>
    <row r="21543" spans="3:7">
      <c r="C21543" s="17"/>
      <c r="D21543" s="26"/>
      <c r="E21543" s="26"/>
      <c r="F21543" s="26"/>
      <c r="G21543" s="26"/>
    </row>
    <row r="21544" spans="3:7">
      <c r="C21544" s="17"/>
      <c r="D21544" s="26"/>
      <c r="E21544" s="26"/>
      <c r="F21544" s="26"/>
      <c r="G21544" s="26"/>
    </row>
    <row r="21545" spans="3:7">
      <c r="C21545" s="17"/>
      <c r="D21545" s="26"/>
      <c r="E21545" s="26"/>
      <c r="F21545" s="26"/>
      <c r="G21545" s="26"/>
    </row>
    <row r="21546" spans="3:7">
      <c r="C21546" s="17"/>
      <c r="D21546" s="26"/>
      <c r="E21546" s="26"/>
      <c r="F21546" s="26"/>
      <c r="G21546" s="26"/>
    </row>
    <row r="21547" spans="3:7">
      <c r="C21547" s="17"/>
      <c r="D21547" s="26"/>
      <c r="E21547" s="26"/>
      <c r="F21547" s="26"/>
      <c r="G21547" s="26"/>
    </row>
    <row r="21548" spans="3:7">
      <c r="C21548" s="17"/>
      <c r="D21548" s="26"/>
      <c r="E21548" s="26"/>
      <c r="F21548" s="26"/>
      <c r="G21548" s="26"/>
    </row>
    <row r="21549" spans="3:7">
      <c r="C21549" s="17"/>
      <c r="D21549" s="26"/>
      <c r="E21549" s="26"/>
      <c r="F21549" s="26"/>
      <c r="G21549" s="26"/>
    </row>
    <row r="21550" spans="3:7">
      <c r="C21550" s="17"/>
      <c r="D21550" s="26"/>
      <c r="E21550" s="26"/>
      <c r="F21550" s="26"/>
      <c r="G21550" s="26"/>
    </row>
    <row r="21551" spans="3:7">
      <c r="C21551" s="17"/>
      <c r="D21551" s="26"/>
      <c r="E21551" s="26"/>
      <c r="F21551" s="26"/>
      <c r="G21551" s="26"/>
    </row>
    <row r="21552" spans="3:7">
      <c r="C21552" s="17"/>
      <c r="D21552" s="26"/>
      <c r="E21552" s="26"/>
      <c r="F21552" s="26"/>
      <c r="G21552" s="26"/>
    </row>
    <row r="21553" spans="3:7">
      <c r="C21553" s="17"/>
      <c r="D21553" s="26"/>
      <c r="E21553" s="26"/>
      <c r="F21553" s="26"/>
      <c r="G21553" s="26"/>
    </row>
    <row r="21554" spans="3:7">
      <c r="C21554" s="17"/>
      <c r="D21554" s="26"/>
      <c r="E21554" s="26"/>
      <c r="F21554" s="26"/>
      <c r="G21554" s="26"/>
    </row>
    <row r="21555" spans="3:7">
      <c r="C21555" s="17"/>
      <c r="D21555" s="26"/>
      <c r="E21555" s="26"/>
      <c r="F21555" s="26"/>
      <c r="G21555" s="26"/>
    </row>
    <row r="21556" spans="3:7">
      <c r="C21556" s="17"/>
      <c r="D21556" s="26"/>
      <c r="E21556" s="26"/>
      <c r="F21556" s="26"/>
      <c r="G21556" s="26"/>
    </row>
    <row r="21557" spans="3:7">
      <c r="C21557" s="17"/>
      <c r="D21557" s="26"/>
      <c r="E21557" s="26"/>
      <c r="F21557" s="26"/>
      <c r="G21557" s="26"/>
    </row>
    <row r="21558" spans="3:7">
      <c r="C21558" s="17"/>
      <c r="D21558" s="26"/>
      <c r="E21558" s="26"/>
      <c r="F21558" s="26"/>
      <c r="G21558" s="26"/>
    </row>
    <row r="21559" spans="3:7">
      <c r="C21559" s="17"/>
      <c r="D21559" s="26"/>
      <c r="E21559" s="26"/>
      <c r="F21559" s="26"/>
      <c r="G21559" s="26"/>
    </row>
    <row r="21560" spans="3:7">
      <c r="C21560" s="17"/>
      <c r="D21560" s="26"/>
      <c r="E21560" s="26"/>
      <c r="F21560" s="26"/>
      <c r="G21560" s="26"/>
    </row>
    <row r="21561" spans="3:7">
      <c r="C21561" s="17"/>
      <c r="D21561" s="26"/>
      <c r="E21561" s="26"/>
      <c r="F21561" s="26"/>
      <c r="G21561" s="26"/>
    </row>
    <row r="21562" spans="3:7">
      <c r="C21562" s="17"/>
      <c r="D21562" s="26"/>
      <c r="E21562" s="26"/>
      <c r="F21562" s="26"/>
      <c r="G21562" s="26"/>
    </row>
    <row r="21563" spans="3:7">
      <c r="C21563" s="17"/>
      <c r="D21563" s="26"/>
      <c r="E21563" s="26"/>
      <c r="F21563" s="26"/>
      <c r="G21563" s="26"/>
    </row>
    <row r="21564" spans="3:7">
      <c r="C21564" s="17"/>
      <c r="D21564" s="26"/>
      <c r="E21564" s="26"/>
      <c r="F21564" s="26"/>
      <c r="G21564" s="26"/>
    </row>
    <row r="21565" spans="3:7">
      <c r="C21565" s="17"/>
      <c r="D21565" s="26"/>
      <c r="E21565" s="26"/>
      <c r="F21565" s="26"/>
      <c r="G21565" s="26"/>
    </row>
    <row r="21566" spans="3:7">
      <c r="C21566" s="17"/>
      <c r="D21566" s="26"/>
      <c r="E21566" s="26"/>
      <c r="F21566" s="26"/>
      <c r="G21566" s="26"/>
    </row>
    <row r="21567" spans="3:7">
      <c r="C21567" s="17"/>
      <c r="D21567" s="26"/>
      <c r="E21567" s="26"/>
      <c r="F21567" s="26"/>
      <c r="G21567" s="26"/>
    </row>
    <row r="21568" spans="3:7">
      <c r="C21568" s="17"/>
      <c r="D21568" s="26"/>
      <c r="E21568" s="26"/>
      <c r="F21568" s="26"/>
      <c r="G21568" s="26"/>
    </row>
    <row r="21569" spans="3:7">
      <c r="C21569" s="17"/>
      <c r="D21569" s="26"/>
      <c r="E21569" s="26"/>
      <c r="F21569" s="26"/>
      <c r="G21569" s="26"/>
    </row>
    <row r="21570" spans="3:7">
      <c r="C21570" s="17"/>
      <c r="D21570" s="26"/>
      <c r="E21570" s="26"/>
      <c r="F21570" s="26"/>
      <c r="G21570" s="26"/>
    </row>
    <row r="21571" spans="3:7">
      <c r="C21571" s="17"/>
      <c r="D21571" s="26"/>
      <c r="E21571" s="26"/>
      <c r="F21571" s="26"/>
      <c r="G21571" s="26"/>
    </row>
    <row r="21572" spans="3:7">
      <c r="C21572" s="17"/>
      <c r="D21572" s="26"/>
      <c r="E21572" s="26"/>
      <c r="F21572" s="26"/>
      <c r="G21572" s="26"/>
    </row>
    <row r="21573" spans="3:7">
      <c r="C21573" s="17"/>
      <c r="D21573" s="26"/>
      <c r="E21573" s="26"/>
      <c r="F21573" s="26"/>
      <c r="G21573" s="26"/>
    </row>
    <row r="21574" spans="3:7">
      <c r="C21574" s="17"/>
      <c r="D21574" s="26"/>
      <c r="E21574" s="26"/>
      <c r="F21574" s="26"/>
      <c r="G21574" s="26"/>
    </row>
    <row r="21575" spans="3:7">
      <c r="C21575" s="17"/>
      <c r="D21575" s="26"/>
      <c r="E21575" s="26"/>
      <c r="F21575" s="26"/>
      <c r="G21575" s="26"/>
    </row>
    <row r="21576" spans="3:7">
      <c r="C21576" s="17"/>
      <c r="D21576" s="26"/>
      <c r="E21576" s="26"/>
      <c r="F21576" s="26"/>
      <c r="G21576" s="26"/>
    </row>
    <row r="21577" spans="3:7">
      <c r="C21577" s="17"/>
      <c r="D21577" s="26"/>
      <c r="E21577" s="26"/>
      <c r="F21577" s="26"/>
      <c r="G21577" s="26"/>
    </row>
    <row r="21578" spans="3:7">
      <c r="C21578" s="17"/>
      <c r="D21578" s="26"/>
      <c r="E21578" s="26"/>
      <c r="F21578" s="26"/>
      <c r="G21578" s="26"/>
    </row>
    <row r="21579" spans="3:7">
      <c r="C21579" s="17"/>
      <c r="D21579" s="26"/>
      <c r="E21579" s="26"/>
      <c r="F21579" s="26"/>
      <c r="G21579" s="26"/>
    </row>
    <row r="21580" spans="3:7">
      <c r="C21580" s="17"/>
      <c r="D21580" s="26"/>
      <c r="E21580" s="26"/>
      <c r="F21580" s="26"/>
      <c r="G21580" s="26"/>
    </row>
    <row r="21581" spans="3:7">
      <c r="C21581" s="17"/>
      <c r="D21581" s="26"/>
      <c r="E21581" s="26"/>
      <c r="F21581" s="26"/>
      <c r="G21581" s="26"/>
    </row>
    <row r="21582" spans="3:7">
      <c r="C21582" s="17"/>
      <c r="D21582" s="26"/>
      <c r="E21582" s="26"/>
      <c r="F21582" s="26"/>
      <c r="G21582" s="26"/>
    </row>
    <row r="21583" spans="3:7">
      <c r="C21583" s="17"/>
      <c r="D21583" s="26"/>
      <c r="E21583" s="26"/>
      <c r="F21583" s="26"/>
      <c r="G21583" s="26"/>
    </row>
    <row r="21584" spans="3:7">
      <c r="C21584" s="17"/>
      <c r="D21584" s="26"/>
      <c r="E21584" s="26"/>
      <c r="F21584" s="26"/>
      <c r="G21584" s="26"/>
    </row>
    <row r="21585" spans="3:7">
      <c r="C21585" s="17"/>
      <c r="D21585" s="26"/>
      <c r="E21585" s="26"/>
      <c r="F21585" s="26"/>
      <c r="G21585" s="26"/>
    </row>
    <row r="21586" spans="3:7">
      <c r="C21586" s="17"/>
      <c r="D21586" s="26"/>
      <c r="E21586" s="26"/>
      <c r="F21586" s="26"/>
      <c r="G21586" s="26"/>
    </row>
    <row r="21587" spans="3:7">
      <c r="C21587" s="17"/>
      <c r="D21587" s="26"/>
      <c r="E21587" s="26"/>
      <c r="F21587" s="26"/>
      <c r="G21587" s="26"/>
    </row>
    <row r="21588" spans="3:7">
      <c r="C21588" s="17"/>
      <c r="D21588" s="26"/>
      <c r="E21588" s="26"/>
      <c r="F21588" s="26"/>
      <c r="G21588" s="26"/>
    </row>
    <row r="21589" spans="3:7">
      <c r="C21589" s="17"/>
      <c r="D21589" s="26"/>
      <c r="E21589" s="26"/>
      <c r="F21589" s="26"/>
      <c r="G21589" s="26"/>
    </row>
    <row r="21590" spans="3:7">
      <c r="C21590" s="17"/>
      <c r="D21590" s="26"/>
      <c r="E21590" s="26"/>
      <c r="F21590" s="26"/>
      <c r="G21590" s="26"/>
    </row>
    <row r="21591" spans="3:7">
      <c r="C21591" s="17"/>
      <c r="D21591" s="26"/>
      <c r="E21591" s="26"/>
      <c r="F21591" s="26"/>
      <c r="G21591" s="26"/>
    </row>
    <row r="21592" spans="3:7">
      <c r="C21592" s="17"/>
      <c r="D21592" s="26"/>
      <c r="E21592" s="26"/>
      <c r="F21592" s="26"/>
      <c r="G21592" s="26"/>
    </row>
    <row r="21593" spans="3:7">
      <c r="C21593" s="17"/>
      <c r="D21593" s="26"/>
      <c r="E21593" s="26"/>
      <c r="F21593" s="26"/>
      <c r="G21593" s="26"/>
    </row>
    <row r="21594" spans="3:7">
      <c r="C21594" s="17"/>
      <c r="D21594" s="26"/>
      <c r="E21594" s="26"/>
      <c r="F21594" s="26"/>
      <c r="G21594" s="26"/>
    </row>
    <row r="21595" spans="3:7">
      <c r="C21595" s="17"/>
      <c r="D21595" s="26"/>
      <c r="E21595" s="26"/>
      <c r="F21595" s="26"/>
      <c r="G21595" s="26"/>
    </row>
    <row r="21596" spans="3:7">
      <c r="C21596" s="17"/>
      <c r="D21596" s="26"/>
      <c r="E21596" s="26"/>
      <c r="F21596" s="26"/>
      <c r="G21596" s="26"/>
    </row>
    <row r="21597" spans="3:7">
      <c r="C21597" s="17"/>
      <c r="D21597" s="26"/>
      <c r="E21597" s="26"/>
      <c r="F21597" s="26"/>
      <c r="G21597" s="26"/>
    </row>
    <row r="21598" spans="3:7">
      <c r="C21598" s="17"/>
      <c r="D21598" s="26"/>
      <c r="E21598" s="26"/>
      <c r="F21598" s="26"/>
      <c r="G21598" s="26"/>
    </row>
    <row r="21599" spans="3:7">
      <c r="C21599" s="17"/>
      <c r="D21599" s="26"/>
      <c r="E21599" s="26"/>
      <c r="F21599" s="26"/>
      <c r="G21599" s="26"/>
    </row>
    <row r="21600" spans="3:7">
      <c r="C21600" s="17"/>
      <c r="D21600" s="26"/>
      <c r="E21600" s="26"/>
      <c r="F21600" s="26"/>
      <c r="G21600" s="26"/>
    </row>
    <row r="21601" spans="3:7">
      <c r="C21601" s="17"/>
      <c r="D21601" s="26"/>
      <c r="E21601" s="26"/>
      <c r="F21601" s="26"/>
      <c r="G21601" s="26"/>
    </row>
    <row r="21602" spans="3:7">
      <c r="C21602" s="17"/>
      <c r="D21602" s="26"/>
      <c r="E21602" s="26"/>
      <c r="F21602" s="26"/>
      <c r="G21602" s="26"/>
    </row>
    <row r="21603" spans="3:7">
      <c r="C21603" s="17"/>
      <c r="D21603" s="26"/>
      <c r="E21603" s="26"/>
      <c r="F21603" s="26"/>
      <c r="G21603" s="26"/>
    </row>
    <row r="21604" spans="3:7">
      <c r="C21604" s="17"/>
      <c r="D21604" s="26"/>
      <c r="E21604" s="26"/>
      <c r="F21604" s="26"/>
      <c r="G21604" s="26"/>
    </row>
    <row r="21605" spans="3:7">
      <c r="C21605" s="17"/>
      <c r="D21605" s="26"/>
      <c r="E21605" s="26"/>
      <c r="F21605" s="26"/>
      <c r="G21605" s="26"/>
    </row>
    <row r="21606" spans="3:7">
      <c r="C21606" s="17"/>
      <c r="D21606" s="26"/>
      <c r="E21606" s="26"/>
      <c r="F21606" s="26"/>
      <c r="G21606" s="26"/>
    </row>
    <row r="21607" spans="3:7">
      <c r="C21607" s="17"/>
      <c r="D21607" s="26"/>
      <c r="E21607" s="26"/>
      <c r="F21607" s="26"/>
      <c r="G21607" s="26"/>
    </row>
    <row r="21608" spans="3:7">
      <c r="C21608" s="17"/>
      <c r="D21608" s="26"/>
      <c r="E21608" s="26"/>
      <c r="F21608" s="26"/>
      <c r="G21608" s="26"/>
    </row>
    <row r="21609" spans="3:7">
      <c r="C21609" s="17"/>
      <c r="D21609" s="26"/>
      <c r="E21609" s="26"/>
      <c r="F21609" s="26"/>
      <c r="G21609" s="26"/>
    </row>
    <row r="21610" spans="3:7">
      <c r="C21610" s="17"/>
      <c r="D21610" s="26"/>
      <c r="E21610" s="26"/>
      <c r="F21610" s="26"/>
      <c r="G21610" s="26"/>
    </row>
    <row r="21611" spans="3:7">
      <c r="C21611" s="17"/>
      <c r="D21611" s="26"/>
      <c r="E21611" s="26"/>
      <c r="F21611" s="26"/>
      <c r="G21611" s="26"/>
    </row>
    <row r="21612" spans="3:7">
      <c r="C21612" s="17"/>
      <c r="D21612" s="26"/>
      <c r="E21612" s="26"/>
      <c r="F21612" s="26"/>
      <c r="G21612" s="26"/>
    </row>
    <row r="21613" spans="3:7">
      <c r="C21613" s="17"/>
      <c r="D21613" s="26"/>
      <c r="E21613" s="26"/>
      <c r="F21613" s="26"/>
      <c r="G21613" s="26"/>
    </row>
    <row r="21614" spans="3:7">
      <c r="C21614" s="17"/>
      <c r="D21614" s="26"/>
      <c r="E21614" s="26"/>
      <c r="F21614" s="26"/>
      <c r="G21614" s="26"/>
    </row>
    <row r="21615" spans="3:7">
      <c r="C21615" s="17"/>
      <c r="D21615" s="26"/>
      <c r="E21615" s="26"/>
      <c r="F21615" s="26"/>
      <c r="G21615" s="26"/>
    </row>
    <row r="21616" spans="3:7">
      <c r="C21616" s="17"/>
      <c r="D21616" s="26"/>
      <c r="E21616" s="26"/>
      <c r="F21616" s="26"/>
      <c r="G21616" s="26"/>
    </row>
    <row r="21617" spans="3:7">
      <c r="C21617" s="17"/>
      <c r="D21617" s="26"/>
      <c r="E21617" s="26"/>
      <c r="F21617" s="26"/>
      <c r="G21617" s="26"/>
    </row>
    <row r="21618" spans="3:7">
      <c r="C21618" s="17"/>
      <c r="D21618" s="26"/>
      <c r="E21618" s="26"/>
      <c r="F21618" s="26"/>
      <c r="G21618" s="26"/>
    </row>
    <row r="21619" spans="3:7">
      <c r="C21619" s="17"/>
      <c r="D21619" s="26"/>
      <c r="E21619" s="26"/>
      <c r="F21619" s="26"/>
      <c r="G21619" s="26"/>
    </row>
    <row r="21620" spans="3:7">
      <c r="C21620" s="17"/>
      <c r="D21620" s="26"/>
      <c r="E21620" s="26"/>
      <c r="F21620" s="26"/>
      <c r="G21620" s="26"/>
    </row>
    <row r="21621" spans="3:7">
      <c r="C21621" s="17"/>
      <c r="D21621" s="26"/>
      <c r="E21621" s="26"/>
      <c r="F21621" s="26"/>
      <c r="G21621" s="26"/>
    </row>
    <row r="21622" spans="3:7">
      <c r="C21622" s="17"/>
      <c r="D21622" s="26"/>
      <c r="E21622" s="26"/>
      <c r="F21622" s="26"/>
      <c r="G21622" s="26"/>
    </row>
    <row r="21623" spans="3:7">
      <c r="C21623" s="17"/>
      <c r="D21623" s="26"/>
      <c r="E21623" s="26"/>
      <c r="F21623" s="26"/>
      <c r="G21623" s="26"/>
    </row>
    <row r="21624" spans="3:7">
      <c r="C21624" s="17"/>
      <c r="D21624" s="26"/>
      <c r="E21624" s="26"/>
      <c r="F21624" s="26"/>
      <c r="G21624" s="26"/>
    </row>
    <row r="21625" spans="3:7">
      <c r="C21625" s="17"/>
      <c r="D21625" s="26"/>
      <c r="E21625" s="26"/>
      <c r="F21625" s="26"/>
      <c r="G21625" s="26"/>
    </row>
    <row r="21626" spans="3:7">
      <c r="C21626" s="17"/>
      <c r="D21626" s="26"/>
      <c r="E21626" s="26"/>
      <c r="F21626" s="26"/>
      <c r="G21626" s="26"/>
    </row>
    <row r="21627" spans="3:7">
      <c r="C21627" s="17"/>
      <c r="D21627" s="26"/>
      <c r="E21627" s="26"/>
      <c r="F21627" s="26"/>
      <c r="G21627" s="26"/>
    </row>
    <row r="21628" spans="3:7">
      <c r="C21628" s="17"/>
      <c r="D21628" s="26"/>
      <c r="E21628" s="26"/>
      <c r="F21628" s="26"/>
      <c r="G21628" s="26"/>
    </row>
    <row r="21629" spans="3:7">
      <c r="C21629" s="17"/>
      <c r="D21629" s="26"/>
      <c r="E21629" s="26"/>
      <c r="F21629" s="26"/>
      <c r="G21629" s="26"/>
    </row>
    <row r="21630" spans="3:7">
      <c r="C21630" s="17"/>
      <c r="D21630" s="26"/>
      <c r="E21630" s="26"/>
      <c r="F21630" s="26"/>
      <c r="G21630" s="26"/>
    </row>
    <row r="21631" spans="3:7">
      <c r="C21631" s="17"/>
      <c r="D21631" s="26"/>
      <c r="E21631" s="26"/>
      <c r="F21631" s="26"/>
      <c r="G21631" s="26"/>
    </row>
    <row r="21632" spans="3:7">
      <c r="C21632" s="17"/>
      <c r="D21632" s="26"/>
      <c r="E21632" s="26"/>
      <c r="F21632" s="26"/>
      <c r="G21632" s="26"/>
    </row>
    <row r="21633" spans="3:7">
      <c r="C21633" s="17"/>
      <c r="D21633" s="26"/>
      <c r="E21633" s="26"/>
      <c r="F21633" s="26"/>
      <c r="G21633" s="26"/>
    </row>
    <row r="21634" spans="3:7">
      <c r="C21634" s="17"/>
      <c r="D21634" s="26"/>
      <c r="E21634" s="26"/>
      <c r="F21634" s="26"/>
      <c r="G21634" s="26"/>
    </row>
    <row r="21635" spans="3:7">
      <c r="C21635" s="17"/>
      <c r="D21635" s="26"/>
      <c r="E21635" s="26"/>
      <c r="F21635" s="26"/>
      <c r="G21635" s="26"/>
    </row>
    <row r="21636" spans="3:7">
      <c r="C21636" s="17"/>
      <c r="D21636" s="26"/>
      <c r="E21636" s="26"/>
      <c r="F21636" s="26"/>
      <c r="G21636" s="26"/>
    </row>
    <row r="21637" spans="3:7">
      <c r="C21637" s="17"/>
      <c r="D21637" s="26"/>
      <c r="E21637" s="26"/>
      <c r="F21637" s="26"/>
      <c r="G21637" s="26"/>
    </row>
    <row r="21638" spans="3:7">
      <c r="C21638" s="17"/>
      <c r="D21638" s="26"/>
      <c r="E21638" s="26"/>
      <c r="F21638" s="26"/>
      <c r="G21638" s="26"/>
    </row>
    <row r="21639" spans="3:7">
      <c r="C21639" s="17"/>
      <c r="D21639" s="26"/>
      <c r="E21639" s="26"/>
      <c r="F21639" s="26"/>
      <c r="G21639" s="26"/>
    </row>
    <row r="21640" spans="3:7">
      <c r="C21640" s="17"/>
      <c r="D21640" s="26"/>
      <c r="E21640" s="26"/>
      <c r="F21640" s="26"/>
      <c r="G21640" s="26"/>
    </row>
    <row r="21641" spans="3:7">
      <c r="C21641" s="17"/>
      <c r="D21641" s="26"/>
      <c r="E21641" s="26"/>
      <c r="F21641" s="26"/>
      <c r="G21641" s="26"/>
    </row>
    <row r="21642" spans="3:7">
      <c r="C21642" s="17"/>
      <c r="D21642" s="26"/>
      <c r="E21642" s="26"/>
      <c r="F21642" s="26"/>
      <c r="G21642" s="26"/>
    </row>
    <row r="21643" spans="3:7">
      <c r="C21643" s="17"/>
      <c r="D21643" s="26"/>
      <c r="E21643" s="26"/>
      <c r="F21643" s="26"/>
      <c r="G21643" s="26"/>
    </row>
    <row r="21644" spans="3:7">
      <c r="C21644" s="17"/>
      <c r="D21644" s="26"/>
      <c r="E21644" s="26"/>
      <c r="F21644" s="26"/>
      <c r="G21644" s="26"/>
    </row>
    <row r="21645" spans="3:7">
      <c r="C21645" s="17"/>
      <c r="D21645" s="26"/>
      <c r="E21645" s="26"/>
      <c r="F21645" s="26"/>
      <c r="G21645" s="26"/>
    </row>
    <row r="21646" spans="3:7">
      <c r="C21646" s="17"/>
      <c r="D21646" s="26"/>
      <c r="E21646" s="26"/>
      <c r="F21646" s="26"/>
      <c r="G21646" s="26"/>
    </row>
    <row r="21647" spans="3:7">
      <c r="C21647" s="17"/>
      <c r="D21647" s="26"/>
      <c r="E21647" s="26"/>
      <c r="F21647" s="26"/>
      <c r="G21647" s="26"/>
    </row>
    <row r="21648" spans="3:7">
      <c r="C21648" s="17"/>
      <c r="D21648" s="26"/>
      <c r="E21648" s="26"/>
      <c r="F21648" s="26"/>
      <c r="G21648" s="26"/>
    </row>
    <row r="21649" spans="3:7">
      <c r="C21649" s="17"/>
      <c r="D21649" s="26"/>
      <c r="E21649" s="26"/>
      <c r="F21649" s="26"/>
      <c r="G21649" s="26"/>
    </row>
    <row r="21650" spans="3:7">
      <c r="C21650" s="17"/>
      <c r="D21650" s="26"/>
      <c r="E21650" s="26"/>
      <c r="F21650" s="26"/>
      <c r="G21650" s="26"/>
    </row>
    <row r="21651" spans="3:7">
      <c r="C21651" s="17"/>
      <c r="D21651" s="26"/>
      <c r="E21651" s="26"/>
      <c r="F21651" s="26"/>
      <c r="G21651" s="26"/>
    </row>
    <row r="21652" spans="3:7">
      <c r="C21652" s="17"/>
      <c r="D21652" s="26"/>
      <c r="E21652" s="26"/>
      <c r="F21652" s="26"/>
      <c r="G21652" s="26"/>
    </row>
    <row r="21653" spans="3:7">
      <c r="C21653" s="17"/>
      <c r="D21653" s="26"/>
      <c r="E21653" s="26"/>
      <c r="F21653" s="26"/>
      <c r="G21653" s="26"/>
    </row>
    <row r="21654" spans="3:7">
      <c r="C21654" s="17"/>
      <c r="D21654" s="26"/>
      <c r="E21654" s="26"/>
      <c r="F21654" s="26"/>
      <c r="G21654" s="26"/>
    </row>
    <row r="21655" spans="3:7">
      <c r="C21655" s="17"/>
      <c r="D21655" s="26"/>
      <c r="E21655" s="26"/>
      <c r="F21655" s="26"/>
      <c r="G21655" s="26"/>
    </row>
    <row r="21656" spans="3:7">
      <c r="C21656" s="17"/>
      <c r="D21656" s="26"/>
      <c r="E21656" s="26"/>
      <c r="F21656" s="26"/>
      <c r="G21656" s="26"/>
    </row>
    <row r="21657" spans="3:7">
      <c r="C21657" s="17"/>
      <c r="D21657" s="26"/>
      <c r="E21657" s="26"/>
      <c r="F21657" s="26"/>
      <c r="G21657" s="26"/>
    </row>
    <row r="21658" spans="3:7">
      <c r="C21658" s="17"/>
      <c r="D21658" s="26"/>
      <c r="E21658" s="26"/>
      <c r="F21658" s="26"/>
      <c r="G21658" s="26"/>
    </row>
    <row r="21659" spans="3:7">
      <c r="C21659" s="17"/>
      <c r="D21659" s="26"/>
      <c r="E21659" s="26"/>
      <c r="F21659" s="26"/>
      <c r="G21659" s="26"/>
    </row>
    <row r="21660" spans="3:7">
      <c r="C21660" s="17"/>
      <c r="D21660" s="26"/>
      <c r="E21660" s="26"/>
      <c r="F21660" s="26"/>
      <c r="G21660" s="26"/>
    </row>
    <row r="21661" spans="3:7">
      <c r="C21661" s="17"/>
      <c r="D21661" s="26"/>
      <c r="E21661" s="26"/>
      <c r="F21661" s="26"/>
      <c r="G21661" s="26"/>
    </row>
    <row r="21662" spans="3:7">
      <c r="C21662" s="17"/>
      <c r="D21662" s="26"/>
      <c r="E21662" s="26"/>
      <c r="F21662" s="26"/>
      <c r="G21662" s="26"/>
    </row>
    <row r="21663" spans="3:7">
      <c r="C21663" s="17"/>
      <c r="D21663" s="26"/>
      <c r="E21663" s="26"/>
      <c r="F21663" s="26"/>
      <c r="G21663" s="26"/>
    </row>
    <row r="21664" spans="3:7">
      <c r="C21664" s="17"/>
      <c r="D21664" s="26"/>
      <c r="E21664" s="26"/>
      <c r="F21664" s="26"/>
      <c r="G21664" s="26"/>
    </row>
    <row r="21665" spans="3:7">
      <c r="C21665" s="17"/>
      <c r="D21665" s="26"/>
      <c r="E21665" s="26"/>
      <c r="F21665" s="26"/>
      <c r="G21665" s="26"/>
    </row>
    <row r="21666" spans="3:7">
      <c r="C21666" s="17"/>
      <c r="D21666" s="26"/>
      <c r="E21666" s="26"/>
      <c r="F21666" s="26"/>
      <c r="G21666" s="26"/>
    </row>
    <row r="21667" spans="3:7">
      <c r="C21667" s="17"/>
      <c r="D21667" s="26"/>
      <c r="E21667" s="26"/>
      <c r="F21667" s="26"/>
      <c r="G21667" s="26"/>
    </row>
    <row r="21668" spans="3:7">
      <c r="C21668" s="17"/>
      <c r="D21668" s="26"/>
      <c r="E21668" s="26"/>
      <c r="F21668" s="26"/>
      <c r="G21668" s="26"/>
    </row>
    <row r="21669" spans="3:7">
      <c r="C21669" s="17"/>
      <c r="D21669" s="26"/>
      <c r="E21669" s="26"/>
      <c r="F21669" s="26"/>
      <c r="G21669" s="26"/>
    </row>
    <row r="21670" spans="3:7">
      <c r="C21670" s="17"/>
      <c r="D21670" s="26"/>
      <c r="E21670" s="26"/>
      <c r="F21670" s="26"/>
      <c r="G21670" s="26"/>
    </row>
    <row r="21671" spans="3:7">
      <c r="C21671" s="17"/>
      <c r="D21671" s="26"/>
      <c r="E21671" s="26"/>
      <c r="F21671" s="26"/>
      <c r="G21671" s="26"/>
    </row>
    <row r="21672" spans="3:7">
      <c r="C21672" s="17"/>
      <c r="D21672" s="26"/>
      <c r="E21672" s="26"/>
      <c r="F21672" s="26"/>
      <c r="G21672" s="26"/>
    </row>
    <row r="21673" spans="3:7">
      <c r="C21673" s="17"/>
      <c r="D21673" s="26"/>
      <c r="E21673" s="26"/>
      <c r="F21673" s="26"/>
      <c r="G21673" s="26"/>
    </row>
    <row r="21674" spans="3:7">
      <c r="C21674" s="17"/>
      <c r="D21674" s="26"/>
      <c r="E21674" s="26"/>
      <c r="F21674" s="26"/>
      <c r="G21674" s="26"/>
    </row>
    <row r="21675" spans="3:7">
      <c r="C21675" s="17"/>
      <c r="D21675" s="26"/>
      <c r="E21675" s="26"/>
      <c r="F21675" s="26"/>
      <c r="G21675" s="26"/>
    </row>
    <row r="21676" spans="3:7">
      <c r="C21676" s="17"/>
      <c r="D21676" s="26"/>
      <c r="E21676" s="26"/>
      <c r="F21676" s="26"/>
      <c r="G21676" s="26"/>
    </row>
    <row r="21677" spans="3:7">
      <c r="C21677" s="17"/>
      <c r="D21677" s="26"/>
      <c r="E21677" s="26"/>
      <c r="F21677" s="26"/>
      <c r="G21677" s="26"/>
    </row>
    <row r="21678" spans="3:7">
      <c r="C21678" s="17"/>
      <c r="D21678" s="26"/>
      <c r="E21678" s="26"/>
      <c r="F21678" s="26"/>
      <c r="G21678" s="26"/>
    </row>
    <row r="21679" spans="3:7">
      <c r="C21679" s="17"/>
      <c r="D21679" s="26"/>
      <c r="E21679" s="26"/>
      <c r="F21679" s="26"/>
      <c r="G21679" s="26"/>
    </row>
    <row r="21680" spans="3:7">
      <c r="C21680" s="17"/>
      <c r="D21680" s="26"/>
      <c r="E21680" s="26"/>
      <c r="F21680" s="26"/>
      <c r="G21680" s="26"/>
    </row>
    <row r="21681" spans="3:7">
      <c r="C21681" s="17"/>
      <c r="D21681" s="26"/>
      <c r="E21681" s="26"/>
      <c r="F21681" s="26"/>
      <c r="G21681" s="26"/>
    </row>
    <row r="21682" spans="3:7">
      <c r="C21682" s="17"/>
      <c r="D21682" s="26"/>
      <c r="E21682" s="26"/>
      <c r="F21682" s="26"/>
      <c r="G21682" s="26"/>
    </row>
    <row r="21683" spans="3:7">
      <c r="C21683" s="17"/>
      <c r="D21683" s="26"/>
      <c r="E21683" s="26"/>
      <c r="F21683" s="26"/>
      <c r="G21683" s="26"/>
    </row>
    <row r="21684" spans="3:7">
      <c r="C21684" s="17"/>
      <c r="D21684" s="26"/>
      <c r="E21684" s="26"/>
      <c r="F21684" s="26"/>
      <c r="G21684" s="26"/>
    </row>
    <row r="21685" spans="3:7">
      <c r="C21685" s="17"/>
      <c r="D21685" s="26"/>
      <c r="E21685" s="26"/>
      <c r="F21685" s="26"/>
      <c r="G21685" s="26"/>
    </row>
    <row r="21686" spans="3:7">
      <c r="C21686" s="17"/>
      <c r="D21686" s="26"/>
      <c r="E21686" s="26"/>
      <c r="F21686" s="26"/>
      <c r="G21686" s="26"/>
    </row>
    <row r="21687" spans="3:7">
      <c r="C21687" s="17"/>
      <c r="D21687" s="26"/>
      <c r="E21687" s="26"/>
      <c r="F21687" s="26"/>
      <c r="G21687" s="26"/>
    </row>
    <row r="21688" spans="3:7">
      <c r="C21688" s="17"/>
      <c r="D21688" s="26"/>
      <c r="E21688" s="26"/>
      <c r="F21688" s="26"/>
      <c r="G21688" s="26"/>
    </row>
    <row r="21689" spans="3:7">
      <c r="C21689" s="17"/>
      <c r="D21689" s="26"/>
      <c r="E21689" s="26"/>
      <c r="F21689" s="26"/>
      <c r="G21689" s="26"/>
    </row>
    <row r="21690" spans="3:7">
      <c r="C21690" s="17"/>
      <c r="D21690" s="26"/>
      <c r="E21690" s="26"/>
      <c r="F21690" s="26"/>
      <c r="G21690" s="26"/>
    </row>
    <row r="21691" spans="3:7">
      <c r="C21691" s="17"/>
      <c r="D21691" s="26"/>
      <c r="E21691" s="26"/>
      <c r="F21691" s="26"/>
      <c r="G21691" s="26"/>
    </row>
    <row r="21692" spans="3:7">
      <c r="C21692" s="17"/>
      <c r="D21692" s="26"/>
      <c r="E21692" s="26"/>
      <c r="F21692" s="26"/>
      <c r="G21692" s="26"/>
    </row>
    <row r="21693" spans="3:7">
      <c r="C21693" s="17"/>
      <c r="D21693" s="26"/>
      <c r="E21693" s="26"/>
      <c r="F21693" s="26"/>
      <c r="G21693" s="26"/>
    </row>
    <row r="21694" spans="3:7">
      <c r="C21694" s="17"/>
      <c r="D21694" s="26"/>
      <c r="E21694" s="26"/>
      <c r="F21694" s="26"/>
      <c r="G21694" s="26"/>
    </row>
    <row r="21695" spans="3:7">
      <c r="C21695" s="17"/>
      <c r="D21695" s="26"/>
      <c r="E21695" s="26"/>
      <c r="F21695" s="26"/>
      <c r="G21695" s="26"/>
    </row>
    <row r="21696" spans="3:7">
      <c r="C21696" s="17"/>
      <c r="D21696" s="26"/>
      <c r="E21696" s="26"/>
      <c r="F21696" s="26"/>
      <c r="G21696" s="26"/>
    </row>
    <row r="21697" spans="3:7">
      <c r="C21697" s="17"/>
      <c r="D21697" s="26"/>
      <c r="E21697" s="26"/>
      <c r="F21697" s="26"/>
      <c r="G21697" s="26"/>
    </row>
    <row r="21698" spans="3:7">
      <c r="C21698" s="17"/>
      <c r="D21698" s="26"/>
      <c r="E21698" s="26"/>
      <c r="F21698" s="26"/>
      <c r="G21698" s="26"/>
    </row>
    <row r="21699" spans="3:7">
      <c r="C21699" s="17"/>
      <c r="D21699" s="26"/>
      <c r="E21699" s="26"/>
      <c r="F21699" s="26"/>
      <c r="G21699" s="26"/>
    </row>
    <row r="21700" spans="3:7">
      <c r="C21700" s="17"/>
      <c r="D21700" s="26"/>
      <c r="E21700" s="26"/>
      <c r="F21700" s="26"/>
      <c r="G21700" s="26"/>
    </row>
    <row r="21701" spans="3:7">
      <c r="C21701" s="17"/>
      <c r="D21701" s="26"/>
      <c r="E21701" s="26"/>
      <c r="F21701" s="26"/>
      <c r="G21701" s="26"/>
    </row>
    <row r="21702" spans="3:7">
      <c r="C21702" s="17"/>
      <c r="D21702" s="26"/>
      <c r="E21702" s="26"/>
      <c r="F21702" s="26"/>
      <c r="G21702" s="26"/>
    </row>
    <row r="21703" spans="3:7">
      <c r="C21703" s="17"/>
      <c r="D21703" s="26"/>
      <c r="E21703" s="26"/>
      <c r="F21703" s="26"/>
      <c r="G21703" s="26"/>
    </row>
    <row r="21704" spans="3:7">
      <c r="C21704" s="17"/>
      <c r="D21704" s="26"/>
      <c r="E21704" s="26"/>
      <c r="F21704" s="26"/>
      <c r="G21704" s="26"/>
    </row>
    <row r="21705" spans="3:7">
      <c r="C21705" s="17"/>
      <c r="D21705" s="26"/>
      <c r="E21705" s="26"/>
      <c r="F21705" s="26"/>
      <c r="G21705" s="26"/>
    </row>
    <row r="21706" spans="3:7">
      <c r="C21706" s="17"/>
      <c r="D21706" s="26"/>
      <c r="E21706" s="26"/>
      <c r="F21706" s="26"/>
      <c r="G21706" s="26"/>
    </row>
    <row r="21707" spans="3:7">
      <c r="C21707" s="17"/>
      <c r="D21707" s="26"/>
      <c r="E21707" s="26"/>
      <c r="F21707" s="26"/>
      <c r="G21707" s="26"/>
    </row>
    <row r="21708" spans="3:7">
      <c r="C21708" s="17"/>
      <c r="D21708" s="26"/>
      <c r="E21708" s="26"/>
      <c r="F21708" s="26"/>
      <c r="G21708" s="26"/>
    </row>
    <row r="21709" spans="3:7">
      <c r="C21709" s="17"/>
      <c r="D21709" s="26"/>
      <c r="E21709" s="26"/>
      <c r="F21709" s="26"/>
      <c r="G21709" s="26"/>
    </row>
    <row r="21710" spans="3:7">
      <c r="C21710" s="17"/>
      <c r="D21710" s="26"/>
      <c r="E21710" s="26"/>
      <c r="F21710" s="26"/>
      <c r="G21710" s="26"/>
    </row>
    <row r="21711" spans="3:7">
      <c r="C21711" s="17"/>
      <c r="D21711" s="26"/>
      <c r="E21711" s="26"/>
      <c r="F21711" s="26"/>
      <c r="G21711" s="26"/>
    </row>
    <row r="21712" spans="3:7">
      <c r="C21712" s="17"/>
      <c r="D21712" s="26"/>
      <c r="E21712" s="26"/>
      <c r="F21712" s="26"/>
      <c r="G21712" s="26"/>
    </row>
    <row r="21713" spans="3:7">
      <c r="C21713" s="17"/>
      <c r="D21713" s="26"/>
      <c r="E21713" s="26"/>
      <c r="F21713" s="26"/>
      <c r="G21713" s="26"/>
    </row>
    <row r="21714" spans="3:7">
      <c r="C21714" s="17"/>
      <c r="D21714" s="26"/>
      <c r="E21714" s="26"/>
      <c r="F21714" s="26"/>
      <c r="G21714" s="26"/>
    </row>
    <row r="21715" spans="3:7">
      <c r="C21715" s="17"/>
      <c r="D21715" s="26"/>
      <c r="E21715" s="26"/>
      <c r="F21715" s="26"/>
      <c r="G21715" s="26"/>
    </row>
    <row r="21716" spans="3:7">
      <c r="C21716" s="17"/>
      <c r="D21716" s="26"/>
      <c r="E21716" s="26"/>
      <c r="F21716" s="26"/>
      <c r="G21716" s="26"/>
    </row>
    <row r="21717" spans="3:7">
      <c r="C21717" s="17"/>
      <c r="D21717" s="26"/>
      <c r="E21717" s="26"/>
      <c r="F21717" s="26"/>
      <c r="G21717" s="26"/>
    </row>
    <row r="21718" spans="3:7">
      <c r="C21718" s="17"/>
      <c r="D21718" s="26"/>
      <c r="E21718" s="26"/>
      <c r="F21718" s="26"/>
      <c r="G21718" s="26"/>
    </row>
    <row r="21719" spans="3:7">
      <c r="C21719" s="17"/>
      <c r="D21719" s="26"/>
      <c r="E21719" s="26"/>
      <c r="F21719" s="26"/>
      <c r="G21719" s="26"/>
    </row>
    <row r="21720" spans="3:7">
      <c r="C21720" s="17"/>
      <c r="D21720" s="26"/>
      <c r="E21720" s="26"/>
      <c r="F21720" s="26"/>
      <c r="G21720" s="26"/>
    </row>
    <row r="21721" spans="3:7">
      <c r="C21721" s="17"/>
      <c r="D21721" s="26"/>
      <c r="E21721" s="26"/>
      <c r="F21721" s="26"/>
      <c r="G21721" s="26"/>
    </row>
    <row r="21722" spans="3:7">
      <c r="C21722" s="17"/>
      <c r="D21722" s="26"/>
      <c r="E21722" s="26"/>
      <c r="F21722" s="26"/>
      <c r="G21722" s="26"/>
    </row>
    <row r="21723" spans="3:7">
      <c r="C21723" s="17"/>
      <c r="D21723" s="26"/>
      <c r="E21723" s="26"/>
      <c r="F21723" s="26"/>
      <c r="G21723" s="26"/>
    </row>
    <row r="21724" spans="3:7">
      <c r="C21724" s="17"/>
      <c r="D21724" s="26"/>
      <c r="E21724" s="26"/>
      <c r="F21724" s="26"/>
      <c r="G21724" s="26"/>
    </row>
    <row r="21725" spans="3:7">
      <c r="C21725" s="17"/>
      <c r="D21725" s="26"/>
      <c r="E21725" s="26"/>
      <c r="F21725" s="26"/>
      <c r="G21725" s="26"/>
    </row>
    <row r="21726" spans="3:7">
      <c r="C21726" s="17"/>
      <c r="D21726" s="26"/>
      <c r="E21726" s="26"/>
      <c r="F21726" s="26"/>
      <c r="G21726" s="26"/>
    </row>
    <row r="21727" spans="3:7">
      <c r="C21727" s="17"/>
      <c r="D21727" s="26"/>
      <c r="E21727" s="26"/>
      <c r="F21727" s="26"/>
      <c r="G21727" s="26"/>
    </row>
    <row r="21728" spans="3:7">
      <c r="C21728" s="17"/>
      <c r="D21728" s="26"/>
      <c r="E21728" s="26"/>
      <c r="F21728" s="26"/>
      <c r="G21728" s="26"/>
    </row>
    <row r="21729" spans="3:7">
      <c r="C21729" s="17"/>
      <c r="D21729" s="26"/>
      <c r="E21729" s="26"/>
      <c r="F21729" s="26"/>
      <c r="G21729" s="26"/>
    </row>
    <row r="21730" spans="3:7">
      <c r="C21730" s="17"/>
      <c r="D21730" s="26"/>
      <c r="E21730" s="26"/>
      <c r="F21730" s="26"/>
      <c r="G21730" s="26"/>
    </row>
    <row r="21731" spans="3:7">
      <c r="C21731" s="17"/>
      <c r="D21731" s="26"/>
      <c r="E21731" s="26"/>
      <c r="F21731" s="26"/>
      <c r="G21731" s="26"/>
    </row>
    <row r="21732" spans="3:7">
      <c r="C21732" s="17"/>
      <c r="D21732" s="26"/>
      <c r="E21732" s="26"/>
      <c r="F21732" s="26"/>
      <c r="G21732" s="26"/>
    </row>
    <row r="21733" spans="3:7">
      <c r="C21733" s="17"/>
      <c r="D21733" s="26"/>
      <c r="E21733" s="26"/>
      <c r="F21733" s="26"/>
      <c r="G21733" s="26"/>
    </row>
    <row r="21734" spans="3:7">
      <c r="C21734" s="17"/>
      <c r="D21734" s="26"/>
      <c r="E21734" s="26"/>
      <c r="F21734" s="26"/>
      <c r="G21734" s="26"/>
    </row>
    <row r="21735" spans="3:7">
      <c r="C21735" s="17"/>
      <c r="D21735" s="26"/>
      <c r="E21735" s="26"/>
      <c r="F21735" s="26"/>
      <c r="G21735" s="26"/>
    </row>
    <row r="21736" spans="3:7">
      <c r="C21736" s="17"/>
      <c r="D21736" s="26"/>
      <c r="E21736" s="26"/>
      <c r="F21736" s="26"/>
      <c r="G21736" s="26"/>
    </row>
    <row r="21737" spans="3:7">
      <c r="C21737" s="17"/>
      <c r="D21737" s="26"/>
      <c r="E21737" s="26"/>
      <c r="F21737" s="26"/>
      <c r="G21737" s="26"/>
    </row>
    <row r="21738" spans="3:7">
      <c r="C21738" s="17"/>
      <c r="D21738" s="26"/>
      <c r="E21738" s="26"/>
      <c r="F21738" s="26"/>
      <c r="G21738" s="26"/>
    </row>
    <row r="21739" spans="3:7">
      <c r="C21739" s="17"/>
      <c r="D21739" s="26"/>
      <c r="E21739" s="26"/>
      <c r="F21739" s="26"/>
      <c r="G21739" s="26"/>
    </row>
    <row r="21740" spans="3:7">
      <c r="C21740" s="17"/>
      <c r="D21740" s="26"/>
      <c r="E21740" s="26"/>
      <c r="F21740" s="26"/>
      <c r="G21740" s="26"/>
    </row>
    <row r="21741" spans="3:7">
      <c r="C21741" s="17"/>
      <c r="D21741" s="26"/>
      <c r="E21741" s="26"/>
      <c r="F21741" s="26"/>
      <c r="G21741" s="26"/>
    </row>
    <row r="21742" spans="3:7">
      <c r="C21742" s="17"/>
      <c r="D21742" s="26"/>
      <c r="E21742" s="26"/>
      <c r="F21742" s="26"/>
      <c r="G21742" s="26"/>
    </row>
    <row r="21743" spans="3:7">
      <c r="C21743" s="17"/>
      <c r="D21743" s="26"/>
      <c r="E21743" s="26"/>
      <c r="F21743" s="26"/>
      <c r="G21743" s="26"/>
    </row>
    <row r="21744" spans="3:7">
      <c r="C21744" s="17"/>
      <c r="D21744" s="26"/>
      <c r="E21744" s="26"/>
      <c r="F21744" s="26"/>
      <c r="G21744" s="26"/>
    </row>
    <row r="21745" spans="3:7">
      <c r="C21745" s="17"/>
      <c r="D21745" s="26"/>
      <c r="E21745" s="26"/>
      <c r="F21745" s="26"/>
      <c r="G21745" s="26"/>
    </row>
    <row r="21746" spans="3:7">
      <c r="C21746" s="17"/>
      <c r="D21746" s="26"/>
      <c r="E21746" s="26"/>
      <c r="F21746" s="26"/>
      <c r="G21746" s="26"/>
    </row>
    <row r="21747" spans="3:7">
      <c r="C21747" s="17"/>
      <c r="D21747" s="26"/>
      <c r="E21747" s="26"/>
      <c r="F21747" s="26"/>
      <c r="G21747" s="26"/>
    </row>
    <row r="21748" spans="3:7">
      <c r="C21748" s="17"/>
      <c r="D21748" s="26"/>
      <c r="E21748" s="26"/>
      <c r="F21748" s="26"/>
      <c r="G21748" s="26"/>
    </row>
    <row r="21749" spans="3:7">
      <c r="C21749" s="17"/>
      <c r="D21749" s="26"/>
      <c r="E21749" s="26"/>
      <c r="F21749" s="26"/>
      <c r="G21749" s="26"/>
    </row>
    <row r="21750" spans="3:7">
      <c r="C21750" s="17"/>
      <c r="D21750" s="26"/>
      <c r="E21750" s="26"/>
      <c r="F21750" s="26"/>
      <c r="G21750" s="26"/>
    </row>
    <row r="21751" spans="3:7">
      <c r="C21751" s="17"/>
      <c r="D21751" s="26"/>
      <c r="E21751" s="26"/>
      <c r="F21751" s="26"/>
      <c r="G21751" s="26"/>
    </row>
    <row r="21752" spans="3:7">
      <c r="C21752" s="17"/>
      <c r="D21752" s="26"/>
      <c r="E21752" s="26"/>
      <c r="F21752" s="26"/>
      <c r="G21752" s="26"/>
    </row>
    <row r="21753" spans="3:7">
      <c r="C21753" s="17"/>
      <c r="D21753" s="26"/>
      <c r="E21753" s="26"/>
      <c r="F21753" s="26"/>
      <c r="G21753" s="26"/>
    </row>
    <row r="21754" spans="3:7">
      <c r="C21754" s="17"/>
      <c r="D21754" s="26"/>
      <c r="E21754" s="26"/>
      <c r="F21754" s="26"/>
      <c r="G21754" s="26"/>
    </row>
    <row r="21755" spans="3:7">
      <c r="C21755" s="17"/>
      <c r="D21755" s="26"/>
      <c r="E21755" s="26"/>
      <c r="F21755" s="26"/>
      <c r="G21755" s="26"/>
    </row>
    <row r="21756" spans="3:7">
      <c r="C21756" s="17"/>
      <c r="D21756" s="26"/>
      <c r="E21756" s="26"/>
      <c r="F21756" s="26"/>
      <c r="G21756" s="26"/>
    </row>
    <row r="21757" spans="3:7">
      <c r="C21757" s="17"/>
      <c r="D21757" s="26"/>
      <c r="E21757" s="26"/>
      <c r="F21757" s="26"/>
      <c r="G21757" s="26"/>
    </row>
    <row r="21758" spans="3:7">
      <c r="C21758" s="17"/>
      <c r="D21758" s="26"/>
      <c r="E21758" s="26"/>
      <c r="F21758" s="26"/>
      <c r="G21758" s="26"/>
    </row>
    <row r="21759" spans="3:7">
      <c r="C21759" s="17"/>
      <c r="D21759" s="26"/>
      <c r="E21759" s="26"/>
      <c r="F21759" s="26"/>
      <c r="G21759" s="26"/>
    </row>
    <row r="21760" spans="3:7">
      <c r="C21760" s="17"/>
      <c r="D21760" s="26"/>
      <c r="E21760" s="26"/>
      <c r="F21760" s="26"/>
      <c r="G21760" s="26"/>
    </row>
    <row r="21761" spans="3:7">
      <c r="C21761" s="17"/>
      <c r="D21761" s="26"/>
      <c r="E21761" s="26"/>
      <c r="F21761" s="26"/>
      <c r="G21761" s="26"/>
    </row>
    <row r="21762" spans="3:7">
      <c r="C21762" s="17"/>
      <c r="D21762" s="26"/>
      <c r="E21762" s="26"/>
      <c r="F21762" s="26"/>
      <c r="G21762" s="26"/>
    </row>
    <row r="21763" spans="3:7">
      <c r="C21763" s="17"/>
      <c r="D21763" s="26"/>
      <c r="E21763" s="26"/>
      <c r="F21763" s="26"/>
      <c r="G21763" s="26"/>
    </row>
    <row r="21764" spans="3:7">
      <c r="C21764" s="17"/>
      <c r="D21764" s="26"/>
      <c r="E21764" s="26"/>
      <c r="F21764" s="26"/>
      <c r="G21764" s="26"/>
    </row>
    <row r="21765" spans="3:7">
      <c r="C21765" s="17"/>
      <c r="D21765" s="26"/>
      <c r="E21765" s="26"/>
      <c r="F21765" s="26"/>
      <c r="G21765" s="26"/>
    </row>
    <row r="21766" spans="3:7">
      <c r="C21766" s="17"/>
      <c r="D21766" s="26"/>
      <c r="E21766" s="26"/>
      <c r="F21766" s="26"/>
      <c r="G21766" s="26"/>
    </row>
    <row r="21767" spans="3:7">
      <c r="C21767" s="17"/>
      <c r="D21767" s="26"/>
      <c r="E21767" s="26"/>
      <c r="F21767" s="26"/>
      <c r="G21767" s="26"/>
    </row>
    <row r="21768" spans="3:7">
      <c r="C21768" s="17"/>
      <c r="D21768" s="26"/>
      <c r="E21768" s="26"/>
      <c r="F21768" s="26"/>
      <c r="G21768" s="26"/>
    </row>
    <row r="21769" spans="3:7">
      <c r="C21769" s="17"/>
      <c r="D21769" s="26"/>
      <c r="E21769" s="26"/>
      <c r="F21769" s="26"/>
      <c r="G21769" s="26"/>
    </row>
    <row r="21770" spans="3:7">
      <c r="C21770" s="17"/>
      <c r="D21770" s="26"/>
      <c r="E21770" s="26"/>
      <c r="F21770" s="26"/>
      <c r="G21770" s="26"/>
    </row>
    <row r="21771" spans="3:7">
      <c r="C21771" s="17"/>
      <c r="D21771" s="26"/>
      <c r="E21771" s="26"/>
      <c r="F21771" s="26"/>
      <c r="G21771" s="26"/>
    </row>
    <row r="21772" spans="3:7">
      <c r="C21772" s="17"/>
      <c r="D21772" s="26"/>
      <c r="E21772" s="26"/>
      <c r="F21772" s="26"/>
      <c r="G21772" s="26"/>
    </row>
    <row r="21773" spans="3:7">
      <c r="C21773" s="17"/>
      <c r="D21773" s="26"/>
      <c r="E21773" s="26"/>
      <c r="F21773" s="26"/>
      <c r="G21773" s="26"/>
    </row>
    <row r="21774" spans="3:7">
      <c r="C21774" s="17"/>
      <c r="D21774" s="26"/>
      <c r="E21774" s="26"/>
      <c r="F21774" s="26"/>
      <c r="G21774" s="26"/>
    </row>
    <row r="21775" spans="3:7">
      <c r="C21775" s="17"/>
      <c r="D21775" s="26"/>
      <c r="E21775" s="26"/>
      <c r="F21775" s="26"/>
      <c r="G21775" s="26"/>
    </row>
    <row r="21776" spans="3:7">
      <c r="C21776" s="17"/>
      <c r="D21776" s="26"/>
      <c r="E21776" s="26"/>
      <c r="F21776" s="26"/>
      <c r="G21776" s="26"/>
    </row>
    <row r="21777" spans="3:7">
      <c r="C21777" s="17"/>
      <c r="D21777" s="26"/>
      <c r="E21777" s="26"/>
      <c r="F21777" s="26"/>
      <c r="G21777" s="26"/>
    </row>
    <row r="21778" spans="3:7">
      <c r="C21778" s="17"/>
      <c r="D21778" s="26"/>
      <c r="E21778" s="26"/>
      <c r="F21778" s="26"/>
      <c r="G21778" s="26"/>
    </row>
    <row r="21779" spans="3:7">
      <c r="C21779" s="17"/>
      <c r="D21779" s="26"/>
      <c r="E21779" s="26"/>
      <c r="F21779" s="26"/>
      <c r="G21779" s="26"/>
    </row>
    <row r="21780" spans="3:7">
      <c r="C21780" s="17"/>
      <c r="D21780" s="26"/>
      <c r="E21780" s="26"/>
      <c r="F21780" s="26"/>
      <c r="G21780" s="26"/>
    </row>
    <row r="21781" spans="3:7">
      <c r="C21781" s="17"/>
      <c r="D21781" s="26"/>
      <c r="E21781" s="26"/>
      <c r="F21781" s="26"/>
      <c r="G21781" s="26"/>
    </row>
    <row r="21782" spans="3:7">
      <c r="C21782" s="17"/>
      <c r="D21782" s="26"/>
      <c r="E21782" s="26"/>
      <c r="F21782" s="26"/>
      <c r="G21782" s="26"/>
    </row>
    <row r="21783" spans="3:7">
      <c r="C21783" s="17"/>
      <c r="D21783" s="26"/>
      <c r="E21783" s="26"/>
      <c r="F21783" s="26"/>
      <c r="G21783" s="26"/>
    </row>
    <row r="21784" spans="3:7">
      <c r="C21784" s="17"/>
      <c r="D21784" s="26"/>
      <c r="E21784" s="26"/>
      <c r="F21784" s="26"/>
      <c r="G21784" s="26"/>
    </row>
    <row r="21785" spans="3:7">
      <c r="C21785" s="17"/>
      <c r="D21785" s="26"/>
      <c r="E21785" s="26"/>
      <c r="F21785" s="26"/>
      <c r="G21785" s="26"/>
    </row>
    <row r="21786" spans="3:7">
      <c r="C21786" s="17"/>
      <c r="D21786" s="26"/>
      <c r="E21786" s="26"/>
      <c r="F21786" s="26"/>
      <c r="G21786" s="26"/>
    </row>
    <row r="21787" spans="3:7">
      <c r="C21787" s="17"/>
      <c r="D21787" s="26"/>
      <c r="E21787" s="26"/>
      <c r="F21787" s="26"/>
      <c r="G21787" s="26"/>
    </row>
    <row r="21788" spans="3:7">
      <c r="C21788" s="17"/>
      <c r="D21788" s="26"/>
      <c r="E21788" s="26"/>
      <c r="F21788" s="26"/>
      <c r="G21788" s="26"/>
    </row>
    <row r="21789" spans="3:7">
      <c r="C21789" s="17"/>
      <c r="D21789" s="26"/>
      <c r="E21789" s="26"/>
      <c r="F21789" s="26"/>
      <c r="G21789" s="26"/>
    </row>
    <row r="21790" spans="3:7">
      <c r="C21790" s="17"/>
      <c r="D21790" s="26"/>
      <c r="E21790" s="26"/>
      <c r="F21790" s="26"/>
      <c r="G21790" s="26"/>
    </row>
    <row r="21791" spans="3:7">
      <c r="C21791" s="17"/>
      <c r="D21791" s="26"/>
      <c r="E21791" s="26"/>
      <c r="F21791" s="26"/>
      <c r="G21791" s="26"/>
    </row>
    <row r="21792" spans="3:7">
      <c r="C21792" s="17"/>
      <c r="D21792" s="26"/>
      <c r="E21792" s="26"/>
      <c r="F21792" s="26"/>
      <c r="G21792" s="26"/>
    </row>
    <row r="21793" spans="3:7">
      <c r="C21793" s="17"/>
      <c r="D21793" s="26"/>
      <c r="E21793" s="26"/>
      <c r="F21793" s="26"/>
      <c r="G21793" s="26"/>
    </row>
    <row r="21794" spans="3:7">
      <c r="C21794" s="17"/>
      <c r="D21794" s="26"/>
      <c r="E21794" s="26"/>
      <c r="F21794" s="26"/>
      <c r="G21794" s="26"/>
    </row>
    <row r="21795" spans="3:7">
      <c r="C21795" s="17"/>
      <c r="D21795" s="26"/>
      <c r="E21795" s="26"/>
      <c r="F21795" s="26"/>
      <c r="G21795" s="26"/>
    </row>
    <row r="21796" spans="3:7">
      <c r="C21796" s="17"/>
      <c r="D21796" s="26"/>
      <c r="E21796" s="26"/>
      <c r="F21796" s="26"/>
      <c r="G21796" s="26"/>
    </row>
    <row r="21797" spans="3:7">
      <c r="C21797" s="17"/>
      <c r="D21797" s="26"/>
      <c r="E21797" s="26"/>
      <c r="F21797" s="26"/>
      <c r="G21797" s="26"/>
    </row>
    <row r="21798" spans="3:7">
      <c r="C21798" s="17"/>
      <c r="D21798" s="26"/>
      <c r="E21798" s="26"/>
      <c r="F21798" s="26"/>
      <c r="G21798" s="26"/>
    </row>
    <row r="21799" spans="3:7">
      <c r="C21799" s="17"/>
      <c r="D21799" s="26"/>
      <c r="E21799" s="26"/>
      <c r="F21799" s="26"/>
      <c r="G21799" s="26"/>
    </row>
    <row r="21800" spans="3:7">
      <c r="C21800" s="17"/>
      <c r="D21800" s="26"/>
      <c r="E21800" s="26"/>
      <c r="F21800" s="26"/>
      <c r="G21800" s="26"/>
    </row>
    <row r="21801" spans="3:7">
      <c r="C21801" s="17"/>
      <c r="D21801" s="26"/>
      <c r="E21801" s="26"/>
      <c r="F21801" s="26"/>
      <c r="G21801" s="26"/>
    </row>
    <row r="21802" spans="3:7">
      <c r="C21802" s="17"/>
      <c r="D21802" s="26"/>
      <c r="E21802" s="26"/>
      <c r="F21802" s="26"/>
      <c r="G21802" s="26"/>
    </row>
    <row r="21803" spans="3:7">
      <c r="C21803" s="17"/>
      <c r="D21803" s="26"/>
      <c r="E21803" s="26"/>
      <c r="F21803" s="26"/>
      <c r="G21803" s="26"/>
    </row>
    <row r="21804" spans="3:7">
      <c r="C21804" s="17"/>
      <c r="D21804" s="26"/>
      <c r="E21804" s="26"/>
      <c r="F21804" s="26"/>
      <c r="G21804" s="26"/>
    </row>
    <row r="21805" spans="3:7">
      <c r="C21805" s="17"/>
      <c r="D21805" s="26"/>
      <c r="E21805" s="26"/>
      <c r="F21805" s="26"/>
      <c r="G21805" s="26"/>
    </row>
    <row r="21806" spans="3:7">
      <c r="C21806" s="17"/>
      <c r="D21806" s="26"/>
      <c r="E21806" s="26"/>
      <c r="F21806" s="26"/>
      <c r="G21806" s="26"/>
    </row>
    <row r="21807" spans="3:7">
      <c r="C21807" s="17"/>
      <c r="D21807" s="26"/>
      <c r="E21807" s="26"/>
      <c r="F21807" s="26"/>
      <c r="G21807" s="26"/>
    </row>
    <row r="21808" spans="3:7">
      <c r="C21808" s="17"/>
      <c r="D21808" s="26"/>
      <c r="E21808" s="26"/>
      <c r="F21808" s="26"/>
      <c r="G21808" s="26"/>
    </row>
    <row r="21809" spans="3:7">
      <c r="C21809" s="17"/>
      <c r="D21809" s="26"/>
      <c r="E21809" s="26"/>
      <c r="F21809" s="26"/>
      <c r="G21809" s="26"/>
    </row>
    <row r="21810" spans="3:7">
      <c r="C21810" s="17"/>
      <c r="D21810" s="26"/>
      <c r="E21810" s="26"/>
      <c r="F21810" s="26"/>
      <c r="G21810" s="26"/>
    </row>
    <row r="21811" spans="3:7">
      <c r="C21811" s="17"/>
      <c r="D21811" s="26"/>
      <c r="E21811" s="26"/>
      <c r="F21811" s="26"/>
      <c r="G21811" s="26"/>
    </row>
    <row r="21812" spans="3:7">
      <c r="C21812" s="17"/>
      <c r="D21812" s="26"/>
      <c r="E21812" s="26"/>
      <c r="F21812" s="26"/>
      <c r="G21812" s="26"/>
    </row>
    <row r="21813" spans="3:7">
      <c r="C21813" s="17"/>
      <c r="D21813" s="26"/>
      <c r="E21813" s="26"/>
      <c r="F21813" s="26"/>
      <c r="G21813" s="26"/>
    </row>
    <row r="21814" spans="3:7">
      <c r="C21814" s="17"/>
      <c r="D21814" s="26"/>
      <c r="E21814" s="26"/>
      <c r="F21814" s="26"/>
      <c r="G21814" s="26"/>
    </row>
    <row r="21815" spans="3:7">
      <c r="C21815" s="17"/>
      <c r="D21815" s="26"/>
      <c r="E21815" s="26"/>
      <c r="F21815" s="26"/>
      <c r="G21815" s="26"/>
    </row>
    <row r="21816" spans="3:7">
      <c r="C21816" s="17"/>
      <c r="D21816" s="26"/>
      <c r="E21816" s="26"/>
      <c r="F21816" s="26"/>
      <c r="G21816" s="26"/>
    </row>
    <row r="21817" spans="3:7">
      <c r="C21817" s="17"/>
      <c r="D21817" s="26"/>
      <c r="E21817" s="26"/>
      <c r="F21817" s="26"/>
      <c r="G21817" s="26"/>
    </row>
    <row r="21818" spans="3:7">
      <c r="C21818" s="17"/>
      <c r="D21818" s="26"/>
      <c r="E21818" s="26"/>
      <c r="F21818" s="26"/>
      <c r="G21818" s="26"/>
    </row>
    <row r="21819" spans="3:7">
      <c r="C21819" s="17"/>
      <c r="D21819" s="26"/>
      <c r="E21819" s="26"/>
      <c r="F21819" s="26"/>
      <c r="G21819" s="26"/>
    </row>
    <row r="21820" spans="3:7">
      <c r="C21820" s="17"/>
      <c r="D21820" s="26"/>
      <c r="E21820" s="26"/>
      <c r="F21820" s="26"/>
      <c r="G21820" s="26"/>
    </row>
    <row r="21821" spans="3:7">
      <c r="C21821" s="17"/>
      <c r="D21821" s="26"/>
      <c r="E21821" s="26"/>
      <c r="F21821" s="26"/>
      <c r="G21821" s="26"/>
    </row>
    <row r="21822" spans="3:7">
      <c r="C21822" s="17"/>
      <c r="D21822" s="26"/>
      <c r="E21822" s="26"/>
      <c r="F21822" s="26"/>
      <c r="G21822" s="26"/>
    </row>
    <row r="21823" spans="3:7">
      <c r="C21823" s="17"/>
      <c r="D21823" s="26"/>
      <c r="E21823" s="26"/>
      <c r="F21823" s="26"/>
      <c r="G21823" s="26"/>
    </row>
    <row r="21824" spans="3:7">
      <c r="C21824" s="17"/>
      <c r="D21824" s="26"/>
      <c r="E21824" s="26"/>
      <c r="F21824" s="26"/>
      <c r="G21824" s="26"/>
    </row>
    <row r="21825" spans="3:7">
      <c r="C21825" s="17"/>
      <c r="D21825" s="26"/>
      <c r="E21825" s="26"/>
      <c r="F21825" s="26"/>
      <c r="G21825" s="26"/>
    </row>
    <row r="21826" spans="3:7">
      <c r="C21826" s="17"/>
      <c r="D21826" s="26"/>
      <c r="E21826" s="26"/>
      <c r="F21826" s="26"/>
      <c r="G21826" s="26"/>
    </row>
    <row r="21827" spans="3:7">
      <c r="C21827" s="17"/>
      <c r="D21827" s="26"/>
      <c r="E21827" s="26"/>
      <c r="F21827" s="26"/>
      <c r="G21827" s="26"/>
    </row>
    <row r="21828" spans="3:7">
      <c r="C21828" s="17"/>
      <c r="D21828" s="26"/>
      <c r="E21828" s="26"/>
      <c r="F21828" s="26"/>
      <c r="G21828" s="26"/>
    </row>
    <row r="21829" spans="3:7">
      <c r="C21829" s="17"/>
      <c r="D21829" s="26"/>
      <c r="E21829" s="26"/>
      <c r="F21829" s="26"/>
      <c r="G21829" s="26"/>
    </row>
    <row r="21830" spans="3:7">
      <c r="C21830" s="17"/>
      <c r="D21830" s="26"/>
      <c r="E21830" s="26"/>
      <c r="F21830" s="26"/>
      <c r="G21830" s="26"/>
    </row>
    <row r="21831" spans="3:7">
      <c r="C21831" s="17"/>
      <c r="D21831" s="26"/>
      <c r="E21831" s="26"/>
      <c r="F21831" s="26"/>
      <c r="G21831" s="26"/>
    </row>
    <row r="21832" spans="3:7">
      <c r="C21832" s="17"/>
      <c r="D21832" s="26"/>
      <c r="E21832" s="26"/>
      <c r="F21832" s="26"/>
      <c r="G21832" s="26"/>
    </row>
    <row r="21833" spans="3:7">
      <c r="C21833" s="17"/>
      <c r="D21833" s="26"/>
      <c r="E21833" s="26"/>
      <c r="F21833" s="26"/>
      <c r="G21833" s="26"/>
    </row>
    <row r="21834" spans="3:7">
      <c r="C21834" s="17"/>
      <c r="D21834" s="26"/>
      <c r="E21834" s="26"/>
      <c r="F21834" s="26"/>
      <c r="G21834" s="26"/>
    </row>
    <row r="21835" spans="3:7">
      <c r="C21835" s="17"/>
      <c r="D21835" s="26"/>
      <c r="E21835" s="26"/>
      <c r="F21835" s="26"/>
      <c r="G21835" s="26"/>
    </row>
    <row r="21836" spans="3:7">
      <c r="C21836" s="17"/>
      <c r="D21836" s="26"/>
      <c r="E21836" s="26"/>
      <c r="F21836" s="26"/>
      <c r="G21836" s="26"/>
    </row>
    <row r="21837" spans="3:7">
      <c r="C21837" s="17"/>
      <c r="D21837" s="26"/>
      <c r="E21837" s="26"/>
      <c r="F21837" s="26"/>
      <c r="G21837" s="26"/>
    </row>
    <row r="21838" spans="3:7">
      <c r="C21838" s="17"/>
      <c r="D21838" s="26"/>
      <c r="E21838" s="26"/>
      <c r="F21838" s="26"/>
      <c r="G21838" s="26"/>
    </row>
    <row r="21839" spans="3:7">
      <c r="C21839" s="17"/>
      <c r="D21839" s="26"/>
      <c r="E21839" s="26"/>
      <c r="F21839" s="26"/>
      <c r="G21839" s="26"/>
    </row>
    <row r="21840" spans="3:7">
      <c r="C21840" s="17"/>
      <c r="D21840" s="26"/>
      <c r="E21840" s="26"/>
      <c r="F21840" s="26"/>
      <c r="G21840" s="26"/>
    </row>
    <row r="21841" spans="3:7">
      <c r="C21841" s="17"/>
      <c r="D21841" s="26"/>
      <c r="E21841" s="26"/>
      <c r="F21841" s="26"/>
      <c r="G21841" s="26"/>
    </row>
    <row r="21842" spans="3:7">
      <c r="C21842" s="17"/>
      <c r="D21842" s="26"/>
      <c r="E21842" s="26"/>
      <c r="F21842" s="26"/>
      <c r="G21842" s="26"/>
    </row>
    <row r="21843" spans="3:7">
      <c r="C21843" s="17"/>
      <c r="D21843" s="26"/>
      <c r="E21843" s="26"/>
      <c r="F21843" s="26"/>
      <c r="G21843" s="26"/>
    </row>
    <row r="21844" spans="3:7">
      <c r="C21844" s="17"/>
      <c r="D21844" s="26"/>
      <c r="E21844" s="26"/>
      <c r="F21844" s="26"/>
      <c r="G21844" s="26"/>
    </row>
    <row r="21845" spans="3:7">
      <c r="C21845" s="17"/>
      <c r="D21845" s="26"/>
      <c r="E21845" s="26"/>
      <c r="F21845" s="26"/>
      <c r="G21845" s="26"/>
    </row>
    <row r="21846" spans="3:7">
      <c r="C21846" s="17"/>
      <c r="D21846" s="26"/>
      <c r="E21846" s="26"/>
      <c r="F21846" s="26"/>
      <c r="G21846" s="26"/>
    </row>
    <row r="21847" spans="3:7">
      <c r="C21847" s="17"/>
      <c r="D21847" s="26"/>
      <c r="E21847" s="26"/>
      <c r="F21847" s="26"/>
      <c r="G21847" s="26"/>
    </row>
    <row r="21848" spans="3:7">
      <c r="C21848" s="17"/>
      <c r="D21848" s="26"/>
      <c r="E21848" s="26"/>
      <c r="F21848" s="26"/>
      <c r="G21848" s="26"/>
    </row>
    <row r="21849" spans="3:7">
      <c r="C21849" s="17"/>
      <c r="D21849" s="26"/>
      <c r="E21849" s="26"/>
      <c r="F21849" s="26"/>
      <c r="G21849" s="26"/>
    </row>
    <row r="21850" spans="3:7">
      <c r="C21850" s="17"/>
      <c r="D21850" s="26"/>
      <c r="E21850" s="26"/>
      <c r="F21850" s="26"/>
      <c r="G21850" s="26"/>
    </row>
    <row r="21851" spans="3:7">
      <c r="C21851" s="17"/>
      <c r="D21851" s="26"/>
      <c r="E21851" s="26"/>
      <c r="F21851" s="26"/>
      <c r="G21851" s="26"/>
    </row>
    <row r="21852" spans="3:7">
      <c r="C21852" s="17"/>
      <c r="D21852" s="26"/>
      <c r="E21852" s="26"/>
      <c r="F21852" s="26"/>
      <c r="G21852" s="26"/>
    </row>
    <row r="21853" spans="3:7">
      <c r="C21853" s="17"/>
      <c r="D21853" s="26"/>
      <c r="E21853" s="26"/>
      <c r="F21853" s="26"/>
      <c r="G21853" s="26"/>
    </row>
    <row r="21854" spans="3:7">
      <c r="C21854" s="17"/>
      <c r="D21854" s="26"/>
      <c r="E21854" s="26"/>
      <c r="F21854" s="26"/>
      <c r="G21854" s="26"/>
    </row>
    <row r="21855" spans="3:7">
      <c r="C21855" s="17"/>
      <c r="D21855" s="26"/>
      <c r="E21855" s="26"/>
      <c r="F21855" s="26"/>
      <c r="G21855" s="26"/>
    </row>
    <row r="21856" spans="3:7">
      <c r="C21856" s="17"/>
      <c r="D21856" s="26"/>
      <c r="E21856" s="26"/>
      <c r="F21856" s="26"/>
      <c r="G21856" s="26"/>
    </row>
    <row r="21857" spans="3:7">
      <c r="C21857" s="17"/>
      <c r="D21857" s="26"/>
      <c r="E21857" s="26"/>
      <c r="F21857" s="26"/>
      <c r="G21857" s="26"/>
    </row>
    <row r="21858" spans="3:7">
      <c r="C21858" s="17"/>
      <c r="D21858" s="26"/>
      <c r="E21858" s="26"/>
      <c r="F21858" s="26"/>
      <c r="G21858" s="26"/>
    </row>
    <row r="21859" spans="3:7">
      <c r="C21859" s="17"/>
      <c r="D21859" s="26"/>
      <c r="E21859" s="26"/>
      <c r="F21859" s="26"/>
      <c r="G21859" s="26"/>
    </row>
    <row r="21860" spans="3:7">
      <c r="C21860" s="17"/>
      <c r="D21860" s="26"/>
      <c r="E21860" s="26"/>
      <c r="F21860" s="26"/>
      <c r="G21860" s="26"/>
    </row>
    <row r="21861" spans="3:7">
      <c r="C21861" s="17"/>
      <c r="D21861" s="26"/>
      <c r="E21861" s="26"/>
      <c r="F21861" s="26"/>
      <c r="G21861" s="26"/>
    </row>
    <row r="21862" spans="3:7">
      <c r="C21862" s="17"/>
      <c r="D21862" s="26"/>
      <c r="E21862" s="26"/>
      <c r="F21862" s="26"/>
      <c r="G21862" s="26"/>
    </row>
    <row r="21863" spans="3:7">
      <c r="C21863" s="17"/>
      <c r="D21863" s="26"/>
      <c r="E21863" s="26"/>
      <c r="F21863" s="26"/>
      <c r="G21863" s="26"/>
    </row>
    <row r="21864" spans="3:7">
      <c r="C21864" s="17"/>
      <c r="D21864" s="26"/>
      <c r="E21864" s="26"/>
      <c r="F21864" s="26"/>
      <c r="G21864" s="26"/>
    </row>
    <row r="21865" spans="3:7">
      <c r="C21865" s="17"/>
      <c r="D21865" s="26"/>
      <c r="E21865" s="26"/>
      <c r="F21865" s="26"/>
      <c r="G21865" s="26"/>
    </row>
    <row r="21866" spans="3:7">
      <c r="C21866" s="17"/>
      <c r="D21866" s="26"/>
      <c r="E21866" s="26"/>
      <c r="F21866" s="26"/>
      <c r="G21866" s="26"/>
    </row>
    <row r="21867" spans="3:7">
      <c r="C21867" s="17"/>
      <c r="D21867" s="26"/>
      <c r="E21867" s="26"/>
      <c r="F21867" s="26"/>
      <c r="G21867" s="26"/>
    </row>
    <row r="21868" spans="3:7">
      <c r="C21868" s="17"/>
      <c r="D21868" s="26"/>
      <c r="E21868" s="26"/>
      <c r="F21868" s="26"/>
      <c r="G21868" s="26"/>
    </row>
    <row r="21869" spans="3:7">
      <c r="C21869" s="17"/>
      <c r="D21869" s="26"/>
      <c r="E21869" s="26"/>
      <c r="F21869" s="26"/>
      <c r="G21869" s="26"/>
    </row>
    <row r="21870" spans="3:7">
      <c r="C21870" s="17"/>
      <c r="D21870" s="26"/>
      <c r="E21870" s="26"/>
      <c r="F21870" s="26"/>
      <c r="G21870" s="26"/>
    </row>
    <row r="21871" spans="3:7">
      <c r="C21871" s="17"/>
      <c r="D21871" s="26"/>
      <c r="E21871" s="26"/>
      <c r="F21871" s="26"/>
      <c r="G21871" s="26"/>
    </row>
    <row r="21872" spans="3:7">
      <c r="C21872" s="17"/>
      <c r="D21872" s="26"/>
      <c r="E21872" s="26"/>
      <c r="F21872" s="26"/>
      <c r="G21872" s="26"/>
    </row>
    <row r="21873" spans="3:7">
      <c r="C21873" s="17"/>
      <c r="D21873" s="26"/>
      <c r="E21873" s="26"/>
      <c r="F21873" s="26"/>
      <c r="G21873" s="26"/>
    </row>
    <row r="21874" spans="3:7">
      <c r="C21874" s="17"/>
      <c r="D21874" s="26"/>
      <c r="E21874" s="26"/>
      <c r="F21874" s="26"/>
      <c r="G21874" s="26"/>
    </row>
    <row r="21875" spans="3:7">
      <c r="C21875" s="17"/>
      <c r="D21875" s="26"/>
      <c r="E21875" s="26"/>
      <c r="F21875" s="26"/>
      <c r="G21875" s="26"/>
    </row>
    <row r="21876" spans="3:7">
      <c r="C21876" s="17"/>
      <c r="D21876" s="26"/>
      <c r="E21876" s="26"/>
      <c r="F21876" s="26"/>
      <c r="G21876" s="26"/>
    </row>
    <row r="21877" spans="3:7">
      <c r="C21877" s="17"/>
      <c r="D21877" s="26"/>
      <c r="E21877" s="26"/>
      <c r="F21877" s="26"/>
      <c r="G21877" s="26"/>
    </row>
    <row r="21878" spans="3:7">
      <c r="C21878" s="17"/>
      <c r="D21878" s="26"/>
      <c r="E21878" s="26"/>
      <c r="F21878" s="26"/>
      <c r="G21878" s="26"/>
    </row>
    <row r="21879" spans="3:7">
      <c r="C21879" s="17"/>
      <c r="D21879" s="26"/>
      <c r="E21879" s="26"/>
      <c r="F21879" s="26"/>
      <c r="G21879" s="26"/>
    </row>
    <row r="21880" spans="3:7">
      <c r="C21880" s="17"/>
      <c r="D21880" s="26"/>
      <c r="E21880" s="26"/>
      <c r="F21880" s="26"/>
      <c r="G21880" s="26"/>
    </row>
    <row r="21881" spans="3:7">
      <c r="C21881" s="17"/>
      <c r="D21881" s="26"/>
      <c r="E21881" s="26"/>
      <c r="F21881" s="26"/>
      <c r="G21881" s="26"/>
    </row>
    <row r="21882" spans="3:7">
      <c r="C21882" s="17"/>
      <c r="D21882" s="26"/>
      <c r="E21882" s="26"/>
      <c r="F21882" s="26"/>
      <c r="G21882" s="26"/>
    </row>
    <row r="21883" spans="3:7">
      <c r="C21883" s="17"/>
      <c r="D21883" s="26"/>
      <c r="E21883" s="26"/>
      <c r="F21883" s="26"/>
      <c r="G21883" s="26"/>
    </row>
    <row r="21884" spans="3:7">
      <c r="C21884" s="17"/>
      <c r="D21884" s="26"/>
      <c r="E21884" s="26"/>
      <c r="F21884" s="26"/>
      <c r="G21884" s="26"/>
    </row>
    <row r="21885" spans="3:7">
      <c r="C21885" s="17"/>
      <c r="D21885" s="26"/>
      <c r="E21885" s="26"/>
      <c r="F21885" s="26"/>
      <c r="G21885" s="26"/>
    </row>
    <row r="21886" spans="3:7">
      <c r="C21886" s="17"/>
      <c r="D21886" s="26"/>
      <c r="E21886" s="26"/>
      <c r="F21886" s="26"/>
      <c r="G21886" s="26"/>
    </row>
    <row r="21887" spans="3:7">
      <c r="C21887" s="17"/>
      <c r="D21887" s="26"/>
      <c r="E21887" s="26"/>
      <c r="F21887" s="26"/>
      <c r="G21887" s="26"/>
    </row>
    <row r="21888" spans="3:7">
      <c r="C21888" s="17"/>
      <c r="D21888" s="26"/>
      <c r="E21888" s="26"/>
      <c r="F21888" s="26"/>
      <c r="G21888" s="26"/>
    </row>
    <row r="21889" spans="3:7">
      <c r="C21889" s="17"/>
      <c r="D21889" s="26"/>
      <c r="E21889" s="26"/>
      <c r="F21889" s="26"/>
      <c r="G21889" s="26"/>
    </row>
    <row r="21890" spans="3:7">
      <c r="C21890" s="17"/>
      <c r="D21890" s="26"/>
      <c r="E21890" s="26"/>
      <c r="F21890" s="26"/>
      <c r="G21890" s="26"/>
    </row>
    <row r="21891" spans="3:7">
      <c r="C21891" s="17"/>
      <c r="D21891" s="26"/>
      <c r="E21891" s="26"/>
      <c r="F21891" s="26"/>
      <c r="G21891" s="26"/>
    </row>
    <row r="21892" spans="3:7">
      <c r="C21892" s="17"/>
      <c r="D21892" s="26"/>
      <c r="E21892" s="26"/>
      <c r="F21892" s="26"/>
      <c r="G21892" s="26"/>
    </row>
    <row r="21893" spans="3:7">
      <c r="C21893" s="17"/>
      <c r="D21893" s="26"/>
      <c r="E21893" s="26"/>
      <c r="F21893" s="26"/>
      <c r="G21893" s="26"/>
    </row>
    <row r="21894" spans="3:7">
      <c r="C21894" s="17"/>
      <c r="D21894" s="26"/>
      <c r="E21894" s="26"/>
      <c r="F21894" s="26"/>
      <c r="G21894" s="26"/>
    </row>
    <row r="21895" spans="3:7">
      <c r="C21895" s="17"/>
      <c r="D21895" s="26"/>
      <c r="E21895" s="26"/>
      <c r="F21895" s="26"/>
      <c r="G21895" s="26"/>
    </row>
    <row r="21896" spans="3:7">
      <c r="C21896" s="17"/>
      <c r="D21896" s="26"/>
      <c r="E21896" s="26"/>
      <c r="F21896" s="26"/>
      <c r="G21896" s="26"/>
    </row>
    <row r="21897" spans="3:7">
      <c r="C21897" s="17"/>
      <c r="D21897" s="26"/>
      <c r="E21897" s="26"/>
      <c r="F21897" s="26"/>
      <c r="G21897" s="26"/>
    </row>
    <row r="21898" spans="3:7">
      <c r="C21898" s="17"/>
      <c r="D21898" s="26"/>
      <c r="E21898" s="26"/>
      <c r="F21898" s="26"/>
      <c r="G21898" s="26"/>
    </row>
    <row r="21899" spans="3:7">
      <c r="C21899" s="17"/>
      <c r="D21899" s="26"/>
      <c r="E21899" s="26"/>
      <c r="F21899" s="26"/>
      <c r="G21899" s="26"/>
    </row>
    <row r="21900" spans="3:7">
      <c r="C21900" s="17"/>
      <c r="D21900" s="26"/>
      <c r="E21900" s="26"/>
      <c r="F21900" s="26"/>
      <c r="G21900" s="26"/>
    </row>
    <row r="21901" spans="3:7">
      <c r="C21901" s="17"/>
      <c r="D21901" s="26"/>
      <c r="E21901" s="26"/>
      <c r="F21901" s="26"/>
      <c r="G21901" s="26"/>
    </row>
    <row r="21902" spans="3:7">
      <c r="C21902" s="17"/>
      <c r="D21902" s="26"/>
      <c r="E21902" s="26"/>
      <c r="F21902" s="26"/>
      <c r="G21902" s="26"/>
    </row>
    <row r="21903" spans="3:7">
      <c r="C21903" s="17"/>
      <c r="D21903" s="26"/>
      <c r="E21903" s="26"/>
      <c r="F21903" s="26"/>
      <c r="G21903" s="26"/>
    </row>
    <row r="21904" spans="3:7">
      <c r="C21904" s="17"/>
      <c r="D21904" s="26"/>
      <c r="E21904" s="26"/>
      <c r="F21904" s="26"/>
      <c r="G21904" s="26"/>
    </row>
    <row r="21905" spans="3:7">
      <c r="C21905" s="17"/>
      <c r="D21905" s="26"/>
      <c r="E21905" s="26"/>
      <c r="F21905" s="26"/>
      <c r="G21905" s="26"/>
    </row>
    <row r="21906" spans="3:7">
      <c r="C21906" s="17"/>
      <c r="D21906" s="26"/>
      <c r="E21906" s="26"/>
      <c r="F21906" s="26"/>
      <c r="G21906" s="26"/>
    </row>
    <row r="21907" spans="3:7">
      <c r="C21907" s="17"/>
      <c r="D21907" s="26"/>
      <c r="E21907" s="26"/>
      <c r="F21907" s="26"/>
      <c r="G21907" s="26"/>
    </row>
    <row r="21908" spans="3:7">
      <c r="C21908" s="17"/>
      <c r="D21908" s="26"/>
      <c r="E21908" s="26"/>
      <c r="F21908" s="26"/>
      <c r="G21908" s="26"/>
    </row>
    <row r="21909" spans="3:7">
      <c r="C21909" s="17"/>
      <c r="D21909" s="26"/>
      <c r="E21909" s="26"/>
      <c r="F21909" s="26"/>
      <c r="G21909" s="26"/>
    </row>
    <row r="21910" spans="3:7">
      <c r="C21910" s="17"/>
      <c r="D21910" s="26"/>
      <c r="E21910" s="26"/>
      <c r="F21910" s="26"/>
      <c r="G21910" s="26"/>
    </row>
    <row r="21911" spans="3:7">
      <c r="C21911" s="17"/>
      <c r="D21911" s="26"/>
      <c r="E21911" s="26"/>
      <c r="F21911" s="26"/>
      <c r="G21911" s="26"/>
    </row>
    <row r="21912" spans="3:7">
      <c r="C21912" s="17"/>
      <c r="D21912" s="26"/>
      <c r="E21912" s="26"/>
      <c r="F21912" s="26"/>
      <c r="G21912" s="26"/>
    </row>
    <row r="21913" spans="3:7">
      <c r="C21913" s="17"/>
      <c r="D21913" s="26"/>
      <c r="E21913" s="26"/>
      <c r="F21913" s="26"/>
      <c r="G21913" s="26"/>
    </row>
    <row r="21914" spans="3:7">
      <c r="C21914" s="17"/>
      <c r="D21914" s="26"/>
      <c r="E21914" s="26"/>
      <c r="F21914" s="26"/>
      <c r="G21914" s="26"/>
    </row>
    <row r="21915" spans="3:7">
      <c r="C21915" s="17"/>
      <c r="D21915" s="26"/>
      <c r="E21915" s="26"/>
      <c r="F21915" s="26"/>
      <c r="G21915" s="26"/>
    </row>
    <row r="21916" spans="3:7">
      <c r="C21916" s="17"/>
      <c r="D21916" s="26"/>
      <c r="E21916" s="26"/>
      <c r="F21916" s="26"/>
      <c r="G21916" s="26"/>
    </row>
    <row r="21917" spans="3:7">
      <c r="C21917" s="17"/>
      <c r="D21917" s="26"/>
      <c r="E21917" s="26"/>
      <c r="F21917" s="26"/>
      <c r="G21917" s="26"/>
    </row>
    <row r="21918" spans="3:7">
      <c r="C21918" s="17"/>
      <c r="D21918" s="26"/>
      <c r="E21918" s="26"/>
      <c r="F21918" s="26"/>
      <c r="G21918" s="26"/>
    </row>
    <row r="21919" spans="3:7">
      <c r="C21919" s="17"/>
      <c r="D21919" s="26"/>
      <c r="E21919" s="26"/>
      <c r="F21919" s="26"/>
      <c r="G21919" s="26"/>
    </row>
    <row r="21920" spans="3:7">
      <c r="C21920" s="17"/>
      <c r="D21920" s="26"/>
      <c r="E21920" s="26"/>
      <c r="F21920" s="26"/>
      <c r="G21920" s="26"/>
    </row>
    <row r="21921" spans="3:7">
      <c r="C21921" s="17"/>
      <c r="D21921" s="26"/>
      <c r="E21921" s="26"/>
      <c r="F21921" s="26"/>
      <c r="G21921" s="26"/>
    </row>
    <row r="21922" spans="3:7">
      <c r="C21922" s="17"/>
      <c r="D21922" s="26"/>
      <c r="E21922" s="26"/>
      <c r="F21922" s="26"/>
      <c r="G21922" s="26"/>
    </row>
    <row r="21923" spans="3:7">
      <c r="C21923" s="17"/>
      <c r="D21923" s="26"/>
      <c r="E21923" s="26"/>
      <c r="F21923" s="26"/>
      <c r="G21923" s="26"/>
    </row>
    <row r="21924" spans="3:7">
      <c r="C21924" s="17"/>
      <c r="D21924" s="26"/>
      <c r="E21924" s="26"/>
      <c r="F21924" s="26"/>
      <c r="G21924" s="26"/>
    </row>
    <row r="21925" spans="3:7">
      <c r="C21925" s="17"/>
      <c r="D21925" s="26"/>
      <c r="E21925" s="26"/>
      <c r="F21925" s="26"/>
      <c r="G21925" s="26"/>
    </row>
    <row r="21926" spans="3:7">
      <c r="C21926" s="17"/>
      <c r="D21926" s="26"/>
      <c r="E21926" s="26"/>
      <c r="F21926" s="26"/>
      <c r="G21926" s="26"/>
    </row>
    <row r="21927" spans="3:7">
      <c r="C21927" s="17"/>
      <c r="D21927" s="26"/>
      <c r="E21927" s="26"/>
      <c r="F21927" s="26"/>
      <c r="G21927" s="26"/>
    </row>
    <row r="21928" spans="3:7">
      <c r="C21928" s="17"/>
      <c r="D21928" s="26"/>
      <c r="E21928" s="26"/>
      <c r="F21928" s="26"/>
      <c r="G21928" s="26"/>
    </row>
    <row r="21929" spans="3:7">
      <c r="C21929" s="17"/>
      <c r="D21929" s="26"/>
      <c r="E21929" s="26"/>
      <c r="F21929" s="26"/>
      <c r="G21929" s="26"/>
    </row>
    <row r="21930" spans="3:7">
      <c r="C21930" s="17"/>
      <c r="D21930" s="26"/>
      <c r="E21930" s="26"/>
      <c r="F21930" s="26"/>
      <c r="G21930" s="26"/>
    </row>
    <row r="21931" spans="3:7">
      <c r="C21931" s="17"/>
      <c r="D21931" s="26"/>
      <c r="E21931" s="26"/>
      <c r="F21931" s="26"/>
      <c r="G21931" s="26"/>
    </row>
    <row r="21932" spans="3:7">
      <c r="C21932" s="17"/>
      <c r="D21932" s="26"/>
      <c r="E21932" s="26"/>
      <c r="F21932" s="26"/>
      <c r="G21932" s="26"/>
    </row>
    <row r="21933" spans="3:7">
      <c r="C21933" s="17"/>
      <c r="D21933" s="26"/>
      <c r="E21933" s="26"/>
      <c r="F21933" s="26"/>
      <c r="G21933" s="26"/>
    </row>
    <row r="21934" spans="3:7">
      <c r="C21934" s="17"/>
      <c r="D21934" s="26"/>
      <c r="E21934" s="26"/>
      <c r="F21934" s="26"/>
      <c r="G21934" s="26"/>
    </row>
    <row r="21935" spans="3:7">
      <c r="C21935" s="17"/>
      <c r="D21935" s="26"/>
      <c r="E21935" s="26"/>
      <c r="F21935" s="26"/>
      <c r="G21935" s="26"/>
    </row>
    <row r="21936" spans="3:7">
      <c r="C21936" s="17"/>
      <c r="D21936" s="26"/>
      <c r="E21936" s="26"/>
      <c r="F21936" s="26"/>
      <c r="G21936" s="26"/>
    </row>
    <row r="21937" spans="3:7">
      <c r="C21937" s="17"/>
      <c r="D21937" s="26"/>
      <c r="E21937" s="26"/>
      <c r="F21937" s="26"/>
      <c r="G21937" s="26"/>
    </row>
    <row r="21938" spans="3:7">
      <c r="C21938" s="17"/>
      <c r="D21938" s="26"/>
      <c r="E21938" s="26"/>
      <c r="F21938" s="26"/>
      <c r="G21938" s="26"/>
    </row>
    <row r="21939" spans="3:7">
      <c r="C21939" s="17"/>
      <c r="D21939" s="26"/>
      <c r="E21939" s="26"/>
      <c r="F21939" s="26"/>
      <c r="G21939" s="26"/>
    </row>
    <row r="21940" spans="3:7">
      <c r="C21940" s="17"/>
      <c r="D21940" s="26"/>
      <c r="E21940" s="26"/>
      <c r="F21940" s="26"/>
      <c r="G21940" s="26"/>
    </row>
    <row r="21941" spans="3:7">
      <c r="C21941" s="17"/>
      <c r="D21941" s="26"/>
      <c r="E21941" s="26"/>
      <c r="F21941" s="26"/>
      <c r="G21941" s="26"/>
    </row>
    <row r="21942" spans="3:7">
      <c r="C21942" s="17"/>
      <c r="D21942" s="26"/>
      <c r="E21942" s="26"/>
      <c r="F21942" s="26"/>
      <c r="G21942" s="26"/>
    </row>
    <row r="21943" spans="3:7">
      <c r="C21943" s="17"/>
      <c r="D21943" s="26"/>
      <c r="E21943" s="26"/>
      <c r="F21943" s="26"/>
      <c r="G21943" s="26"/>
    </row>
    <row r="21944" spans="3:7">
      <c r="C21944" s="17"/>
      <c r="D21944" s="26"/>
      <c r="E21944" s="26"/>
      <c r="F21944" s="26"/>
      <c r="G21944" s="26"/>
    </row>
    <row r="21945" spans="3:7">
      <c r="C21945" s="17"/>
      <c r="D21945" s="26"/>
      <c r="E21945" s="26"/>
      <c r="F21945" s="26"/>
      <c r="G21945" s="26"/>
    </row>
    <row r="21946" spans="3:7">
      <c r="C21946" s="17"/>
      <c r="D21946" s="26"/>
      <c r="E21946" s="26"/>
      <c r="F21946" s="26"/>
      <c r="G21946" s="26"/>
    </row>
    <row r="21947" spans="3:7">
      <c r="C21947" s="17"/>
      <c r="D21947" s="26"/>
      <c r="E21947" s="26"/>
      <c r="F21947" s="26"/>
      <c r="G21947" s="26"/>
    </row>
    <row r="21948" spans="3:7">
      <c r="C21948" s="17"/>
      <c r="D21948" s="26"/>
      <c r="E21948" s="26"/>
      <c r="F21948" s="26"/>
      <c r="G21948" s="26"/>
    </row>
    <row r="21949" spans="3:7">
      <c r="C21949" s="17"/>
      <c r="D21949" s="26"/>
      <c r="E21949" s="26"/>
      <c r="F21949" s="26"/>
      <c r="G21949" s="26"/>
    </row>
    <row r="21950" spans="3:7">
      <c r="C21950" s="17"/>
      <c r="D21950" s="26"/>
      <c r="E21950" s="26"/>
      <c r="F21950" s="26"/>
      <c r="G21950" s="26"/>
    </row>
    <row r="21951" spans="3:7">
      <c r="C21951" s="17"/>
      <c r="D21951" s="26"/>
      <c r="E21951" s="26"/>
      <c r="F21951" s="26"/>
      <c r="G21951" s="26"/>
    </row>
    <row r="21952" spans="3:7">
      <c r="C21952" s="17"/>
      <c r="D21952" s="26"/>
      <c r="E21952" s="26"/>
      <c r="F21952" s="26"/>
      <c r="G21952" s="26"/>
    </row>
    <row r="21953" spans="3:7">
      <c r="C21953" s="17"/>
      <c r="D21953" s="26"/>
      <c r="E21953" s="26"/>
      <c r="F21953" s="26"/>
      <c r="G21953" s="26"/>
    </row>
    <row r="21954" spans="3:7">
      <c r="C21954" s="17"/>
      <c r="D21954" s="26"/>
      <c r="E21954" s="26"/>
      <c r="F21954" s="26"/>
      <c r="G21954" s="26"/>
    </row>
    <row r="21955" spans="3:7">
      <c r="C21955" s="17"/>
      <c r="D21955" s="26"/>
      <c r="E21955" s="26"/>
      <c r="F21955" s="26"/>
      <c r="G21955" s="26"/>
    </row>
    <row r="21956" spans="3:7">
      <c r="C21956" s="17"/>
      <c r="D21956" s="26"/>
      <c r="E21956" s="26"/>
      <c r="F21956" s="26"/>
      <c r="G21956" s="26"/>
    </row>
    <row r="21957" spans="3:7">
      <c r="C21957" s="17"/>
      <c r="D21957" s="26"/>
      <c r="E21957" s="26"/>
      <c r="F21957" s="26"/>
      <c r="G21957" s="26"/>
    </row>
    <row r="21958" spans="3:7">
      <c r="C21958" s="17"/>
      <c r="D21958" s="26"/>
      <c r="E21958" s="26"/>
      <c r="F21958" s="26"/>
      <c r="G21958" s="26"/>
    </row>
    <row r="21959" spans="3:7">
      <c r="C21959" s="17"/>
      <c r="D21959" s="26"/>
      <c r="E21959" s="26"/>
      <c r="F21959" s="26"/>
      <c r="G21959" s="26"/>
    </row>
    <row r="21960" spans="3:7">
      <c r="C21960" s="17"/>
      <c r="D21960" s="26"/>
      <c r="E21960" s="26"/>
      <c r="F21960" s="26"/>
      <c r="G21960" s="26"/>
    </row>
    <row r="21961" spans="3:7">
      <c r="C21961" s="17"/>
      <c r="D21961" s="26"/>
      <c r="E21961" s="26"/>
      <c r="F21961" s="26"/>
      <c r="G21961" s="26"/>
    </row>
    <row r="21962" spans="3:7">
      <c r="C21962" s="17"/>
      <c r="D21962" s="26"/>
      <c r="E21962" s="26"/>
      <c r="F21962" s="26"/>
      <c r="G21962" s="26"/>
    </row>
    <row r="21963" spans="3:7">
      <c r="C21963" s="17"/>
      <c r="D21963" s="26"/>
      <c r="E21963" s="26"/>
      <c r="F21963" s="26"/>
      <c r="G21963" s="26"/>
    </row>
    <row r="21964" spans="3:7">
      <c r="C21964" s="17"/>
      <c r="D21964" s="26"/>
      <c r="E21964" s="26"/>
      <c r="F21964" s="26"/>
      <c r="G21964" s="26"/>
    </row>
    <row r="21965" spans="3:7">
      <c r="C21965" s="17"/>
      <c r="D21965" s="26"/>
      <c r="E21965" s="26"/>
      <c r="F21965" s="26"/>
      <c r="G21965" s="26"/>
    </row>
    <row r="21966" spans="3:7">
      <c r="C21966" s="17"/>
      <c r="D21966" s="26"/>
      <c r="E21966" s="26"/>
      <c r="F21966" s="26"/>
      <c r="G21966" s="26"/>
    </row>
    <row r="21967" spans="3:7">
      <c r="C21967" s="17"/>
      <c r="D21967" s="26"/>
      <c r="E21967" s="26"/>
      <c r="F21967" s="26"/>
      <c r="G21967" s="26"/>
    </row>
    <row r="21968" spans="3:7">
      <c r="C21968" s="17"/>
      <c r="D21968" s="26"/>
      <c r="E21968" s="26"/>
      <c r="F21968" s="26"/>
      <c r="G21968" s="26"/>
    </row>
    <row r="21969" spans="3:7">
      <c r="C21969" s="17"/>
      <c r="D21969" s="26"/>
      <c r="E21969" s="26"/>
      <c r="F21969" s="26"/>
      <c r="G21969" s="26"/>
    </row>
    <row r="21970" spans="3:7">
      <c r="C21970" s="17"/>
      <c r="D21970" s="26"/>
      <c r="E21970" s="26"/>
      <c r="F21970" s="26"/>
      <c r="G21970" s="26"/>
    </row>
    <row r="21971" spans="3:7">
      <c r="C21971" s="17"/>
      <c r="D21971" s="26"/>
      <c r="E21971" s="26"/>
      <c r="F21971" s="26"/>
      <c r="G21971" s="26"/>
    </row>
    <row r="21972" spans="3:7">
      <c r="C21972" s="17"/>
      <c r="D21972" s="26"/>
      <c r="E21972" s="26"/>
      <c r="F21972" s="26"/>
      <c r="G21972" s="26"/>
    </row>
    <row r="21973" spans="3:7">
      <c r="C21973" s="17"/>
      <c r="D21973" s="26"/>
      <c r="E21973" s="26"/>
      <c r="F21973" s="26"/>
      <c r="G21973" s="26"/>
    </row>
    <row r="21974" spans="3:7">
      <c r="C21974" s="17"/>
      <c r="D21974" s="26"/>
      <c r="E21974" s="26"/>
      <c r="F21974" s="26"/>
      <c r="G21974" s="26"/>
    </row>
    <row r="21975" spans="3:7">
      <c r="C21975" s="17"/>
      <c r="D21975" s="26"/>
      <c r="E21975" s="26"/>
      <c r="F21975" s="26"/>
      <c r="G21975" s="26"/>
    </row>
    <row r="21976" spans="3:7">
      <c r="C21976" s="17"/>
      <c r="D21976" s="26"/>
      <c r="E21976" s="26"/>
      <c r="F21976" s="26"/>
      <c r="G21976" s="26"/>
    </row>
    <row r="21977" spans="3:7">
      <c r="C21977" s="17"/>
      <c r="D21977" s="26"/>
      <c r="E21977" s="26"/>
      <c r="F21977" s="26"/>
      <c r="G21977" s="26"/>
    </row>
    <row r="21978" spans="3:7">
      <c r="C21978" s="17"/>
      <c r="D21978" s="26"/>
      <c r="E21978" s="26"/>
      <c r="F21978" s="26"/>
      <c r="G21978" s="26"/>
    </row>
    <row r="21979" spans="3:7">
      <c r="C21979" s="17"/>
      <c r="D21979" s="26"/>
      <c r="E21979" s="26"/>
      <c r="F21979" s="26"/>
      <c r="G21979" s="26"/>
    </row>
    <row r="21980" spans="3:7">
      <c r="C21980" s="17"/>
      <c r="D21980" s="26"/>
      <c r="E21980" s="26"/>
      <c r="F21980" s="26"/>
      <c r="G21980" s="26"/>
    </row>
    <row r="21981" spans="3:7">
      <c r="C21981" s="17"/>
      <c r="D21981" s="26"/>
      <c r="E21981" s="26"/>
      <c r="F21981" s="26"/>
      <c r="G21981" s="26"/>
    </row>
    <row r="21982" spans="3:7">
      <c r="C21982" s="17"/>
      <c r="D21982" s="26"/>
      <c r="E21982" s="26"/>
      <c r="F21982" s="26"/>
      <c r="G21982" s="26"/>
    </row>
    <row r="21983" spans="3:7">
      <c r="C21983" s="17"/>
      <c r="D21983" s="26"/>
      <c r="E21983" s="26"/>
      <c r="F21983" s="26"/>
      <c r="G21983" s="26"/>
    </row>
    <row r="21984" spans="3:7">
      <c r="C21984" s="17"/>
      <c r="D21984" s="26"/>
      <c r="E21984" s="26"/>
      <c r="F21984" s="26"/>
      <c r="G21984" s="26"/>
    </row>
    <row r="21985" spans="3:7">
      <c r="C21985" s="17"/>
      <c r="D21985" s="26"/>
      <c r="E21985" s="26"/>
      <c r="F21985" s="26"/>
      <c r="G21985" s="26"/>
    </row>
    <row r="21986" spans="3:7">
      <c r="C21986" s="17"/>
      <c r="D21986" s="26"/>
      <c r="E21986" s="26"/>
      <c r="F21986" s="26"/>
      <c r="G21986" s="26"/>
    </row>
    <row r="21987" spans="3:7">
      <c r="C21987" s="17"/>
      <c r="D21987" s="26"/>
      <c r="E21987" s="26"/>
      <c r="F21987" s="26"/>
      <c r="G21987" s="26"/>
    </row>
    <row r="21988" spans="3:7">
      <c r="C21988" s="17"/>
      <c r="D21988" s="26"/>
      <c r="E21988" s="26"/>
      <c r="F21988" s="26"/>
      <c r="G21988" s="26"/>
    </row>
    <row r="21989" spans="3:7">
      <c r="C21989" s="17"/>
      <c r="D21989" s="26"/>
      <c r="E21989" s="26"/>
      <c r="F21989" s="26"/>
      <c r="G21989" s="26"/>
    </row>
    <row r="21990" spans="3:7">
      <c r="C21990" s="17"/>
      <c r="D21990" s="26"/>
      <c r="E21990" s="26"/>
      <c r="F21990" s="26"/>
      <c r="G21990" s="26"/>
    </row>
    <row r="21991" spans="3:7">
      <c r="C21991" s="17"/>
      <c r="D21991" s="26"/>
      <c r="E21991" s="26"/>
      <c r="F21991" s="26"/>
      <c r="G21991" s="26"/>
    </row>
    <row r="21992" spans="3:7">
      <c r="C21992" s="17"/>
      <c r="D21992" s="26"/>
      <c r="E21992" s="26"/>
      <c r="F21992" s="26"/>
      <c r="G21992" s="26"/>
    </row>
    <row r="21993" spans="3:7">
      <c r="C21993" s="17"/>
      <c r="D21993" s="26"/>
      <c r="E21993" s="26"/>
      <c r="F21993" s="26"/>
      <c r="G21993" s="26"/>
    </row>
    <row r="21994" spans="3:7">
      <c r="C21994" s="17"/>
      <c r="D21994" s="26"/>
      <c r="E21994" s="26"/>
      <c r="F21994" s="26"/>
      <c r="G21994" s="26"/>
    </row>
    <row r="21995" spans="3:7">
      <c r="C21995" s="17"/>
      <c r="D21995" s="26"/>
      <c r="E21995" s="26"/>
      <c r="F21995" s="26"/>
      <c r="G21995" s="26"/>
    </row>
    <row r="21996" spans="3:7">
      <c r="C21996" s="17"/>
      <c r="D21996" s="26"/>
      <c r="E21996" s="26"/>
      <c r="F21996" s="26"/>
      <c r="G21996" s="26"/>
    </row>
    <row r="21997" spans="3:7">
      <c r="C21997" s="17"/>
      <c r="D21997" s="26"/>
      <c r="E21997" s="26"/>
      <c r="F21997" s="26"/>
      <c r="G21997" s="26"/>
    </row>
    <row r="21998" spans="3:7">
      <c r="C21998" s="17"/>
      <c r="D21998" s="26"/>
      <c r="E21998" s="26"/>
      <c r="F21998" s="26"/>
      <c r="G21998" s="26"/>
    </row>
    <row r="21999" spans="3:7">
      <c r="C21999" s="17"/>
      <c r="D21999" s="26"/>
      <c r="E21999" s="26"/>
      <c r="F21999" s="26"/>
      <c r="G21999" s="26"/>
    </row>
    <row r="22000" spans="3:7">
      <c r="C22000" s="17"/>
      <c r="D22000" s="26"/>
      <c r="E22000" s="26"/>
      <c r="F22000" s="26"/>
      <c r="G22000" s="26"/>
    </row>
    <row r="22001" spans="3:7">
      <c r="C22001" s="17"/>
      <c r="D22001" s="26"/>
      <c r="E22001" s="26"/>
      <c r="F22001" s="26"/>
      <c r="G22001" s="26"/>
    </row>
    <row r="22002" spans="3:7">
      <c r="C22002" s="17"/>
      <c r="D22002" s="26"/>
      <c r="E22002" s="26"/>
      <c r="F22002" s="26"/>
      <c r="G22002" s="26"/>
    </row>
    <row r="22003" spans="3:7">
      <c r="C22003" s="17"/>
      <c r="D22003" s="26"/>
      <c r="E22003" s="26"/>
      <c r="F22003" s="26"/>
      <c r="G22003" s="26"/>
    </row>
    <row r="22004" spans="3:7">
      <c r="C22004" s="17"/>
      <c r="D22004" s="26"/>
      <c r="E22004" s="26"/>
      <c r="F22004" s="26"/>
      <c r="G22004" s="26"/>
    </row>
    <row r="22005" spans="3:7">
      <c r="C22005" s="17"/>
      <c r="D22005" s="26"/>
      <c r="E22005" s="26"/>
      <c r="F22005" s="26"/>
      <c r="G22005" s="26"/>
    </row>
    <row r="22006" spans="3:7">
      <c r="C22006" s="17"/>
      <c r="D22006" s="26"/>
      <c r="E22006" s="26"/>
      <c r="F22006" s="26"/>
      <c r="G22006" s="26"/>
    </row>
    <row r="22007" spans="3:7">
      <c r="C22007" s="17"/>
      <c r="D22007" s="26"/>
      <c r="E22007" s="26"/>
      <c r="F22007" s="26"/>
      <c r="G22007" s="26"/>
    </row>
    <row r="22008" spans="3:7">
      <c r="C22008" s="17"/>
      <c r="D22008" s="26"/>
      <c r="E22008" s="26"/>
      <c r="F22008" s="26"/>
      <c r="G22008" s="26"/>
    </row>
    <row r="22009" spans="3:7">
      <c r="C22009" s="17"/>
      <c r="D22009" s="26"/>
      <c r="E22009" s="26"/>
      <c r="F22009" s="26"/>
      <c r="G22009" s="26"/>
    </row>
    <row r="22010" spans="3:7">
      <c r="C22010" s="17"/>
      <c r="D22010" s="26"/>
      <c r="E22010" s="26"/>
      <c r="F22010" s="26"/>
      <c r="G22010" s="26"/>
    </row>
    <row r="22011" spans="3:7">
      <c r="C22011" s="17"/>
      <c r="D22011" s="26"/>
      <c r="E22011" s="26"/>
      <c r="F22011" s="26"/>
      <c r="G22011" s="26"/>
    </row>
    <row r="22012" spans="3:7">
      <c r="C22012" s="17"/>
      <c r="D22012" s="26"/>
      <c r="E22012" s="26"/>
      <c r="F22012" s="26"/>
      <c r="G22012" s="26"/>
    </row>
    <row r="22013" spans="3:7">
      <c r="C22013" s="17"/>
      <c r="D22013" s="26"/>
      <c r="E22013" s="26"/>
      <c r="F22013" s="26"/>
      <c r="G22013" s="26"/>
    </row>
    <row r="22014" spans="3:7">
      <c r="C22014" s="17"/>
      <c r="D22014" s="26"/>
      <c r="E22014" s="26"/>
      <c r="F22014" s="26"/>
      <c r="G22014" s="26"/>
    </row>
    <row r="22015" spans="3:7">
      <c r="C22015" s="17"/>
      <c r="D22015" s="26"/>
      <c r="E22015" s="26"/>
      <c r="F22015" s="26"/>
      <c r="G22015" s="26"/>
    </row>
    <row r="22016" spans="3:7">
      <c r="C22016" s="17"/>
      <c r="D22016" s="26"/>
      <c r="E22016" s="26"/>
      <c r="F22016" s="26"/>
      <c r="G22016" s="26"/>
    </row>
    <row r="22017" spans="3:7">
      <c r="C22017" s="17"/>
      <c r="D22017" s="26"/>
      <c r="E22017" s="26"/>
      <c r="F22017" s="26"/>
      <c r="G22017" s="26"/>
    </row>
    <row r="22018" spans="3:7">
      <c r="C22018" s="17"/>
      <c r="D22018" s="26"/>
      <c r="E22018" s="26"/>
      <c r="F22018" s="26"/>
      <c r="G22018" s="26"/>
    </row>
    <row r="22019" spans="3:7">
      <c r="C22019" s="17"/>
      <c r="D22019" s="26"/>
      <c r="E22019" s="26"/>
      <c r="F22019" s="26"/>
      <c r="G22019" s="26"/>
    </row>
    <row r="22020" spans="3:7">
      <c r="C22020" s="17"/>
      <c r="D22020" s="26"/>
      <c r="E22020" s="26"/>
      <c r="F22020" s="26"/>
      <c r="G22020" s="26"/>
    </row>
    <row r="22021" spans="3:7">
      <c r="C22021" s="17"/>
      <c r="D22021" s="26"/>
      <c r="E22021" s="26"/>
      <c r="F22021" s="26"/>
      <c r="G22021" s="26"/>
    </row>
    <row r="22022" spans="3:7">
      <c r="C22022" s="17"/>
      <c r="D22022" s="26"/>
      <c r="E22022" s="26"/>
      <c r="F22022" s="26"/>
      <c r="G22022" s="26"/>
    </row>
    <row r="22023" spans="3:7">
      <c r="C22023" s="17"/>
      <c r="D22023" s="26"/>
      <c r="E22023" s="26"/>
      <c r="F22023" s="26"/>
      <c r="G22023" s="26"/>
    </row>
    <row r="22024" spans="3:7">
      <c r="C22024" s="17"/>
      <c r="D22024" s="26"/>
      <c r="E22024" s="26"/>
      <c r="F22024" s="26"/>
      <c r="G22024" s="26"/>
    </row>
    <row r="22025" spans="3:7">
      <c r="C22025" s="17"/>
      <c r="D22025" s="26"/>
      <c r="E22025" s="26"/>
      <c r="F22025" s="26"/>
      <c r="G22025" s="26"/>
    </row>
    <row r="22026" spans="3:7">
      <c r="C22026" s="17"/>
      <c r="D22026" s="26"/>
      <c r="E22026" s="26"/>
      <c r="F22026" s="26"/>
      <c r="G22026" s="26"/>
    </row>
    <row r="22027" spans="3:7">
      <c r="C22027" s="17"/>
      <c r="D22027" s="26"/>
      <c r="E22027" s="26"/>
      <c r="F22027" s="26"/>
      <c r="G22027" s="26"/>
    </row>
    <row r="22028" spans="3:7">
      <c r="C22028" s="17"/>
      <c r="D22028" s="26"/>
      <c r="E22028" s="26"/>
      <c r="F22028" s="26"/>
      <c r="G22028" s="26"/>
    </row>
    <row r="22029" spans="3:7">
      <c r="C22029" s="17"/>
      <c r="D22029" s="26"/>
      <c r="E22029" s="26"/>
      <c r="F22029" s="26"/>
      <c r="G22029" s="26"/>
    </row>
    <row r="22030" spans="3:7">
      <c r="C22030" s="17"/>
      <c r="D22030" s="26"/>
      <c r="E22030" s="26"/>
      <c r="F22030" s="26"/>
      <c r="G22030" s="26"/>
    </row>
    <row r="22031" spans="3:7">
      <c r="C22031" s="17"/>
      <c r="D22031" s="26"/>
      <c r="E22031" s="26"/>
      <c r="F22031" s="26"/>
      <c r="G22031" s="26"/>
    </row>
    <row r="22032" spans="3:7">
      <c r="C22032" s="17"/>
      <c r="D22032" s="26"/>
      <c r="E22032" s="26"/>
      <c r="F22032" s="26"/>
      <c r="G22032" s="26"/>
    </row>
    <row r="22033" spans="3:7">
      <c r="C22033" s="17"/>
      <c r="D22033" s="26"/>
      <c r="E22033" s="26"/>
      <c r="F22033" s="26"/>
      <c r="G22033" s="26"/>
    </row>
    <row r="22034" spans="3:7">
      <c r="C22034" s="17"/>
      <c r="D22034" s="26"/>
      <c r="E22034" s="26"/>
      <c r="F22034" s="26"/>
      <c r="G22034" s="26"/>
    </row>
    <row r="22035" spans="3:7">
      <c r="C22035" s="17"/>
      <c r="D22035" s="26"/>
      <c r="E22035" s="26"/>
      <c r="F22035" s="26"/>
      <c r="G22035" s="26"/>
    </row>
    <row r="22036" spans="3:7">
      <c r="C22036" s="17"/>
      <c r="D22036" s="26"/>
      <c r="E22036" s="26"/>
      <c r="F22036" s="26"/>
      <c r="G22036" s="26"/>
    </row>
    <row r="22037" spans="3:7">
      <c r="C22037" s="17"/>
      <c r="D22037" s="26"/>
      <c r="E22037" s="26"/>
      <c r="F22037" s="26"/>
      <c r="G22037" s="26"/>
    </row>
    <row r="22038" spans="3:7">
      <c r="C22038" s="17"/>
      <c r="D22038" s="26"/>
      <c r="E22038" s="26"/>
      <c r="F22038" s="26"/>
      <c r="G22038" s="26"/>
    </row>
    <row r="22039" spans="3:7">
      <c r="C22039" s="17"/>
      <c r="D22039" s="26"/>
      <c r="E22039" s="26"/>
      <c r="F22039" s="26"/>
      <c r="G22039" s="26"/>
    </row>
    <row r="22040" spans="3:7">
      <c r="C22040" s="17"/>
      <c r="D22040" s="26"/>
      <c r="E22040" s="26"/>
      <c r="F22040" s="26"/>
      <c r="G22040" s="26"/>
    </row>
    <row r="22041" spans="3:7">
      <c r="C22041" s="17"/>
      <c r="D22041" s="26"/>
      <c r="E22041" s="26"/>
      <c r="F22041" s="26"/>
      <c r="G22041" s="26"/>
    </row>
    <row r="22042" spans="3:7">
      <c r="C22042" s="17"/>
      <c r="D22042" s="26"/>
      <c r="E22042" s="26"/>
      <c r="F22042" s="26"/>
      <c r="G22042" s="26"/>
    </row>
    <row r="22043" spans="3:7">
      <c r="C22043" s="17"/>
      <c r="D22043" s="26"/>
      <c r="E22043" s="26"/>
      <c r="F22043" s="26"/>
      <c r="G22043" s="26"/>
    </row>
    <row r="22044" spans="3:7">
      <c r="C22044" s="17"/>
      <c r="D22044" s="26"/>
      <c r="E22044" s="26"/>
      <c r="F22044" s="26"/>
      <c r="G22044" s="26"/>
    </row>
    <row r="22045" spans="3:7">
      <c r="C22045" s="17"/>
      <c r="D22045" s="26"/>
      <c r="E22045" s="26"/>
      <c r="F22045" s="26"/>
      <c r="G22045" s="26"/>
    </row>
    <row r="22046" spans="3:7">
      <c r="C22046" s="17"/>
      <c r="D22046" s="26"/>
      <c r="E22046" s="26"/>
      <c r="F22046" s="26"/>
      <c r="G22046" s="26"/>
    </row>
    <row r="22047" spans="3:7">
      <c r="C22047" s="17"/>
      <c r="D22047" s="26"/>
      <c r="E22047" s="26"/>
      <c r="F22047" s="26"/>
      <c r="G22047" s="26"/>
    </row>
    <row r="22048" spans="3:7">
      <c r="C22048" s="17"/>
      <c r="D22048" s="26"/>
      <c r="E22048" s="26"/>
      <c r="F22048" s="26"/>
      <c r="G22048" s="26"/>
    </row>
    <row r="22049" spans="3:7">
      <c r="C22049" s="17"/>
      <c r="D22049" s="26"/>
      <c r="E22049" s="26"/>
      <c r="F22049" s="26"/>
      <c r="G22049" s="26"/>
    </row>
    <row r="22050" spans="3:7">
      <c r="C22050" s="17"/>
      <c r="D22050" s="26"/>
      <c r="E22050" s="26"/>
      <c r="F22050" s="26"/>
      <c r="G22050" s="26"/>
    </row>
    <row r="22051" spans="3:7">
      <c r="C22051" s="17"/>
      <c r="D22051" s="26"/>
      <c r="E22051" s="26"/>
      <c r="F22051" s="26"/>
      <c r="G22051" s="26"/>
    </row>
    <row r="22052" spans="3:7">
      <c r="C22052" s="17"/>
      <c r="D22052" s="26"/>
      <c r="E22052" s="26"/>
      <c r="F22052" s="26"/>
      <c r="G22052" s="26"/>
    </row>
    <row r="22053" spans="3:7">
      <c r="C22053" s="17"/>
      <c r="D22053" s="26"/>
      <c r="E22053" s="26"/>
      <c r="F22053" s="26"/>
      <c r="G22053" s="26"/>
    </row>
    <row r="22054" spans="3:7">
      <c r="C22054" s="17"/>
      <c r="D22054" s="26"/>
      <c r="E22054" s="26"/>
      <c r="F22054" s="26"/>
      <c r="G22054" s="26"/>
    </row>
    <row r="22055" spans="3:7">
      <c r="C22055" s="17"/>
      <c r="D22055" s="26"/>
      <c r="E22055" s="26"/>
      <c r="F22055" s="26"/>
      <c r="G22055" s="26"/>
    </row>
    <row r="22056" spans="3:7">
      <c r="C22056" s="17"/>
      <c r="D22056" s="26"/>
      <c r="E22056" s="26"/>
      <c r="F22056" s="26"/>
      <c r="G22056" s="26"/>
    </row>
    <row r="22057" spans="3:7">
      <c r="C22057" s="17"/>
      <c r="D22057" s="26"/>
      <c r="E22057" s="26"/>
      <c r="F22057" s="26"/>
      <c r="G22057" s="26"/>
    </row>
    <row r="22058" spans="3:7">
      <c r="C22058" s="17"/>
      <c r="D22058" s="26"/>
      <c r="E22058" s="26"/>
      <c r="F22058" s="26"/>
      <c r="G22058" s="26"/>
    </row>
    <row r="22059" spans="3:7">
      <c r="C22059" s="17"/>
      <c r="D22059" s="26"/>
      <c r="E22059" s="26"/>
      <c r="F22059" s="26"/>
      <c r="G22059" s="26"/>
    </row>
    <row r="22060" spans="3:7">
      <c r="C22060" s="17"/>
      <c r="D22060" s="26"/>
      <c r="E22060" s="26"/>
      <c r="F22060" s="26"/>
      <c r="G22060" s="26"/>
    </row>
    <row r="22061" spans="3:7">
      <c r="C22061" s="17"/>
      <c r="D22061" s="26"/>
      <c r="E22061" s="26"/>
      <c r="F22061" s="26"/>
      <c r="G22061" s="26"/>
    </row>
    <row r="22062" spans="3:7">
      <c r="C22062" s="17"/>
      <c r="D22062" s="26"/>
      <c r="E22062" s="26"/>
      <c r="F22062" s="26"/>
      <c r="G22062" s="26"/>
    </row>
    <row r="22063" spans="3:7">
      <c r="C22063" s="17"/>
      <c r="D22063" s="26"/>
      <c r="E22063" s="26"/>
      <c r="F22063" s="26"/>
      <c r="G22063" s="26"/>
    </row>
    <row r="22064" spans="3:7">
      <c r="C22064" s="17"/>
      <c r="D22064" s="26"/>
      <c r="E22064" s="26"/>
      <c r="F22064" s="26"/>
      <c r="G22064" s="26"/>
    </row>
    <row r="22065" spans="3:7">
      <c r="C22065" s="17"/>
      <c r="D22065" s="26"/>
      <c r="E22065" s="26"/>
      <c r="F22065" s="26"/>
      <c r="G22065" s="26"/>
    </row>
    <row r="22066" spans="3:7">
      <c r="C22066" s="17"/>
      <c r="D22066" s="26"/>
      <c r="E22066" s="26"/>
      <c r="F22066" s="26"/>
      <c r="G22066" s="26"/>
    </row>
    <row r="22067" spans="3:7">
      <c r="C22067" s="17"/>
      <c r="D22067" s="26"/>
      <c r="E22067" s="26"/>
      <c r="F22067" s="26"/>
      <c r="G22067" s="26"/>
    </row>
    <row r="22068" spans="3:7">
      <c r="C22068" s="17"/>
      <c r="D22068" s="26"/>
      <c r="E22068" s="26"/>
      <c r="F22068" s="26"/>
      <c r="G22068" s="26"/>
    </row>
    <row r="22069" spans="3:7">
      <c r="C22069" s="17"/>
      <c r="D22069" s="26"/>
      <c r="E22069" s="26"/>
      <c r="F22069" s="26"/>
      <c r="G22069" s="26"/>
    </row>
    <row r="22070" spans="3:7">
      <c r="C22070" s="17"/>
      <c r="D22070" s="26"/>
      <c r="E22070" s="26"/>
      <c r="F22070" s="26"/>
      <c r="G22070" s="26"/>
    </row>
    <row r="22071" spans="3:7">
      <c r="C22071" s="17"/>
      <c r="D22071" s="26"/>
      <c r="E22071" s="26"/>
      <c r="F22071" s="26"/>
      <c r="G22071" s="26"/>
    </row>
    <row r="22072" spans="3:7">
      <c r="C22072" s="17"/>
      <c r="D22072" s="26"/>
      <c r="E22072" s="26"/>
      <c r="F22072" s="26"/>
      <c r="G22072" s="26"/>
    </row>
    <row r="22073" spans="3:7">
      <c r="C22073" s="17"/>
      <c r="D22073" s="26"/>
      <c r="E22073" s="26"/>
      <c r="F22073" s="26"/>
      <c r="G22073" s="26"/>
    </row>
    <row r="22074" spans="3:7">
      <c r="C22074" s="17"/>
      <c r="D22074" s="26"/>
      <c r="E22074" s="26"/>
      <c r="F22074" s="26"/>
      <c r="G22074" s="26"/>
    </row>
    <row r="22075" spans="3:7">
      <c r="C22075" s="17"/>
      <c r="D22075" s="26"/>
      <c r="E22075" s="26"/>
      <c r="F22075" s="26"/>
      <c r="G22075" s="26"/>
    </row>
    <row r="22076" spans="3:7">
      <c r="C22076" s="17"/>
      <c r="D22076" s="26"/>
      <c r="E22076" s="26"/>
      <c r="F22076" s="26"/>
      <c r="G22076" s="26"/>
    </row>
    <row r="22077" spans="3:7">
      <c r="C22077" s="17"/>
      <c r="D22077" s="26"/>
      <c r="E22077" s="26"/>
      <c r="F22077" s="26"/>
      <c r="G22077" s="26"/>
    </row>
    <row r="22078" spans="3:7">
      <c r="C22078" s="17"/>
      <c r="D22078" s="26"/>
      <c r="E22078" s="26"/>
      <c r="F22078" s="26"/>
      <c r="G22078" s="26"/>
    </row>
    <row r="22079" spans="3:7">
      <c r="C22079" s="17"/>
      <c r="D22079" s="26"/>
      <c r="E22079" s="26"/>
      <c r="F22079" s="26"/>
      <c r="G22079" s="26"/>
    </row>
    <row r="22080" spans="3:7">
      <c r="C22080" s="17"/>
      <c r="D22080" s="26"/>
      <c r="E22080" s="26"/>
      <c r="F22080" s="26"/>
      <c r="G22080" s="26"/>
    </row>
    <row r="22081" spans="3:7">
      <c r="C22081" s="17"/>
      <c r="D22081" s="26"/>
      <c r="E22081" s="26"/>
      <c r="F22081" s="26"/>
      <c r="G22081" s="26"/>
    </row>
    <row r="22082" spans="3:7">
      <c r="C22082" s="17"/>
      <c r="D22082" s="26"/>
      <c r="E22082" s="26"/>
      <c r="F22082" s="26"/>
      <c r="G22082" s="26"/>
    </row>
    <row r="22083" spans="3:7">
      <c r="C22083" s="17"/>
      <c r="D22083" s="26"/>
      <c r="E22083" s="26"/>
      <c r="F22083" s="26"/>
      <c r="G22083" s="26"/>
    </row>
    <row r="22084" spans="3:7">
      <c r="C22084" s="17"/>
      <c r="D22084" s="26"/>
      <c r="E22084" s="26"/>
      <c r="F22084" s="26"/>
      <c r="G22084" s="26"/>
    </row>
    <row r="22085" spans="3:7">
      <c r="C22085" s="17"/>
      <c r="D22085" s="26"/>
      <c r="E22085" s="26"/>
      <c r="F22085" s="26"/>
      <c r="G22085" s="26"/>
    </row>
    <row r="22086" spans="3:7">
      <c r="C22086" s="17"/>
      <c r="D22086" s="26"/>
      <c r="E22086" s="26"/>
      <c r="F22086" s="26"/>
      <c r="G22086" s="26"/>
    </row>
    <row r="22087" spans="3:7">
      <c r="C22087" s="17"/>
      <c r="D22087" s="26"/>
      <c r="E22087" s="26"/>
      <c r="F22087" s="26"/>
      <c r="G22087" s="26"/>
    </row>
    <row r="22088" spans="3:7">
      <c r="C22088" s="17"/>
      <c r="D22088" s="26"/>
      <c r="E22088" s="26"/>
      <c r="F22088" s="26"/>
      <c r="G22088" s="26"/>
    </row>
    <row r="22089" spans="3:7">
      <c r="C22089" s="17"/>
      <c r="D22089" s="26"/>
      <c r="E22089" s="26"/>
      <c r="F22089" s="26"/>
      <c r="G22089" s="26"/>
    </row>
    <row r="22090" spans="3:7">
      <c r="C22090" s="17"/>
      <c r="D22090" s="26"/>
      <c r="E22090" s="26"/>
      <c r="F22090" s="26"/>
      <c r="G22090" s="26"/>
    </row>
    <row r="22091" spans="3:7">
      <c r="C22091" s="17"/>
      <c r="D22091" s="26"/>
      <c r="E22091" s="26"/>
      <c r="F22091" s="26"/>
      <c r="G22091" s="26"/>
    </row>
    <row r="22092" spans="3:7">
      <c r="C22092" s="17"/>
      <c r="D22092" s="26"/>
      <c r="E22092" s="26"/>
      <c r="F22092" s="26"/>
      <c r="G22092" s="26"/>
    </row>
    <row r="22093" spans="3:7">
      <c r="C22093" s="17"/>
      <c r="D22093" s="26"/>
      <c r="E22093" s="26"/>
      <c r="F22093" s="26"/>
      <c r="G22093" s="26"/>
    </row>
    <row r="22094" spans="3:7">
      <c r="C22094" s="17"/>
      <c r="D22094" s="26"/>
      <c r="E22094" s="26"/>
      <c r="F22094" s="26"/>
      <c r="G22094" s="26"/>
    </row>
    <row r="22095" spans="3:7">
      <c r="C22095" s="17"/>
      <c r="D22095" s="26"/>
      <c r="E22095" s="26"/>
      <c r="F22095" s="26"/>
      <c r="G22095" s="26"/>
    </row>
    <row r="22096" spans="3:7">
      <c r="C22096" s="17"/>
      <c r="D22096" s="26"/>
      <c r="E22096" s="26"/>
      <c r="F22096" s="26"/>
      <c r="G22096" s="26"/>
    </row>
    <row r="22097" spans="3:7">
      <c r="C22097" s="17"/>
      <c r="D22097" s="26"/>
      <c r="E22097" s="26"/>
      <c r="F22097" s="26"/>
      <c r="G22097" s="26"/>
    </row>
    <row r="22098" spans="3:7">
      <c r="C22098" s="17"/>
      <c r="D22098" s="26"/>
      <c r="E22098" s="26"/>
      <c r="F22098" s="26"/>
      <c r="G22098" s="26"/>
    </row>
    <row r="22099" spans="3:7">
      <c r="C22099" s="17"/>
      <c r="D22099" s="26"/>
      <c r="E22099" s="26"/>
      <c r="F22099" s="26"/>
      <c r="G22099" s="26"/>
    </row>
    <row r="22100" spans="3:7">
      <c r="C22100" s="17"/>
      <c r="D22100" s="26"/>
      <c r="E22100" s="26"/>
      <c r="F22100" s="26"/>
      <c r="G22100" s="26"/>
    </row>
    <row r="22101" spans="3:7">
      <c r="C22101" s="17"/>
      <c r="D22101" s="26"/>
      <c r="E22101" s="26"/>
      <c r="F22101" s="26"/>
      <c r="G22101" s="26"/>
    </row>
    <row r="22102" spans="3:7">
      <c r="C22102" s="17"/>
      <c r="D22102" s="26"/>
      <c r="E22102" s="26"/>
      <c r="F22102" s="26"/>
      <c r="G22102" s="26"/>
    </row>
    <row r="22103" spans="3:7">
      <c r="C22103" s="17"/>
      <c r="D22103" s="26"/>
      <c r="E22103" s="26"/>
      <c r="F22103" s="26"/>
      <c r="G22103" s="26"/>
    </row>
    <row r="22104" spans="3:7">
      <c r="C22104" s="17"/>
      <c r="D22104" s="26"/>
      <c r="E22104" s="26"/>
      <c r="F22104" s="26"/>
      <c r="G22104" s="26"/>
    </row>
    <row r="22105" spans="3:7">
      <c r="C22105" s="17"/>
      <c r="D22105" s="26"/>
      <c r="E22105" s="26"/>
      <c r="F22105" s="26"/>
      <c r="G22105" s="26"/>
    </row>
    <row r="22106" spans="3:7">
      <c r="C22106" s="17"/>
      <c r="D22106" s="26"/>
      <c r="E22106" s="26"/>
      <c r="F22106" s="26"/>
      <c r="G22106" s="26"/>
    </row>
    <row r="22107" spans="3:7">
      <c r="C22107" s="17"/>
      <c r="D22107" s="26"/>
      <c r="E22107" s="26"/>
      <c r="F22107" s="26"/>
      <c r="G22107" s="26"/>
    </row>
    <row r="22108" spans="3:7">
      <c r="C22108" s="17"/>
      <c r="D22108" s="26"/>
      <c r="E22108" s="26"/>
      <c r="F22108" s="26"/>
      <c r="G22108" s="26"/>
    </row>
    <row r="22109" spans="3:7">
      <c r="C22109" s="17"/>
      <c r="D22109" s="26"/>
      <c r="E22109" s="26"/>
      <c r="F22109" s="26"/>
      <c r="G22109" s="26"/>
    </row>
    <row r="22110" spans="3:7">
      <c r="C22110" s="17"/>
      <c r="D22110" s="26"/>
      <c r="E22110" s="26"/>
      <c r="F22110" s="26"/>
      <c r="G22110" s="26"/>
    </row>
    <row r="22111" spans="3:7">
      <c r="C22111" s="17"/>
      <c r="D22111" s="26"/>
      <c r="E22111" s="26"/>
      <c r="F22111" s="26"/>
      <c r="G22111" s="26"/>
    </row>
    <row r="22112" spans="3:7">
      <c r="C22112" s="17"/>
      <c r="D22112" s="26"/>
      <c r="E22112" s="26"/>
      <c r="F22112" s="26"/>
      <c r="G22112" s="26"/>
    </row>
    <row r="22113" spans="3:7">
      <c r="C22113" s="17"/>
      <c r="D22113" s="26"/>
      <c r="E22113" s="26"/>
      <c r="F22113" s="26"/>
      <c r="G22113" s="26"/>
    </row>
    <row r="22114" spans="3:7">
      <c r="C22114" s="17"/>
      <c r="D22114" s="26"/>
      <c r="E22114" s="26"/>
      <c r="F22114" s="26"/>
      <c r="G22114" s="26"/>
    </row>
    <row r="22115" spans="3:7">
      <c r="C22115" s="17"/>
      <c r="D22115" s="26"/>
      <c r="E22115" s="26"/>
      <c r="F22115" s="26"/>
      <c r="G22115" s="26"/>
    </row>
    <row r="22116" spans="3:7">
      <c r="C22116" s="17"/>
      <c r="D22116" s="26"/>
      <c r="E22116" s="26"/>
      <c r="F22116" s="26"/>
      <c r="G22116" s="26"/>
    </row>
    <row r="22117" spans="3:7">
      <c r="C22117" s="17"/>
      <c r="D22117" s="26"/>
      <c r="E22117" s="26"/>
      <c r="F22117" s="26"/>
      <c r="G22117" s="26"/>
    </row>
    <row r="22118" spans="3:7">
      <c r="C22118" s="17"/>
      <c r="D22118" s="26"/>
      <c r="E22118" s="26"/>
      <c r="F22118" s="26"/>
      <c r="G22118" s="26"/>
    </row>
    <row r="22119" spans="3:7">
      <c r="C22119" s="17"/>
      <c r="D22119" s="26"/>
      <c r="E22119" s="26"/>
      <c r="F22119" s="26"/>
      <c r="G22119" s="26"/>
    </row>
    <row r="22120" spans="3:7">
      <c r="C22120" s="17"/>
      <c r="D22120" s="26"/>
      <c r="E22120" s="26"/>
      <c r="F22120" s="26"/>
      <c r="G22120" s="26"/>
    </row>
    <row r="22121" spans="3:7">
      <c r="C22121" s="17"/>
      <c r="D22121" s="26"/>
      <c r="E22121" s="26"/>
      <c r="F22121" s="26"/>
      <c r="G22121" s="26"/>
    </row>
    <row r="22122" spans="3:7">
      <c r="C22122" s="17"/>
      <c r="D22122" s="26"/>
      <c r="E22122" s="26"/>
      <c r="F22122" s="26"/>
      <c r="G22122" s="26"/>
    </row>
    <row r="22123" spans="3:7">
      <c r="C22123" s="17"/>
      <c r="D22123" s="26"/>
      <c r="E22123" s="26"/>
      <c r="F22123" s="26"/>
      <c r="G22123" s="26"/>
    </row>
    <row r="22124" spans="3:7">
      <c r="C22124" s="17"/>
      <c r="D22124" s="26"/>
      <c r="E22124" s="26"/>
      <c r="F22124" s="26"/>
      <c r="G22124" s="26"/>
    </row>
    <row r="22125" spans="3:7">
      <c r="C22125" s="17"/>
      <c r="D22125" s="26"/>
      <c r="E22125" s="26"/>
      <c r="F22125" s="26"/>
      <c r="G22125" s="26"/>
    </row>
    <row r="22126" spans="3:7">
      <c r="C22126" s="17"/>
      <c r="D22126" s="26"/>
      <c r="E22126" s="26"/>
      <c r="F22126" s="26"/>
      <c r="G22126" s="26"/>
    </row>
    <row r="22127" spans="3:7">
      <c r="C22127" s="17"/>
      <c r="D22127" s="26"/>
      <c r="E22127" s="26"/>
      <c r="F22127" s="26"/>
      <c r="G22127" s="26"/>
    </row>
    <row r="22128" spans="3:7">
      <c r="C22128" s="17"/>
      <c r="D22128" s="26"/>
      <c r="E22128" s="26"/>
      <c r="F22128" s="26"/>
      <c r="G22128" s="26"/>
    </row>
    <row r="22129" spans="3:7">
      <c r="C22129" s="17"/>
      <c r="D22129" s="26"/>
      <c r="E22129" s="26"/>
      <c r="F22129" s="26"/>
      <c r="G22129" s="26"/>
    </row>
    <row r="22130" spans="3:7">
      <c r="C22130" s="17"/>
      <c r="D22130" s="26"/>
      <c r="E22130" s="26"/>
      <c r="F22130" s="26"/>
      <c r="G22130" s="26"/>
    </row>
    <row r="22131" spans="3:7">
      <c r="C22131" s="17"/>
      <c r="D22131" s="26"/>
      <c r="E22131" s="26"/>
      <c r="F22131" s="26"/>
      <c r="G22131" s="26"/>
    </row>
    <row r="22132" spans="3:7">
      <c r="C22132" s="17"/>
      <c r="D22132" s="26"/>
      <c r="E22132" s="26"/>
      <c r="F22132" s="26"/>
      <c r="G22132" s="26"/>
    </row>
    <row r="22133" spans="3:7">
      <c r="C22133" s="17"/>
      <c r="D22133" s="26"/>
      <c r="E22133" s="26"/>
      <c r="F22133" s="26"/>
      <c r="G22133" s="26"/>
    </row>
    <row r="22134" spans="3:7">
      <c r="C22134" s="17"/>
      <c r="D22134" s="26"/>
      <c r="E22134" s="26"/>
      <c r="F22134" s="26"/>
      <c r="G22134" s="26"/>
    </row>
    <row r="22135" spans="3:7">
      <c r="C22135" s="17"/>
      <c r="D22135" s="26"/>
      <c r="E22135" s="26"/>
      <c r="F22135" s="26"/>
      <c r="G22135" s="26"/>
    </row>
    <row r="22136" spans="3:7">
      <c r="C22136" s="17"/>
      <c r="D22136" s="26"/>
      <c r="E22136" s="26"/>
      <c r="F22136" s="26"/>
      <c r="G22136" s="26"/>
    </row>
    <row r="22137" spans="3:7">
      <c r="C22137" s="17"/>
      <c r="D22137" s="26"/>
      <c r="E22137" s="26"/>
      <c r="F22137" s="26"/>
      <c r="G22137" s="26"/>
    </row>
    <row r="22138" spans="3:7">
      <c r="C22138" s="17"/>
      <c r="D22138" s="26"/>
      <c r="E22138" s="26"/>
      <c r="F22138" s="26"/>
      <c r="G22138" s="26"/>
    </row>
    <row r="22139" spans="3:7">
      <c r="C22139" s="17"/>
      <c r="D22139" s="26"/>
      <c r="E22139" s="26"/>
      <c r="F22139" s="26"/>
      <c r="G22139" s="26"/>
    </row>
    <row r="22140" spans="3:7">
      <c r="C22140" s="17"/>
      <c r="D22140" s="26"/>
      <c r="E22140" s="26"/>
      <c r="F22140" s="26"/>
      <c r="G22140" s="26"/>
    </row>
    <row r="22141" spans="3:7">
      <c r="C22141" s="17"/>
      <c r="D22141" s="26"/>
      <c r="E22141" s="26"/>
      <c r="F22141" s="26"/>
      <c r="G22141" s="26"/>
    </row>
    <row r="22142" spans="3:7">
      <c r="C22142" s="17"/>
      <c r="D22142" s="26"/>
      <c r="E22142" s="26"/>
      <c r="F22142" s="26"/>
      <c r="G22142" s="26"/>
    </row>
    <row r="22143" spans="3:7">
      <c r="C22143" s="17"/>
      <c r="D22143" s="26"/>
      <c r="E22143" s="26"/>
      <c r="F22143" s="26"/>
      <c r="G22143" s="26"/>
    </row>
    <row r="22144" spans="3:7">
      <c r="C22144" s="17"/>
      <c r="D22144" s="26"/>
      <c r="E22144" s="26"/>
      <c r="F22144" s="26"/>
      <c r="G22144" s="26"/>
    </row>
    <row r="22145" spans="3:7">
      <c r="C22145" s="17"/>
      <c r="D22145" s="26"/>
      <c r="E22145" s="26"/>
      <c r="F22145" s="26"/>
      <c r="G22145" s="26"/>
    </row>
    <row r="22146" spans="3:7">
      <c r="C22146" s="17"/>
      <c r="D22146" s="26"/>
      <c r="E22146" s="26"/>
      <c r="F22146" s="26"/>
      <c r="G22146" s="26"/>
    </row>
    <row r="22147" spans="3:7">
      <c r="C22147" s="17"/>
      <c r="D22147" s="26"/>
      <c r="E22147" s="26"/>
      <c r="F22147" s="26"/>
      <c r="G22147" s="26"/>
    </row>
    <row r="22148" spans="3:7">
      <c r="C22148" s="17"/>
      <c r="D22148" s="26"/>
      <c r="E22148" s="26"/>
      <c r="F22148" s="26"/>
      <c r="G22148" s="26"/>
    </row>
    <row r="22149" spans="3:7">
      <c r="C22149" s="17"/>
      <c r="D22149" s="26"/>
      <c r="E22149" s="26"/>
      <c r="F22149" s="26"/>
      <c r="G22149" s="26"/>
    </row>
    <row r="22150" spans="3:7">
      <c r="C22150" s="17"/>
      <c r="D22150" s="26"/>
      <c r="E22150" s="26"/>
      <c r="F22150" s="26"/>
      <c r="G22150" s="26"/>
    </row>
    <row r="22151" spans="3:7">
      <c r="C22151" s="17"/>
      <c r="D22151" s="26"/>
      <c r="E22151" s="26"/>
      <c r="F22151" s="26"/>
      <c r="G22151" s="26"/>
    </row>
    <row r="22152" spans="3:7">
      <c r="C22152" s="17"/>
      <c r="D22152" s="26"/>
      <c r="E22152" s="26"/>
      <c r="F22152" s="26"/>
      <c r="G22152" s="26"/>
    </row>
    <row r="22153" spans="3:7">
      <c r="C22153" s="17"/>
      <c r="D22153" s="26"/>
      <c r="E22153" s="26"/>
      <c r="F22153" s="26"/>
      <c r="G22153" s="26"/>
    </row>
    <row r="22154" spans="3:7">
      <c r="C22154" s="17"/>
      <c r="D22154" s="26"/>
      <c r="E22154" s="26"/>
      <c r="F22154" s="26"/>
      <c r="G22154" s="26"/>
    </row>
    <row r="22155" spans="3:7">
      <c r="C22155" s="17"/>
      <c r="D22155" s="26"/>
      <c r="E22155" s="26"/>
      <c r="F22155" s="26"/>
      <c r="G22155" s="26"/>
    </row>
    <row r="22156" spans="3:7">
      <c r="C22156" s="17"/>
      <c r="D22156" s="26"/>
      <c r="E22156" s="26"/>
      <c r="F22156" s="26"/>
      <c r="G22156" s="26"/>
    </row>
    <row r="22157" spans="3:7">
      <c r="C22157" s="17"/>
      <c r="D22157" s="26"/>
      <c r="E22157" s="26"/>
      <c r="F22157" s="26"/>
      <c r="G22157" s="26"/>
    </row>
    <row r="22158" spans="3:7">
      <c r="C22158" s="17"/>
      <c r="D22158" s="26"/>
      <c r="E22158" s="26"/>
      <c r="F22158" s="26"/>
      <c r="G22158" s="26"/>
    </row>
    <row r="22159" spans="3:7">
      <c r="C22159" s="17"/>
      <c r="D22159" s="26"/>
      <c r="E22159" s="26"/>
      <c r="F22159" s="26"/>
      <c r="G22159" s="26"/>
    </row>
    <row r="22160" spans="3:7">
      <c r="C22160" s="17"/>
      <c r="D22160" s="26"/>
      <c r="E22160" s="26"/>
      <c r="F22160" s="26"/>
      <c r="G22160" s="26"/>
    </row>
    <row r="22161" spans="3:7">
      <c r="C22161" s="17"/>
      <c r="D22161" s="26"/>
      <c r="E22161" s="26"/>
      <c r="F22161" s="26"/>
      <c r="G22161" s="26"/>
    </row>
    <row r="22162" spans="3:7">
      <c r="C22162" s="17"/>
      <c r="D22162" s="26"/>
      <c r="E22162" s="26"/>
      <c r="F22162" s="26"/>
      <c r="G22162" s="26"/>
    </row>
    <row r="22163" spans="3:7">
      <c r="C22163" s="17"/>
      <c r="D22163" s="26"/>
      <c r="E22163" s="26"/>
      <c r="F22163" s="26"/>
      <c r="G22163" s="26"/>
    </row>
    <row r="22164" spans="3:7">
      <c r="C22164" s="17"/>
      <c r="D22164" s="26"/>
      <c r="E22164" s="26"/>
      <c r="F22164" s="26"/>
      <c r="G22164" s="26"/>
    </row>
    <row r="22165" spans="3:7">
      <c r="C22165" s="17"/>
      <c r="D22165" s="26"/>
      <c r="E22165" s="26"/>
      <c r="F22165" s="26"/>
      <c r="G22165" s="26"/>
    </row>
    <row r="22166" spans="3:7">
      <c r="C22166" s="17"/>
      <c r="D22166" s="26"/>
      <c r="E22166" s="26"/>
      <c r="F22166" s="26"/>
      <c r="G22166" s="26"/>
    </row>
    <row r="22167" spans="3:7">
      <c r="C22167" s="17"/>
      <c r="D22167" s="26"/>
      <c r="E22167" s="26"/>
      <c r="F22167" s="26"/>
      <c r="G22167" s="26"/>
    </row>
    <row r="22168" spans="3:7">
      <c r="C22168" s="17"/>
      <c r="D22168" s="26"/>
      <c r="E22168" s="26"/>
      <c r="F22168" s="26"/>
      <c r="G22168" s="26"/>
    </row>
    <row r="22169" spans="3:7">
      <c r="C22169" s="17"/>
      <c r="D22169" s="26"/>
      <c r="E22169" s="26"/>
      <c r="F22169" s="26"/>
      <c r="G22169" s="26"/>
    </row>
    <row r="22170" spans="3:7">
      <c r="C22170" s="17"/>
      <c r="D22170" s="26"/>
      <c r="E22170" s="26"/>
      <c r="F22170" s="26"/>
      <c r="G22170" s="26"/>
    </row>
    <row r="22171" spans="3:7">
      <c r="C22171" s="17"/>
      <c r="D22171" s="26"/>
      <c r="E22171" s="26"/>
      <c r="F22171" s="26"/>
      <c r="G22171" s="26"/>
    </row>
    <row r="22172" spans="3:7">
      <c r="C22172" s="17"/>
      <c r="D22172" s="26"/>
      <c r="E22172" s="26"/>
      <c r="F22172" s="26"/>
      <c r="G22172" s="26"/>
    </row>
    <row r="22173" spans="3:7">
      <c r="C22173" s="17"/>
      <c r="D22173" s="26"/>
      <c r="E22173" s="26"/>
      <c r="F22173" s="26"/>
      <c r="G22173" s="26"/>
    </row>
    <row r="22174" spans="3:7">
      <c r="C22174" s="17"/>
      <c r="D22174" s="26"/>
      <c r="E22174" s="26"/>
      <c r="F22174" s="26"/>
      <c r="G22174" s="26"/>
    </row>
    <row r="22175" spans="3:7">
      <c r="C22175" s="17"/>
      <c r="D22175" s="26"/>
      <c r="E22175" s="26"/>
      <c r="F22175" s="26"/>
      <c r="G22175" s="26"/>
    </row>
    <row r="22176" spans="3:7">
      <c r="C22176" s="17"/>
      <c r="D22176" s="26"/>
      <c r="E22176" s="26"/>
      <c r="F22176" s="26"/>
      <c r="G22176" s="26"/>
    </row>
    <row r="22177" spans="3:7">
      <c r="C22177" s="17"/>
      <c r="D22177" s="26"/>
      <c r="E22177" s="26"/>
      <c r="F22177" s="26"/>
      <c r="G22177" s="26"/>
    </row>
    <row r="22178" spans="3:7">
      <c r="C22178" s="17"/>
      <c r="D22178" s="26"/>
      <c r="E22178" s="26"/>
      <c r="F22178" s="26"/>
      <c r="G22178" s="26"/>
    </row>
    <row r="22179" spans="3:7">
      <c r="C22179" s="17"/>
      <c r="D22179" s="26"/>
      <c r="E22179" s="26"/>
      <c r="F22179" s="26"/>
      <c r="G22179" s="26"/>
    </row>
    <row r="22180" spans="3:7">
      <c r="C22180" s="17"/>
      <c r="D22180" s="26"/>
      <c r="E22180" s="26"/>
      <c r="F22180" s="26"/>
      <c r="G22180" s="26"/>
    </row>
    <row r="22181" spans="3:7">
      <c r="C22181" s="17"/>
      <c r="D22181" s="26"/>
      <c r="E22181" s="26"/>
      <c r="F22181" s="26"/>
      <c r="G22181" s="26"/>
    </row>
    <row r="22182" spans="3:7">
      <c r="C22182" s="17"/>
      <c r="D22182" s="26"/>
      <c r="E22182" s="26"/>
      <c r="F22182" s="26"/>
      <c r="G22182" s="26"/>
    </row>
    <row r="22183" spans="3:7">
      <c r="C22183" s="17"/>
      <c r="D22183" s="26"/>
      <c r="E22183" s="26"/>
      <c r="F22183" s="26"/>
      <c r="G22183" s="26"/>
    </row>
    <row r="22184" spans="3:7">
      <c r="C22184" s="17"/>
      <c r="D22184" s="26"/>
      <c r="E22184" s="26"/>
      <c r="F22184" s="26"/>
      <c r="G22184" s="26"/>
    </row>
    <row r="22185" spans="3:7">
      <c r="C22185" s="17"/>
      <c r="D22185" s="26"/>
      <c r="E22185" s="26"/>
      <c r="F22185" s="26"/>
      <c r="G22185" s="26"/>
    </row>
    <row r="22186" spans="3:7">
      <c r="C22186" s="17"/>
      <c r="D22186" s="26"/>
      <c r="E22186" s="26"/>
      <c r="F22186" s="26"/>
      <c r="G22186" s="26"/>
    </row>
    <row r="22187" spans="3:7">
      <c r="C22187" s="17"/>
      <c r="D22187" s="26"/>
      <c r="E22187" s="26"/>
      <c r="F22187" s="26"/>
      <c r="G22187" s="26"/>
    </row>
    <row r="22188" spans="3:7">
      <c r="C22188" s="17"/>
      <c r="D22188" s="26"/>
      <c r="E22188" s="26"/>
      <c r="F22188" s="26"/>
      <c r="G22188" s="26"/>
    </row>
    <row r="22189" spans="3:7">
      <c r="C22189" s="17"/>
      <c r="D22189" s="26"/>
      <c r="E22189" s="26"/>
      <c r="F22189" s="26"/>
      <c r="G22189" s="26"/>
    </row>
    <row r="22190" spans="3:7">
      <c r="C22190" s="17"/>
      <c r="D22190" s="26"/>
      <c r="E22190" s="26"/>
      <c r="F22190" s="26"/>
      <c r="G22190" s="26"/>
    </row>
    <row r="22191" spans="3:7">
      <c r="C22191" s="17"/>
      <c r="D22191" s="26"/>
      <c r="E22191" s="26"/>
      <c r="F22191" s="26"/>
      <c r="G22191" s="26"/>
    </row>
    <row r="22192" spans="3:7">
      <c r="C22192" s="17"/>
      <c r="D22192" s="26"/>
      <c r="E22192" s="26"/>
      <c r="F22192" s="26"/>
      <c r="G22192" s="26"/>
    </row>
    <row r="22193" spans="3:7">
      <c r="C22193" s="17"/>
      <c r="D22193" s="26"/>
      <c r="E22193" s="26"/>
      <c r="F22193" s="26"/>
      <c r="G22193" s="26"/>
    </row>
    <row r="22194" spans="3:7">
      <c r="C22194" s="17"/>
      <c r="D22194" s="26"/>
      <c r="E22194" s="26"/>
      <c r="F22194" s="26"/>
      <c r="G22194" s="26"/>
    </row>
    <row r="22195" spans="3:7">
      <c r="C22195" s="17"/>
      <c r="D22195" s="26"/>
      <c r="E22195" s="26"/>
      <c r="F22195" s="26"/>
      <c r="G22195" s="26"/>
    </row>
    <row r="22196" spans="3:7">
      <c r="C22196" s="17"/>
      <c r="D22196" s="26"/>
      <c r="E22196" s="26"/>
      <c r="F22196" s="26"/>
      <c r="G22196" s="26"/>
    </row>
    <row r="22197" spans="3:7">
      <c r="C22197" s="17"/>
      <c r="D22197" s="26"/>
      <c r="E22197" s="26"/>
      <c r="F22197" s="26"/>
      <c r="G22197" s="26"/>
    </row>
    <row r="22198" spans="3:7">
      <c r="C22198" s="17"/>
      <c r="D22198" s="26"/>
      <c r="E22198" s="26"/>
      <c r="F22198" s="26"/>
      <c r="G22198" s="26"/>
    </row>
    <row r="22199" spans="3:7">
      <c r="C22199" s="17"/>
      <c r="D22199" s="26"/>
      <c r="E22199" s="26"/>
      <c r="F22199" s="26"/>
      <c r="G22199" s="26"/>
    </row>
    <row r="22200" spans="3:7">
      <c r="C22200" s="17"/>
      <c r="D22200" s="26"/>
      <c r="E22200" s="26"/>
      <c r="F22200" s="26"/>
      <c r="G22200" s="26"/>
    </row>
    <row r="22201" spans="3:7">
      <c r="C22201" s="17"/>
      <c r="D22201" s="26"/>
      <c r="E22201" s="26"/>
      <c r="F22201" s="26"/>
      <c r="G22201" s="26"/>
    </row>
    <row r="22202" spans="3:7">
      <c r="C22202" s="17"/>
      <c r="D22202" s="26"/>
      <c r="E22202" s="26"/>
      <c r="F22202" s="26"/>
      <c r="G22202" s="26"/>
    </row>
    <row r="22203" spans="3:7">
      <c r="C22203" s="17"/>
      <c r="D22203" s="26"/>
      <c r="E22203" s="26"/>
      <c r="F22203" s="26"/>
      <c r="G22203" s="26"/>
    </row>
    <row r="22204" spans="3:7">
      <c r="C22204" s="17"/>
      <c r="D22204" s="26"/>
      <c r="E22204" s="26"/>
      <c r="F22204" s="26"/>
      <c r="G22204" s="26"/>
    </row>
    <row r="22205" spans="3:7">
      <c r="C22205" s="17"/>
      <c r="D22205" s="26"/>
      <c r="E22205" s="26"/>
      <c r="F22205" s="26"/>
      <c r="G22205" s="26"/>
    </row>
    <row r="22206" spans="3:7">
      <c r="C22206" s="17"/>
      <c r="D22206" s="26"/>
      <c r="E22206" s="26"/>
      <c r="F22206" s="26"/>
      <c r="G22206" s="26"/>
    </row>
    <row r="22207" spans="3:7">
      <c r="C22207" s="17"/>
      <c r="D22207" s="26"/>
      <c r="E22207" s="26"/>
      <c r="F22207" s="26"/>
      <c r="G22207" s="26"/>
    </row>
    <row r="22208" spans="3:7">
      <c r="C22208" s="17"/>
      <c r="D22208" s="26"/>
      <c r="E22208" s="26"/>
      <c r="F22208" s="26"/>
      <c r="G22208" s="26"/>
    </row>
    <row r="22209" spans="3:7">
      <c r="C22209" s="17"/>
      <c r="D22209" s="26"/>
      <c r="E22209" s="26"/>
      <c r="F22209" s="26"/>
      <c r="G22209" s="26"/>
    </row>
    <row r="22210" spans="3:7">
      <c r="C22210" s="17"/>
      <c r="D22210" s="26"/>
      <c r="E22210" s="26"/>
      <c r="F22210" s="26"/>
      <c r="G22210" s="26"/>
    </row>
    <row r="22211" spans="3:7">
      <c r="C22211" s="17"/>
      <c r="D22211" s="26"/>
      <c r="E22211" s="26"/>
      <c r="F22211" s="26"/>
      <c r="G22211" s="26"/>
    </row>
    <row r="22212" spans="3:7">
      <c r="C22212" s="17"/>
      <c r="D22212" s="26"/>
      <c r="E22212" s="26"/>
      <c r="F22212" s="26"/>
      <c r="G22212" s="26"/>
    </row>
    <row r="22213" spans="3:7">
      <c r="C22213" s="17"/>
      <c r="D22213" s="26"/>
      <c r="E22213" s="26"/>
      <c r="F22213" s="26"/>
      <c r="G22213" s="26"/>
    </row>
    <row r="22214" spans="3:7">
      <c r="C22214" s="17"/>
      <c r="D22214" s="26"/>
      <c r="E22214" s="26"/>
      <c r="F22214" s="26"/>
      <c r="G22214" s="26"/>
    </row>
    <row r="22215" spans="3:7">
      <c r="C22215" s="17"/>
      <c r="D22215" s="26"/>
      <c r="E22215" s="26"/>
      <c r="F22215" s="26"/>
      <c r="G22215" s="26"/>
    </row>
    <row r="22216" spans="3:7">
      <c r="C22216" s="17"/>
      <c r="D22216" s="26"/>
      <c r="E22216" s="26"/>
      <c r="F22216" s="26"/>
      <c r="G22216" s="26"/>
    </row>
    <row r="22217" spans="3:7">
      <c r="C22217" s="17"/>
      <c r="D22217" s="26"/>
      <c r="E22217" s="26"/>
      <c r="F22217" s="26"/>
      <c r="G22217" s="26"/>
    </row>
    <row r="22218" spans="3:7">
      <c r="C22218" s="17"/>
      <c r="D22218" s="26"/>
      <c r="E22218" s="26"/>
      <c r="F22218" s="26"/>
      <c r="G22218" s="26"/>
    </row>
    <row r="22219" spans="3:7">
      <c r="C22219" s="17"/>
      <c r="D22219" s="26"/>
      <c r="E22219" s="26"/>
      <c r="F22219" s="26"/>
      <c r="G22219" s="26"/>
    </row>
    <row r="22220" spans="3:7">
      <c r="C22220" s="17"/>
      <c r="D22220" s="26"/>
      <c r="E22220" s="26"/>
      <c r="F22220" s="26"/>
      <c r="G22220" s="26"/>
    </row>
    <row r="22221" spans="3:7">
      <c r="C22221" s="17"/>
      <c r="D22221" s="26"/>
      <c r="E22221" s="26"/>
      <c r="F22221" s="26"/>
      <c r="G22221" s="26"/>
    </row>
    <row r="22222" spans="3:7">
      <c r="C22222" s="17"/>
      <c r="D22222" s="26"/>
      <c r="E22222" s="26"/>
      <c r="F22222" s="26"/>
      <c r="G22222" s="26"/>
    </row>
    <row r="22223" spans="3:7">
      <c r="C22223" s="17"/>
      <c r="D22223" s="26"/>
      <c r="E22223" s="26"/>
      <c r="F22223" s="26"/>
      <c r="G22223" s="26"/>
    </row>
    <row r="22224" spans="3:7">
      <c r="C22224" s="17"/>
      <c r="D22224" s="26"/>
      <c r="E22224" s="26"/>
      <c r="F22224" s="26"/>
      <c r="G22224" s="26"/>
    </row>
    <row r="22225" spans="3:7">
      <c r="C22225" s="17"/>
      <c r="D22225" s="26"/>
      <c r="E22225" s="26"/>
      <c r="F22225" s="26"/>
      <c r="G22225" s="26"/>
    </row>
    <row r="22226" spans="3:7">
      <c r="C22226" s="17"/>
      <c r="D22226" s="26"/>
      <c r="E22226" s="26"/>
      <c r="F22226" s="26"/>
      <c r="G22226" s="26"/>
    </row>
    <row r="22227" spans="3:7">
      <c r="C22227" s="17"/>
      <c r="D22227" s="26"/>
      <c r="E22227" s="26"/>
      <c r="F22227" s="26"/>
      <c r="G22227" s="26"/>
    </row>
    <row r="22228" spans="3:7">
      <c r="C22228" s="17"/>
      <c r="D22228" s="26"/>
      <c r="E22228" s="26"/>
      <c r="F22228" s="26"/>
      <c r="G22228" s="26"/>
    </row>
    <row r="22229" spans="3:7">
      <c r="C22229" s="17"/>
      <c r="D22229" s="26"/>
      <c r="E22229" s="26"/>
      <c r="F22229" s="26"/>
      <c r="G22229" s="26"/>
    </row>
    <row r="22230" spans="3:7">
      <c r="C22230" s="17"/>
      <c r="D22230" s="26"/>
      <c r="E22230" s="26"/>
      <c r="F22230" s="26"/>
      <c r="G22230" s="26"/>
    </row>
    <row r="22231" spans="3:7">
      <c r="C22231" s="17"/>
      <c r="D22231" s="26"/>
      <c r="E22231" s="26"/>
      <c r="F22231" s="26"/>
      <c r="G22231" s="26"/>
    </row>
    <row r="22232" spans="3:7">
      <c r="C22232" s="17"/>
      <c r="D22232" s="26"/>
      <c r="E22232" s="26"/>
      <c r="F22232" s="26"/>
      <c r="G22232" s="26"/>
    </row>
    <row r="22233" spans="3:7">
      <c r="C22233" s="17"/>
      <c r="D22233" s="26"/>
      <c r="E22233" s="26"/>
      <c r="F22233" s="26"/>
      <c r="G22233" s="26"/>
    </row>
    <row r="22234" spans="3:7">
      <c r="C22234" s="17"/>
      <c r="D22234" s="26"/>
      <c r="E22234" s="26"/>
      <c r="F22234" s="26"/>
      <c r="G22234" s="26"/>
    </row>
    <row r="22235" spans="3:7">
      <c r="C22235" s="17"/>
      <c r="D22235" s="26"/>
      <c r="E22235" s="26"/>
      <c r="F22235" s="26"/>
      <c r="G22235" s="26"/>
    </row>
    <row r="22236" spans="3:7">
      <c r="C22236" s="17"/>
      <c r="D22236" s="26"/>
      <c r="E22236" s="26"/>
      <c r="F22236" s="26"/>
      <c r="G22236" s="26"/>
    </row>
    <row r="22237" spans="3:7">
      <c r="C22237" s="17"/>
      <c r="D22237" s="26"/>
      <c r="E22237" s="26"/>
      <c r="F22237" s="26"/>
      <c r="G22237" s="26"/>
    </row>
    <row r="22238" spans="3:7">
      <c r="C22238" s="17"/>
      <c r="D22238" s="26"/>
      <c r="E22238" s="26"/>
      <c r="F22238" s="26"/>
      <c r="G22238" s="26"/>
    </row>
    <row r="22239" spans="3:7">
      <c r="C22239" s="17"/>
      <c r="D22239" s="26"/>
      <c r="E22239" s="26"/>
      <c r="F22239" s="26"/>
      <c r="G22239" s="26"/>
    </row>
    <row r="22240" spans="3:7">
      <c r="C22240" s="17"/>
      <c r="D22240" s="26"/>
      <c r="E22240" s="26"/>
      <c r="F22240" s="26"/>
      <c r="G22240" s="26"/>
    </row>
    <row r="22241" spans="3:7">
      <c r="C22241" s="17"/>
      <c r="D22241" s="26"/>
      <c r="E22241" s="26"/>
      <c r="F22241" s="26"/>
      <c r="G22241" s="26"/>
    </row>
    <row r="22242" spans="3:7">
      <c r="C22242" s="17"/>
      <c r="D22242" s="26"/>
      <c r="E22242" s="26"/>
      <c r="F22242" s="26"/>
      <c r="G22242" s="26"/>
    </row>
    <row r="22243" spans="3:7">
      <c r="C22243" s="17"/>
      <c r="D22243" s="26"/>
      <c r="E22243" s="26"/>
      <c r="F22243" s="26"/>
      <c r="G22243" s="26"/>
    </row>
    <row r="22244" spans="3:7">
      <c r="C22244" s="17"/>
      <c r="D22244" s="26"/>
      <c r="E22244" s="26"/>
      <c r="F22244" s="26"/>
      <c r="G22244" s="26"/>
    </row>
    <row r="22245" spans="3:7">
      <c r="C22245" s="17"/>
      <c r="D22245" s="26"/>
      <c r="E22245" s="26"/>
      <c r="F22245" s="26"/>
      <c r="G22245" s="26"/>
    </row>
    <row r="22246" spans="3:7">
      <c r="C22246" s="17"/>
      <c r="D22246" s="26"/>
      <c r="E22246" s="26"/>
      <c r="F22246" s="26"/>
      <c r="G22246" s="26"/>
    </row>
    <row r="22247" spans="3:7">
      <c r="C22247" s="17"/>
      <c r="D22247" s="26"/>
      <c r="E22247" s="26"/>
      <c r="F22247" s="26"/>
      <c r="G22247" s="26"/>
    </row>
    <row r="22248" spans="3:7">
      <c r="C22248" s="17"/>
      <c r="D22248" s="26"/>
      <c r="E22248" s="26"/>
      <c r="F22248" s="26"/>
      <c r="G22248" s="26"/>
    </row>
    <row r="22249" spans="3:7">
      <c r="C22249" s="17"/>
      <c r="D22249" s="26"/>
      <c r="E22249" s="26"/>
      <c r="F22249" s="26"/>
      <c r="G22249" s="26"/>
    </row>
    <row r="22250" spans="3:7">
      <c r="C22250" s="17"/>
      <c r="D22250" s="26"/>
      <c r="E22250" s="26"/>
      <c r="F22250" s="26"/>
      <c r="G22250" s="26"/>
    </row>
    <row r="22251" spans="3:7">
      <c r="C22251" s="17"/>
      <c r="D22251" s="26"/>
      <c r="E22251" s="26"/>
      <c r="F22251" s="26"/>
      <c r="G22251" s="26"/>
    </row>
    <row r="22252" spans="3:7">
      <c r="C22252" s="17"/>
      <c r="D22252" s="26"/>
      <c r="E22252" s="26"/>
      <c r="F22252" s="26"/>
      <c r="G22252" s="26"/>
    </row>
    <row r="22253" spans="3:7">
      <c r="C22253" s="17"/>
      <c r="D22253" s="26"/>
      <c r="E22253" s="26"/>
      <c r="F22253" s="26"/>
      <c r="G22253" s="26"/>
    </row>
    <row r="22254" spans="3:7">
      <c r="C22254" s="17"/>
      <c r="D22254" s="26"/>
      <c r="E22254" s="26"/>
      <c r="F22254" s="26"/>
      <c r="G22254" s="26"/>
    </row>
    <row r="22255" spans="3:7">
      <c r="C22255" s="17"/>
      <c r="D22255" s="26"/>
      <c r="E22255" s="26"/>
      <c r="F22255" s="26"/>
      <c r="G22255" s="26"/>
    </row>
    <row r="22256" spans="3:7">
      <c r="C22256" s="17"/>
      <c r="D22256" s="26"/>
      <c r="E22256" s="26"/>
      <c r="F22256" s="26"/>
      <c r="G22256" s="26"/>
    </row>
    <row r="22257" spans="3:7">
      <c r="C22257" s="17"/>
      <c r="D22257" s="26"/>
      <c r="E22257" s="26"/>
      <c r="F22257" s="26"/>
      <c r="G22257" s="26"/>
    </row>
    <row r="22258" spans="3:7">
      <c r="C22258" s="17"/>
      <c r="D22258" s="26"/>
      <c r="E22258" s="26"/>
      <c r="F22258" s="26"/>
      <c r="G22258" s="26"/>
    </row>
    <row r="22259" spans="3:7">
      <c r="C22259" s="17"/>
      <c r="D22259" s="26"/>
      <c r="E22259" s="26"/>
      <c r="F22259" s="26"/>
      <c r="G22259" s="26"/>
    </row>
    <row r="22260" spans="3:7">
      <c r="C22260" s="17"/>
      <c r="D22260" s="26"/>
      <c r="E22260" s="26"/>
      <c r="F22260" s="26"/>
      <c r="G22260" s="26"/>
    </row>
    <row r="22261" spans="3:7">
      <c r="C22261" s="17"/>
      <c r="D22261" s="26"/>
      <c r="E22261" s="26"/>
      <c r="F22261" s="26"/>
      <c r="G22261" s="26"/>
    </row>
    <row r="22262" spans="3:7">
      <c r="C22262" s="17"/>
      <c r="D22262" s="26"/>
      <c r="E22262" s="26"/>
      <c r="F22262" s="26"/>
      <c r="G22262" s="26"/>
    </row>
    <row r="22263" spans="3:7">
      <c r="C22263" s="17"/>
      <c r="D22263" s="26"/>
      <c r="E22263" s="26"/>
      <c r="F22263" s="26"/>
      <c r="G22263" s="26"/>
    </row>
    <row r="22264" spans="3:7">
      <c r="C22264" s="17"/>
      <c r="D22264" s="26"/>
      <c r="E22264" s="26"/>
      <c r="F22264" s="26"/>
      <c r="G22264" s="26"/>
    </row>
    <row r="22265" spans="3:7">
      <c r="C22265" s="17"/>
      <c r="D22265" s="26"/>
      <c r="E22265" s="26"/>
      <c r="F22265" s="26"/>
      <c r="G22265" s="26"/>
    </row>
    <row r="22266" spans="3:7">
      <c r="C22266" s="17"/>
      <c r="D22266" s="26"/>
      <c r="E22266" s="26"/>
      <c r="F22266" s="26"/>
      <c r="G22266" s="26"/>
    </row>
    <row r="22267" spans="3:7">
      <c r="C22267" s="17"/>
      <c r="D22267" s="26"/>
      <c r="E22267" s="26"/>
      <c r="F22267" s="26"/>
      <c r="G22267" s="26"/>
    </row>
    <row r="22268" spans="3:7">
      <c r="C22268" s="17"/>
      <c r="D22268" s="26"/>
      <c r="E22268" s="26"/>
      <c r="F22268" s="26"/>
      <c r="G22268" s="26"/>
    </row>
    <row r="22269" spans="3:7">
      <c r="C22269" s="17"/>
      <c r="D22269" s="26"/>
      <c r="E22269" s="26"/>
      <c r="F22269" s="26"/>
      <c r="G22269" s="26"/>
    </row>
    <row r="22270" spans="3:7">
      <c r="C22270" s="17"/>
      <c r="D22270" s="26"/>
      <c r="E22270" s="26"/>
      <c r="F22270" s="26"/>
      <c r="G22270" s="26"/>
    </row>
    <row r="22271" spans="3:7">
      <c r="C22271" s="17"/>
      <c r="D22271" s="26"/>
      <c r="E22271" s="26"/>
      <c r="F22271" s="26"/>
      <c r="G22271" s="26"/>
    </row>
    <row r="22272" spans="3:7">
      <c r="C22272" s="17"/>
      <c r="D22272" s="26"/>
      <c r="E22272" s="26"/>
      <c r="F22272" s="26"/>
      <c r="G22272" s="26"/>
    </row>
    <row r="22273" spans="3:7">
      <c r="C22273" s="17"/>
      <c r="D22273" s="26"/>
      <c r="E22273" s="26"/>
      <c r="F22273" s="26"/>
      <c r="G22273" s="26"/>
    </row>
    <row r="22274" spans="3:7">
      <c r="C22274" s="17"/>
      <c r="D22274" s="26"/>
      <c r="E22274" s="26"/>
      <c r="F22274" s="26"/>
      <c r="G22274" s="26"/>
    </row>
    <row r="22275" spans="3:7">
      <c r="C22275" s="17"/>
      <c r="D22275" s="26"/>
      <c r="E22275" s="26"/>
      <c r="F22275" s="26"/>
      <c r="G22275" s="26"/>
    </row>
    <row r="22276" spans="3:7">
      <c r="C22276" s="17"/>
      <c r="D22276" s="26"/>
      <c r="E22276" s="26"/>
      <c r="F22276" s="26"/>
      <c r="G22276" s="26"/>
    </row>
    <row r="22277" spans="3:7">
      <c r="C22277" s="17"/>
      <c r="D22277" s="26"/>
      <c r="E22277" s="26"/>
      <c r="F22277" s="26"/>
      <c r="G22277" s="26"/>
    </row>
    <row r="22278" spans="3:7">
      <c r="C22278" s="17"/>
      <c r="D22278" s="26"/>
      <c r="E22278" s="26"/>
      <c r="F22278" s="26"/>
      <c r="G22278" s="26"/>
    </row>
    <row r="22279" spans="3:7">
      <c r="C22279" s="17"/>
      <c r="D22279" s="26"/>
      <c r="E22279" s="26"/>
      <c r="F22279" s="26"/>
      <c r="G22279" s="26"/>
    </row>
    <row r="22280" spans="3:7">
      <c r="C22280" s="17"/>
      <c r="D22280" s="26"/>
      <c r="E22280" s="26"/>
      <c r="F22280" s="26"/>
      <c r="G22280" s="26"/>
    </row>
    <row r="22281" spans="3:7">
      <c r="C22281" s="17"/>
      <c r="D22281" s="26"/>
      <c r="E22281" s="26"/>
      <c r="F22281" s="26"/>
      <c r="G22281" s="26"/>
    </row>
    <row r="22282" spans="3:7">
      <c r="C22282" s="17"/>
      <c r="D22282" s="26"/>
      <c r="E22282" s="26"/>
      <c r="F22282" s="26"/>
      <c r="G22282" s="26"/>
    </row>
    <row r="22283" spans="3:7">
      <c r="C22283" s="17"/>
      <c r="D22283" s="26"/>
      <c r="E22283" s="26"/>
      <c r="F22283" s="26"/>
      <c r="G22283" s="26"/>
    </row>
    <row r="22284" spans="3:7">
      <c r="C22284" s="17"/>
      <c r="D22284" s="26"/>
      <c r="E22284" s="26"/>
      <c r="F22284" s="26"/>
      <c r="G22284" s="26"/>
    </row>
    <row r="22285" spans="3:7">
      <c r="C22285" s="17"/>
      <c r="D22285" s="26"/>
      <c r="E22285" s="26"/>
      <c r="F22285" s="26"/>
      <c r="G22285" s="26"/>
    </row>
    <row r="22286" spans="3:7">
      <c r="C22286" s="17"/>
      <c r="D22286" s="26"/>
      <c r="E22286" s="26"/>
      <c r="F22286" s="26"/>
      <c r="G22286" s="26"/>
    </row>
    <row r="22287" spans="3:7">
      <c r="C22287" s="17"/>
      <c r="D22287" s="26"/>
      <c r="E22287" s="26"/>
      <c r="F22287" s="26"/>
      <c r="G22287" s="26"/>
    </row>
    <row r="22288" spans="3:7">
      <c r="C22288" s="17"/>
      <c r="D22288" s="26"/>
      <c r="E22288" s="26"/>
      <c r="F22288" s="26"/>
      <c r="G22288" s="26"/>
    </row>
    <row r="22289" spans="3:7">
      <c r="C22289" s="17"/>
      <c r="D22289" s="26"/>
      <c r="E22289" s="26"/>
      <c r="F22289" s="26"/>
      <c r="G22289" s="26"/>
    </row>
    <row r="22290" spans="3:7">
      <c r="C22290" s="17"/>
      <c r="D22290" s="26"/>
      <c r="E22290" s="26"/>
      <c r="F22290" s="26"/>
      <c r="G22290" s="26"/>
    </row>
    <row r="22291" spans="3:7">
      <c r="C22291" s="17"/>
      <c r="D22291" s="26"/>
      <c r="E22291" s="26"/>
      <c r="F22291" s="26"/>
      <c r="G22291" s="26"/>
    </row>
    <row r="22292" spans="3:7">
      <c r="C22292" s="17"/>
      <c r="D22292" s="26"/>
      <c r="E22292" s="26"/>
      <c r="F22292" s="26"/>
      <c r="G22292" s="26"/>
    </row>
    <row r="22293" spans="3:7">
      <c r="C22293" s="17"/>
      <c r="D22293" s="26"/>
      <c r="E22293" s="26"/>
      <c r="F22293" s="26"/>
      <c r="G22293" s="26"/>
    </row>
    <row r="22294" spans="3:7">
      <c r="C22294" s="17"/>
      <c r="D22294" s="26"/>
      <c r="E22294" s="26"/>
      <c r="F22294" s="26"/>
      <c r="G22294" s="26"/>
    </row>
    <row r="22295" spans="3:7">
      <c r="C22295" s="17"/>
      <c r="D22295" s="26"/>
      <c r="E22295" s="26"/>
      <c r="F22295" s="26"/>
      <c r="G22295" s="26"/>
    </row>
    <row r="22296" spans="3:7">
      <c r="C22296" s="17"/>
      <c r="D22296" s="26"/>
      <c r="E22296" s="26"/>
      <c r="F22296" s="26"/>
      <c r="G22296" s="26"/>
    </row>
    <row r="22297" spans="3:7">
      <c r="C22297" s="17"/>
      <c r="D22297" s="26"/>
      <c r="E22297" s="26"/>
      <c r="F22297" s="26"/>
      <c r="G22297" s="26"/>
    </row>
    <row r="22298" spans="3:7">
      <c r="C22298" s="17"/>
      <c r="D22298" s="26"/>
      <c r="E22298" s="26"/>
      <c r="F22298" s="26"/>
      <c r="G22298" s="26"/>
    </row>
    <row r="22299" spans="3:7">
      <c r="C22299" s="17"/>
      <c r="D22299" s="26"/>
      <c r="E22299" s="26"/>
      <c r="F22299" s="26"/>
      <c r="G22299" s="26"/>
    </row>
    <row r="22300" spans="3:7">
      <c r="C22300" s="17"/>
      <c r="D22300" s="26"/>
      <c r="E22300" s="26"/>
      <c r="F22300" s="26"/>
      <c r="G22300" s="26"/>
    </row>
    <row r="22301" spans="3:7">
      <c r="C22301" s="17"/>
      <c r="D22301" s="26"/>
      <c r="E22301" s="26"/>
      <c r="F22301" s="26"/>
      <c r="G22301" s="26"/>
    </row>
    <row r="22302" spans="3:7">
      <c r="C22302" s="17"/>
      <c r="D22302" s="26"/>
      <c r="E22302" s="26"/>
      <c r="F22302" s="26"/>
      <c r="G22302" s="26"/>
    </row>
    <row r="22303" spans="3:7">
      <c r="C22303" s="17"/>
      <c r="D22303" s="26"/>
      <c r="E22303" s="26"/>
      <c r="F22303" s="26"/>
      <c r="G22303" s="26"/>
    </row>
    <row r="22304" spans="3:7">
      <c r="C22304" s="17"/>
      <c r="D22304" s="26"/>
      <c r="E22304" s="26"/>
      <c r="F22304" s="26"/>
      <c r="G22304" s="26"/>
    </row>
    <row r="22305" spans="3:7">
      <c r="C22305" s="17"/>
      <c r="D22305" s="26"/>
      <c r="E22305" s="26"/>
      <c r="F22305" s="26"/>
      <c r="G22305" s="26"/>
    </row>
    <row r="22306" spans="3:7">
      <c r="C22306" s="17"/>
      <c r="D22306" s="26"/>
      <c r="E22306" s="26"/>
      <c r="F22306" s="26"/>
      <c r="G22306" s="26"/>
    </row>
    <row r="22307" spans="3:7">
      <c r="C22307" s="17"/>
      <c r="D22307" s="26"/>
      <c r="E22307" s="26"/>
      <c r="F22307" s="26"/>
      <c r="G22307" s="26"/>
    </row>
    <row r="22308" spans="3:7">
      <c r="C22308" s="17"/>
      <c r="D22308" s="26"/>
      <c r="E22308" s="26"/>
      <c r="F22308" s="26"/>
      <c r="G22308" s="26"/>
    </row>
    <row r="22309" spans="3:7">
      <c r="C22309" s="17"/>
      <c r="D22309" s="26"/>
      <c r="E22309" s="26"/>
      <c r="F22309" s="26"/>
      <c r="G22309" s="26"/>
    </row>
    <row r="22310" spans="3:7">
      <c r="C22310" s="17"/>
      <c r="D22310" s="26"/>
      <c r="E22310" s="26"/>
      <c r="F22310" s="26"/>
      <c r="G22310" s="26"/>
    </row>
    <row r="22311" spans="3:7">
      <c r="C22311" s="17"/>
      <c r="D22311" s="26"/>
      <c r="E22311" s="26"/>
      <c r="F22311" s="26"/>
      <c r="G22311" s="26"/>
    </row>
    <row r="22312" spans="3:7">
      <c r="C22312" s="17"/>
      <c r="D22312" s="26"/>
      <c r="E22312" s="26"/>
      <c r="F22312" s="26"/>
      <c r="G22312" s="26"/>
    </row>
    <row r="22313" spans="3:7">
      <c r="C22313" s="17"/>
      <c r="D22313" s="26"/>
      <c r="E22313" s="26"/>
      <c r="F22313" s="26"/>
      <c r="G22313" s="26"/>
    </row>
    <row r="22314" spans="3:7">
      <c r="C22314" s="17"/>
      <c r="D22314" s="26"/>
      <c r="E22314" s="26"/>
      <c r="F22314" s="26"/>
      <c r="G22314" s="26"/>
    </row>
    <row r="22315" spans="3:7">
      <c r="C22315" s="17"/>
      <c r="D22315" s="26"/>
      <c r="E22315" s="26"/>
      <c r="F22315" s="26"/>
      <c r="G22315" s="26"/>
    </row>
    <row r="22316" spans="3:7">
      <c r="C22316" s="17"/>
      <c r="D22316" s="26"/>
      <c r="E22316" s="26"/>
      <c r="F22316" s="26"/>
      <c r="G22316" s="26"/>
    </row>
    <row r="22317" spans="3:7">
      <c r="C22317" s="17"/>
      <c r="D22317" s="26"/>
      <c r="E22317" s="26"/>
      <c r="F22317" s="26"/>
      <c r="G22317" s="26"/>
    </row>
    <row r="22318" spans="3:7">
      <c r="C22318" s="17"/>
      <c r="D22318" s="26"/>
      <c r="E22318" s="26"/>
      <c r="F22318" s="26"/>
      <c r="G22318" s="26"/>
    </row>
    <row r="22319" spans="3:7">
      <c r="C22319" s="17"/>
      <c r="D22319" s="26"/>
      <c r="E22319" s="26"/>
      <c r="F22319" s="26"/>
      <c r="G22319" s="26"/>
    </row>
    <row r="22320" spans="3:7">
      <c r="C22320" s="17"/>
      <c r="D22320" s="26"/>
      <c r="E22320" s="26"/>
      <c r="F22320" s="26"/>
      <c r="G22320" s="26"/>
    </row>
    <row r="22321" spans="3:7">
      <c r="C22321" s="17"/>
      <c r="D22321" s="26"/>
      <c r="E22321" s="26"/>
      <c r="F22321" s="26"/>
      <c r="G22321" s="26"/>
    </row>
    <row r="22322" spans="3:7">
      <c r="C22322" s="17"/>
      <c r="D22322" s="26"/>
      <c r="E22322" s="26"/>
      <c r="F22322" s="26"/>
      <c r="G22322" s="26"/>
    </row>
    <row r="22323" spans="3:7">
      <c r="C22323" s="17"/>
      <c r="D22323" s="26"/>
      <c r="E22323" s="26"/>
      <c r="F22323" s="26"/>
      <c r="G22323" s="26"/>
    </row>
    <row r="22324" spans="3:7">
      <c r="C22324" s="17"/>
      <c r="D22324" s="26"/>
      <c r="E22324" s="26"/>
      <c r="F22324" s="26"/>
      <c r="G22324" s="26"/>
    </row>
    <row r="22325" spans="3:7">
      <c r="C22325" s="17"/>
      <c r="D22325" s="26"/>
      <c r="E22325" s="26"/>
      <c r="F22325" s="26"/>
      <c r="G22325" s="26"/>
    </row>
    <row r="22326" spans="3:7">
      <c r="C22326" s="17"/>
      <c r="D22326" s="26"/>
      <c r="E22326" s="26"/>
      <c r="F22326" s="26"/>
      <c r="G22326" s="26"/>
    </row>
    <row r="22327" spans="3:7">
      <c r="C22327" s="17"/>
      <c r="D22327" s="26"/>
      <c r="E22327" s="26"/>
      <c r="F22327" s="26"/>
      <c r="G22327" s="26"/>
    </row>
    <row r="22328" spans="3:7">
      <c r="C22328" s="17"/>
      <c r="D22328" s="26"/>
      <c r="E22328" s="26"/>
      <c r="F22328" s="26"/>
      <c r="G22328" s="26"/>
    </row>
    <row r="22329" spans="3:7">
      <c r="C22329" s="17"/>
      <c r="D22329" s="26"/>
      <c r="E22329" s="26"/>
      <c r="F22329" s="26"/>
      <c r="G22329" s="26"/>
    </row>
    <row r="22330" spans="3:7">
      <c r="C22330" s="17"/>
      <c r="D22330" s="26"/>
      <c r="E22330" s="26"/>
      <c r="F22330" s="26"/>
      <c r="G22330" s="26"/>
    </row>
    <row r="22331" spans="3:7">
      <c r="C22331" s="17"/>
      <c r="D22331" s="26"/>
      <c r="E22331" s="26"/>
      <c r="F22331" s="26"/>
      <c r="G22331" s="26"/>
    </row>
    <row r="22332" spans="3:7">
      <c r="C22332" s="17"/>
      <c r="D22332" s="26"/>
      <c r="E22332" s="26"/>
      <c r="F22332" s="26"/>
      <c r="G22332" s="26"/>
    </row>
    <row r="22333" spans="3:7">
      <c r="C22333" s="17"/>
      <c r="D22333" s="26"/>
      <c r="E22333" s="26"/>
      <c r="F22333" s="26"/>
      <c r="G22333" s="26"/>
    </row>
    <row r="22334" spans="3:7">
      <c r="C22334" s="17"/>
      <c r="D22334" s="26"/>
      <c r="E22334" s="26"/>
      <c r="F22334" s="26"/>
      <c r="G22334" s="26"/>
    </row>
    <row r="22335" spans="3:7">
      <c r="C22335" s="17"/>
      <c r="D22335" s="26"/>
      <c r="E22335" s="26"/>
      <c r="F22335" s="26"/>
      <c r="G22335" s="26"/>
    </row>
    <row r="22336" spans="3:7">
      <c r="C22336" s="17"/>
      <c r="D22336" s="26"/>
      <c r="E22336" s="26"/>
      <c r="F22336" s="26"/>
      <c r="G22336" s="26"/>
    </row>
    <row r="22337" spans="3:7">
      <c r="C22337" s="17"/>
      <c r="D22337" s="26"/>
      <c r="E22337" s="26"/>
      <c r="F22337" s="26"/>
      <c r="G22337" s="26"/>
    </row>
    <row r="22338" spans="3:7">
      <c r="C22338" s="17"/>
      <c r="D22338" s="26"/>
      <c r="E22338" s="26"/>
      <c r="F22338" s="26"/>
      <c r="G22338" s="26"/>
    </row>
    <row r="22339" spans="3:7">
      <c r="C22339" s="17"/>
      <c r="D22339" s="26"/>
      <c r="E22339" s="26"/>
      <c r="F22339" s="26"/>
      <c r="G22339" s="26"/>
    </row>
    <row r="22340" spans="3:7">
      <c r="C22340" s="17"/>
      <c r="D22340" s="26"/>
      <c r="E22340" s="26"/>
      <c r="F22340" s="26"/>
      <c r="G22340" s="26"/>
    </row>
    <row r="22341" spans="3:7">
      <c r="C22341" s="17"/>
      <c r="D22341" s="26"/>
      <c r="E22341" s="26"/>
      <c r="F22341" s="26"/>
      <c r="G22341" s="26"/>
    </row>
    <row r="22342" spans="3:7">
      <c r="C22342" s="17"/>
      <c r="D22342" s="26"/>
      <c r="E22342" s="26"/>
      <c r="F22342" s="26"/>
      <c r="G22342" s="26"/>
    </row>
    <row r="22343" spans="3:7">
      <c r="C22343" s="17"/>
      <c r="D22343" s="26"/>
      <c r="E22343" s="26"/>
      <c r="F22343" s="26"/>
      <c r="G22343" s="26"/>
    </row>
    <row r="22344" spans="3:7">
      <c r="C22344" s="17"/>
      <c r="D22344" s="26"/>
      <c r="E22344" s="26"/>
      <c r="F22344" s="26"/>
      <c r="G22344" s="26"/>
    </row>
    <row r="22345" spans="3:7">
      <c r="C22345" s="17"/>
      <c r="D22345" s="26"/>
      <c r="E22345" s="26"/>
      <c r="F22345" s="26"/>
      <c r="G22345" s="26"/>
    </row>
    <row r="22346" spans="3:7">
      <c r="C22346" s="17"/>
      <c r="D22346" s="26"/>
      <c r="E22346" s="26"/>
      <c r="F22346" s="26"/>
      <c r="G22346" s="26"/>
    </row>
    <row r="22347" spans="3:7">
      <c r="C22347" s="17"/>
      <c r="D22347" s="26"/>
      <c r="E22347" s="26"/>
      <c r="F22347" s="26"/>
      <c r="G22347" s="26"/>
    </row>
    <row r="22348" spans="3:7">
      <c r="C22348" s="17"/>
      <c r="D22348" s="26"/>
      <c r="E22348" s="26"/>
      <c r="F22348" s="26"/>
      <c r="G22348" s="26"/>
    </row>
    <row r="22349" spans="3:7">
      <c r="C22349" s="17"/>
      <c r="D22349" s="26"/>
      <c r="E22349" s="26"/>
      <c r="F22349" s="26"/>
      <c r="G22349" s="26"/>
    </row>
    <row r="22350" spans="3:7">
      <c r="C22350" s="17"/>
      <c r="D22350" s="26"/>
      <c r="E22350" s="26"/>
      <c r="F22350" s="26"/>
      <c r="G22350" s="26"/>
    </row>
    <row r="22351" spans="3:7">
      <c r="C22351" s="17"/>
      <c r="D22351" s="26"/>
      <c r="E22351" s="26"/>
      <c r="F22351" s="26"/>
      <c r="G22351" s="26"/>
    </row>
    <row r="22352" spans="3:7">
      <c r="C22352" s="17"/>
      <c r="D22352" s="26"/>
      <c r="E22352" s="26"/>
      <c r="F22352" s="26"/>
      <c r="G22352" s="26"/>
    </row>
    <row r="22353" spans="3:7">
      <c r="C22353" s="17"/>
      <c r="D22353" s="26"/>
      <c r="E22353" s="26"/>
      <c r="F22353" s="26"/>
      <c r="G22353" s="26"/>
    </row>
    <row r="22354" spans="3:7">
      <c r="C22354" s="17"/>
      <c r="D22354" s="26"/>
      <c r="E22354" s="26"/>
      <c r="F22354" s="26"/>
      <c r="G22354" s="26"/>
    </row>
    <row r="22355" spans="3:7">
      <c r="C22355" s="17"/>
      <c r="D22355" s="26"/>
      <c r="E22355" s="26"/>
      <c r="F22355" s="26"/>
      <c r="G22355" s="26"/>
    </row>
    <row r="22356" spans="3:7">
      <c r="C22356" s="17"/>
      <c r="D22356" s="26"/>
      <c r="E22356" s="26"/>
      <c r="F22356" s="26"/>
      <c r="G22356" s="26"/>
    </row>
    <row r="22357" spans="3:7">
      <c r="C22357" s="17"/>
      <c r="D22357" s="26"/>
      <c r="E22357" s="26"/>
      <c r="F22357" s="26"/>
      <c r="G22357" s="26"/>
    </row>
    <row r="22358" spans="3:7">
      <c r="C22358" s="17"/>
      <c r="D22358" s="26"/>
      <c r="E22358" s="26"/>
      <c r="F22358" s="26"/>
      <c r="G22358" s="26"/>
    </row>
    <row r="22359" spans="3:7">
      <c r="C22359" s="17"/>
      <c r="D22359" s="26"/>
      <c r="E22359" s="26"/>
      <c r="F22359" s="26"/>
      <c r="G22359" s="26"/>
    </row>
    <row r="22360" spans="3:7">
      <c r="C22360" s="17"/>
      <c r="D22360" s="26"/>
      <c r="E22360" s="26"/>
      <c r="F22360" s="26"/>
      <c r="G22360" s="26"/>
    </row>
    <row r="22361" spans="3:7">
      <c r="C22361" s="17"/>
      <c r="D22361" s="26"/>
      <c r="E22361" s="26"/>
      <c r="F22361" s="26"/>
      <c r="G22361" s="26"/>
    </row>
    <row r="22362" spans="3:7">
      <c r="C22362" s="17"/>
      <c r="D22362" s="26"/>
      <c r="E22362" s="26"/>
      <c r="F22362" s="26"/>
      <c r="G22362" s="26"/>
    </row>
    <row r="22363" spans="3:7">
      <c r="C22363" s="17"/>
      <c r="D22363" s="26"/>
      <c r="E22363" s="26"/>
      <c r="F22363" s="26"/>
      <c r="G22363" s="26"/>
    </row>
    <row r="22364" spans="3:7">
      <c r="C22364" s="17"/>
      <c r="D22364" s="26"/>
      <c r="E22364" s="26"/>
      <c r="F22364" s="26"/>
      <c r="G22364" s="26"/>
    </row>
    <row r="22365" spans="3:7">
      <c r="C22365" s="17"/>
      <c r="D22365" s="26"/>
      <c r="E22365" s="26"/>
      <c r="F22365" s="26"/>
      <c r="G22365" s="26"/>
    </row>
    <row r="22366" spans="3:7">
      <c r="C22366" s="17"/>
      <c r="D22366" s="26"/>
      <c r="E22366" s="26"/>
      <c r="F22366" s="26"/>
      <c r="G22366" s="26"/>
    </row>
    <row r="22367" spans="3:7">
      <c r="C22367" s="17"/>
      <c r="D22367" s="26"/>
      <c r="E22367" s="26"/>
      <c r="F22367" s="26"/>
      <c r="G22367" s="26"/>
    </row>
    <row r="22368" spans="3:7">
      <c r="C22368" s="17"/>
      <c r="D22368" s="26"/>
      <c r="E22368" s="26"/>
      <c r="F22368" s="26"/>
      <c r="G22368" s="26"/>
    </row>
    <row r="22369" spans="3:7">
      <c r="C22369" s="17"/>
      <c r="D22369" s="26"/>
      <c r="E22369" s="26"/>
      <c r="F22369" s="26"/>
      <c r="G22369" s="26"/>
    </row>
    <row r="22370" spans="3:7">
      <c r="C22370" s="17"/>
      <c r="D22370" s="26"/>
      <c r="E22370" s="26"/>
      <c r="F22370" s="26"/>
      <c r="G22370" s="26"/>
    </row>
    <row r="22371" spans="3:7">
      <c r="C22371" s="17"/>
      <c r="D22371" s="26"/>
      <c r="E22371" s="26"/>
      <c r="F22371" s="26"/>
      <c r="G22371" s="26"/>
    </row>
    <row r="22372" spans="3:7">
      <c r="C22372" s="17"/>
      <c r="D22372" s="26"/>
      <c r="E22372" s="26"/>
      <c r="F22372" s="26"/>
      <c r="G22372" s="26"/>
    </row>
    <row r="22373" spans="3:7">
      <c r="C22373" s="17"/>
      <c r="D22373" s="26"/>
      <c r="E22373" s="26"/>
      <c r="F22373" s="26"/>
      <c r="G22373" s="26"/>
    </row>
    <row r="22374" spans="3:7">
      <c r="C22374" s="17"/>
      <c r="D22374" s="26"/>
      <c r="E22374" s="26"/>
      <c r="F22374" s="26"/>
      <c r="G22374" s="26"/>
    </row>
    <row r="22375" spans="3:7">
      <c r="C22375" s="17"/>
      <c r="D22375" s="26"/>
      <c r="E22375" s="26"/>
      <c r="F22375" s="26"/>
      <c r="G22375" s="26"/>
    </row>
    <row r="22376" spans="3:7">
      <c r="C22376" s="17"/>
      <c r="D22376" s="26"/>
      <c r="E22376" s="26"/>
      <c r="F22376" s="26"/>
      <c r="G22376" s="26"/>
    </row>
    <row r="22377" spans="3:7">
      <c r="C22377" s="17"/>
      <c r="D22377" s="26"/>
      <c r="E22377" s="26"/>
      <c r="F22377" s="26"/>
      <c r="G22377" s="26"/>
    </row>
    <row r="22378" spans="3:7">
      <c r="C22378" s="17"/>
      <c r="D22378" s="26"/>
      <c r="E22378" s="26"/>
      <c r="F22378" s="26"/>
      <c r="G22378" s="26"/>
    </row>
    <row r="22379" spans="3:7">
      <c r="C22379" s="17"/>
      <c r="D22379" s="26"/>
      <c r="E22379" s="26"/>
      <c r="F22379" s="26"/>
      <c r="G22379" s="26"/>
    </row>
    <row r="22380" spans="3:7">
      <c r="C22380" s="17"/>
      <c r="D22380" s="26"/>
      <c r="E22380" s="26"/>
      <c r="F22380" s="26"/>
      <c r="G22380" s="26"/>
    </row>
    <row r="22381" spans="3:7">
      <c r="C22381" s="17"/>
      <c r="D22381" s="26"/>
      <c r="E22381" s="26"/>
      <c r="F22381" s="26"/>
      <c r="G22381" s="26"/>
    </row>
    <row r="22382" spans="3:7">
      <c r="C22382" s="17"/>
      <c r="D22382" s="26"/>
      <c r="E22382" s="26"/>
      <c r="F22382" s="26"/>
      <c r="G22382" s="26"/>
    </row>
    <row r="22383" spans="3:7">
      <c r="C22383" s="17"/>
      <c r="D22383" s="26"/>
      <c r="E22383" s="26"/>
      <c r="F22383" s="26"/>
      <c r="G22383" s="26"/>
    </row>
    <row r="22384" spans="3:7">
      <c r="C22384" s="17"/>
      <c r="D22384" s="26"/>
      <c r="E22384" s="26"/>
      <c r="F22384" s="26"/>
      <c r="G22384" s="26"/>
    </row>
    <row r="22385" spans="3:7">
      <c r="C22385" s="17"/>
      <c r="D22385" s="26"/>
      <c r="E22385" s="26"/>
      <c r="F22385" s="26"/>
      <c r="G22385" s="26"/>
    </row>
    <row r="22386" spans="3:7">
      <c r="C22386" s="17"/>
      <c r="D22386" s="26"/>
      <c r="E22386" s="26"/>
      <c r="F22386" s="26"/>
      <c r="G22386" s="26"/>
    </row>
    <row r="22387" spans="3:7">
      <c r="C22387" s="17"/>
      <c r="D22387" s="26"/>
      <c r="E22387" s="26"/>
      <c r="F22387" s="26"/>
      <c r="G22387" s="26"/>
    </row>
    <row r="22388" spans="3:7">
      <c r="C22388" s="17"/>
      <c r="D22388" s="26"/>
      <c r="E22388" s="26"/>
      <c r="F22388" s="26"/>
      <c r="G22388" s="26"/>
    </row>
    <row r="22389" spans="3:7">
      <c r="C22389" s="17"/>
      <c r="D22389" s="26"/>
      <c r="E22389" s="26"/>
      <c r="F22389" s="26"/>
      <c r="G22389" s="26"/>
    </row>
    <row r="22390" spans="3:7">
      <c r="C22390" s="17"/>
      <c r="D22390" s="26"/>
      <c r="E22390" s="26"/>
      <c r="F22390" s="26"/>
      <c r="G22390" s="26"/>
    </row>
    <row r="22391" spans="3:7">
      <c r="C22391" s="17"/>
      <c r="D22391" s="26"/>
      <c r="E22391" s="26"/>
      <c r="F22391" s="26"/>
      <c r="G22391" s="26"/>
    </row>
    <row r="22392" spans="3:7">
      <c r="C22392" s="17"/>
      <c r="D22392" s="26"/>
      <c r="E22392" s="26"/>
      <c r="F22392" s="26"/>
      <c r="G22392" s="26"/>
    </row>
    <row r="22393" spans="3:7">
      <c r="C22393" s="17"/>
      <c r="D22393" s="26"/>
      <c r="E22393" s="26"/>
      <c r="F22393" s="26"/>
      <c r="G22393" s="26"/>
    </row>
    <row r="22394" spans="3:7">
      <c r="C22394" s="17"/>
      <c r="D22394" s="26"/>
      <c r="E22394" s="26"/>
      <c r="F22394" s="26"/>
      <c r="G22394" s="26"/>
    </row>
    <row r="22395" spans="3:7">
      <c r="C22395" s="17"/>
      <c r="D22395" s="26"/>
      <c r="E22395" s="26"/>
      <c r="F22395" s="26"/>
      <c r="G22395" s="26"/>
    </row>
    <row r="22396" spans="3:7">
      <c r="C22396" s="17"/>
      <c r="D22396" s="26"/>
      <c r="E22396" s="26"/>
      <c r="F22396" s="26"/>
      <c r="G22396" s="26"/>
    </row>
    <row r="22397" spans="3:7">
      <c r="C22397" s="17"/>
      <c r="D22397" s="26"/>
      <c r="E22397" s="26"/>
      <c r="F22397" s="26"/>
      <c r="G22397" s="26"/>
    </row>
    <row r="22398" spans="3:7">
      <c r="C22398" s="17"/>
      <c r="D22398" s="26"/>
      <c r="E22398" s="26"/>
      <c r="F22398" s="26"/>
      <c r="G22398" s="26"/>
    </row>
    <row r="22399" spans="3:7">
      <c r="C22399" s="17"/>
      <c r="D22399" s="26"/>
      <c r="E22399" s="26"/>
      <c r="F22399" s="26"/>
      <c r="G22399" s="26"/>
    </row>
    <row r="22400" spans="3:7">
      <c r="C22400" s="17"/>
      <c r="D22400" s="26"/>
      <c r="E22400" s="26"/>
      <c r="F22400" s="26"/>
      <c r="G22400" s="26"/>
    </row>
    <row r="22401" spans="3:7">
      <c r="C22401" s="17"/>
      <c r="D22401" s="26"/>
      <c r="E22401" s="26"/>
      <c r="F22401" s="26"/>
      <c r="G22401" s="26"/>
    </row>
    <row r="22402" spans="3:7">
      <c r="C22402" s="17"/>
      <c r="D22402" s="26"/>
      <c r="E22402" s="26"/>
      <c r="F22402" s="26"/>
      <c r="G22402" s="26"/>
    </row>
    <row r="22403" spans="3:7">
      <c r="C22403" s="17"/>
      <c r="D22403" s="26"/>
      <c r="E22403" s="26"/>
      <c r="F22403" s="26"/>
      <c r="G22403" s="26"/>
    </row>
    <row r="22404" spans="3:7">
      <c r="C22404" s="17"/>
      <c r="D22404" s="26"/>
      <c r="E22404" s="26"/>
      <c r="F22404" s="26"/>
      <c r="G22404" s="26"/>
    </row>
    <row r="22405" spans="3:7">
      <c r="C22405" s="17"/>
      <c r="D22405" s="26"/>
      <c r="E22405" s="26"/>
      <c r="F22405" s="26"/>
      <c r="G22405" s="26"/>
    </row>
    <row r="22406" spans="3:7">
      <c r="C22406" s="17"/>
      <c r="D22406" s="26"/>
      <c r="E22406" s="26"/>
      <c r="F22406" s="26"/>
      <c r="G22406" s="26"/>
    </row>
    <row r="22407" spans="3:7">
      <c r="C22407" s="17"/>
      <c r="D22407" s="26"/>
      <c r="E22407" s="26"/>
      <c r="F22407" s="26"/>
      <c r="G22407" s="26"/>
    </row>
    <row r="22408" spans="3:7">
      <c r="C22408" s="17"/>
      <c r="D22408" s="26"/>
      <c r="E22408" s="26"/>
      <c r="F22408" s="26"/>
      <c r="G22408" s="26"/>
    </row>
    <row r="22409" spans="3:7">
      <c r="C22409" s="17"/>
      <c r="D22409" s="26"/>
      <c r="E22409" s="26"/>
      <c r="F22409" s="26"/>
      <c r="G22409" s="26"/>
    </row>
    <row r="22410" spans="3:7">
      <c r="C22410" s="17"/>
      <c r="D22410" s="26"/>
      <c r="E22410" s="26"/>
      <c r="F22410" s="26"/>
      <c r="G22410" s="26"/>
    </row>
    <row r="22411" spans="3:7">
      <c r="C22411" s="17"/>
      <c r="D22411" s="26"/>
      <c r="E22411" s="26"/>
      <c r="F22411" s="26"/>
      <c r="G22411" s="26"/>
    </row>
    <row r="22412" spans="3:7">
      <c r="C22412" s="17"/>
      <c r="D22412" s="26"/>
      <c r="E22412" s="26"/>
      <c r="F22412" s="26"/>
      <c r="G22412" s="26"/>
    </row>
    <row r="22413" spans="3:7">
      <c r="C22413" s="17"/>
      <c r="D22413" s="26"/>
      <c r="E22413" s="26"/>
      <c r="F22413" s="26"/>
      <c r="G22413" s="26"/>
    </row>
    <row r="22414" spans="3:7">
      <c r="C22414" s="17"/>
      <c r="D22414" s="26"/>
      <c r="E22414" s="26"/>
      <c r="F22414" s="26"/>
      <c r="G22414" s="26"/>
    </row>
    <row r="22415" spans="3:7">
      <c r="C22415" s="17"/>
      <c r="D22415" s="26"/>
      <c r="E22415" s="26"/>
      <c r="F22415" s="26"/>
      <c r="G22415" s="26"/>
    </row>
    <row r="22416" spans="3:7">
      <c r="C22416" s="17"/>
      <c r="D22416" s="26"/>
      <c r="E22416" s="26"/>
      <c r="F22416" s="26"/>
      <c r="G22416" s="26"/>
    </row>
    <row r="22417" spans="3:7">
      <c r="C22417" s="17"/>
      <c r="D22417" s="26"/>
      <c r="E22417" s="26"/>
      <c r="F22417" s="26"/>
      <c r="G22417" s="26"/>
    </row>
    <row r="22418" spans="3:7">
      <c r="C22418" s="17"/>
      <c r="D22418" s="26"/>
      <c r="E22418" s="26"/>
      <c r="F22418" s="26"/>
      <c r="G22418" s="26"/>
    </row>
    <row r="22419" spans="3:7">
      <c r="C22419" s="17"/>
      <c r="D22419" s="26"/>
      <c r="E22419" s="26"/>
      <c r="F22419" s="26"/>
      <c r="G22419" s="26"/>
    </row>
    <row r="22420" spans="3:7">
      <c r="C22420" s="17"/>
      <c r="D22420" s="26"/>
      <c r="E22420" s="26"/>
      <c r="F22420" s="26"/>
      <c r="G22420" s="26"/>
    </row>
    <row r="22421" spans="3:7">
      <c r="C22421" s="17"/>
      <c r="D22421" s="26"/>
      <c r="E22421" s="26"/>
      <c r="F22421" s="26"/>
      <c r="G22421" s="26"/>
    </row>
    <row r="22422" spans="3:7">
      <c r="C22422" s="17"/>
      <c r="D22422" s="26"/>
      <c r="E22422" s="26"/>
      <c r="F22422" s="26"/>
      <c r="G22422" s="26"/>
    </row>
    <row r="22423" spans="3:7">
      <c r="C22423" s="17"/>
      <c r="D22423" s="26"/>
      <c r="E22423" s="26"/>
      <c r="F22423" s="26"/>
      <c r="G22423" s="26"/>
    </row>
    <row r="22424" spans="3:7">
      <c r="C22424" s="17"/>
      <c r="D22424" s="26"/>
      <c r="E22424" s="26"/>
      <c r="F22424" s="26"/>
      <c r="G22424" s="26"/>
    </row>
    <row r="22425" spans="3:7">
      <c r="C22425" s="17"/>
      <c r="D22425" s="26"/>
      <c r="E22425" s="26"/>
      <c r="F22425" s="26"/>
      <c r="G22425" s="26"/>
    </row>
    <row r="22426" spans="3:7">
      <c r="C22426" s="17"/>
      <c r="D22426" s="26"/>
      <c r="E22426" s="26"/>
      <c r="F22426" s="26"/>
      <c r="G22426" s="26"/>
    </row>
    <row r="22427" spans="3:7">
      <c r="C22427" s="17"/>
      <c r="D22427" s="26"/>
      <c r="E22427" s="26"/>
      <c r="F22427" s="26"/>
      <c r="G22427" s="26"/>
    </row>
    <row r="22428" spans="3:7">
      <c r="C22428" s="17"/>
      <c r="D22428" s="26"/>
      <c r="E22428" s="26"/>
      <c r="F22428" s="26"/>
      <c r="G22428" s="26"/>
    </row>
    <row r="22429" spans="3:7">
      <c r="C22429" s="17"/>
      <c r="D22429" s="26"/>
      <c r="E22429" s="26"/>
      <c r="F22429" s="26"/>
      <c r="G22429" s="26"/>
    </row>
    <row r="22430" spans="3:7">
      <c r="C22430" s="17"/>
      <c r="D22430" s="26"/>
      <c r="E22430" s="26"/>
      <c r="F22430" s="26"/>
      <c r="G22430" s="26"/>
    </row>
    <row r="22431" spans="3:7">
      <c r="C22431" s="17"/>
      <c r="D22431" s="26"/>
      <c r="E22431" s="26"/>
      <c r="F22431" s="26"/>
      <c r="G22431" s="26"/>
    </row>
    <row r="22432" spans="3:7">
      <c r="C22432" s="17"/>
      <c r="D22432" s="26"/>
      <c r="E22432" s="26"/>
      <c r="F22432" s="26"/>
      <c r="G22432" s="26"/>
    </row>
    <row r="22433" spans="3:7">
      <c r="C22433" s="17"/>
      <c r="D22433" s="26"/>
      <c r="E22433" s="26"/>
      <c r="F22433" s="26"/>
      <c r="G22433" s="26"/>
    </row>
    <row r="22434" spans="3:7">
      <c r="C22434" s="17"/>
      <c r="D22434" s="26"/>
      <c r="E22434" s="26"/>
      <c r="F22434" s="26"/>
      <c r="G22434" s="26"/>
    </row>
    <row r="22435" spans="3:7">
      <c r="C22435" s="17"/>
      <c r="D22435" s="26"/>
      <c r="E22435" s="26"/>
      <c r="F22435" s="26"/>
      <c r="G22435" s="26"/>
    </row>
    <row r="22436" spans="3:7">
      <c r="C22436" s="17"/>
      <c r="D22436" s="26"/>
      <c r="E22436" s="26"/>
      <c r="F22436" s="26"/>
      <c r="G22436" s="26"/>
    </row>
    <row r="22437" spans="3:7">
      <c r="C22437" s="17"/>
      <c r="D22437" s="26"/>
      <c r="E22437" s="26"/>
      <c r="F22437" s="26"/>
      <c r="G22437" s="26"/>
    </row>
    <row r="22438" spans="3:7">
      <c r="C22438" s="17"/>
      <c r="D22438" s="26"/>
      <c r="E22438" s="26"/>
      <c r="F22438" s="26"/>
      <c r="G22438" s="26"/>
    </row>
    <row r="22439" spans="3:7">
      <c r="C22439" s="17"/>
      <c r="D22439" s="26"/>
      <c r="E22439" s="26"/>
      <c r="F22439" s="26"/>
      <c r="G22439" s="26"/>
    </row>
    <row r="22440" spans="3:7">
      <c r="C22440" s="17"/>
      <c r="D22440" s="26"/>
      <c r="E22440" s="26"/>
      <c r="F22440" s="26"/>
      <c r="G22440" s="26"/>
    </row>
    <row r="22441" spans="3:7">
      <c r="C22441" s="17"/>
      <c r="D22441" s="26"/>
      <c r="E22441" s="26"/>
      <c r="F22441" s="26"/>
      <c r="G22441" s="26"/>
    </row>
    <row r="22442" spans="3:7">
      <c r="C22442" s="17"/>
      <c r="D22442" s="26"/>
      <c r="E22442" s="26"/>
      <c r="F22442" s="26"/>
      <c r="G22442" s="26"/>
    </row>
    <row r="22443" spans="3:7">
      <c r="C22443" s="17"/>
      <c r="D22443" s="26"/>
      <c r="E22443" s="26"/>
      <c r="F22443" s="26"/>
      <c r="G22443" s="26"/>
    </row>
    <row r="22444" spans="3:7">
      <c r="C22444" s="17"/>
      <c r="D22444" s="26"/>
      <c r="E22444" s="26"/>
      <c r="F22444" s="26"/>
      <c r="G22444" s="26"/>
    </row>
    <row r="22445" spans="3:7">
      <c r="C22445" s="17"/>
      <c r="D22445" s="26"/>
      <c r="E22445" s="26"/>
      <c r="F22445" s="26"/>
      <c r="G22445" s="26"/>
    </row>
    <row r="22446" spans="3:7">
      <c r="C22446" s="17"/>
      <c r="D22446" s="26"/>
      <c r="E22446" s="26"/>
      <c r="F22446" s="26"/>
      <c r="G22446" s="26"/>
    </row>
    <row r="22447" spans="3:7">
      <c r="C22447" s="17"/>
      <c r="D22447" s="26"/>
      <c r="E22447" s="26"/>
      <c r="F22447" s="26"/>
      <c r="G22447" s="26"/>
    </row>
    <row r="22448" spans="3:7">
      <c r="C22448" s="17"/>
      <c r="D22448" s="26"/>
      <c r="E22448" s="26"/>
      <c r="F22448" s="26"/>
      <c r="G22448" s="26"/>
    </row>
    <row r="22449" spans="3:7">
      <c r="C22449" s="17"/>
      <c r="D22449" s="26"/>
      <c r="E22449" s="26"/>
      <c r="F22449" s="26"/>
      <c r="G22449" s="26"/>
    </row>
    <row r="22450" spans="3:7">
      <c r="C22450" s="17"/>
      <c r="D22450" s="26"/>
      <c r="E22450" s="26"/>
      <c r="F22450" s="26"/>
      <c r="G22450" s="26"/>
    </row>
    <row r="22451" spans="3:7">
      <c r="C22451" s="17"/>
      <c r="D22451" s="26"/>
      <c r="E22451" s="26"/>
      <c r="F22451" s="26"/>
      <c r="G22451" s="26"/>
    </row>
    <row r="22452" spans="3:7">
      <c r="C22452" s="17"/>
      <c r="D22452" s="26"/>
      <c r="E22452" s="26"/>
      <c r="F22452" s="26"/>
      <c r="G22452" s="26"/>
    </row>
    <row r="22453" spans="3:7">
      <c r="C22453" s="17"/>
      <c r="D22453" s="26"/>
      <c r="E22453" s="26"/>
      <c r="F22453" s="26"/>
      <c r="G22453" s="26"/>
    </row>
    <row r="22454" spans="3:7">
      <c r="C22454" s="17"/>
      <c r="D22454" s="26"/>
      <c r="E22454" s="26"/>
      <c r="F22454" s="26"/>
      <c r="G22454" s="26"/>
    </row>
    <row r="22455" spans="3:7">
      <c r="C22455" s="17"/>
      <c r="D22455" s="26"/>
      <c r="E22455" s="26"/>
      <c r="F22455" s="26"/>
      <c r="G22455" s="26"/>
    </row>
    <row r="22456" spans="3:7">
      <c r="C22456" s="17"/>
      <c r="D22456" s="26"/>
      <c r="E22456" s="26"/>
      <c r="F22456" s="26"/>
      <c r="G22456" s="26"/>
    </row>
    <row r="22457" spans="3:7">
      <c r="C22457" s="17"/>
      <c r="D22457" s="26"/>
      <c r="E22457" s="26"/>
      <c r="F22457" s="26"/>
      <c r="G22457" s="26"/>
    </row>
    <row r="22458" spans="3:7">
      <c r="C22458" s="17"/>
      <c r="D22458" s="26"/>
      <c r="E22458" s="26"/>
      <c r="F22458" s="26"/>
      <c r="G22458" s="26"/>
    </row>
    <row r="22459" spans="3:7">
      <c r="C22459" s="17"/>
      <c r="D22459" s="26"/>
      <c r="E22459" s="26"/>
      <c r="F22459" s="26"/>
      <c r="G22459" s="26"/>
    </row>
    <row r="22460" spans="3:7">
      <c r="C22460" s="17"/>
      <c r="D22460" s="26"/>
      <c r="E22460" s="26"/>
      <c r="F22460" s="26"/>
      <c r="G22460" s="26"/>
    </row>
    <row r="22461" spans="3:7">
      <c r="C22461" s="17"/>
      <c r="D22461" s="26"/>
      <c r="E22461" s="26"/>
      <c r="F22461" s="26"/>
      <c r="G22461" s="26"/>
    </row>
    <row r="22462" spans="3:7">
      <c r="C22462" s="17"/>
      <c r="D22462" s="26"/>
      <c r="E22462" s="26"/>
      <c r="F22462" s="26"/>
      <c r="G22462" s="26"/>
    </row>
    <row r="22463" spans="3:7">
      <c r="C22463" s="17"/>
      <c r="D22463" s="26"/>
      <c r="E22463" s="26"/>
      <c r="F22463" s="26"/>
      <c r="G22463" s="26"/>
    </row>
    <row r="22464" spans="3:7">
      <c r="C22464" s="17"/>
      <c r="D22464" s="26"/>
      <c r="E22464" s="26"/>
      <c r="F22464" s="26"/>
      <c r="G22464" s="26"/>
    </row>
    <row r="22465" spans="3:7">
      <c r="C22465" s="17"/>
      <c r="D22465" s="26"/>
      <c r="E22465" s="26"/>
      <c r="F22465" s="26"/>
      <c r="G22465" s="26"/>
    </row>
    <row r="22466" spans="3:7">
      <c r="C22466" s="17"/>
      <c r="D22466" s="26"/>
      <c r="E22466" s="26"/>
      <c r="F22466" s="26"/>
      <c r="G22466" s="26"/>
    </row>
    <row r="22467" spans="3:7">
      <c r="C22467" s="17"/>
      <c r="D22467" s="26"/>
      <c r="E22467" s="26"/>
      <c r="F22467" s="26"/>
      <c r="G22467" s="26"/>
    </row>
    <row r="22468" spans="3:7">
      <c r="C22468" s="17"/>
      <c r="D22468" s="26"/>
      <c r="E22468" s="26"/>
      <c r="F22468" s="26"/>
      <c r="G22468" s="26"/>
    </row>
    <row r="22469" spans="3:7">
      <c r="C22469" s="17"/>
      <c r="D22469" s="26"/>
      <c r="E22469" s="26"/>
      <c r="F22469" s="26"/>
      <c r="G22469" s="26"/>
    </row>
    <row r="22470" spans="3:7">
      <c r="C22470" s="17"/>
      <c r="D22470" s="26"/>
      <c r="E22470" s="26"/>
      <c r="F22470" s="26"/>
      <c r="G22470" s="26"/>
    </row>
    <row r="22471" spans="3:7">
      <c r="C22471" s="17"/>
      <c r="D22471" s="26"/>
      <c r="E22471" s="26"/>
      <c r="F22471" s="26"/>
      <c r="G22471" s="26"/>
    </row>
    <row r="22472" spans="3:7">
      <c r="C22472" s="17"/>
      <c r="D22472" s="26"/>
      <c r="E22472" s="26"/>
      <c r="F22472" s="26"/>
      <c r="G22472" s="26"/>
    </row>
    <row r="22473" spans="3:7">
      <c r="C22473" s="17"/>
      <c r="D22473" s="26"/>
      <c r="E22473" s="26"/>
      <c r="F22473" s="26"/>
      <c r="G22473" s="26"/>
    </row>
    <row r="22474" spans="3:7">
      <c r="C22474" s="17"/>
      <c r="D22474" s="26"/>
      <c r="E22474" s="26"/>
      <c r="F22474" s="26"/>
      <c r="G22474" s="26"/>
    </row>
    <row r="22475" spans="3:7">
      <c r="C22475" s="17"/>
      <c r="D22475" s="26"/>
      <c r="E22475" s="26"/>
      <c r="F22475" s="26"/>
      <c r="G22475" s="26"/>
    </row>
    <row r="22476" spans="3:7">
      <c r="C22476" s="17"/>
      <c r="D22476" s="26"/>
      <c r="E22476" s="26"/>
      <c r="F22476" s="26"/>
      <c r="G22476" s="26"/>
    </row>
    <row r="22477" spans="3:7">
      <c r="C22477" s="17"/>
      <c r="D22477" s="26"/>
      <c r="E22477" s="26"/>
      <c r="F22477" s="26"/>
      <c r="G22477" s="26"/>
    </row>
    <row r="22478" spans="3:7">
      <c r="C22478" s="17"/>
      <c r="D22478" s="26"/>
      <c r="E22478" s="26"/>
      <c r="F22478" s="26"/>
      <c r="G22478" s="26"/>
    </row>
    <row r="22479" spans="3:7">
      <c r="C22479" s="17"/>
      <c r="D22479" s="26"/>
      <c r="E22479" s="26"/>
      <c r="F22479" s="26"/>
      <c r="G22479" s="26"/>
    </row>
    <row r="22480" spans="3:7">
      <c r="C22480" s="17"/>
      <c r="D22480" s="26"/>
      <c r="E22480" s="26"/>
      <c r="F22480" s="26"/>
      <c r="G22480" s="26"/>
    </row>
    <row r="22481" spans="3:7">
      <c r="C22481" s="17"/>
      <c r="D22481" s="26"/>
      <c r="E22481" s="26"/>
      <c r="F22481" s="26"/>
      <c r="G22481" s="26"/>
    </row>
    <row r="22482" spans="3:7">
      <c r="C22482" s="17"/>
      <c r="D22482" s="26"/>
      <c r="E22482" s="26"/>
      <c r="F22482" s="26"/>
      <c r="G22482" s="26"/>
    </row>
    <row r="22483" spans="3:7">
      <c r="C22483" s="17"/>
      <c r="D22483" s="26"/>
      <c r="E22483" s="26"/>
      <c r="F22483" s="26"/>
      <c r="G22483" s="26"/>
    </row>
    <row r="22484" spans="3:7">
      <c r="C22484" s="17"/>
      <c r="D22484" s="26"/>
      <c r="E22484" s="26"/>
      <c r="F22484" s="26"/>
      <c r="G22484" s="26"/>
    </row>
    <row r="22485" spans="3:7">
      <c r="C22485" s="17"/>
      <c r="D22485" s="26"/>
      <c r="E22485" s="26"/>
      <c r="F22485" s="26"/>
      <c r="G22485" s="26"/>
    </row>
    <row r="22486" spans="3:7">
      <c r="C22486" s="17"/>
      <c r="D22486" s="26"/>
      <c r="E22486" s="26"/>
      <c r="F22486" s="26"/>
      <c r="G22486" s="26"/>
    </row>
    <row r="22487" spans="3:7">
      <c r="C22487" s="17"/>
      <c r="D22487" s="26"/>
      <c r="E22487" s="26"/>
      <c r="F22487" s="26"/>
      <c r="G22487" s="26"/>
    </row>
    <row r="22488" spans="3:7">
      <c r="C22488" s="17"/>
      <c r="D22488" s="26"/>
      <c r="E22488" s="26"/>
      <c r="F22488" s="26"/>
      <c r="G22488" s="26"/>
    </row>
    <row r="22489" spans="3:7">
      <c r="C22489" s="17"/>
      <c r="D22489" s="26"/>
      <c r="E22489" s="26"/>
      <c r="F22489" s="26"/>
      <c r="G22489" s="26"/>
    </row>
    <row r="22490" spans="3:7">
      <c r="C22490" s="17"/>
      <c r="D22490" s="26"/>
      <c r="E22490" s="26"/>
      <c r="F22490" s="26"/>
      <c r="G22490" s="26"/>
    </row>
    <row r="22491" spans="3:7">
      <c r="C22491" s="17"/>
      <c r="D22491" s="26"/>
      <c r="E22491" s="26"/>
      <c r="F22491" s="26"/>
      <c r="G22491" s="26"/>
    </row>
    <row r="22492" spans="3:7">
      <c r="C22492" s="17"/>
      <c r="D22492" s="26"/>
      <c r="E22492" s="26"/>
      <c r="F22492" s="26"/>
      <c r="G22492" s="26"/>
    </row>
    <row r="22493" spans="3:7">
      <c r="C22493" s="17"/>
      <c r="D22493" s="26"/>
      <c r="E22493" s="26"/>
      <c r="F22493" s="26"/>
      <c r="G22493" s="26"/>
    </row>
    <row r="22494" spans="3:7">
      <c r="C22494" s="17"/>
      <c r="D22494" s="26"/>
      <c r="E22494" s="26"/>
      <c r="F22494" s="26"/>
      <c r="G22494" s="26"/>
    </row>
    <row r="22495" spans="3:7">
      <c r="C22495" s="17"/>
      <c r="D22495" s="26"/>
      <c r="E22495" s="26"/>
      <c r="F22495" s="26"/>
      <c r="G22495" s="26"/>
    </row>
    <row r="22496" spans="3:7">
      <c r="C22496" s="17"/>
      <c r="D22496" s="26"/>
      <c r="E22496" s="26"/>
      <c r="F22496" s="26"/>
      <c r="G22496" s="26"/>
    </row>
    <row r="22497" spans="3:7">
      <c r="C22497" s="17"/>
      <c r="D22497" s="26"/>
      <c r="E22497" s="26"/>
      <c r="F22497" s="26"/>
      <c r="G22497" s="26"/>
    </row>
    <row r="22498" spans="3:7">
      <c r="C22498" s="17"/>
      <c r="D22498" s="26"/>
      <c r="E22498" s="26"/>
      <c r="F22498" s="26"/>
      <c r="G22498" s="26"/>
    </row>
    <row r="22499" spans="3:7">
      <c r="C22499" s="17"/>
      <c r="D22499" s="26"/>
      <c r="E22499" s="26"/>
      <c r="F22499" s="26"/>
      <c r="G22499" s="26"/>
    </row>
    <row r="22500" spans="3:7">
      <c r="C22500" s="17"/>
      <c r="D22500" s="26"/>
      <c r="E22500" s="26"/>
      <c r="F22500" s="26"/>
      <c r="G22500" s="26"/>
    </row>
    <row r="22501" spans="3:7">
      <c r="C22501" s="17"/>
      <c r="D22501" s="26"/>
      <c r="E22501" s="26"/>
      <c r="F22501" s="26"/>
      <c r="G22501" s="26"/>
    </row>
    <row r="22502" spans="3:7">
      <c r="C22502" s="17"/>
      <c r="D22502" s="26"/>
      <c r="E22502" s="26"/>
      <c r="F22502" s="26"/>
      <c r="G22502" s="26"/>
    </row>
    <row r="22503" spans="3:7">
      <c r="C22503" s="17"/>
      <c r="D22503" s="26"/>
      <c r="E22503" s="26"/>
      <c r="F22503" s="26"/>
      <c r="G22503" s="26"/>
    </row>
    <row r="22504" spans="3:7">
      <c r="C22504" s="17"/>
      <c r="D22504" s="26"/>
      <c r="E22504" s="26"/>
      <c r="F22504" s="26"/>
      <c r="G22504" s="26"/>
    </row>
    <row r="22505" spans="3:7">
      <c r="C22505" s="17"/>
      <c r="D22505" s="26"/>
      <c r="E22505" s="26"/>
      <c r="F22505" s="26"/>
      <c r="G22505" s="26"/>
    </row>
    <row r="22506" spans="3:7">
      <c r="C22506" s="17"/>
      <c r="D22506" s="26"/>
      <c r="E22506" s="26"/>
      <c r="F22506" s="26"/>
      <c r="G22506" s="26"/>
    </row>
    <row r="22507" spans="3:7">
      <c r="C22507" s="17"/>
      <c r="D22507" s="26"/>
      <c r="E22507" s="26"/>
      <c r="F22507" s="26"/>
      <c r="G22507" s="26"/>
    </row>
    <row r="22508" spans="3:7">
      <c r="C22508" s="17"/>
      <c r="D22508" s="26"/>
      <c r="E22508" s="26"/>
      <c r="F22508" s="26"/>
      <c r="G22508" s="26"/>
    </row>
    <row r="22509" spans="3:7">
      <c r="C22509" s="17"/>
      <c r="D22509" s="26"/>
      <c r="E22509" s="26"/>
      <c r="F22509" s="26"/>
      <c r="G22509" s="26"/>
    </row>
    <row r="22510" spans="3:7">
      <c r="C22510" s="17"/>
      <c r="D22510" s="26"/>
      <c r="E22510" s="26"/>
      <c r="F22510" s="26"/>
      <c r="G22510" s="26"/>
    </row>
    <row r="22511" spans="3:7">
      <c r="C22511" s="17"/>
      <c r="D22511" s="26"/>
      <c r="E22511" s="26"/>
      <c r="F22511" s="26"/>
      <c r="G22511" s="26"/>
    </row>
    <row r="22512" spans="3:7">
      <c r="C22512" s="17"/>
      <c r="D22512" s="26"/>
      <c r="E22512" s="26"/>
      <c r="F22512" s="26"/>
      <c r="G22512" s="26"/>
    </row>
    <row r="22513" spans="3:7">
      <c r="C22513" s="17"/>
      <c r="D22513" s="26"/>
      <c r="E22513" s="26"/>
      <c r="F22513" s="26"/>
      <c r="G22513" s="26"/>
    </row>
    <row r="22514" spans="3:7">
      <c r="C22514" s="17"/>
      <c r="D22514" s="26"/>
      <c r="E22514" s="26"/>
      <c r="F22514" s="26"/>
      <c r="G22514" s="26"/>
    </row>
    <row r="22515" spans="3:7">
      <c r="C22515" s="17"/>
      <c r="D22515" s="26"/>
      <c r="E22515" s="26"/>
      <c r="F22515" s="26"/>
      <c r="G22515" s="26"/>
    </row>
    <row r="22516" spans="3:7">
      <c r="C22516" s="17"/>
      <c r="D22516" s="26"/>
      <c r="E22516" s="26"/>
      <c r="F22516" s="26"/>
      <c r="G22516" s="26"/>
    </row>
    <row r="22517" spans="3:7">
      <c r="C22517" s="17"/>
      <c r="D22517" s="26"/>
      <c r="E22517" s="26"/>
      <c r="F22517" s="26"/>
      <c r="G22517" s="26"/>
    </row>
    <row r="22518" spans="3:7">
      <c r="C22518" s="17"/>
      <c r="D22518" s="26"/>
      <c r="E22518" s="26"/>
      <c r="F22518" s="26"/>
      <c r="G22518" s="26"/>
    </row>
    <row r="22519" spans="3:7">
      <c r="C22519" s="17"/>
      <c r="D22519" s="26"/>
      <c r="E22519" s="26"/>
      <c r="F22519" s="26"/>
      <c r="G22519" s="26"/>
    </row>
    <row r="22520" spans="3:7">
      <c r="C22520" s="17"/>
      <c r="D22520" s="26"/>
      <c r="E22520" s="26"/>
      <c r="F22520" s="26"/>
      <c r="G22520" s="26"/>
    </row>
    <row r="22521" spans="3:7">
      <c r="C22521" s="17"/>
      <c r="D22521" s="26"/>
      <c r="E22521" s="26"/>
      <c r="F22521" s="26"/>
      <c r="G22521" s="26"/>
    </row>
    <row r="22522" spans="3:7">
      <c r="C22522" s="17"/>
      <c r="D22522" s="26"/>
      <c r="E22522" s="26"/>
      <c r="F22522" s="26"/>
      <c r="G22522" s="26"/>
    </row>
    <row r="22523" spans="3:7">
      <c r="C22523" s="17"/>
      <c r="D22523" s="26"/>
      <c r="E22523" s="26"/>
      <c r="F22523" s="26"/>
      <c r="G22523" s="26"/>
    </row>
    <row r="22524" spans="3:7">
      <c r="C22524" s="17"/>
      <c r="D22524" s="26"/>
      <c r="E22524" s="26"/>
      <c r="F22524" s="26"/>
      <c r="G22524" s="26"/>
    </row>
    <row r="22525" spans="3:7">
      <c r="C22525" s="17"/>
      <c r="D22525" s="26"/>
      <c r="E22525" s="26"/>
      <c r="F22525" s="26"/>
      <c r="G22525" s="26"/>
    </row>
    <row r="22526" spans="3:7">
      <c r="C22526" s="17"/>
      <c r="D22526" s="26"/>
      <c r="E22526" s="26"/>
      <c r="F22526" s="26"/>
      <c r="G22526" s="26"/>
    </row>
    <row r="22527" spans="3:7">
      <c r="C22527" s="17"/>
      <c r="D22527" s="26"/>
      <c r="E22527" s="26"/>
      <c r="F22527" s="26"/>
      <c r="G22527" s="26"/>
    </row>
    <row r="22528" spans="3:7">
      <c r="C22528" s="17"/>
      <c r="D22528" s="26"/>
      <c r="E22528" s="26"/>
      <c r="F22528" s="26"/>
      <c r="G22528" s="26"/>
    </row>
    <row r="22529" spans="3:7">
      <c r="C22529" s="17"/>
      <c r="D22529" s="26"/>
      <c r="E22529" s="26"/>
      <c r="F22529" s="26"/>
      <c r="G22529" s="26"/>
    </row>
    <row r="22530" spans="3:7">
      <c r="C22530" s="17"/>
      <c r="D22530" s="26"/>
      <c r="E22530" s="26"/>
      <c r="F22530" s="26"/>
      <c r="G22530" s="26"/>
    </row>
    <row r="22531" spans="3:7">
      <c r="C22531" s="17"/>
      <c r="D22531" s="26"/>
      <c r="E22531" s="26"/>
      <c r="F22531" s="26"/>
      <c r="G22531" s="26"/>
    </row>
    <row r="22532" spans="3:7">
      <c r="C22532" s="17"/>
      <c r="D22532" s="26"/>
      <c r="E22532" s="26"/>
      <c r="F22532" s="26"/>
      <c r="G22532" s="26"/>
    </row>
    <row r="22533" spans="3:7">
      <c r="C22533" s="17"/>
      <c r="D22533" s="26"/>
      <c r="E22533" s="26"/>
      <c r="F22533" s="26"/>
      <c r="G22533" s="26"/>
    </row>
    <row r="22534" spans="3:7">
      <c r="C22534" s="17"/>
      <c r="D22534" s="26"/>
      <c r="E22534" s="26"/>
      <c r="F22534" s="26"/>
      <c r="G22534" s="26"/>
    </row>
    <row r="22535" spans="3:7">
      <c r="C22535" s="17"/>
      <c r="D22535" s="26"/>
      <c r="E22535" s="26"/>
      <c r="F22535" s="26"/>
      <c r="G22535" s="26"/>
    </row>
    <row r="22536" spans="3:7">
      <c r="C22536" s="17"/>
      <c r="D22536" s="26"/>
      <c r="E22536" s="26"/>
      <c r="F22536" s="26"/>
      <c r="G22536" s="26"/>
    </row>
    <row r="22537" spans="3:7">
      <c r="C22537" s="17"/>
      <c r="D22537" s="26"/>
      <c r="E22537" s="26"/>
      <c r="F22537" s="26"/>
      <c r="G22537" s="26"/>
    </row>
    <row r="22538" spans="3:7">
      <c r="C22538" s="17"/>
      <c r="D22538" s="26"/>
      <c r="E22538" s="26"/>
      <c r="F22538" s="26"/>
      <c r="G22538" s="26"/>
    </row>
    <row r="22539" spans="3:7">
      <c r="C22539" s="17"/>
      <c r="D22539" s="26"/>
      <c r="E22539" s="26"/>
      <c r="F22539" s="26"/>
      <c r="G22539" s="26"/>
    </row>
    <row r="22540" spans="3:7">
      <c r="C22540" s="17"/>
      <c r="D22540" s="26"/>
      <c r="E22540" s="26"/>
      <c r="F22540" s="26"/>
      <c r="G22540" s="26"/>
    </row>
    <row r="22541" spans="3:7">
      <c r="C22541" s="17"/>
      <c r="D22541" s="26"/>
      <c r="E22541" s="26"/>
      <c r="F22541" s="26"/>
      <c r="G22541" s="26"/>
    </row>
    <row r="22542" spans="3:7">
      <c r="C22542" s="17"/>
      <c r="D22542" s="26"/>
      <c r="E22542" s="26"/>
      <c r="F22542" s="26"/>
      <c r="G22542" s="26"/>
    </row>
    <row r="22543" spans="3:7">
      <c r="C22543" s="17"/>
      <c r="D22543" s="26"/>
      <c r="E22543" s="26"/>
      <c r="F22543" s="26"/>
      <c r="G22543" s="26"/>
    </row>
    <row r="22544" spans="3:7">
      <c r="C22544" s="17"/>
      <c r="D22544" s="26"/>
      <c r="E22544" s="26"/>
      <c r="F22544" s="26"/>
      <c r="G22544" s="26"/>
    </row>
    <row r="22545" spans="3:7">
      <c r="C22545" s="17"/>
      <c r="D22545" s="26"/>
      <c r="E22545" s="26"/>
      <c r="F22545" s="26"/>
      <c r="G22545" s="26"/>
    </row>
    <row r="22546" spans="3:7">
      <c r="C22546" s="17"/>
      <c r="D22546" s="26"/>
      <c r="E22546" s="26"/>
      <c r="F22546" s="26"/>
      <c r="G22546" s="26"/>
    </row>
    <row r="22547" spans="3:7">
      <c r="C22547" s="17"/>
      <c r="D22547" s="26"/>
      <c r="E22547" s="26"/>
      <c r="F22547" s="26"/>
      <c r="G22547" s="26"/>
    </row>
    <row r="22548" spans="3:7">
      <c r="C22548" s="17"/>
      <c r="D22548" s="26"/>
      <c r="E22548" s="26"/>
      <c r="F22548" s="26"/>
      <c r="G22548" s="26"/>
    </row>
    <row r="22549" spans="3:7">
      <c r="C22549" s="17"/>
      <c r="D22549" s="26"/>
      <c r="E22549" s="26"/>
      <c r="F22549" s="26"/>
      <c r="G22549" s="26"/>
    </row>
    <row r="22550" spans="3:7">
      <c r="C22550" s="17"/>
      <c r="D22550" s="26"/>
      <c r="E22550" s="26"/>
      <c r="F22550" s="26"/>
      <c r="G22550" s="26"/>
    </row>
    <row r="22551" spans="3:7">
      <c r="C22551" s="17"/>
      <c r="D22551" s="26"/>
      <c r="E22551" s="26"/>
      <c r="F22551" s="26"/>
      <c r="G22551" s="26"/>
    </row>
    <row r="22552" spans="3:7">
      <c r="C22552" s="17"/>
      <c r="D22552" s="26"/>
      <c r="E22552" s="26"/>
      <c r="F22552" s="26"/>
      <c r="G22552" s="26"/>
    </row>
    <row r="22553" spans="3:7">
      <c r="C22553" s="17"/>
      <c r="D22553" s="26"/>
      <c r="E22553" s="26"/>
      <c r="F22553" s="26"/>
      <c r="G22553" s="26"/>
    </row>
    <row r="22554" spans="3:7">
      <c r="C22554" s="17"/>
      <c r="D22554" s="26"/>
      <c r="E22554" s="26"/>
      <c r="F22554" s="26"/>
      <c r="G22554" s="26"/>
    </row>
    <row r="22555" spans="3:7">
      <c r="C22555" s="17"/>
      <c r="D22555" s="26"/>
      <c r="E22555" s="26"/>
      <c r="F22555" s="26"/>
      <c r="G22555" s="26"/>
    </row>
    <row r="22556" spans="3:7">
      <c r="C22556" s="17"/>
      <c r="D22556" s="26"/>
      <c r="E22556" s="26"/>
      <c r="F22556" s="26"/>
      <c r="G22556" s="26"/>
    </row>
    <row r="22557" spans="3:7">
      <c r="C22557" s="17"/>
      <c r="D22557" s="26"/>
      <c r="E22557" s="26"/>
      <c r="F22557" s="26"/>
      <c r="G22557" s="26"/>
    </row>
    <row r="22558" spans="3:7">
      <c r="C22558" s="17"/>
      <c r="D22558" s="26"/>
      <c r="E22558" s="26"/>
      <c r="F22558" s="26"/>
      <c r="G22558" s="26"/>
    </row>
    <row r="22559" spans="3:7">
      <c r="C22559" s="17"/>
      <c r="D22559" s="26"/>
      <c r="E22559" s="26"/>
      <c r="F22559" s="26"/>
      <c r="G22559" s="26"/>
    </row>
    <row r="22560" spans="3:7">
      <c r="C22560" s="17"/>
      <c r="D22560" s="26"/>
      <c r="E22560" s="26"/>
      <c r="F22560" s="26"/>
      <c r="G22560" s="26"/>
    </row>
    <row r="22561" spans="3:7">
      <c r="C22561" s="17"/>
      <c r="D22561" s="26"/>
      <c r="E22561" s="26"/>
      <c r="F22561" s="26"/>
      <c r="G22561" s="26"/>
    </row>
    <row r="22562" spans="3:7">
      <c r="C22562" s="17"/>
      <c r="D22562" s="26"/>
      <c r="E22562" s="26"/>
      <c r="F22562" s="26"/>
      <c r="G22562" s="26"/>
    </row>
    <row r="22563" spans="3:7">
      <c r="C22563" s="17"/>
      <c r="D22563" s="26"/>
      <c r="E22563" s="26"/>
      <c r="F22563" s="26"/>
      <c r="G22563" s="26"/>
    </row>
    <row r="22564" spans="3:7">
      <c r="C22564" s="17"/>
      <c r="D22564" s="26"/>
      <c r="E22564" s="26"/>
      <c r="F22564" s="26"/>
      <c r="G22564" s="26"/>
    </row>
    <row r="22565" spans="3:7">
      <c r="C22565" s="17"/>
      <c r="D22565" s="26"/>
      <c r="E22565" s="26"/>
      <c r="F22565" s="26"/>
      <c r="G22565" s="26"/>
    </row>
    <row r="22566" spans="3:7">
      <c r="C22566" s="17"/>
      <c r="D22566" s="26"/>
      <c r="E22566" s="26"/>
      <c r="F22566" s="26"/>
      <c r="G22566" s="26"/>
    </row>
    <row r="22567" spans="3:7">
      <c r="C22567" s="17"/>
      <c r="D22567" s="26"/>
      <c r="E22567" s="26"/>
      <c r="F22567" s="26"/>
      <c r="G22567" s="26"/>
    </row>
    <row r="22568" spans="3:7">
      <c r="C22568" s="17"/>
      <c r="D22568" s="26"/>
      <c r="E22568" s="26"/>
      <c r="F22568" s="26"/>
      <c r="G22568" s="26"/>
    </row>
    <row r="22569" spans="3:7">
      <c r="C22569" s="17"/>
      <c r="D22569" s="26"/>
      <c r="E22569" s="26"/>
      <c r="F22569" s="26"/>
      <c r="G22569" s="26"/>
    </row>
    <row r="22570" spans="3:7">
      <c r="C22570" s="17"/>
      <c r="D22570" s="26"/>
      <c r="E22570" s="26"/>
      <c r="F22570" s="26"/>
      <c r="G22570" s="26"/>
    </row>
    <row r="22571" spans="3:7">
      <c r="C22571" s="17"/>
      <c r="D22571" s="26"/>
      <c r="E22571" s="26"/>
      <c r="F22571" s="26"/>
      <c r="G22571" s="26"/>
    </row>
    <row r="22572" spans="3:7">
      <c r="C22572" s="17"/>
      <c r="D22572" s="26"/>
      <c r="E22572" s="26"/>
      <c r="F22572" s="26"/>
      <c r="G22572" s="26"/>
    </row>
    <row r="22573" spans="3:7">
      <c r="C22573" s="17"/>
      <c r="D22573" s="26"/>
      <c r="E22573" s="26"/>
      <c r="F22573" s="26"/>
      <c r="G22573" s="26"/>
    </row>
    <row r="22574" spans="3:7">
      <c r="C22574" s="17"/>
      <c r="D22574" s="26"/>
      <c r="E22574" s="26"/>
      <c r="F22574" s="26"/>
      <c r="G22574" s="26"/>
    </row>
    <row r="22575" spans="3:7">
      <c r="C22575" s="17"/>
      <c r="D22575" s="26"/>
      <c r="E22575" s="26"/>
      <c r="F22575" s="26"/>
      <c r="G22575" s="26"/>
    </row>
    <row r="22576" spans="3:7">
      <c r="C22576" s="17"/>
      <c r="D22576" s="26"/>
      <c r="E22576" s="26"/>
      <c r="F22576" s="26"/>
      <c r="G22576" s="26"/>
    </row>
    <row r="22577" spans="3:7">
      <c r="C22577" s="17"/>
      <c r="D22577" s="26"/>
      <c r="E22577" s="26"/>
      <c r="F22577" s="26"/>
      <c r="G22577" s="26"/>
    </row>
    <row r="22578" spans="3:7">
      <c r="C22578" s="17"/>
      <c r="D22578" s="26"/>
      <c r="E22578" s="26"/>
      <c r="F22578" s="26"/>
      <c r="G22578" s="26"/>
    </row>
    <row r="22579" spans="3:7">
      <c r="C22579" s="17"/>
      <c r="D22579" s="26"/>
      <c r="E22579" s="26"/>
      <c r="F22579" s="26"/>
      <c r="G22579" s="26"/>
    </row>
    <row r="22580" spans="3:7">
      <c r="C22580" s="17"/>
      <c r="D22580" s="26"/>
      <c r="E22580" s="26"/>
      <c r="F22580" s="26"/>
      <c r="G22580" s="26"/>
    </row>
    <row r="22581" spans="3:7">
      <c r="C22581" s="17"/>
      <c r="D22581" s="26"/>
      <c r="E22581" s="26"/>
      <c r="F22581" s="26"/>
      <c r="G22581" s="26"/>
    </row>
    <row r="22582" spans="3:7">
      <c r="C22582" s="17"/>
      <c r="D22582" s="26"/>
      <c r="E22582" s="26"/>
      <c r="F22582" s="26"/>
      <c r="G22582" s="26"/>
    </row>
    <row r="22583" spans="3:7">
      <c r="C22583" s="17"/>
      <c r="D22583" s="26"/>
      <c r="E22583" s="26"/>
      <c r="F22583" s="26"/>
      <c r="G22583" s="26"/>
    </row>
    <row r="22584" spans="3:7">
      <c r="C22584" s="17"/>
      <c r="D22584" s="26"/>
      <c r="E22584" s="26"/>
      <c r="F22584" s="26"/>
      <c r="G22584" s="26"/>
    </row>
    <row r="22585" spans="3:7">
      <c r="C22585" s="17"/>
      <c r="D22585" s="26"/>
      <c r="E22585" s="26"/>
      <c r="F22585" s="26"/>
      <c r="G22585" s="26"/>
    </row>
    <row r="22586" spans="3:7">
      <c r="C22586" s="17"/>
      <c r="D22586" s="26"/>
      <c r="E22586" s="26"/>
      <c r="F22586" s="26"/>
      <c r="G22586" s="26"/>
    </row>
    <row r="22587" spans="3:7">
      <c r="C22587" s="17"/>
      <c r="D22587" s="26"/>
      <c r="E22587" s="26"/>
      <c r="F22587" s="26"/>
      <c r="G22587" s="26"/>
    </row>
    <row r="22588" spans="3:7">
      <c r="C22588" s="17"/>
      <c r="D22588" s="26"/>
      <c r="E22588" s="26"/>
      <c r="F22588" s="26"/>
      <c r="G22588" s="26"/>
    </row>
    <row r="22589" spans="3:7">
      <c r="C22589" s="17"/>
      <c r="D22589" s="26"/>
      <c r="E22589" s="26"/>
      <c r="F22589" s="26"/>
      <c r="G22589" s="26"/>
    </row>
    <row r="22590" spans="3:7">
      <c r="C22590" s="17"/>
      <c r="D22590" s="26"/>
      <c r="E22590" s="26"/>
      <c r="F22590" s="26"/>
      <c r="G22590" s="26"/>
    </row>
    <row r="22591" spans="3:7">
      <c r="C22591" s="17"/>
      <c r="D22591" s="26"/>
      <c r="E22591" s="26"/>
      <c r="F22591" s="26"/>
      <c r="G22591" s="26"/>
    </row>
    <row r="22592" spans="3:7">
      <c r="C22592" s="17"/>
      <c r="D22592" s="26"/>
      <c r="E22592" s="26"/>
      <c r="F22592" s="26"/>
      <c r="G22592" s="26"/>
    </row>
    <row r="22593" spans="3:7">
      <c r="C22593" s="17"/>
      <c r="D22593" s="26"/>
      <c r="E22593" s="26"/>
      <c r="F22593" s="26"/>
      <c r="G22593" s="26"/>
    </row>
    <row r="22594" spans="3:7">
      <c r="C22594" s="17"/>
      <c r="D22594" s="26"/>
      <c r="E22594" s="26"/>
      <c r="F22594" s="26"/>
      <c r="G22594" s="26"/>
    </row>
    <row r="22595" spans="3:7">
      <c r="C22595" s="17"/>
      <c r="D22595" s="26"/>
      <c r="E22595" s="26"/>
      <c r="F22595" s="26"/>
      <c r="G22595" s="26"/>
    </row>
    <row r="22596" spans="3:7">
      <c r="C22596" s="17"/>
      <c r="D22596" s="26"/>
      <c r="E22596" s="26"/>
      <c r="F22596" s="26"/>
      <c r="G22596" s="26"/>
    </row>
    <row r="22597" spans="3:7">
      <c r="C22597" s="17"/>
      <c r="D22597" s="26"/>
      <c r="E22597" s="26"/>
      <c r="F22597" s="26"/>
      <c r="G22597" s="26"/>
    </row>
    <row r="22598" spans="3:7">
      <c r="C22598" s="17"/>
      <c r="D22598" s="26"/>
      <c r="E22598" s="26"/>
      <c r="F22598" s="26"/>
      <c r="G22598" s="26"/>
    </row>
    <row r="22599" spans="3:7">
      <c r="C22599" s="17"/>
      <c r="D22599" s="26"/>
      <c r="E22599" s="26"/>
      <c r="F22599" s="26"/>
      <c r="G22599" s="26"/>
    </row>
    <row r="22600" spans="3:7">
      <c r="C22600" s="17"/>
      <c r="D22600" s="26"/>
      <c r="E22600" s="26"/>
      <c r="F22600" s="26"/>
      <c r="G22600" s="26"/>
    </row>
    <row r="22601" spans="3:7">
      <c r="C22601" s="17"/>
      <c r="D22601" s="26"/>
      <c r="E22601" s="26"/>
      <c r="F22601" s="26"/>
      <c r="G22601" s="26"/>
    </row>
    <row r="22602" spans="3:7">
      <c r="C22602" s="17"/>
      <c r="D22602" s="26"/>
      <c r="E22602" s="26"/>
      <c r="F22602" s="26"/>
      <c r="G22602" s="26"/>
    </row>
    <row r="22603" spans="3:7">
      <c r="C22603" s="17"/>
      <c r="D22603" s="26"/>
      <c r="E22603" s="26"/>
      <c r="F22603" s="26"/>
      <c r="G22603" s="26"/>
    </row>
    <row r="22604" spans="3:7">
      <c r="C22604" s="17"/>
      <c r="D22604" s="26"/>
      <c r="E22604" s="26"/>
      <c r="F22604" s="26"/>
      <c r="G22604" s="26"/>
    </row>
    <row r="22605" spans="3:7">
      <c r="C22605" s="17"/>
      <c r="D22605" s="26"/>
      <c r="E22605" s="26"/>
      <c r="F22605" s="26"/>
      <c r="G22605" s="26"/>
    </row>
    <row r="22606" spans="3:7">
      <c r="C22606" s="17"/>
      <c r="D22606" s="26"/>
      <c r="E22606" s="26"/>
      <c r="F22606" s="26"/>
      <c r="G22606" s="26"/>
    </row>
    <row r="22607" spans="3:7">
      <c r="C22607" s="17"/>
      <c r="D22607" s="26"/>
      <c r="E22607" s="26"/>
      <c r="F22607" s="26"/>
      <c r="G22607" s="26"/>
    </row>
    <row r="22608" spans="3:7">
      <c r="C22608" s="17"/>
      <c r="D22608" s="26"/>
      <c r="E22608" s="26"/>
      <c r="F22608" s="26"/>
      <c r="G22608" s="26"/>
    </row>
    <row r="22609" spans="3:7">
      <c r="C22609" s="17"/>
      <c r="D22609" s="26"/>
      <c r="E22609" s="26"/>
      <c r="F22609" s="26"/>
      <c r="G22609" s="26"/>
    </row>
    <row r="22610" spans="3:7">
      <c r="C22610" s="17"/>
      <c r="D22610" s="26"/>
      <c r="E22610" s="26"/>
      <c r="F22610" s="26"/>
      <c r="G22610" s="26"/>
    </row>
    <row r="22611" spans="3:7">
      <c r="C22611" s="17"/>
      <c r="D22611" s="26"/>
      <c r="E22611" s="26"/>
      <c r="F22611" s="26"/>
      <c r="G22611" s="26"/>
    </row>
    <row r="22612" spans="3:7">
      <c r="C22612" s="17"/>
      <c r="D22612" s="26"/>
      <c r="E22612" s="26"/>
      <c r="F22612" s="26"/>
      <c r="G22612" s="26"/>
    </row>
    <row r="22613" spans="3:7">
      <c r="C22613" s="17"/>
      <c r="D22613" s="26"/>
      <c r="E22613" s="26"/>
      <c r="F22613" s="26"/>
      <c r="G22613" s="26"/>
    </row>
    <row r="22614" spans="3:7">
      <c r="C22614" s="17"/>
      <c r="D22614" s="26"/>
      <c r="E22614" s="26"/>
      <c r="F22614" s="26"/>
      <c r="G22614" s="26"/>
    </row>
    <row r="22615" spans="3:7">
      <c r="C22615" s="17"/>
      <c r="D22615" s="26"/>
      <c r="E22615" s="26"/>
      <c r="F22615" s="26"/>
      <c r="G22615" s="26"/>
    </row>
    <row r="22616" spans="3:7">
      <c r="C22616" s="17"/>
      <c r="D22616" s="26"/>
      <c r="E22616" s="26"/>
      <c r="F22616" s="26"/>
      <c r="G22616" s="26"/>
    </row>
    <row r="22617" spans="3:7">
      <c r="C22617" s="17"/>
      <c r="D22617" s="26"/>
      <c r="E22617" s="26"/>
      <c r="F22617" s="26"/>
      <c r="G22617" s="26"/>
    </row>
    <row r="22618" spans="3:7">
      <c r="C22618" s="17"/>
      <c r="D22618" s="26"/>
      <c r="E22618" s="26"/>
      <c r="F22618" s="26"/>
      <c r="G22618" s="26"/>
    </row>
    <row r="22619" spans="3:7">
      <c r="C22619" s="17"/>
      <c r="D22619" s="26"/>
      <c r="E22619" s="26"/>
      <c r="F22619" s="26"/>
      <c r="G22619" s="26"/>
    </row>
    <row r="22620" spans="3:7">
      <c r="C22620" s="17"/>
      <c r="D22620" s="26"/>
      <c r="E22620" s="26"/>
      <c r="F22620" s="26"/>
      <c r="G22620" s="26"/>
    </row>
    <row r="22621" spans="3:7">
      <c r="C22621" s="17"/>
      <c r="D22621" s="26"/>
      <c r="E22621" s="26"/>
      <c r="F22621" s="26"/>
      <c r="G22621" s="26"/>
    </row>
    <row r="22622" spans="3:7">
      <c r="C22622" s="17"/>
      <c r="D22622" s="26"/>
      <c r="E22622" s="26"/>
      <c r="F22622" s="26"/>
      <c r="G22622" s="26"/>
    </row>
    <row r="22623" spans="3:7">
      <c r="C22623" s="17"/>
      <c r="D22623" s="26"/>
      <c r="E22623" s="26"/>
      <c r="F22623" s="26"/>
      <c r="G22623" s="26"/>
    </row>
    <row r="22624" spans="3:7">
      <c r="C22624" s="17"/>
      <c r="D22624" s="26"/>
      <c r="E22624" s="26"/>
      <c r="F22624" s="26"/>
      <c r="G22624" s="26"/>
    </row>
    <row r="22625" spans="3:7">
      <c r="C22625" s="17"/>
      <c r="D22625" s="26"/>
      <c r="E22625" s="26"/>
      <c r="F22625" s="26"/>
      <c r="G22625" s="26"/>
    </row>
    <row r="22626" spans="3:7">
      <c r="C22626" s="17"/>
      <c r="D22626" s="26"/>
      <c r="E22626" s="26"/>
      <c r="F22626" s="26"/>
      <c r="G22626" s="26"/>
    </row>
    <row r="22627" spans="3:7">
      <c r="C22627" s="17"/>
      <c r="D22627" s="26"/>
      <c r="E22627" s="26"/>
      <c r="F22627" s="26"/>
      <c r="G22627" s="26"/>
    </row>
    <row r="22628" spans="3:7">
      <c r="C22628" s="17"/>
      <c r="D22628" s="26"/>
      <c r="E22628" s="26"/>
      <c r="F22628" s="26"/>
      <c r="G22628" s="26"/>
    </row>
    <row r="22629" spans="3:7">
      <c r="C22629" s="17"/>
      <c r="D22629" s="26"/>
      <c r="E22629" s="26"/>
      <c r="F22629" s="26"/>
      <c r="G22629" s="26"/>
    </row>
    <row r="22630" spans="3:7">
      <c r="C22630" s="17"/>
      <c r="D22630" s="26"/>
      <c r="E22630" s="26"/>
      <c r="F22630" s="26"/>
      <c r="G22630" s="26"/>
    </row>
    <row r="22631" spans="3:7">
      <c r="C22631" s="17"/>
      <c r="D22631" s="26"/>
      <c r="E22631" s="26"/>
      <c r="F22631" s="26"/>
      <c r="G22631" s="26"/>
    </row>
    <row r="22632" spans="3:7">
      <c r="C22632" s="17"/>
      <c r="D22632" s="26"/>
      <c r="E22632" s="26"/>
      <c r="F22632" s="26"/>
      <c r="G22632" s="26"/>
    </row>
    <row r="22633" spans="3:7">
      <c r="C22633" s="17"/>
      <c r="D22633" s="26"/>
      <c r="E22633" s="26"/>
      <c r="F22633" s="26"/>
      <c r="G22633" s="26"/>
    </row>
    <row r="22634" spans="3:7">
      <c r="C22634" s="17"/>
      <c r="D22634" s="26"/>
      <c r="E22634" s="26"/>
      <c r="F22634" s="26"/>
      <c r="G22634" s="26"/>
    </row>
    <row r="22635" spans="3:7">
      <c r="C22635" s="17"/>
      <c r="D22635" s="26"/>
      <c r="E22635" s="26"/>
      <c r="F22635" s="26"/>
      <c r="G22635" s="26"/>
    </row>
    <row r="22636" spans="3:7">
      <c r="C22636" s="17"/>
      <c r="D22636" s="26"/>
      <c r="E22636" s="26"/>
      <c r="F22636" s="26"/>
      <c r="G22636" s="26"/>
    </row>
    <row r="22637" spans="3:7">
      <c r="C22637" s="17"/>
      <c r="D22637" s="26"/>
      <c r="E22637" s="26"/>
      <c r="F22637" s="26"/>
      <c r="G22637" s="26"/>
    </row>
    <row r="22638" spans="3:7">
      <c r="C22638" s="17"/>
      <c r="D22638" s="26"/>
      <c r="E22638" s="26"/>
      <c r="F22638" s="26"/>
      <c r="G22638" s="26"/>
    </row>
    <row r="22639" spans="3:7">
      <c r="C22639" s="17"/>
      <c r="D22639" s="26"/>
      <c r="E22639" s="26"/>
      <c r="F22639" s="26"/>
      <c r="G22639" s="26"/>
    </row>
    <row r="22640" spans="3:7">
      <c r="C22640" s="17"/>
      <c r="D22640" s="26"/>
      <c r="E22640" s="26"/>
      <c r="F22640" s="26"/>
      <c r="G22640" s="26"/>
    </row>
    <row r="22641" spans="3:7">
      <c r="C22641" s="17"/>
      <c r="D22641" s="26"/>
      <c r="E22641" s="26"/>
      <c r="F22641" s="26"/>
      <c r="G22641" s="26"/>
    </row>
    <row r="22642" spans="3:7">
      <c r="C22642" s="17"/>
      <c r="D22642" s="26"/>
      <c r="E22642" s="26"/>
      <c r="F22642" s="26"/>
      <c r="G22642" s="26"/>
    </row>
    <row r="22643" spans="3:7">
      <c r="C22643" s="17"/>
      <c r="D22643" s="26"/>
      <c r="E22643" s="26"/>
      <c r="F22643" s="26"/>
      <c r="G22643" s="26"/>
    </row>
    <row r="22644" spans="3:7">
      <c r="C22644" s="17"/>
      <c r="D22644" s="26"/>
      <c r="E22644" s="26"/>
      <c r="F22644" s="26"/>
      <c r="G22644" s="26"/>
    </row>
    <row r="22645" spans="3:7">
      <c r="C22645" s="17"/>
      <c r="D22645" s="26"/>
      <c r="E22645" s="26"/>
      <c r="F22645" s="26"/>
      <c r="G22645" s="26"/>
    </row>
    <row r="22646" spans="3:7">
      <c r="C22646" s="17"/>
      <c r="D22646" s="26"/>
      <c r="E22646" s="26"/>
      <c r="F22646" s="26"/>
      <c r="G22646" s="26"/>
    </row>
    <row r="22647" spans="3:7">
      <c r="C22647" s="17"/>
      <c r="D22647" s="26"/>
      <c r="E22647" s="26"/>
      <c r="F22647" s="26"/>
      <c r="G22647" s="26"/>
    </row>
    <row r="22648" spans="3:7">
      <c r="C22648" s="17"/>
      <c r="D22648" s="26"/>
      <c r="E22648" s="26"/>
      <c r="F22648" s="26"/>
      <c r="G22648" s="26"/>
    </row>
    <row r="22649" spans="3:7">
      <c r="C22649" s="17"/>
      <c r="D22649" s="26"/>
      <c r="E22649" s="26"/>
      <c r="F22649" s="26"/>
      <c r="G22649" s="26"/>
    </row>
    <row r="22650" spans="3:7">
      <c r="C22650" s="17"/>
      <c r="D22650" s="26"/>
      <c r="E22650" s="26"/>
      <c r="F22650" s="26"/>
      <c r="G22650" s="26"/>
    </row>
    <row r="22651" spans="3:7">
      <c r="C22651" s="17"/>
      <c r="D22651" s="26"/>
      <c r="E22651" s="26"/>
      <c r="F22651" s="26"/>
      <c r="G22651" s="26"/>
    </row>
    <row r="22652" spans="3:7">
      <c r="C22652" s="17"/>
      <c r="D22652" s="26"/>
      <c r="E22652" s="26"/>
      <c r="F22652" s="26"/>
      <c r="G22652" s="26"/>
    </row>
    <row r="22653" spans="3:7">
      <c r="C22653" s="17"/>
      <c r="D22653" s="26"/>
      <c r="E22653" s="26"/>
      <c r="F22653" s="26"/>
      <c r="G22653" s="26"/>
    </row>
    <row r="22654" spans="3:7">
      <c r="C22654" s="17"/>
      <c r="D22654" s="26"/>
      <c r="E22654" s="26"/>
      <c r="F22654" s="26"/>
      <c r="G22654" s="26"/>
    </row>
    <row r="22655" spans="3:7">
      <c r="C22655" s="17"/>
      <c r="D22655" s="26"/>
      <c r="E22655" s="26"/>
      <c r="F22655" s="26"/>
      <c r="G22655" s="26"/>
    </row>
    <row r="22656" spans="3:7">
      <c r="C22656" s="17"/>
      <c r="D22656" s="26"/>
      <c r="E22656" s="26"/>
      <c r="F22656" s="26"/>
      <c r="G22656" s="26"/>
    </row>
    <row r="22657" spans="3:7">
      <c r="C22657" s="17"/>
      <c r="D22657" s="26"/>
      <c r="E22657" s="26"/>
      <c r="F22657" s="26"/>
      <c r="G22657" s="26"/>
    </row>
    <row r="22658" spans="3:7">
      <c r="C22658" s="17"/>
      <c r="D22658" s="26"/>
      <c r="E22658" s="26"/>
      <c r="F22658" s="26"/>
      <c r="G22658" s="26"/>
    </row>
    <row r="22659" spans="3:7">
      <c r="C22659" s="17"/>
      <c r="D22659" s="26"/>
      <c r="E22659" s="26"/>
      <c r="F22659" s="26"/>
      <c r="G22659" s="26"/>
    </row>
    <row r="22660" spans="3:7">
      <c r="C22660" s="17"/>
      <c r="D22660" s="26"/>
      <c r="E22660" s="26"/>
      <c r="F22660" s="26"/>
      <c r="G22660" s="26"/>
    </row>
    <row r="22661" spans="3:7">
      <c r="C22661" s="17"/>
      <c r="D22661" s="26"/>
      <c r="E22661" s="26"/>
      <c r="F22661" s="26"/>
      <c r="G22661" s="26"/>
    </row>
    <row r="22662" spans="3:7">
      <c r="C22662" s="17"/>
      <c r="D22662" s="26"/>
      <c r="E22662" s="26"/>
      <c r="F22662" s="26"/>
      <c r="G22662" s="26"/>
    </row>
    <row r="22663" spans="3:7">
      <c r="C22663" s="17"/>
      <c r="D22663" s="26"/>
      <c r="E22663" s="26"/>
      <c r="F22663" s="26"/>
      <c r="G22663" s="26"/>
    </row>
    <row r="22664" spans="3:7">
      <c r="C22664" s="17"/>
      <c r="D22664" s="26"/>
      <c r="E22664" s="26"/>
      <c r="F22664" s="26"/>
      <c r="G22664" s="26"/>
    </row>
    <row r="22665" spans="3:7">
      <c r="C22665" s="17"/>
      <c r="D22665" s="26"/>
      <c r="E22665" s="26"/>
      <c r="F22665" s="26"/>
      <c r="G22665" s="26"/>
    </row>
    <row r="22666" spans="3:7">
      <c r="C22666" s="17"/>
      <c r="D22666" s="26"/>
      <c r="E22666" s="26"/>
      <c r="F22666" s="26"/>
      <c r="G22666" s="26"/>
    </row>
    <row r="22667" spans="3:7">
      <c r="C22667" s="17"/>
      <c r="D22667" s="26"/>
      <c r="E22667" s="26"/>
      <c r="F22667" s="26"/>
      <c r="G22667" s="26"/>
    </row>
    <row r="22668" spans="3:7">
      <c r="C22668" s="17"/>
      <c r="D22668" s="26"/>
      <c r="E22668" s="26"/>
      <c r="F22668" s="26"/>
      <c r="G22668" s="26"/>
    </row>
    <row r="22669" spans="3:7">
      <c r="C22669" s="17"/>
      <c r="D22669" s="26"/>
      <c r="E22669" s="26"/>
      <c r="F22669" s="26"/>
      <c r="G22669" s="26"/>
    </row>
    <row r="22670" spans="3:7">
      <c r="C22670" s="17"/>
      <c r="D22670" s="26"/>
      <c r="E22670" s="26"/>
      <c r="F22670" s="26"/>
      <c r="G22670" s="26"/>
    </row>
    <row r="22671" spans="3:7">
      <c r="C22671" s="17"/>
      <c r="D22671" s="26"/>
      <c r="E22671" s="26"/>
      <c r="F22671" s="26"/>
      <c r="G22671" s="26"/>
    </row>
    <row r="22672" spans="3:7">
      <c r="C22672" s="17"/>
      <c r="D22672" s="26"/>
      <c r="E22672" s="26"/>
      <c r="F22672" s="26"/>
      <c r="G22672" s="26"/>
    </row>
    <row r="22673" spans="3:7">
      <c r="C22673" s="17"/>
      <c r="D22673" s="26"/>
      <c r="E22673" s="26"/>
      <c r="F22673" s="26"/>
      <c r="G22673" s="26"/>
    </row>
    <row r="22674" spans="3:7">
      <c r="C22674" s="17"/>
      <c r="D22674" s="26"/>
      <c r="E22674" s="26"/>
      <c r="F22674" s="26"/>
      <c r="G22674" s="26"/>
    </row>
    <row r="22675" spans="3:7">
      <c r="C22675" s="17"/>
      <c r="D22675" s="26"/>
      <c r="E22675" s="26"/>
      <c r="F22675" s="26"/>
      <c r="G22675" s="26"/>
    </row>
    <row r="22676" spans="3:7">
      <c r="C22676" s="17"/>
      <c r="D22676" s="26"/>
      <c r="E22676" s="26"/>
      <c r="F22676" s="26"/>
      <c r="G22676" s="26"/>
    </row>
    <row r="22677" spans="3:7">
      <c r="C22677" s="17"/>
      <c r="D22677" s="26"/>
      <c r="E22677" s="26"/>
      <c r="F22677" s="26"/>
      <c r="G22677" s="26"/>
    </row>
    <row r="22678" spans="3:7">
      <c r="C22678" s="17"/>
      <c r="D22678" s="26"/>
      <c r="E22678" s="26"/>
      <c r="F22678" s="26"/>
      <c r="G22678" s="26"/>
    </row>
    <row r="22679" spans="3:7">
      <c r="C22679" s="17"/>
      <c r="D22679" s="26"/>
      <c r="E22679" s="26"/>
      <c r="F22679" s="26"/>
      <c r="G22679" s="26"/>
    </row>
    <row r="22680" spans="3:7">
      <c r="C22680" s="17"/>
      <c r="D22680" s="26"/>
      <c r="E22680" s="26"/>
      <c r="F22680" s="26"/>
      <c r="G22680" s="26"/>
    </row>
    <row r="22681" spans="3:7">
      <c r="C22681" s="17"/>
      <c r="D22681" s="26"/>
      <c r="E22681" s="26"/>
      <c r="F22681" s="26"/>
      <c r="G22681" s="26"/>
    </row>
    <row r="22682" spans="3:7">
      <c r="C22682" s="17"/>
      <c r="D22682" s="26"/>
      <c r="E22682" s="26"/>
      <c r="F22682" s="26"/>
      <c r="G22682" s="26"/>
    </row>
    <row r="22683" spans="3:7">
      <c r="C22683" s="17"/>
      <c r="D22683" s="26"/>
      <c r="E22683" s="26"/>
      <c r="F22683" s="26"/>
      <c r="G22683" s="26"/>
    </row>
    <row r="22684" spans="3:7">
      <c r="C22684" s="17"/>
      <c r="D22684" s="26"/>
      <c r="E22684" s="26"/>
      <c r="F22684" s="26"/>
      <c r="G22684" s="26"/>
    </row>
    <row r="22685" spans="3:7">
      <c r="C22685" s="17"/>
      <c r="D22685" s="26"/>
      <c r="E22685" s="26"/>
      <c r="F22685" s="26"/>
      <c r="G22685" s="26"/>
    </row>
    <row r="22686" spans="3:7">
      <c r="C22686" s="17"/>
      <c r="D22686" s="26"/>
      <c r="E22686" s="26"/>
      <c r="F22686" s="26"/>
      <c r="G22686" s="26"/>
    </row>
    <row r="22687" spans="3:7">
      <c r="C22687" s="17"/>
      <c r="D22687" s="26"/>
      <c r="E22687" s="26"/>
      <c r="F22687" s="26"/>
      <c r="G22687" s="26"/>
    </row>
    <row r="22688" spans="3:7">
      <c r="C22688" s="17"/>
      <c r="D22688" s="26"/>
      <c r="E22688" s="26"/>
      <c r="F22688" s="26"/>
      <c r="G22688" s="26"/>
    </row>
    <row r="22689" spans="3:7">
      <c r="C22689" s="17"/>
      <c r="D22689" s="26"/>
      <c r="E22689" s="26"/>
      <c r="F22689" s="26"/>
      <c r="G22689" s="26"/>
    </row>
    <row r="22690" spans="3:7">
      <c r="C22690" s="17"/>
      <c r="D22690" s="26"/>
      <c r="E22690" s="26"/>
      <c r="F22690" s="26"/>
      <c r="G22690" s="26"/>
    </row>
    <row r="22691" spans="3:7">
      <c r="C22691" s="17"/>
      <c r="D22691" s="26"/>
      <c r="E22691" s="26"/>
      <c r="F22691" s="26"/>
      <c r="G22691" s="26"/>
    </row>
    <row r="22692" spans="3:7">
      <c r="C22692" s="17"/>
      <c r="D22692" s="26"/>
      <c r="E22692" s="26"/>
      <c r="F22692" s="26"/>
      <c r="G22692" s="26"/>
    </row>
    <row r="22693" spans="3:7">
      <c r="C22693" s="17"/>
      <c r="D22693" s="26"/>
      <c r="E22693" s="26"/>
      <c r="F22693" s="26"/>
      <c r="G22693" s="26"/>
    </row>
    <row r="22694" spans="3:7">
      <c r="C22694" s="17"/>
      <c r="D22694" s="26"/>
      <c r="E22694" s="26"/>
      <c r="F22694" s="26"/>
      <c r="G22694" s="26"/>
    </row>
    <row r="22695" spans="3:7">
      <c r="C22695" s="17"/>
      <c r="D22695" s="26"/>
      <c r="E22695" s="26"/>
      <c r="F22695" s="26"/>
      <c r="G22695" s="26"/>
    </row>
    <row r="22696" spans="3:7">
      <c r="C22696" s="17"/>
      <c r="D22696" s="26"/>
      <c r="E22696" s="26"/>
      <c r="F22696" s="26"/>
      <c r="G22696" s="26"/>
    </row>
    <row r="22697" spans="3:7">
      <c r="C22697" s="17"/>
      <c r="D22697" s="26"/>
      <c r="E22697" s="26"/>
      <c r="F22697" s="26"/>
      <c r="G22697" s="26"/>
    </row>
    <row r="22698" spans="3:7">
      <c r="C22698" s="17"/>
      <c r="D22698" s="26"/>
      <c r="E22698" s="26"/>
      <c r="F22698" s="26"/>
      <c r="G22698" s="26"/>
    </row>
    <row r="22699" spans="3:7">
      <c r="C22699" s="17"/>
      <c r="D22699" s="26"/>
      <c r="E22699" s="26"/>
      <c r="F22699" s="26"/>
      <c r="G22699" s="26"/>
    </row>
    <row r="22700" spans="3:7">
      <c r="C22700" s="17"/>
      <c r="D22700" s="26"/>
      <c r="E22700" s="26"/>
      <c r="F22700" s="26"/>
      <c r="G22700" s="26"/>
    </row>
    <row r="22701" spans="3:7">
      <c r="C22701" s="17"/>
      <c r="D22701" s="26"/>
      <c r="E22701" s="26"/>
      <c r="F22701" s="26"/>
      <c r="G22701" s="26"/>
    </row>
    <row r="22702" spans="3:7">
      <c r="C22702" s="17"/>
      <c r="D22702" s="26"/>
      <c r="E22702" s="26"/>
      <c r="F22702" s="26"/>
      <c r="G22702" s="26"/>
    </row>
    <row r="22703" spans="3:7">
      <c r="C22703" s="17"/>
      <c r="D22703" s="26"/>
      <c r="E22703" s="26"/>
      <c r="F22703" s="26"/>
      <c r="G22703" s="26"/>
    </row>
    <row r="22704" spans="3:7">
      <c r="C22704" s="17"/>
      <c r="D22704" s="26"/>
      <c r="E22704" s="26"/>
      <c r="F22704" s="26"/>
      <c r="G22704" s="26"/>
    </row>
    <row r="22705" spans="3:7">
      <c r="C22705" s="17"/>
      <c r="D22705" s="26"/>
      <c r="E22705" s="26"/>
      <c r="F22705" s="26"/>
      <c r="G22705" s="26"/>
    </row>
    <row r="22706" spans="3:7">
      <c r="C22706" s="17"/>
      <c r="D22706" s="26"/>
      <c r="E22706" s="26"/>
      <c r="F22706" s="26"/>
      <c r="G22706" s="26"/>
    </row>
    <row r="22707" spans="3:7">
      <c r="C22707" s="17"/>
      <c r="D22707" s="26"/>
      <c r="E22707" s="26"/>
      <c r="F22707" s="26"/>
      <c r="G22707" s="26"/>
    </row>
    <row r="22708" spans="3:7">
      <c r="C22708" s="17"/>
      <c r="D22708" s="26"/>
      <c r="E22708" s="26"/>
      <c r="F22708" s="26"/>
      <c r="G22708" s="26"/>
    </row>
    <row r="22709" spans="3:7">
      <c r="C22709" s="17"/>
      <c r="D22709" s="26"/>
      <c r="E22709" s="26"/>
      <c r="F22709" s="26"/>
      <c r="G22709" s="26"/>
    </row>
    <row r="22710" spans="3:7">
      <c r="C22710" s="17"/>
      <c r="D22710" s="26"/>
      <c r="E22710" s="26"/>
      <c r="F22710" s="26"/>
      <c r="G22710" s="26"/>
    </row>
    <row r="22711" spans="3:7">
      <c r="C22711" s="17"/>
      <c r="D22711" s="26"/>
      <c r="E22711" s="26"/>
      <c r="F22711" s="26"/>
      <c r="G22711" s="26"/>
    </row>
    <row r="22712" spans="3:7">
      <c r="C22712" s="17"/>
      <c r="D22712" s="26"/>
      <c r="E22712" s="26"/>
      <c r="F22712" s="26"/>
      <c r="G22712" s="26"/>
    </row>
    <row r="22713" spans="3:7">
      <c r="C22713" s="17"/>
      <c r="D22713" s="26"/>
      <c r="E22713" s="26"/>
      <c r="F22713" s="26"/>
      <c r="G22713" s="26"/>
    </row>
    <row r="22714" spans="3:7">
      <c r="C22714" s="17"/>
      <c r="D22714" s="26"/>
      <c r="E22714" s="26"/>
      <c r="F22714" s="26"/>
      <c r="G22714" s="26"/>
    </row>
    <row r="22715" spans="3:7">
      <c r="C22715" s="17"/>
      <c r="D22715" s="26"/>
      <c r="E22715" s="26"/>
      <c r="F22715" s="26"/>
      <c r="G22715" s="26"/>
    </row>
    <row r="22716" spans="3:7">
      <c r="C22716" s="17"/>
      <c r="D22716" s="26"/>
      <c r="E22716" s="26"/>
      <c r="F22716" s="26"/>
      <c r="G22716" s="26"/>
    </row>
    <row r="22717" spans="3:7">
      <c r="C22717" s="17"/>
      <c r="D22717" s="26"/>
      <c r="E22717" s="26"/>
      <c r="F22717" s="26"/>
      <c r="G22717" s="26"/>
    </row>
    <row r="22718" spans="3:7">
      <c r="C22718" s="17"/>
      <c r="D22718" s="26"/>
      <c r="E22718" s="26"/>
      <c r="F22718" s="26"/>
      <c r="G22718" s="26"/>
    </row>
    <row r="22719" spans="3:7">
      <c r="C22719" s="17"/>
      <c r="D22719" s="26"/>
      <c r="E22719" s="26"/>
      <c r="F22719" s="26"/>
      <c r="G22719" s="26"/>
    </row>
    <row r="22720" spans="3:7">
      <c r="C22720" s="17"/>
      <c r="D22720" s="26"/>
      <c r="E22720" s="26"/>
      <c r="F22720" s="26"/>
      <c r="G22720" s="26"/>
    </row>
    <row r="22721" spans="3:7">
      <c r="C22721" s="17"/>
      <c r="D22721" s="26"/>
      <c r="E22721" s="26"/>
      <c r="F22721" s="26"/>
      <c r="G22721" s="26"/>
    </row>
    <row r="22722" spans="3:7">
      <c r="C22722" s="17"/>
      <c r="D22722" s="26"/>
      <c r="E22722" s="26"/>
      <c r="F22722" s="26"/>
      <c r="G22722" s="26"/>
    </row>
    <row r="22723" spans="3:7">
      <c r="C22723" s="17"/>
      <c r="D22723" s="26"/>
      <c r="E22723" s="26"/>
      <c r="F22723" s="26"/>
      <c r="G22723" s="26"/>
    </row>
    <row r="22724" spans="3:7">
      <c r="C22724" s="17"/>
      <c r="D22724" s="26"/>
      <c r="E22724" s="26"/>
      <c r="F22724" s="26"/>
      <c r="G22724" s="26"/>
    </row>
    <row r="22725" spans="3:7">
      <c r="C22725" s="17"/>
      <c r="D22725" s="26"/>
      <c r="E22725" s="26"/>
      <c r="F22725" s="26"/>
      <c r="G22725" s="26"/>
    </row>
    <row r="22726" spans="3:7">
      <c r="C22726" s="17"/>
      <c r="D22726" s="26"/>
      <c r="E22726" s="26"/>
      <c r="F22726" s="26"/>
      <c r="G22726" s="26"/>
    </row>
    <row r="22727" spans="3:7">
      <c r="C22727" s="17"/>
      <c r="D22727" s="26"/>
      <c r="E22727" s="26"/>
      <c r="F22727" s="26"/>
      <c r="G22727" s="26"/>
    </row>
    <row r="22728" spans="3:7">
      <c r="C22728" s="17"/>
      <c r="D22728" s="26"/>
      <c r="E22728" s="26"/>
      <c r="F22728" s="26"/>
      <c r="G22728" s="26"/>
    </row>
    <row r="22729" spans="3:7">
      <c r="C22729" s="17"/>
      <c r="D22729" s="26"/>
      <c r="E22729" s="26"/>
      <c r="F22729" s="26"/>
      <c r="G22729" s="26"/>
    </row>
    <row r="22730" spans="3:7">
      <c r="C22730" s="17"/>
      <c r="D22730" s="26"/>
      <c r="E22730" s="26"/>
      <c r="F22730" s="26"/>
      <c r="G22730" s="26"/>
    </row>
    <row r="22731" spans="3:7">
      <c r="C22731" s="17"/>
      <c r="D22731" s="26"/>
      <c r="E22731" s="26"/>
      <c r="F22731" s="26"/>
      <c r="G22731" s="26"/>
    </row>
    <row r="22732" spans="3:7">
      <c r="C22732" s="17"/>
      <c r="D22732" s="26"/>
      <c r="E22732" s="26"/>
      <c r="F22732" s="26"/>
      <c r="G22732" s="26"/>
    </row>
    <row r="22733" spans="3:7">
      <c r="C22733" s="17"/>
      <c r="D22733" s="26"/>
      <c r="E22733" s="26"/>
      <c r="F22733" s="26"/>
      <c r="G22733" s="26"/>
    </row>
    <row r="22734" spans="3:7">
      <c r="C22734" s="17"/>
      <c r="D22734" s="26"/>
      <c r="E22734" s="26"/>
      <c r="F22734" s="26"/>
      <c r="G22734" s="26"/>
    </row>
    <row r="22735" spans="3:7">
      <c r="C22735" s="17"/>
      <c r="D22735" s="26"/>
      <c r="E22735" s="26"/>
      <c r="F22735" s="26"/>
      <c r="G22735" s="26"/>
    </row>
    <row r="22736" spans="3:7">
      <c r="C22736" s="17"/>
      <c r="D22736" s="26"/>
      <c r="E22736" s="26"/>
      <c r="F22736" s="26"/>
      <c r="G22736" s="26"/>
    </row>
    <row r="22737" spans="3:7">
      <c r="C22737" s="17"/>
      <c r="D22737" s="26"/>
      <c r="E22737" s="26"/>
      <c r="F22737" s="26"/>
      <c r="G22737" s="26"/>
    </row>
    <row r="22738" spans="3:7">
      <c r="C22738" s="17"/>
      <c r="D22738" s="26"/>
      <c r="E22738" s="26"/>
      <c r="F22738" s="26"/>
      <c r="G22738" s="26"/>
    </row>
    <row r="22739" spans="3:7">
      <c r="C22739" s="17"/>
      <c r="D22739" s="26"/>
      <c r="E22739" s="26"/>
      <c r="F22739" s="26"/>
      <c r="G22739" s="26"/>
    </row>
    <row r="22740" spans="3:7">
      <c r="C22740" s="17"/>
      <c r="D22740" s="26"/>
      <c r="E22740" s="26"/>
      <c r="F22740" s="26"/>
      <c r="G22740" s="26"/>
    </row>
    <row r="22741" spans="3:7">
      <c r="C22741" s="17"/>
      <c r="D22741" s="26"/>
      <c r="E22741" s="26"/>
      <c r="F22741" s="26"/>
      <c r="G22741" s="26"/>
    </row>
    <row r="22742" spans="3:7">
      <c r="C22742" s="17"/>
      <c r="D22742" s="26"/>
      <c r="E22742" s="26"/>
      <c r="F22742" s="26"/>
      <c r="G22742" s="26"/>
    </row>
    <row r="22743" spans="3:7">
      <c r="C22743" s="17"/>
      <c r="D22743" s="26"/>
      <c r="E22743" s="26"/>
      <c r="F22743" s="26"/>
      <c r="G22743" s="26"/>
    </row>
    <row r="22744" spans="3:7">
      <c r="C22744" s="17"/>
      <c r="D22744" s="26"/>
      <c r="E22744" s="26"/>
      <c r="F22744" s="26"/>
      <c r="G22744" s="26"/>
    </row>
    <row r="22745" spans="3:7">
      <c r="C22745" s="17"/>
      <c r="D22745" s="26"/>
      <c r="E22745" s="26"/>
      <c r="F22745" s="26"/>
      <c r="G22745" s="26"/>
    </row>
    <row r="22746" spans="3:7">
      <c r="C22746" s="17"/>
      <c r="D22746" s="26"/>
      <c r="E22746" s="26"/>
      <c r="F22746" s="26"/>
      <c r="G22746" s="26"/>
    </row>
    <row r="22747" spans="3:7">
      <c r="C22747" s="17"/>
      <c r="D22747" s="26"/>
      <c r="E22747" s="26"/>
      <c r="F22747" s="26"/>
      <c r="G22747" s="26"/>
    </row>
    <row r="22748" spans="3:7">
      <c r="C22748" s="17"/>
      <c r="D22748" s="26"/>
      <c r="E22748" s="26"/>
      <c r="F22748" s="26"/>
      <c r="G22748" s="26"/>
    </row>
    <row r="22749" spans="3:7">
      <c r="C22749" s="17"/>
      <c r="D22749" s="26"/>
      <c r="E22749" s="26"/>
      <c r="F22749" s="26"/>
      <c r="G22749" s="26"/>
    </row>
    <row r="22750" spans="3:7">
      <c r="C22750" s="17"/>
      <c r="D22750" s="26"/>
      <c r="E22750" s="26"/>
      <c r="F22750" s="26"/>
      <c r="G22750" s="26"/>
    </row>
    <row r="22751" spans="3:7">
      <c r="C22751" s="17"/>
      <c r="D22751" s="26"/>
      <c r="E22751" s="26"/>
      <c r="F22751" s="26"/>
      <c r="G22751" s="26"/>
    </row>
    <row r="22752" spans="3:7">
      <c r="C22752" s="17"/>
      <c r="D22752" s="26"/>
      <c r="E22752" s="26"/>
      <c r="F22752" s="26"/>
      <c r="G22752" s="26"/>
    </row>
    <row r="22753" spans="3:7">
      <c r="C22753" s="17"/>
      <c r="D22753" s="26"/>
      <c r="E22753" s="26"/>
      <c r="F22753" s="26"/>
      <c r="G22753" s="26"/>
    </row>
    <row r="22754" spans="3:7">
      <c r="C22754" s="17"/>
      <c r="D22754" s="26"/>
      <c r="E22754" s="26"/>
      <c r="F22754" s="26"/>
      <c r="G22754" s="26"/>
    </row>
    <row r="22755" spans="3:7">
      <c r="C22755" s="17"/>
      <c r="D22755" s="26"/>
      <c r="E22755" s="26"/>
      <c r="F22755" s="26"/>
      <c r="G22755" s="26"/>
    </row>
    <row r="22756" spans="3:7">
      <c r="C22756" s="17"/>
      <c r="D22756" s="26"/>
      <c r="E22756" s="26"/>
      <c r="F22756" s="26"/>
      <c r="G22756" s="26"/>
    </row>
    <row r="22757" spans="3:7">
      <c r="C22757" s="17"/>
      <c r="D22757" s="26"/>
      <c r="E22757" s="26"/>
      <c r="F22757" s="26"/>
      <c r="G22757" s="26"/>
    </row>
    <row r="22758" spans="3:7">
      <c r="C22758" s="17"/>
      <c r="D22758" s="26"/>
      <c r="E22758" s="26"/>
      <c r="F22758" s="26"/>
      <c r="G22758" s="26"/>
    </row>
    <row r="22759" spans="3:7">
      <c r="C22759" s="17"/>
      <c r="D22759" s="26"/>
      <c r="E22759" s="26"/>
      <c r="F22759" s="26"/>
      <c r="G22759" s="26"/>
    </row>
    <row r="22760" spans="3:7">
      <c r="C22760" s="17"/>
      <c r="D22760" s="26"/>
      <c r="E22760" s="26"/>
      <c r="F22760" s="26"/>
      <c r="G22760" s="26"/>
    </row>
    <row r="22761" spans="3:7">
      <c r="C22761" s="17"/>
      <c r="D22761" s="26"/>
      <c r="E22761" s="26"/>
      <c r="F22761" s="26"/>
      <c r="G22761" s="26"/>
    </row>
    <row r="22762" spans="3:7">
      <c r="C22762" s="17"/>
      <c r="D22762" s="26"/>
      <c r="E22762" s="26"/>
      <c r="F22762" s="26"/>
      <c r="G22762" s="26"/>
    </row>
    <row r="22763" spans="3:7">
      <c r="C22763" s="17"/>
      <c r="D22763" s="26"/>
      <c r="E22763" s="26"/>
      <c r="F22763" s="26"/>
      <c r="G22763" s="26"/>
    </row>
    <row r="22764" spans="3:7">
      <c r="C22764" s="17"/>
      <c r="D22764" s="26"/>
      <c r="E22764" s="26"/>
      <c r="F22764" s="26"/>
      <c r="G22764" s="26"/>
    </row>
    <row r="22765" spans="3:7">
      <c r="C22765" s="17"/>
      <c r="D22765" s="26"/>
      <c r="E22765" s="26"/>
      <c r="F22765" s="26"/>
      <c r="G22765" s="26"/>
    </row>
    <row r="22766" spans="3:7">
      <c r="C22766" s="17"/>
      <c r="D22766" s="26"/>
      <c r="E22766" s="26"/>
      <c r="F22766" s="26"/>
      <c r="G22766" s="26"/>
    </row>
    <row r="22767" spans="3:7">
      <c r="C22767" s="17"/>
      <c r="D22767" s="26"/>
      <c r="E22767" s="26"/>
      <c r="F22767" s="26"/>
      <c r="G22767" s="26"/>
    </row>
    <row r="22768" spans="3:7">
      <c r="C22768" s="17"/>
      <c r="D22768" s="26"/>
      <c r="E22768" s="26"/>
      <c r="F22768" s="26"/>
      <c r="G22768" s="26"/>
    </row>
    <row r="22769" spans="3:7">
      <c r="C22769" s="17"/>
      <c r="D22769" s="26"/>
      <c r="E22769" s="26"/>
      <c r="F22769" s="26"/>
      <c r="G22769" s="26"/>
    </row>
    <row r="22770" spans="3:7">
      <c r="C22770" s="17"/>
      <c r="D22770" s="26"/>
      <c r="E22770" s="26"/>
      <c r="F22770" s="26"/>
      <c r="G22770" s="26"/>
    </row>
    <row r="22771" spans="3:7">
      <c r="C22771" s="17"/>
      <c r="D22771" s="26"/>
      <c r="E22771" s="26"/>
      <c r="F22771" s="26"/>
      <c r="G22771" s="26"/>
    </row>
    <row r="22772" spans="3:7">
      <c r="C22772" s="17"/>
      <c r="D22772" s="26"/>
      <c r="E22772" s="26"/>
      <c r="F22772" s="26"/>
      <c r="G22772" s="26"/>
    </row>
    <row r="22773" spans="3:7">
      <c r="C22773" s="17"/>
      <c r="D22773" s="26"/>
      <c r="E22773" s="26"/>
      <c r="F22773" s="26"/>
      <c r="G22773" s="26"/>
    </row>
    <row r="22774" spans="3:7">
      <c r="C22774" s="17"/>
      <c r="D22774" s="26"/>
      <c r="E22774" s="26"/>
      <c r="F22774" s="26"/>
      <c r="G22774" s="26"/>
    </row>
    <row r="22775" spans="3:7">
      <c r="C22775" s="17"/>
      <c r="D22775" s="26"/>
      <c r="E22775" s="26"/>
      <c r="F22775" s="26"/>
      <c r="G22775" s="26"/>
    </row>
    <row r="22776" spans="3:7">
      <c r="C22776" s="17"/>
      <c r="D22776" s="26"/>
      <c r="E22776" s="26"/>
      <c r="F22776" s="26"/>
      <c r="G22776" s="26"/>
    </row>
    <row r="22777" spans="3:7">
      <c r="C22777" s="17"/>
      <c r="D22777" s="26"/>
      <c r="E22777" s="26"/>
      <c r="F22777" s="26"/>
      <c r="G22777" s="26"/>
    </row>
    <row r="22778" spans="3:7">
      <c r="C22778" s="17"/>
      <c r="D22778" s="26"/>
      <c r="E22778" s="26"/>
      <c r="F22778" s="26"/>
      <c r="G22778" s="26"/>
    </row>
    <row r="22779" spans="3:7">
      <c r="C22779" s="17"/>
      <c r="D22779" s="26"/>
      <c r="E22779" s="26"/>
      <c r="F22779" s="26"/>
      <c r="G22779" s="26"/>
    </row>
    <row r="22780" spans="3:7">
      <c r="C22780" s="17"/>
      <c r="D22780" s="26"/>
      <c r="E22780" s="26"/>
      <c r="F22780" s="26"/>
      <c r="G22780" s="26"/>
    </row>
    <row r="22781" spans="3:7">
      <c r="C22781" s="17"/>
      <c r="D22781" s="26"/>
      <c r="E22781" s="26"/>
      <c r="F22781" s="26"/>
      <c r="G22781" s="26"/>
    </row>
    <row r="22782" spans="3:7">
      <c r="C22782" s="17"/>
      <c r="D22782" s="26"/>
      <c r="E22782" s="26"/>
      <c r="F22782" s="26"/>
      <c r="G22782" s="26"/>
    </row>
    <row r="22783" spans="3:7">
      <c r="C22783" s="17"/>
      <c r="D22783" s="26"/>
      <c r="E22783" s="26"/>
      <c r="F22783" s="26"/>
      <c r="G22783" s="26"/>
    </row>
    <row r="22784" spans="3:7">
      <c r="C22784" s="17"/>
      <c r="D22784" s="26"/>
      <c r="E22784" s="26"/>
      <c r="F22784" s="26"/>
      <c r="G22784" s="26"/>
    </row>
    <row r="22785" spans="3:7">
      <c r="C22785" s="17"/>
      <c r="D22785" s="26"/>
      <c r="E22785" s="26"/>
      <c r="F22785" s="26"/>
      <c r="G22785" s="26"/>
    </row>
    <row r="22786" spans="3:7">
      <c r="C22786" s="17"/>
      <c r="D22786" s="26"/>
      <c r="E22786" s="26"/>
      <c r="F22786" s="26"/>
      <c r="G22786" s="26"/>
    </row>
    <row r="22787" spans="3:7">
      <c r="C22787" s="17"/>
      <c r="D22787" s="26"/>
      <c r="E22787" s="26"/>
      <c r="F22787" s="26"/>
      <c r="G22787" s="26"/>
    </row>
    <row r="22788" spans="3:7">
      <c r="C22788" s="17"/>
      <c r="D22788" s="26"/>
      <c r="E22788" s="26"/>
      <c r="F22788" s="26"/>
      <c r="G22788" s="26"/>
    </row>
    <row r="22789" spans="3:7">
      <c r="C22789" s="17"/>
      <c r="D22789" s="26"/>
      <c r="E22789" s="26"/>
      <c r="F22789" s="26"/>
      <c r="G22789" s="26"/>
    </row>
    <row r="22790" spans="3:7">
      <c r="C22790" s="17"/>
      <c r="D22790" s="26"/>
      <c r="E22790" s="26"/>
      <c r="F22790" s="26"/>
      <c r="G22790" s="26"/>
    </row>
    <row r="22791" spans="3:7">
      <c r="C22791" s="17"/>
      <c r="D22791" s="26"/>
      <c r="E22791" s="26"/>
      <c r="F22791" s="26"/>
      <c r="G22791" s="26"/>
    </row>
    <row r="22792" spans="3:7">
      <c r="C22792" s="17"/>
      <c r="D22792" s="26"/>
      <c r="E22792" s="26"/>
      <c r="F22792" s="26"/>
      <c r="G22792" s="26"/>
    </row>
    <row r="22793" spans="3:7">
      <c r="C22793" s="17"/>
      <c r="D22793" s="26"/>
      <c r="E22793" s="26"/>
      <c r="F22793" s="26"/>
      <c r="G22793" s="26"/>
    </row>
    <row r="22794" spans="3:7">
      <c r="C22794" s="17"/>
      <c r="D22794" s="26"/>
      <c r="E22794" s="26"/>
      <c r="F22794" s="26"/>
      <c r="G22794" s="26"/>
    </row>
    <row r="22795" spans="3:7">
      <c r="C22795" s="17"/>
      <c r="D22795" s="26"/>
      <c r="E22795" s="26"/>
      <c r="F22795" s="26"/>
      <c r="G22795" s="26"/>
    </row>
    <row r="22796" spans="3:7">
      <c r="C22796" s="17"/>
      <c r="D22796" s="26"/>
      <c r="E22796" s="26"/>
      <c r="F22796" s="26"/>
      <c r="G22796" s="26"/>
    </row>
    <row r="22797" spans="3:7">
      <c r="C22797" s="17"/>
      <c r="D22797" s="26"/>
      <c r="E22797" s="26"/>
      <c r="F22797" s="26"/>
      <c r="G22797" s="26"/>
    </row>
    <row r="22798" spans="3:7">
      <c r="C22798" s="17"/>
      <c r="D22798" s="26"/>
      <c r="E22798" s="26"/>
      <c r="F22798" s="26"/>
      <c r="G22798" s="26"/>
    </row>
    <row r="22799" spans="3:7">
      <c r="C22799" s="17"/>
      <c r="D22799" s="26"/>
      <c r="E22799" s="26"/>
      <c r="F22799" s="26"/>
      <c r="G22799" s="26"/>
    </row>
    <row r="22800" spans="3:7">
      <c r="C22800" s="17"/>
      <c r="D22800" s="26"/>
      <c r="E22800" s="26"/>
      <c r="F22800" s="26"/>
      <c r="G22800" s="26"/>
    </row>
    <row r="22801" spans="3:7">
      <c r="C22801" s="17"/>
      <c r="D22801" s="26"/>
      <c r="E22801" s="26"/>
      <c r="F22801" s="26"/>
      <c r="G22801" s="26"/>
    </row>
    <row r="22802" spans="3:7">
      <c r="C22802" s="17"/>
      <c r="D22802" s="26"/>
      <c r="E22802" s="26"/>
      <c r="F22802" s="26"/>
      <c r="G22802" s="26"/>
    </row>
    <row r="22803" spans="3:7">
      <c r="C22803" s="17"/>
      <c r="D22803" s="26"/>
      <c r="E22803" s="26"/>
      <c r="F22803" s="26"/>
      <c r="G22803" s="26"/>
    </row>
    <row r="22804" spans="3:7">
      <c r="C22804" s="17"/>
      <c r="D22804" s="26"/>
      <c r="E22804" s="26"/>
      <c r="F22804" s="26"/>
      <c r="G22804" s="26"/>
    </row>
    <row r="22805" spans="3:7">
      <c r="C22805" s="17"/>
      <c r="D22805" s="26"/>
      <c r="E22805" s="26"/>
      <c r="F22805" s="26"/>
      <c r="G22805" s="26"/>
    </row>
    <row r="22806" spans="3:7">
      <c r="C22806" s="17"/>
      <c r="D22806" s="26"/>
      <c r="E22806" s="26"/>
      <c r="F22806" s="26"/>
      <c r="G22806" s="26"/>
    </row>
    <row r="22807" spans="3:7">
      <c r="C22807" s="17"/>
      <c r="D22807" s="26"/>
      <c r="E22807" s="26"/>
      <c r="F22807" s="26"/>
      <c r="G22807" s="26"/>
    </row>
    <row r="22808" spans="3:7">
      <c r="C22808" s="17"/>
      <c r="D22808" s="26"/>
      <c r="E22808" s="26"/>
      <c r="F22808" s="26"/>
      <c r="G22808" s="26"/>
    </row>
    <row r="22809" spans="3:7">
      <c r="C22809" s="17"/>
      <c r="D22809" s="26"/>
      <c r="E22809" s="26"/>
      <c r="F22809" s="26"/>
      <c r="G22809" s="26"/>
    </row>
    <row r="22810" spans="3:7">
      <c r="C22810" s="17"/>
      <c r="D22810" s="26"/>
      <c r="E22810" s="26"/>
      <c r="F22810" s="26"/>
      <c r="G22810" s="26"/>
    </row>
    <row r="22811" spans="3:7">
      <c r="C22811" s="17"/>
      <c r="D22811" s="26"/>
      <c r="E22811" s="26"/>
      <c r="F22811" s="26"/>
      <c r="G22811" s="26"/>
    </row>
    <row r="22812" spans="3:7">
      <c r="C22812" s="17"/>
      <c r="D22812" s="26"/>
      <c r="E22812" s="26"/>
      <c r="F22812" s="26"/>
      <c r="G22812" s="26"/>
    </row>
    <row r="22813" spans="3:7">
      <c r="C22813" s="17"/>
      <c r="D22813" s="26"/>
      <c r="E22813" s="26"/>
      <c r="F22813" s="26"/>
      <c r="G22813" s="26"/>
    </row>
    <row r="22814" spans="3:7">
      <c r="C22814" s="17"/>
      <c r="D22814" s="26"/>
      <c r="E22814" s="26"/>
      <c r="F22814" s="26"/>
      <c r="G22814" s="26"/>
    </row>
    <row r="22815" spans="3:7">
      <c r="C22815" s="17"/>
      <c r="D22815" s="26"/>
      <c r="E22815" s="26"/>
      <c r="F22815" s="26"/>
      <c r="G22815" s="26"/>
    </row>
    <row r="22816" spans="3:7">
      <c r="C22816" s="17"/>
      <c r="D22816" s="26"/>
      <c r="E22816" s="26"/>
      <c r="F22816" s="26"/>
      <c r="G22816" s="26"/>
    </row>
    <row r="22817" spans="3:7">
      <c r="C22817" s="17"/>
      <c r="D22817" s="26"/>
      <c r="E22817" s="26"/>
      <c r="F22817" s="26"/>
      <c r="G22817" s="26"/>
    </row>
    <row r="22818" spans="3:7">
      <c r="C22818" s="17"/>
      <c r="D22818" s="26"/>
      <c r="E22818" s="26"/>
      <c r="F22818" s="26"/>
      <c r="G22818" s="26"/>
    </row>
    <row r="22819" spans="3:7">
      <c r="C22819" s="17"/>
      <c r="D22819" s="26"/>
      <c r="E22819" s="26"/>
      <c r="F22819" s="26"/>
      <c r="G22819" s="26"/>
    </row>
    <row r="22820" spans="3:7">
      <c r="C22820" s="17"/>
      <c r="D22820" s="26"/>
      <c r="E22820" s="26"/>
      <c r="F22820" s="26"/>
      <c r="G22820" s="26"/>
    </row>
    <row r="22821" spans="3:7">
      <c r="C22821" s="17"/>
      <c r="D22821" s="26"/>
      <c r="E22821" s="26"/>
      <c r="F22821" s="26"/>
      <c r="G22821" s="26"/>
    </row>
    <row r="22822" spans="3:7">
      <c r="C22822" s="17"/>
      <c r="D22822" s="26"/>
      <c r="E22822" s="26"/>
      <c r="F22822" s="26"/>
      <c r="G22822" s="26"/>
    </row>
    <row r="22823" spans="3:7">
      <c r="C22823" s="17"/>
      <c r="D22823" s="26"/>
      <c r="E22823" s="26"/>
      <c r="F22823" s="26"/>
      <c r="G22823" s="26"/>
    </row>
    <row r="22824" spans="3:7">
      <c r="C22824" s="17"/>
      <c r="D22824" s="26"/>
      <c r="E22824" s="26"/>
      <c r="F22824" s="26"/>
      <c r="G22824" s="26"/>
    </row>
    <row r="22825" spans="3:7">
      <c r="C22825" s="17"/>
      <c r="D22825" s="26"/>
      <c r="E22825" s="26"/>
      <c r="F22825" s="26"/>
      <c r="G22825" s="26"/>
    </row>
    <row r="22826" spans="3:7">
      <c r="C22826" s="17"/>
      <c r="D22826" s="26"/>
      <c r="E22826" s="26"/>
      <c r="F22826" s="26"/>
      <c r="G22826" s="26"/>
    </row>
    <row r="22827" spans="3:7">
      <c r="C22827" s="17"/>
      <c r="D22827" s="26"/>
      <c r="E22827" s="26"/>
      <c r="F22827" s="26"/>
      <c r="G22827" s="26"/>
    </row>
    <row r="22828" spans="3:7">
      <c r="C22828" s="17"/>
      <c r="D22828" s="26"/>
      <c r="E22828" s="26"/>
      <c r="F22828" s="26"/>
      <c r="G22828" s="26"/>
    </row>
    <row r="22829" spans="3:7">
      <c r="C22829" s="17"/>
      <c r="D22829" s="26"/>
      <c r="E22829" s="26"/>
      <c r="F22829" s="26"/>
      <c r="G22829" s="26"/>
    </row>
    <row r="22830" spans="3:7">
      <c r="C22830" s="17"/>
      <c r="D22830" s="26"/>
      <c r="E22830" s="26"/>
      <c r="F22830" s="26"/>
      <c r="G22830" s="26"/>
    </row>
    <row r="22831" spans="3:7">
      <c r="C22831" s="17"/>
      <c r="D22831" s="26"/>
      <c r="E22831" s="26"/>
      <c r="F22831" s="26"/>
      <c r="G22831" s="26"/>
    </row>
    <row r="22832" spans="3:7">
      <c r="C22832" s="17"/>
      <c r="D22832" s="26"/>
      <c r="E22832" s="26"/>
      <c r="F22832" s="26"/>
      <c r="G22832" s="26"/>
    </row>
    <row r="22833" spans="3:7">
      <c r="C22833" s="17"/>
      <c r="D22833" s="26"/>
      <c r="E22833" s="26"/>
      <c r="F22833" s="26"/>
      <c r="G22833" s="26"/>
    </row>
    <row r="22834" spans="3:7">
      <c r="C22834" s="17"/>
      <c r="D22834" s="26"/>
      <c r="E22834" s="26"/>
      <c r="F22834" s="26"/>
      <c r="G22834" s="26"/>
    </row>
    <row r="22835" spans="3:7">
      <c r="C22835" s="17"/>
      <c r="D22835" s="26"/>
      <c r="E22835" s="26"/>
      <c r="F22835" s="26"/>
      <c r="G22835" s="26"/>
    </row>
    <row r="22836" spans="3:7">
      <c r="C22836" s="17"/>
      <c r="D22836" s="26"/>
      <c r="E22836" s="26"/>
      <c r="F22836" s="26"/>
      <c r="G22836" s="26"/>
    </row>
    <row r="22837" spans="3:7">
      <c r="C22837" s="17"/>
      <c r="D22837" s="26"/>
      <c r="E22837" s="26"/>
      <c r="F22837" s="26"/>
      <c r="G22837" s="26"/>
    </row>
    <row r="22838" spans="3:7">
      <c r="C22838" s="17"/>
      <c r="D22838" s="26"/>
      <c r="E22838" s="26"/>
      <c r="F22838" s="26"/>
      <c r="G22838" s="26"/>
    </row>
    <row r="22839" spans="3:7">
      <c r="C22839" s="17"/>
      <c r="D22839" s="26"/>
      <c r="E22839" s="26"/>
      <c r="F22839" s="26"/>
      <c r="G22839" s="26"/>
    </row>
    <row r="22840" spans="3:7">
      <c r="C22840" s="17"/>
      <c r="D22840" s="26"/>
      <c r="E22840" s="26"/>
      <c r="F22840" s="26"/>
      <c r="G22840" s="26"/>
    </row>
    <row r="22841" spans="3:7">
      <c r="C22841" s="17"/>
      <c r="D22841" s="26"/>
      <c r="E22841" s="26"/>
      <c r="F22841" s="26"/>
      <c r="G22841" s="26"/>
    </row>
    <row r="22842" spans="3:7">
      <c r="C22842" s="17"/>
      <c r="D22842" s="26"/>
      <c r="E22842" s="26"/>
      <c r="F22842" s="26"/>
      <c r="G22842" s="26"/>
    </row>
    <row r="22843" spans="3:7">
      <c r="C22843" s="17"/>
      <c r="D22843" s="26"/>
      <c r="E22843" s="26"/>
      <c r="F22843" s="26"/>
      <c r="G22843" s="26"/>
    </row>
    <row r="22844" spans="3:7">
      <c r="C22844" s="17"/>
      <c r="D22844" s="26"/>
      <c r="E22844" s="26"/>
      <c r="F22844" s="26"/>
      <c r="G22844" s="26"/>
    </row>
    <row r="22845" spans="3:7">
      <c r="C22845" s="17"/>
      <c r="D22845" s="26"/>
      <c r="E22845" s="26"/>
      <c r="F22845" s="26"/>
      <c r="G22845" s="26"/>
    </row>
    <row r="22846" spans="3:7">
      <c r="C22846" s="17"/>
      <c r="D22846" s="26"/>
      <c r="E22846" s="26"/>
      <c r="F22846" s="26"/>
      <c r="G22846" s="26"/>
    </row>
    <row r="22847" spans="3:7">
      <c r="C22847" s="17"/>
      <c r="D22847" s="26"/>
      <c r="E22847" s="26"/>
      <c r="F22847" s="26"/>
      <c r="G22847" s="26"/>
    </row>
    <row r="22848" spans="3:7">
      <c r="C22848" s="17"/>
      <c r="D22848" s="26"/>
      <c r="E22848" s="26"/>
      <c r="F22848" s="26"/>
      <c r="G22848" s="26"/>
    </row>
    <row r="22849" spans="3:7">
      <c r="C22849" s="17"/>
      <c r="D22849" s="26"/>
      <c r="E22849" s="26"/>
      <c r="F22849" s="26"/>
      <c r="G22849" s="26"/>
    </row>
    <row r="22850" spans="3:7">
      <c r="C22850" s="17"/>
      <c r="D22850" s="26"/>
      <c r="E22850" s="26"/>
      <c r="F22850" s="26"/>
      <c r="G22850" s="26"/>
    </row>
    <row r="22851" spans="3:7">
      <c r="C22851" s="17"/>
      <c r="D22851" s="26"/>
      <c r="E22851" s="26"/>
      <c r="F22851" s="26"/>
      <c r="G22851" s="26"/>
    </row>
    <row r="22852" spans="3:7">
      <c r="C22852" s="17"/>
      <c r="D22852" s="26"/>
      <c r="E22852" s="26"/>
      <c r="F22852" s="26"/>
      <c r="G22852" s="26"/>
    </row>
    <row r="22853" spans="3:7">
      <c r="C22853" s="17"/>
      <c r="D22853" s="26"/>
      <c r="E22853" s="26"/>
      <c r="F22853" s="26"/>
      <c r="G22853" s="26"/>
    </row>
    <row r="22854" spans="3:7">
      <c r="C22854" s="17"/>
      <c r="D22854" s="26"/>
      <c r="E22854" s="26"/>
      <c r="F22854" s="26"/>
      <c r="G22854" s="26"/>
    </row>
    <row r="22855" spans="3:7">
      <c r="C22855" s="17"/>
      <c r="D22855" s="26"/>
      <c r="E22855" s="26"/>
      <c r="F22855" s="26"/>
      <c r="G22855" s="26"/>
    </row>
    <row r="22856" spans="3:7">
      <c r="C22856" s="17"/>
      <c r="D22856" s="26"/>
      <c r="E22856" s="26"/>
      <c r="F22856" s="26"/>
      <c r="G22856" s="26"/>
    </row>
    <row r="22857" spans="3:7">
      <c r="C22857" s="17"/>
      <c r="D22857" s="26"/>
      <c r="E22857" s="26"/>
      <c r="F22857" s="26"/>
      <c r="G22857" s="26"/>
    </row>
    <row r="22858" spans="3:7">
      <c r="C22858" s="17"/>
      <c r="D22858" s="26"/>
      <c r="E22858" s="26"/>
      <c r="F22858" s="26"/>
      <c r="G22858" s="26"/>
    </row>
    <row r="22859" spans="3:7">
      <c r="C22859" s="17"/>
      <c r="D22859" s="26"/>
      <c r="E22859" s="26"/>
      <c r="F22859" s="26"/>
      <c r="G22859" s="26"/>
    </row>
    <row r="22860" spans="3:7">
      <c r="C22860" s="17"/>
      <c r="D22860" s="26"/>
      <c r="E22860" s="26"/>
      <c r="F22860" s="26"/>
      <c r="G22860" s="26"/>
    </row>
    <row r="22861" spans="3:7">
      <c r="C22861" s="17"/>
      <c r="D22861" s="26"/>
      <c r="E22861" s="26"/>
      <c r="F22861" s="26"/>
      <c r="G22861" s="26"/>
    </row>
    <row r="22862" spans="3:7">
      <c r="C22862" s="17"/>
      <c r="D22862" s="26"/>
      <c r="E22862" s="26"/>
      <c r="F22862" s="26"/>
      <c r="G22862" s="26"/>
    </row>
    <row r="22863" spans="3:7">
      <c r="C22863" s="17"/>
      <c r="D22863" s="26"/>
      <c r="E22863" s="26"/>
      <c r="F22863" s="26"/>
      <c r="G22863" s="26"/>
    </row>
    <row r="22864" spans="3:7">
      <c r="C22864" s="17"/>
      <c r="D22864" s="26"/>
      <c r="E22864" s="26"/>
      <c r="F22864" s="26"/>
      <c r="G22864" s="26"/>
    </row>
    <row r="22865" spans="3:7">
      <c r="C22865" s="17"/>
      <c r="D22865" s="26"/>
      <c r="E22865" s="26"/>
      <c r="F22865" s="26"/>
      <c r="G22865" s="26"/>
    </row>
    <row r="22866" spans="3:7">
      <c r="C22866" s="17"/>
      <c r="D22866" s="26"/>
      <c r="E22866" s="26"/>
      <c r="F22866" s="26"/>
      <c r="G22866" s="26"/>
    </row>
    <row r="22867" spans="3:7">
      <c r="C22867" s="17"/>
      <c r="D22867" s="26"/>
      <c r="E22867" s="26"/>
      <c r="F22867" s="26"/>
      <c r="G22867" s="26"/>
    </row>
    <row r="22868" spans="3:7">
      <c r="C22868" s="17"/>
      <c r="D22868" s="26"/>
      <c r="E22868" s="26"/>
      <c r="F22868" s="26"/>
      <c r="G22868" s="26"/>
    </row>
    <row r="22869" spans="3:7">
      <c r="C22869" s="17"/>
      <c r="D22869" s="26"/>
      <c r="E22869" s="26"/>
      <c r="F22869" s="26"/>
      <c r="G22869" s="26"/>
    </row>
    <row r="22870" spans="3:7">
      <c r="C22870" s="17"/>
      <c r="D22870" s="26"/>
      <c r="E22870" s="26"/>
      <c r="F22870" s="26"/>
      <c r="G22870" s="26"/>
    </row>
    <row r="22871" spans="3:7">
      <c r="C22871" s="17"/>
      <c r="D22871" s="26"/>
      <c r="E22871" s="26"/>
      <c r="F22871" s="26"/>
      <c r="G22871" s="26"/>
    </row>
    <row r="22872" spans="3:7">
      <c r="C22872" s="17"/>
      <c r="D22872" s="26"/>
      <c r="E22872" s="26"/>
      <c r="F22872" s="26"/>
      <c r="G22872" s="26"/>
    </row>
    <row r="22873" spans="3:7">
      <c r="C22873" s="17"/>
      <c r="D22873" s="26"/>
      <c r="E22873" s="26"/>
      <c r="F22873" s="26"/>
      <c r="G22873" s="26"/>
    </row>
    <row r="22874" spans="3:7">
      <c r="C22874" s="17"/>
      <c r="D22874" s="26"/>
      <c r="E22874" s="26"/>
      <c r="F22874" s="26"/>
      <c r="G22874" s="26"/>
    </row>
    <row r="22875" spans="3:7">
      <c r="C22875" s="17"/>
      <c r="D22875" s="26"/>
      <c r="E22875" s="26"/>
      <c r="F22875" s="26"/>
      <c r="G22875" s="26"/>
    </row>
    <row r="22876" spans="3:7">
      <c r="C22876" s="17"/>
      <c r="D22876" s="26"/>
      <c r="E22876" s="26"/>
      <c r="F22876" s="26"/>
      <c r="G22876" s="26"/>
    </row>
    <row r="22877" spans="3:7">
      <c r="C22877" s="17"/>
      <c r="D22877" s="26"/>
      <c r="E22877" s="26"/>
      <c r="F22877" s="26"/>
      <c r="G22877" s="26"/>
    </row>
    <row r="22878" spans="3:7">
      <c r="C22878" s="17"/>
      <c r="D22878" s="26"/>
      <c r="E22878" s="26"/>
      <c r="F22878" s="26"/>
      <c r="G22878" s="26"/>
    </row>
    <row r="22879" spans="3:7">
      <c r="C22879" s="17"/>
      <c r="D22879" s="26"/>
      <c r="E22879" s="26"/>
      <c r="F22879" s="26"/>
      <c r="G22879" s="26"/>
    </row>
    <row r="22880" spans="3:7">
      <c r="C22880" s="17"/>
      <c r="D22880" s="26"/>
      <c r="E22880" s="26"/>
      <c r="F22880" s="26"/>
      <c r="G22880" s="26"/>
    </row>
    <row r="22881" spans="3:7">
      <c r="C22881" s="17"/>
      <c r="D22881" s="26"/>
      <c r="E22881" s="26"/>
      <c r="F22881" s="26"/>
      <c r="G22881" s="26"/>
    </row>
    <row r="22882" spans="3:7">
      <c r="C22882" s="17"/>
      <c r="D22882" s="26"/>
      <c r="E22882" s="26"/>
      <c r="F22882" s="26"/>
      <c r="G22882" s="26"/>
    </row>
    <row r="22883" spans="3:7">
      <c r="C22883" s="17"/>
      <c r="D22883" s="26"/>
      <c r="E22883" s="26"/>
      <c r="F22883" s="26"/>
      <c r="G22883" s="26"/>
    </row>
    <row r="22884" spans="3:7">
      <c r="C22884" s="17"/>
      <c r="D22884" s="26"/>
      <c r="E22884" s="26"/>
      <c r="F22884" s="26"/>
      <c r="G22884" s="26"/>
    </row>
    <row r="22885" spans="3:7">
      <c r="C22885" s="17"/>
      <c r="D22885" s="26"/>
      <c r="E22885" s="26"/>
      <c r="F22885" s="26"/>
      <c r="G22885" s="26"/>
    </row>
    <row r="22886" spans="3:7">
      <c r="C22886" s="17"/>
      <c r="D22886" s="26"/>
      <c r="E22886" s="26"/>
      <c r="F22886" s="26"/>
      <c r="G22886" s="26"/>
    </row>
    <row r="22887" spans="3:7">
      <c r="C22887" s="17"/>
      <c r="D22887" s="26"/>
      <c r="E22887" s="26"/>
      <c r="F22887" s="26"/>
      <c r="G22887" s="26"/>
    </row>
    <row r="22888" spans="3:7">
      <c r="C22888" s="17"/>
      <c r="D22888" s="26"/>
      <c r="E22888" s="26"/>
      <c r="F22888" s="26"/>
      <c r="G22888" s="26"/>
    </row>
    <row r="22889" spans="3:7">
      <c r="C22889" s="17"/>
      <c r="D22889" s="26"/>
      <c r="E22889" s="26"/>
      <c r="F22889" s="26"/>
      <c r="G22889" s="26"/>
    </row>
    <row r="22890" spans="3:7">
      <c r="C22890" s="17"/>
      <c r="D22890" s="26"/>
      <c r="E22890" s="26"/>
      <c r="F22890" s="26"/>
      <c r="G22890" s="26"/>
    </row>
    <row r="22891" spans="3:7">
      <c r="C22891" s="17"/>
      <c r="D22891" s="26"/>
      <c r="E22891" s="26"/>
      <c r="F22891" s="26"/>
      <c r="G22891" s="26"/>
    </row>
    <row r="22892" spans="3:7">
      <c r="C22892" s="17"/>
      <c r="D22892" s="26"/>
      <c r="E22892" s="26"/>
      <c r="F22892" s="26"/>
      <c r="G22892" s="26"/>
    </row>
    <row r="22893" spans="3:7">
      <c r="C22893" s="17"/>
      <c r="D22893" s="26"/>
      <c r="E22893" s="26"/>
      <c r="F22893" s="26"/>
      <c r="G22893" s="26"/>
    </row>
    <row r="22894" spans="3:7">
      <c r="C22894" s="17"/>
      <c r="D22894" s="26"/>
      <c r="E22894" s="26"/>
      <c r="F22894" s="26"/>
      <c r="G22894" s="26"/>
    </row>
    <row r="22895" spans="3:7">
      <c r="C22895" s="17"/>
      <c r="D22895" s="26"/>
      <c r="E22895" s="26"/>
      <c r="F22895" s="26"/>
      <c r="G22895" s="26"/>
    </row>
    <row r="22896" spans="3:7">
      <c r="C22896" s="17"/>
      <c r="D22896" s="26"/>
      <c r="E22896" s="26"/>
      <c r="F22896" s="26"/>
      <c r="G22896" s="26"/>
    </row>
    <row r="22897" spans="3:7">
      <c r="C22897" s="17"/>
      <c r="D22897" s="26"/>
      <c r="E22897" s="26"/>
      <c r="F22897" s="26"/>
      <c r="G22897" s="26"/>
    </row>
    <row r="22898" spans="3:7">
      <c r="C22898" s="17"/>
      <c r="D22898" s="26"/>
      <c r="E22898" s="26"/>
      <c r="F22898" s="26"/>
      <c r="G22898" s="26"/>
    </row>
    <row r="22899" spans="3:7">
      <c r="C22899" s="17"/>
      <c r="D22899" s="26"/>
      <c r="E22899" s="26"/>
      <c r="F22899" s="26"/>
      <c r="G22899" s="26"/>
    </row>
    <row r="22900" spans="3:7">
      <c r="C22900" s="17"/>
      <c r="D22900" s="26"/>
      <c r="E22900" s="26"/>
      <c r="F22900" s="26"/>
      <c r="G22900" s="26"/>
    </row>
    <row r="22901" spans="3:7">
      <c r="C22901" s="17"/>
      <c r="D22901" s="26"/>
      <c r="E22901" s="26"/>
      <c r="F22901" s="26"/>
      <c r="G22901" s="26"/>
    </row>
    <row r="22902" spans="3:7">
      <c r="C22902" s="17"/>
      <c r="D22902" s="26"/>
      <c r="E22902" s="26"/>
      <c r="F22902" s="26"/>
      <c r="G22902" s="26"/>
    </row>
    <row r="22903" spans="3:7">
      <c r="C22903" s="17"/>
      <c r="D22903" s="26"/>
      <c r="E22903" s="26"/>
      <c r="F22903" s="26"/>
      <c r="G22903" s="26"/>
    </row>
    <row r="22904" spans="3:7">
      <c r="C22904" s="17"/>
      <c r="D22904" s="26"/>
      <c r="E22904" s="26"/>
      <c r="F22904" s="26"/>
      <c r="G22904" s="26"/>
    </row>
    <row r="22905" spans="3:7">
      <c r="C22905" s="17"/>
      <c r="D22905" s="26"/>
      <c r="E22905" s="26"/>
      <c r="F22905" s="26"/>
      <c r="G22905" s="26"/>
    </row>
    <row r="22906" spans="3:7">
      <c r="C22906" s="17"/>
      <c r="D22906" s="26"/>
      <c r="E22906" s="26"/>
      <c r="F22906" s="26"/>
      <c r="G22906" s="26"/>
    </row>
    <row r="22907" spans="3:7">
      <c r="C22907" s="17"/>
      <c r="D22907" s="26"/>
      <c r="E22907" s="26"/>
      <c r="F22907" s="26"/>
      <c r="G22907" s="26"/>
    </row>
    <row r="22908" spans="3:7">
      <c r="C22908" s="17"/>
      <c r="D22908" s="26"/>
      <c r="E22908" s="26"/>
      <c r="F22908" s="26"/>
      <c r="G22908" s="26"/>
    </row>
    <row r="22909" spans="3:7">
      <c r="C22909" s="17"/>
      <c r="D22909" s="26"/>
      <c r="E22909" s="26"/>
      <c r="F22909" s="26"/>
      <c r="G22909" s="26"/>
    </row>
    <row r="22910" spans="3:7">
      <c r="C22910" s="17"/>
      <c r="D22910" s="26"/>
      <c r="E22910" s="26"/>
      <c r="F22910" s="26"/>
      <c r="G22910" s="26"/>
    </row>
    <row r="22911" spans="3:7">
      <c r="C22911" s="17"/>
      <c r="D22911" s="26"/>
      <c r="E22911" s="26"/>
      <c r="F22911" s="26"/>
      <c r="G22911" s="26"/>
    </row>
    <row r="22912" spans="3:7">
      <c r="C22912" s="17"/>
      <c r="D22912" s="26"/>
      <c r="E22912" s="26"/>
      <c r="F22912" s="26"/>
      <c r="G22912" s="26"/>
    </row>
    <row r="22913" spans="3:7">
      <c r="C22913" s="17"/>
      <c r="D22913" s="26"/>
      <c r="E22913" s="26"/>
      <c r="F22913" s="26"/>
      <c r="G22913" s="26"/>
    </row>
    <row r="22914" spans="3:7">
      <c r="C22914" s="17"/>
      <c r="D22914" s="26"/>
      <c r="E22914" s="26"/>
      <c r="F22914" s="26"/>
      <c r="G22914" s="26"/>
    </row>
    <row r="22915" spans="3:7">
      <c r="C22915" s="17"/>
      <c r="D22915" s="26"/>
      <c r="E22915" s="26"/>
      <c r="F22915" s="26"/>
      <c r="G22915" s="26"/>
    </row>
    <row r="22916" spans="3:7">
      <c r="C22916" s="17"/>
      <c r="D22916" s="26"/>
      <c r="E22916" s="26"/>
      <c r="F22916" s="26"/>
      <c r="G22916" s="26"/>
    </row>
    <row r="22917" spans="3:7">
      <c r="C22917" s="17"/>
      <c r="D22917" s="26"/>
      <c r="E22917" s="26"/>
      <c r="F22917" s="26"/>
      <c r="G22917" s="26"/>
    </row>
    <row r="22918" spans="3:7">
      <c r="C22918" s="17"/>
      <c r="D22918" s="26"/>
      <c r="E22918" s="26"/>
      <c r="F22918" s="26"/>
      <c r="G22918" s="26"/>
    </row>
    <row r="22919" spans="3:7">
      <c r="C22919" s="17"/>
      <c r="D22919" s="26"/>
      <c r="E22919" s="26"/>
      <c r="F22919" s="26"/>
      <c r="G22919" s="26"/>
    </row>
    <row r="22920" spans="3:7">
      <c r="C22920" s="17"/>
      <c r="D22920" s="26"/>
      <c r="E22920" s="26"/>
      <c r="F22920" s="26"/>
      <c r="G22920" s="26"/>
    </row>
    <row r="22921" spans="3:7">
      <c r="C22921" s="17"/>
      <c r="D22921" s="26"/>
      <c r="E22921" s="26"/>
      <c r="F22921" s="26"/>
      <c r="G22921" s="26"/>
    </row>
    <row r="22922" spans="3:7">
      <c r="C22922" s="17"/>
      <c r="D22922" s="26"/>
      <c r="E22922" s="26"/>
      <c r="F22922" s="26"/>
      <c r="G22922" s="26"/>
    </row>
    <row r="22923" spans="3:7">
      <c r="C22923" s="17"/>
      <c r="D22923" s="26"/>
      <c r="E22923" s="26"/>
      <c r="F22923" s="26"/>
      <c r="G22923" s="26"/>
    </row>
    <row r="22924" spans="3:7">
      <c r="C22924" s="17"/>
      <c r="D22924" s="26"/>
      <c r="E22924" s="26"/>
      <c r="F22924" s="26"/>
      <c r="G22924" s="26"/>
    </row>
    <row r="22925" spans="3:7">
      <c r="C22925" s="17"/>
      <c r="D22925" s="26"/>
      <c r="E22925" s="26"/>
      <c r="F22925" s="26"/>
      <c r="G22925" s="26"/>
    </row>
    <row r="22926" spans="3:7">
      <c r="C22926" s="17"/>
      <c r="D22926" s="26"/>
      <c r="E22926" s="26"/>
      <c r="F22926" s="26"/>
      <c r="G22926" s="26"/>
    </row>
    <row r="22927" spans="3:7">
      <c r="C22927" s="17"/>
      <c r="D22927" s="26"/>
      <c r="E22927" s="26"/>
      <c r="F22927" s="26"/>
      <c r="G22927" s="26"/>
    </row>
    <row r="22928" spans="3:7">
      <c r="C22928" s="17"/>
      <c r="D22928" s="26"/>
      <c r="E22928" s="26"/>
      <c r="F22928" s="26"/>
      <c r="G22928" s="26"/>
    </row>
    <row r="22929" spans="3:7">
      <c r="C22929" s="17"/>
      <c r="D22929" s="26"/>
      <c r="E22929" s="26"/>
      <c r="F22929" s="26"/>
      <c r="G22929" s="26"/>
    </row>
    <row r="22930" spans="3:7">
      <c r="C22930" s="17"/>
      <c r="D22930" s="26"/>
      <c r="E22930" s="26"/>
      <c r="F22930" s="26"/>
      <c r="G22930" s="26"/>
    </row>
    <row r="22931" spans="3:7">
      <c r="C22931" s="17"/>
      <c r="D22931" s="26"/>
      <c r="E22931" s="26"/>
      <c r="F22931" s="26"/>
      <c r="G22931" s="26"/>
    </row>
    <row r="22932" spans="3:7">
      <c r="C22932" s="17"/>
      <c r="D22932" s="26"/>
      <c r="E22932" s="26"/>
      <c r="F22932" s="26"/>
      <c r="G22932" s="26"/>
    </row>
    <row r="22933" spans="3:7">
      <c r="C22933" s="17"/>
      <c r="D22933" s="26"/>
      <c r="E22933" s="26"/>
      <c r="F22933" s="26"/>
      <c r="G22933" s="26"/>
    </row>
    <row r="22934" spans="3:7">
      <c r="C22934" s="17"/>
      <c r="D22934" s="26"/>
      <c r="E22934" s="26"/>
      <c r="F22934" s="26"/>
      <c r="G22934" s="26"/>
    </row>
    <row r="22935" spans="3:7">
      <c r="C22935" s="17"/>
      <c r="D22935" s="26"/>
      <c r="E22935" s="26"/>
      <c r="F22935" s="26"/>
      <c r="G22935" s="26"/>
    </row>
    <row r="22936" spans="3:7">
      <c r="C22936" s="17"/>
      <c r="D22936" s="26"/>
      <c r="E22936" s="26"/>
      <c r="F22936" s="26"/>
      <c r="G22936" s="26"/>
    </row>
    <row r="22937" spans="3:7">
      <c r="C22937" s="17"/>
      <c r="D22937" s="26"/>
      <c r="E22937" s="26"/>
      <c r="F22937" s="26"/>
      <c r="G22937" s="26"/>
    </row>
    <row r="22938" spans="3:7">
      <c r="C22938" s="17"/>
      <c r="D22938" s="26"/>
      <c r="E22938" s="26"/>
      <c r="F22938" s="26"/>
      <c r="G22938" s="26"/>
    </row>
    <row r="22939" spans="3:7">
      <c r="C22939" s="17"/>
      <c r="D22939" s="26"/>
      <c r="E22939" s="26"/>
      <c r="F22939" s="26"/>
      <c r="G22939" s="26"/>
    </row>
    <row r="22940" spans="3:7">
      <c r="C22940" s="17"/>
      <c r="D22940" s="26"/>
      <c r="E22940" s="26"/>
      <c r="F22940" s="26"/>
      <c r="G22940" s="26"/>
    </row>
    <row r="22941" spans="3:7">
      <c r="C22941" s="17"/>
      <c r="D22941" s="26"/>
      <c r="E22941" s="26"/>
      <c r="F22941" s="26"/>
      <c r="G22941" s="26"/>
    </row>
    <row r="22942" spans="3:7">
      <c r="C22942" s="17"/>
      <c r="D22942" s="26"/>
      <c r="E22942" s="26"/>
      <c r="F22942" s="26"/>
      <c r="G22942" s="26"/>
    </row>
    <row r="22943" spans="3:7">
      <c r="C22943" s="17"/>
      <c r="D22943" s="26"/>
      <c r="E22943" s="26"/>
      <c r="F22943" s="26"/>
      <c r="G22943" s="26"/>
    </row>
    <row r="22944" spans="3:7">
      <c r="C22944" s="17"/>
      <c r="D22944" s="26"/>
      <c r="E22944" s="26"/>
      <c r="F22944" s="26"/>
      <c r="G22944" s="26"/>
    </row>
    <row r="22945" spans="3:7">
      <c r="C22945" s="17"/>
      <c r="D22945" s="26"/>
      <c r="E22945" s="26"/>
      <c r="F22945" s="26"/>
      <c r="G22945" s="26"/>
    </row>
    <row r="22946" spans="3:7">
      <c r="C22946" s="17"/>
      <c r="D22946" s="26"/>
      <c r="E22946" s="26"/>
      <c r="F22946" s="26"/>
      <c r="G22946" s="26"/>
    </row>
    <row r="22947" spans="3:7">
      <c r="C22947" s="17"/>
      <c r="D22947" s="26"/>
      <c r="E22947" s="26"/>
      <c r="F22947" s="26"/>
      <c r="G22947" s="26"/>
    </row>
    <row r="22948" spans="3:7">
      <c r="C22948" s="17"/>
      <c r="D22948" s="26"/>
      <c r="E22948" s="26"/>
      <c r="F22948" s="26"/>
      <c r="G22948" s="26"/>
    </row>
    <row r="22949" spans="3:7">
      <c r="C22949" s="17"/>
      <c r="D22949" s="26"/>
      <c r="E22949" s="26"/>
      <c r="F22949" s="26"/>
      <c r="G22949" s="26"/>
    </row>
    <row r="22950" spans="3:7">
      <c r="C22950" s="17"/>
      <c r="D22950" s="26"/>
      <c r="E22950" s="26"/>
      <c r="F22950" s="26"/>
      <c r="G22950" s="26"/>
    </row>
    <row r="22951" spans="3:7">
      <c r="C22951" s="17"/>
      <c r="D22951" s="26"/>
      <c r="E22951" s="26"/>
      <c r="F22951" s="26"/>
      <c r="G22951" s="26"/>
    </row>
    <row r="22952" spans="3:7">
      <c r="C22952" s="17"/>
      <c r="D22952" s="26"/>
      <c r="E22952" s="26"/>
      <c r="F22952" s="26"/>
      <c r="G22952" s="26"/>
    </row>
    <row r="22953" spans="3:7">
      <c r="C22953" s="17"/>
      <c r="D22953" s="26"/>
      <c r="E22953" s="26"/>
      <c r="F22953" s="26"/>
      <c r="G22953" s="26"/>
    </row>
    <row r="22954" spans="3:7">
      <c r="C22954" s="17"/>
      <c r="D22954" s="26"/>
      <c r="E22954" s="26"/>
      <c r="F22954" s="26"/>
      <c r="G22954" s="26"/>
    </row>
    <row r="22955" spans="3:7">
      <c r="C22955" s="17"/>
      <c r="D22955" s="26"/>
      <c r="E22955" s="26"/>
      <c r="F22955" s="26"/>
      <c r="G22955" s="26"/>
    </row>
    <row r="22956" spans="3:7">
      <c r="C22956" s="17"/>
      <c r="D22956" s="26"/>
      <c r="E22956" s="26"/>
      <c r="F22956" s="26"/>
      <c r="G22956" s="26"/>
    </row>
    <row r="22957" spans="3:7">
      <c r="C22957" s="17"/>
      <c r="D22957" s="26"/>
      <c r="E22957" s="26"/>
      <c r="F22957" s="26"/>
      <c r="G22957" s="26"/>
    </row>
    <row r="22958" spans="3:7">
      <c r="C22958" s="17"/>
      <c r="D22958" s="26"/>
      <c r="E22958" s="26"/>
      <c r="F22958" s="26"/>
      <c r="G22958" s="26"/>
    </row>
    <row r="22959" spans="3:7">
      <c r="C22959" s="17"/>
      <c r="D22959" s="26"/>
      <c r="E22959" s="26"/>
      <c r="F22959" s="26"/>
      <c r="G22959" s="26"/>
    </row>
    <row r="22960" spans="3:7">
      <c r="C22960" s="17"/>
      <c r="D22960" s="26"/>
      <c r="E22960" s="26"/>
      <c r="F22960" s="26"/>
      <c r="G22960" s="26"/>
    </row>
    <row r="22961" spans="3:7">
      <c r="C22961" s="17"/>
      <c r="D22961" s="26"/>
      <c r="E22961" s="26"/>
      <c r="F22961" s="26"/>
      <c r="G22961" s="26"/>
    </row>
    <row r="22962" spans="3:7">
      <c r="C22962" s="17"/>
      <c r="D22962" s="26"/>
      <c r="E22962" s="26"/>
      <c r="F22962" s="26"/>
      <c r="G22962" s="26"/>
    </row>
    <row r="22963" spans="3:7">
      <c r="C22963" s="17"/>
      <c r="D22963" s="26"/>
      <c r="E22963" s="26"/>
      <c r="F22963" s="26"/>
      <c r="G22963" s="26"/>
    </row>
    <row r="22964" spans="3:7">
      <c r="C22964" s="17"/>
      <c r="D22964" s="26"/>
      <c r="E22964" s="26"/>
      <c r="F22964" s="26"/>
      <c r="G22964" s="26"/>
    </row>
    <row r="22965" spans="3:7">
      <c r="C22965" s="17"/>
      <c r="D22965" s="26"/>
      <c r="E22965" s="26"/>
      <c r="F22965" s="26"/>
      <c r="G22965" s="26"/>
    </row>
    <row r="22966" spans="3:7">
      <c r="C22966" s="17"/>
      <c r="D22966" s="26"/>
      <c r="E22966" s="26"/>
      <c r="F22966" s="26"/>
      <c r="G22966" s="26"/>
    </row>
    <row r="22967" spans="3:7">
      <c r="C22967" s="17"/>
      <c r="D22967" s="26"/>
      <c r="E22967" s="26"/>
      <c r="F22967" s="26"/>
      <c r="G22967" s="26"/>
    </row>
    <row r="22968" spans="3:7">
      <c r="C22968" s="17"/>
      <c r="D22968" s="26"/>
      <c r="E22968" s="26"/>
      <c r="F22968" s="26"/>
      <c r="G22968" s="26"/>
    </row>
    <row r="22969" spans="3:7">
      <c r="C22969" s="17"/>
      <c r="D22969" s="26"/>
      <c r="E22969" s="26"/>
      <c r="F22969" s="26"/>
      <c r="G22969" s="26"/>
    </row>
    <row r="22970" spans="3:7">
      <c r="C22970" s="17"/>
      <c r="D22970" s="26"/>
      <c r="E22970" s="26"/>
      <c r="F22970" s="26"/>
      <c r="G22970" s="26"/>
    </row>
    <row r="22971" spans="3:7">
      <c r="C22971" s="17"/>
      <c r="D22971" s="26"/>
      <c r="E22971" s="26"/>
      <c r="F22971" s="26"/>
      <c r="G22971" s="26"/>
    </row>
    <row r="22972" spans="3:7">
      <c r="C22972" s="17"/>
      <c r="D22972" s="26"/>
      <c r="E22972" s="26"/>
      <c r="F22972" s="26"/>
      <c r="G22972" s="26"/>
    </row>
    <row r="22973" spans="3:7">
      <c r="C22973" s="17"/>
      <c r="D22973" s="26"/>
      <c r="E22973" s="26"/>
      <c r="F22973" s="26"/>
      <c r="G22973" s="26"/>
    </row>
    <row r="22974" spans="3:7">
      <c r="C22974" s="17"/>
      <c r="D22974" s="26"/>
      <c r="E22974" s="26"/>
      <c r="F22974" s="26"/>
      <c r="G22974" s="26"/>
    </row>
    <row r="22975" spans="3:7">
      <c r="C22975" s="17"/>
      <c r="D22975" s="26"/>
      <c r="E22975" s="26"/>
      <c r="F22975" s="26"/>
      <c r="G22975" s="26"/>
    </row>
    <row r="22976" spans="3:7">
      <c r="C22976" s="17"/>
      <c r="D22976" s="26"/>
      <c r="E22976" s="26"/>
      <c r="F22976" s="26"/>
      <c r="G22976" s="26"/>
    </row>
    <row r="22977" spans="3:7">
      <c r="C22977" s="17"/>
      <c r="D22977" s="26"/>
      <c r="E22977" s="26"/>
      <c r="F22977" s="26"/>
      <c r="G22977" s="26"/>
    </row>
    <row r="22978" spans="3:7">
      <c r="C22978" s="17"/>
      <c r="D22978" s="26"/>
      <c r="E22978" s="26"/>
      <c r="F22978" s="26"/>
      <c r="G22978" s="26"/>
    </row>
    <row r="22979" spans="3:7">
      <c r="C22979" s="17"/>
      <c r="D22979" s="26"/>
      <c r="E22979" s="26"/>
      <c r="F22979" s="26"/>
      <c r="G22979" s="26"/>
    </row>
    <row r="22980" spans="3:7">
      <c r="C22980" s="17"/>
      <c r="D22980" s="26"/>
      <c r="E22980" s="26"/>
      <c r="F22980" s="26"/>
      <c r="G22980" s="26"/>
    </row>
    <row r="22981" spans="3:7">
      <c r="C22981" s="17"/>
      <c r="D22981" s="26"/>
      <c r="E22981" s="26"/>
      <c r="F22981" s="26"/>
      <c r="G22981" s="26"/>
    </row>
    <row r="22982" spans="3:7">
      <c r="C22982" s="17"/>
      <c r="D22982" s="26"/>
      <c r="E22982" s="26"/>
      <c r="F22982" s="26"/>
      <c r="G22982" s="26"/>
    </row>
    <row r="22983" spans="3:7">
      <c r="C22983" s="17"/>
      <c r="D22983" s="26"/>
      <c r="E22983" s="26"/>
      <c r="F22983" s="26"/>
      <c r="G22983" s="26"/>
    </row>
    <row r="22984" spans="3:7">
      <c r="C22984" s="17"/>
      <c r="D22984" s="26"/>
      <c r="E22984" s="26"/>
      <c r="F22984" s="26"/>
      <c r="G22984" s="26"/>
    </row>
    <row r="22985" spans="3:7">
      <c r="C22985" s="17"/>
      <c r="D22985" s="26"/>
      <c r="E22985" s="26"/>
      <c r="F22985" s="26"/>
      <c r="G22985" s="26"/>
    </row>
    <row r="22986" spans="3:7">
      <c r="C22986" s="17"/>
      <c r="D22986" s="26"/>
      <c r="E22986" s="26"/>
      <c r="F22986" s="26"/>
      <c r="G22986" s="26"/>
    </row>
    <row r="22987" spans="3:7">
      <c r="C22987" s="17"/>
      <c r="D22987" s="26"/>
      <c r="E22987" s="26"/>
      <c r="F22987" s="26"/>
      <c r="G22987" s="26"/>
    </row>
    <row r="22988" spans="3:7">
      <c r="C22988" s="17"/>
      <c r="D22988" s="26"/>
      <c r="E22988" s="26"/>
      <c r="F22988" s="26"/>
      <c r="G22988" s="26"/>
    </row>
    <row r="22989" spans="3:7">
      <c r="C22989" s="17"/>
      <c r="D22989" s="26"/>
      <c r="E22989" s="26"/>
      <c r="F22989" s="26"/>
      <c r="G22989" s="26"/>
    </row>
    <row r="22990" spans="3:7">
      <c r="C22990" s="17"/>
      <c r="D22990" s="26"/>
      <c r="E22990" s="26"/>
      <c r="F22990" s="26"/>
      <c r="G22990" s="26"/>
    </row>
    <row r="22991" spans="3:7">
      <c r="C22991" s="17"/>
      <c r="D22991" s="26"/>
      <c r="E22991" s="26"/>
      <c r="F22991" s="26"/>
      <c r="G22991" s="26"/>
    </row>
    <row r="22992" spans="3:7">
      <c r="C22992" s="17"/>
      <c r="D22992" s="26"/>
      <c r="E22992" s="26"/>
      <c r="F22992" s="26"/>
      <c r="G22992" s="26"/>
    </row>
    <row r="22993" spans="3:7">
      <c r="C22993" s="17"/>
      <c r="D22993" s="26"/>
      <c r="E22993" s="26"/>
      <c r="F22993" s="26"/>
      <c r="G22993" s="26"/>
    </row>
    <row r="22994" spans="3:7">
      <c r="C22994" s="17"/>
      <c r="D22994" s="26"/>
      <c r="E22994" s="26"/>
      <c r="F22994" s="26"/>
      <c r="G22994" s="26"/>
    </row>
    <row r="22995" spans="3:7">
      <c r="C22995" s="17"/>
      <c r="D22995" s="26"/>
      <c r="E22995" s="26"/>
      <c r="F22995" s="26"/>
      <c r="G22995" s="26"/>
    </row>
    <row r="22996" spans="3:7">
      <c r="C22996" s="17"/>
      <c r="D22996" s="26"/>
      <c r="E22996" s="26"/>
      <c r="F22996" s="26"/>
      <c r="G22996" s="26"/>
    </row>
    <row r="22997" spans="3:7">
      <c r="C22997" s="17"/>
      <c r="D22997" s="26"/>
      <c r="E22997" s="26"/>
      <c r="F22997" s="26"/>
      <c r="G22997" s="26"/>
    </row>
    <row r="22998" spans="3:7">
      <c r="C22998" s="17"/>
      <c r="D22998" s="26"/>
      <c r="E22998" s="26"/>
      <c r="F22998" s="26"/>
      <c r="G22998" s="26"/>
    </row>
    <row r="22999" spans="3:7">
      <c r="C22999" s="17"/>
      <c r="D22999" s="26"/>
      <c r="E22999" s="26"/>
      <c r="F22999" s="26"/>
      <c r="G22999" s="26"/>
    </row>
    <row r="23000" spans="3:7">
      <c r="C23000" s="17"/>
      <c r="D23000" s="26"/>
      <c r="E23000" s="26"/>
      <c r="F23000" s="26"/>
      <c r="G23000" s="26"/>
    </row>
    <row r="23001" spans="3:7">
      <c r="C23001" s="17"/>
      <c r="D23001" s="26"/>
      <c r="E23001" s="26"/>
      <c r="F23001" s="26"/>
      <c r="G23001" s="26"/>
    </row>
    <row r="23002" spans="3:7">
      <c r="C23002" s="17"/>
      <c r="D23002" s="26"/>
      <c r="E23002" s="26"/>
      <c r="F23002" s="26"/>
      <c r="G23002" s="26"/>
    </row>
    <row r="23003" spans="3:7">
      <c r="C23003" s="17"/>
      <c r="D23003" s="26"/>
      <c r="E23003" s="26"/>
      <c r="F23003" s="26"/>
      <c r="G23003" s="26"/>
    </row>
    <row r="23004" spans="3:7">
      <c r="C23004" s="17"/>
      <c r="D23004" s="26"/>
      <c r="E23004" s="26"/>
      <c r="F23004" s="26"/>
      <c r="G23004" s="26"/>
    </row>
    <row r="23005" spans="3:7">
      <c r="C23005" s="17"/>
      <c r="D23005" s="26"/>
      <c r="E23005" s="26"/>
      <c r="F23005" s="26"/>
      <c r="G23005" s="26"/>
    </row>
    <row r="23006" spans="3:7">
      <c r="C23006" s="17"/>
      <c r="D23006" s="26"/>
      <c r="E23006" s="26"/>
      <c r="F23006" s="26"/>
      <c r="G23006" s="26"/>
    </row>
    <row r="23007" spans="3:7">
      <c r="C23007" s="17"/>
      <c r="D23007" s="26"/>
      <c r="E23007" s="26"/>
      <c r="F23007" s="26"/>
      <c r="G23007" s="26"/>
    </row>
    <row r="23008" spans="3:7">
      <c r="C23008" s="17"/>
      <c r="D23008" s="26"/>
      <c r="E23008" s="26"/>
      <c r="F23008" s="26"/>
      <c r="G23008" s="26"/>
    </row>
    <row r="23009" spans="3:7">
      <c r="C23009" s="17"/>
      <c r="D23009" s="26"/>
      <c r="E23009" s="26"/>
      <c r="F23009" s="26"/>
      <c r="G23009" s="26"/>
    </row>
    <row r="23010" spans="3:7">
      <c r="C23010" s="17"/>
      <c r="D23010" s="26"/>
      <c r="E23010" s="26"/>
      <c r="F23010" s="26"/>
      <c r="G23010" s="26"/>
    </row>
    <row r="23011" spans="3:7">
      <c r="C23011" s="17"/>
      <c r="D23011" s="26"/>
      <c r="E23011" s="26"/>
      <c r="F23011" s="26"/>
      <c r="G23011" s="26"/>
    </row>
    <row r="23012" spans="3:7">
      <c r="C23012" s="17"/>
      <c r="D23012" s="26"/>
      <c r="E23012" s="26"/>
      <c r="F23012" s="26"/>
      <c r="G23012" s="26"/>
    </row>
    <row r="23013" spans="3:7">
      <c r="C23013" s="17"/>
      <c r="D23013" s="26"/>
      <c r="E23013" s="26"/>
      <c r="F23013" s="26"/>
      <c r="G23013" s="26"/>
    </row>
    <row r="23014" spans="3:7">
      <c r="C23014" s="17"/>
      <c r="D23014" s="26"/>
      <c r="E23014" s="26"/>
      <c r="F23014" s="26"/>
      <c r="G23014" s="26"/>
    </row>
    <row r="23015" spans="3:7">
      <c r="C23015" s="17"/>
      <c r="D23015" s="26"/>
      <c r="E23015" s="26"/>
      <c r="F23015" s="26"/>
      <c r="G23015" s="26"/>
    </row>
    <row r="23016" spans="3:7">
      <c r="C23016" s="17"/>
      <c r="D23016" s="26"/>
      <c r="E23016" s="26"/>
      <c r="F23016" s="26"/>
      <c r="G23016" s="26"/>
    </row>
    <row r="23017" spans="3:7">
      <c r="C23017" s="17"/>
      <c r="D23017" s="26"/>
      <c r="E23017" s="26"/>
      <c r="F23017" s="26"/>
      <c r="G23017" s="26"/>
    </row>
    <row r="23018" spans="3:7">
      <c r="C23018" s="17"/>
      <c r="D23018" s="26"/>
      <c r="E23018" s="26"/>
      <c r="F23018" s="26"/>
      <c r="G23018" s="26"/>
    </row>
    <row r="23019" spans="3:7">
      <c r="C23019" s="17"/>
      <c r="D23019" s="26"/>
      <c r="E23019" s="26"/>
      <c r="F23019" s="26"/>
      <c r="G23019" s="26"/>
    </row>
    <row r="23020" spans="3:7">
      <c r="C23020" s="17"/>
      <c r="D23020" s="26"/>
      <c r="E23020" s="26"/>
      <c r="F23020" s="26"/>
      <c r="G23020" s="26"/>
    </row>
    <row r="23021" spans="3:7">
      <c r="C23021" s="17"/>
      <c r="D23021" s="26"/>
      <c r="E23021" s="26"/>
      <c r="F23021" s="26"/>
      <c r="G23021" s="26"/>
    </row>
    <row r="23022" spans="3:7">
      <c r="C23022" s="17"/>
      <c r="D23022" s="26"/>
      <c r="E23022" s="26"/>
      <c r="F23022" s="26"/>
      <c r="G23022" s="26"/>
    </row>
    <row r="23023" spans="3:7">
      <c r="C23023" s="17"/>
      <c r="D23023" s="26"/>
      <c r="E23023" s="26"/>
      <c r="F23023" s="26"/>
      <c r="G23023" s="26"/>
    </row>
    <row r="23024" spans="3:7">
      <c r="C23024" s="17"/>
      <c r="D23024" s="26"/>
      <c r="E23024" s="26"/>
      <c r="F23024" s="26"/>
      <c r="G23024" s="26"/>
    </row>
    <row r="23025" spans="3:7">
      <c r="C23025" s="17"/>
      <c r="D23025" s="26"/>
      <c r="E23025" s="26"/>
      <c r="F23025" s="26"/>
      <c r="G23025" s="26"/>
    </row>
    <row r="23026" spans="3:7">
      <c r="C23026" s="17"/>
      <c r="D23026" s="26"/>
      <c r="E23026" s="26"/>
      <c r="F23026" s="26"/>
      <c r="G23026" s="26"/>
    </row>
    <row r="23027" spans="3:7">
      <c r="C23027" s="17"/>
      <c r="D23027" s="26"/>
      <c r="E23027" s="26"/>
      <c r="F23027" s="26"/>
      <c r="G23027" s="26"/>
    </row>
    <row r="23028" spans="3:7">
      <c r="C23028" s="17"/>
      <c r="D23028" s="26"/>
      <c r="E23028" s="26"/>
      <c r="F23028" s="26"/>
      <c r="G23028" s="26"/>
    </row>
    <row r="23029" spans="3:7">
      <c r="C23029" s="17"/>
      <c r="D23029" s="26"/>
      <c r="E23029" s="26"/>
      <c r="F23029" s="26"/>
      <c r="G23029" s="26"/>
    </row>
    <row r="23030" spans="3:7">
      <c r="C23030" s="17"/>
      <c r="D23030" s="26"/>
      <c r="E23030" s="26"/>
      <c r="F23030" s="26"/>
      <c r="G23030" s="26"/>
    </row>
    <row r="23031" spans="3:7">
      <c r="C23031" s="17"/>
      <c r="D23031" s="26"/>
      <c r="E23031" s="26"/>
      <c r="F23031" s="26"/>
      <c r="G23031" s="26"/>
    </row>
    <row r="23032" spans="3:7">
      <c r="C23032" s="17"/>
      <c r="D23032" s="26"/>
      <c r="E23032" s="26"/>
      <c r="F23032" s="26"/>
      <c r="G23032" s="26"/>
    </row>
    <row r="23033" spans="3:7">
      <c r="C23033" s="17"/>
      <c r="D23033" s="26"/>
      <c r="E23033" s="26"/>
      <c r="F23033" s="26"/>
      <c r="G23033" s="26"/>
    </row>
    <row r="23034" spans="3:7">
      <c r="C23034" s="17"/>
      <c r="D23034" s="26"/>
      <c r="E23034" s="26"/>
      <c r="F23034" s="26"/>
      <c r="G23034" s="26"/>
    </row>
    <row r="23035" spans="3:7">
      <c r="C23035" s="17"/>
      <c r="D23035" s="26"/>
      <c r="E23035" s="26"/>
      <c r="F23035" s="26"/>
      <c r="G23035" s="26"/>
    </row>
    <row r="23036" spans="3:7">
      <c r="C23036" s="17"/>
      <c r="D23036" s="26"/>
      <c r="E23036" s="26"/>
      <c r="F23036" s="26"/>
      <c r="G23036" s="26"/>
    </row>
    <row r="23037" spans="3:7">
      <c r="C23037" s="17"/>
      <c r="D23037" s="26"/>
      <c r="E23037" s="26"/>
      <c r="F23037" s="26"/>
      <c r="G23037" s="26"/>
    </row>
    <row r="23038" spans="3:7">
      <c r="C23038" s="17"/>
      <c r="D23038" s="26"/>
      <c r="E23038" s="26"/>
      <c r="F23038" s="26"/>
      <c r="G23038" s="26"/>
    </row>
    <row r="23039" spans="3:7">
      <c r="C23039" s="17"/>
      <c r="D23039" s="26"/>
      <c r="E23039" s="26"/>
      <c r="F23039" s="26"/>
      <c r="G23039" s="26"/>
    </row>
    <row r="23040" spans="3:7">
      <c r="C23040" s="17"/>
      <c r="D23040" s="26"/>
      <c r="E23040" s="26"/>
      <c r="F23040" s="26"/>
      <c r="G23040" s="26"/>
    </row>
    <row r="23041" spans="3:7">
      <c r="C23041" s="17"/>
      <c r="D23041" s="26"/>
      <c r="E23041" s="26"/>
      <c r="F23041" s="26"/>
      <c r="G23041" s="26"/>
    </row>
    <row r="23042" spans="3:7">
      <c r="C23042" s="17"/>
      <c r="D23042" s="26"/>
      <c r="E23042" s="26"/>
      <c r="F23042" s="26"/>
      <c r="G23042" s="26"/>
    </row>
    <row r="23043" spans="3:7">
      <c r="C23043" s="17"/>
      <c r="D23043" s="26"/>
      <c r="E23043" s="26"/>
      <c r="F23043" s="26"/>
      <c r="G23043" s="26"/>
    </row>
    <row r="23044" spans="3:7">
      <c r="C23044" s="17"/>
      <c r="D23044" s="26"/>
      <c r="E23044" s="26"/>
      <c r="F23044" s="26"/>
      <c r="G23044" s="26"/>
    </row>
    <row r="23045" spans="3:7">
      <c r="C23045" s="17"/>
      <c r="D23045" s="26"/>
      <c r="E23045" s="26"/>
      <c r="F23045" s="26"/>
      <c r="G23045" s="26"/>
    </row>
    <row r="23046" spans="3:7">
      <c r="C23046" s="17"/>
      <c r="D23046" s="26"/>
      <c r="E23046" s="26"/>
      <c r="F23046" s="26"/>
      <c r="G23046" s="26"/>
    </row>
    <row r="23047" spans="3:7">
      <c r="C23047" s="17"/>
      <c r="D23047" s="26"/>
      <c r="E23047" s="26"/>
      <c r="F23047" s="26"/>
      <c r="G23047" s="26"/>
    </row>
    <row r="23048" spans="3:7">
      <c r="C23048" s="17"/>
      <c r="D23048" s="26"/>
      <c r="E23048" s="26"/>
      <c r="F23048" s="26"/>
      <c r="G23048" s="26"/>
    </row>
    <row r="23049" spans="3:7">
      <c r="C23049" s="17"/>
      <c r="D23049" s="26"/>
      <c r="E23049" s="26"/>
      <c r="F23049" s="26"/>
      <c r="G23049" s="26"/>
    </row>
    <row r="23050" spans="3:7">
      <c r="C23050" s="17"/>
      <c r="D23050" s="26"/>
      <c r="E23050" s="26"/>
      <c r="F23050" s="26"/>
      <c r="G23050" s="26"/>
    </row>
    <row r="23051" spans="3:7">
      <c r="C23051" s="17"/>
      <c r="D23051" s="26"/>
      <c r="E23051" s="26"/>
      <c r="F23051" s="26"/>
      <c r="G23051" s="26"/>
    </row>
    <row r="23052" spans="3:7">
      <c r="C23052" s="17"/>
      <c r="D23052" s="26"/>
      <c r="E23052" s="26"/>
      <c r="F23052" s="26"/>
      <c r="G23052" s="26"/>
    </row>
    <row r="23053" spans="3:7">
      <c r="C23053" s="17"/>
      <c r="D23053" s="26"/>
      <c r="E23053" s="26"/>
      <c r="F23053" s="26"/>
      <c r="G23053" s="26"/>
    </row>
    <row r="23054" spans="3:7">
      <c r="C23054" s="17"/>
      <c r="D23054" s="26"/>
      <c r="E23054" s="26"/>
      <c r="F23054" s="26"/>
      <c r="G23054" s="26"/>
    </row>
    <row r="23055" spans="3:7">
      <c r="C23055" s="17"/>
      <c r="D23055" s="26"/>
      <c r="E23055" s="26"/>
      <c r="F23055" s="26"/>
      <c r="G23055" s="26"/>
    </row>
    <row r="23056" spans="3:7">
      <c r="C23056" s="17"/>
      <c r="D23056" s="26"/>
      <c r="E23056" s="26"/>
      <c r="F23056" s="26"/>
      <c r="G23056" s="26"/>
    </row>
    <row r="23057" spans="3:7">
      <c r="C23057" s="17"/>
      <c r="D23057" s="26"/>
      <c r="E23057" s="26"/>
      <c r="F23057" s="26"/>
      <c r="G23057" s="26"/>
    </row>
    <row r="23058" spans="3:7">
      <c r="C23058" s="17"/>
      <c r="D23058" s="26"/>
      <c r="E23058" s="26"/>
      <c r="F23058" s="26"/>
      <c r="G23058" s="26"/>
    </row>
    <row r="23059" spans="3:7">
      <c r="C23059" s="17"/>
      <c r="D23059" s="26"/>
      <c r="E23059" s="26"/>
      <c r="F23059" s="26"/>
      <c r="G23059" s="26"/>
    </row>
    <row r="23060" spans="3:7">
      <c r="C23060" s="17"/>
      <c r="D23060" s="26"/>
      <c r="E23060" s="26"/>
      <c r="F23060" s="26"/>
      <c r="G23060" s="26"/>
    </row>
    <row r="23061" spans="3:7">
      <c r="C23061" s="17"/>
      <c r="D23061" s="26"/>
      <c r="E23061" s="26"/>
      <c r="F23061" s="26"/>
      <c r="G23061" s="26"/>
    </row>
    <row r="23062" spans="3:7">
      <c r="C23062" s="17"/>
      <c r="D23062" s="26"/>
      <c r="E23062" s="26"/>
      <c r="F23062" s="26"/>
      <c r="G23062" s="26"/>
    </row>
    <row r="23063" spans="3:7">
      <c r="C23063" s="17"/>
      <c r="D23063" s="26"/>
      <c r="E23063" s="26"/>
      <c r="F23063" s="26"/>
      <c r="G23063" s="26"/>
    </row>
    <row r="23064" spans="3:7">
      <c r="C23064" s="17"/>
      <c r="D23064" s="26"/>
      <c r="E23064" s="26"/>
      <c r="F23064" s="26"/>
      <c r="G23064" s="26"/>
    </row>
    <row r="23065" spans="3:7">
      <c r="C23065" s="17"/>
      <c r="D23065" s="26"/>
      <c r="E23065" s="26"/>
      <c r="F23065" s="26"/>
      <c r="G23065" s="26"/>
    </row>
    <row r="23066" spans="3:7">
      <c r="C23066" s="17"/>
      <c r="D23066" s="26"/>
      <c r="E23066" s="26"/>
      <c r="F23066" s="26"/>
      <c r="G23066" s="26"/>
    </row>
    <row r="23067" spans="3:7">
      <c r="C23067" s="17"/>
      <c r="D23067" s="26"/>
      <c r="E23067" s="26"/>
      <c r="F23067" s="26"/>
      <c r="G23067" s="26"/>
    </row>
    <row r="23068" spans="3:7">
      <c r="C23068" s="17"/>
      <c r="D23068" s="26"/>
      <c r="E23068" s="26"/>
      <c r="F23068" s="26"/>
      <c r="G23068" s="26"/>
    </row>
    <row r="23069" spans="3:7">
      <c r="C23069" s="17"/>
      <c r="D23069" s="26"/>
      <c r="E23069" s="26"/>
      <c r="F23069" s="26"/>
      <c r="G23069" s="26"/>
    </row>
    <row r="23070" spans="3:7">
      <c r="C23070" s="17"/>
      <c r="D23070" s="26"/>
      <c r="E23070" s="26"/>
      <c r="F23070" s="26"/>
      <c r="G23070" s="26"/>
    </row>
    <row r="23071" spans="3:7">
      <c r="C23071" s="17"/>
      <c r="D23071" s="26"/>
      <c r="E23071" s="26"/>
      <c r="F23071" s="26"/>
      <c r="G23071" s="26"/>
    </row>
    <row r="23072" spans="3:7">
      <c r="C23072" s="17"/>
      <c r="D23072" s="26"/>
      <c r="E23072" s="26"/>
      <c r="F23072" s="26"/>
      <c r="G23072" s="26"/>
    </row>
    <row r="23073" spans="3:7">
      <c r="C23073" s="17"/>
      <c r="D23073" s="26"/>
      <c r="E23073" s="26"/>
      <c r="F23073" s="26"/>
      <c r="G23073" s="26"/>
    </row>
    <row r="23074" spans="3:7">
      <c r="C23074" s="17"/>
      <c r="D23074" s="26"/>
      <c r="E23074" s="26"/>
      <c r="F23074" s="26"/>
      <c r="G23074" s="26"/>
    </row>
    <row r="23075" spans="3:7">
      <c r="C23075" s="17"/>
      <c r="D23075" s="26"/>
      <c r="E23075" s="26"/>
      <c r="F23075" s="26"/>
      <c r="G23075" s="26"/>
    </row>
    <row r="23076" spans="3:7">
      <c r="C23076" s="17"/>
      <c r="D23076" s="26"/>
      <c r="E23076" s="26"/>
      <c r="F23076" s="26"/>
      <c r="G23076" s="26"/>
    </row>
    <row r="23077" spans="3:7">
      <c r="C23077" s="17"/>
      <c r="D23077" s="26"/>
      <c r="E23077" s="26"/>
      <c r="F23077" s="26"/>
      <c r="G23077" s="26"/>
    </row>
    <row r="23078" spans="3:7">
      <c r="C23078" s="17"/>
      <c r="D23078" s="26"/>
      <c r="E23078" s="26"/>
      <c r="F23078" s="26"/>
      <c r="G23078" s="26"/>
    </row>
    <row r="23079" spans="3:7">
      <c r="C23079" s="17"/>
      <c r="D23079" s="26"/>
      <c r="E23079" s="26"/>
      <c r="F23079" s="26"/>
      <c r="G23079" s="26"/>
    </row>
    <row r="23080" spans="3:7">
      <c r="C23080" s="17"/>
      <c r="D23080" s="26"/>
      <c r="E23080" s="26"/>
      <c r="F23080" s="26"/>
      <c r="G23080" s="26"/>
    </row>
    <row r="23081" spans="3:7">
      <c r="C23081" s="17"/>
      <c r="D23081" s="26"/>
      <c r="E23081" s="26"/>
      <c r="F23081" s="26"/>
      <c r="G23081" s="26"/>
    </row>
    <row r="23082" spans="3:7">
      <c r="C23082" s="17"/>
      <c r="D23082" s="26"/>
      <c r="E23082" s="26"/>
      <c r="F23082" s="26"/>
      <c r="G23082" s="26"/>
    </row>
    <row r="23083" spans="3:7">
      <c r="C23083" s="17"/>
      <c r="D23083" s="26"/>
      <c r="E23083" s="26"/>
      <c r="F23083" s="26"/>
      <c r="G23083" s="26"/>
    </row>
    <row r="23084" spans="3:7">
      <c r="C23084" s="17"/>
      <c r="D23084" s="26"/>
      <c r="E23084" s="26"/>
      <c r="F23084" s="26"/>
      <c r="G23084" s="26"/>
    </row>
    <row r="23085" spans="3:7">
      <c r="C23085" s="17"/>
      <c r="D23085" s="26"/>
      <c r="E23085" s="26"/>
      <c r="F23085" s="26"/>
      <c r="G23085" s="26"/>
    </row>
    <row r="23086" spans="3:7">
      <c r="C23086" s="17"/>
      <c r="D23086" s="26"/>
      <c r="E23086" s="26"/>
      <c r="F23086" s="26"/>
      <c r="G23086" s="26"/>
    </row>
    <row r="23087" spans="3:7">
      <c r="C23087" s="17"/>
      <c r="D23087" s="26"/>
      <c r="E23087" s="26"/>
      <c r="F23087" s="26"/>
      <c r="G23087" s="26"/>
    </row>
    <row r="23088" spans="3:7">
      <c r="C23088" s="17"/>
      <c r="D23088" s="26"/>
      <c r="E23088" s="26"/>
      <c r="F23088" s="26"/>
      <c r="G23088" s="26"/>
    </row>
    <row r="23089" spans="3:7">
      <c r="C23089" s="17"/>
      <c r="D23089" s="26"/>
      <c r="E23089" s="26"/>
      <c r="F23089" s="26"/>
      <c r="G23089" s="26"/>
    </row>
    <row r="23090" spans="3:7">
      <c r="C23090" s="17"/>
      <c r="D23090" s="26"/>
      <c r="E23090" s="26"/>
      <c r="F23090" s="26"/>
      <c r="G23090" s="26"/>
    </row>
    <row r="23091" spans="3:7">
      <c r="C23091" s="17"/>
      <c r="D23091" s="26"/>
      <c r="E23091" s="26"/>
      <c r="F23091" s="26"/>
      <c r="G23091" s="26"/>
    </row>
    <row r="23092" spans="3:7">
      <c r="C23092" s="17"/>
      <c r="D23092" s="26"/>
      <c r="E23092" s="26"/>
      <c r="F23092" s="26"/>
      <c r="G23092" s="26"/>
    </row>
    <row r="23093" spans="3:7">
      <c r="C23093" s="17"/>
      <c r="D23093" s="26"/>
      <c r="E23093" s="26"/>
      <c r="F23093" s="26"/>
      <c r="G23093" s="26"/>
    </row>
    <row r="23094" spans="3:7">
      <c r="C23094" s="17"/>
      <c r="D23094" s="26"/>
      <c r="E23094" s="26"/>
      <c r="F23094" s="26"/>
      <c r="G23094" s="26"/>
    </row>
    <row r="23095" spans="3:7">
      <c r="C23095" s="17"/>
      <c r="D23095" s="26"/>
      <c r="E23095" s="26"/>
      <c r="F23095" s="26"/>
      <c r="G23095" s="26"/>
    </row>
    <row r="23096" spans="3:7">
      <c r="C23096" s="17"/>
      <c r="D23096" s="26"/>
      <c r="E23096" s="26"/>
      <c r="F23096" s="26"/>
      <c r="G23096" s="26"/>
    </row>
    <row r="23097" spans="3:7">
      <c r="C23097" s="17"/>
      <c r="D23097" s="26"/>
      <c r="E23097" s="26"/>
      <c r="F23097" s="26"/>
      <c r="G23097" s="26"/>
    </row>
    <row r="23098" spans="3:7">
      <c r="C23098" s="17"/>
      <c r="D23098" s="26"/>
      <c r="E23098" s="26"/>
      <c r="F23098" s="26"/>
      <c r="G23098" s="26"/>
    </row>
    <row r="23099" spans="3:7">
      <c r="C23099" s="17"/>
      <c r="D23099" s="26"/>
      <c r="E23099" s="26"/>
      <c r="F23099" s="26"/>
      <c r="G23099" s="26"/>
    </row>
    <row r="23100" spans="3:7">
      <c r="C23100" s="17"/>
      <c r="D23100" s="26"/>
      <c r="E23100" s="26"/>
      <c r="F23100" s="26"/>
      <c r="G23100" s="26"/>
    </row>
    <row r="23101" spans="3:7">
      <c r="C23101" s="17"/>
      <c r="D23101" s="26"/>
      <c r="E23101" s="26"/>
      <c r="F23101" s="26"/>
      <c r="G23101" s="26"/>
    </row>
    <row r="23102" spans="3:7">
      <c r="C23102" s="17"/>
      <c r="D23102" s="26"/>
      <c r="E23102" s="26"/>
      <c r="F23102" s="26"/>
      <c r="G23102" s="26"/>
    </row>
    <row r="23103" spans="3:7">
      <c r="C23103" s="17"/>
      <c r="D23103" s="26"/>
      <c r="E23103" s="26"/>
      <c r="F23103" s="26"/>
      <c r="G23103" s="26"/>
    </row>
    <row r="23104" spans="3:7">
      <c r="C23104" s="17"/>
      <c r="D23104" s="26"/>
      <c r="E23104" s="26"/>
      <c r="F23104" s="26"/>
      <c r="G23104" s="26"/>
    </row>
    <row r="23105" spans="3:7">
      <c r="C23105" s="17"/>
      <c r="D23105" s="26"/>
      <c r="E23105" s="26"/>
      <c r="F23105" s="26"/>
      <c r="G23105" s="26"/>
    </row>
    <row r="23106" spans="3:7">
      <c r="C23106" s="17"/>
      <c r="D23106" s="26"/>
      <c r="E23106" s="26"/>
      <c r="F23106" s="26"/>
      <c r="G23106" s="26"/>
    </row>
    <row r="23107" spans="3:7">
      <c r="C23107" s="17"/>
      <c r="D23107" s="26"/>
      <c r="E23107" s="26"/>
      <c r="F23107" s="26"/>
      <c r="G23107" s="26"/>
    </row>
    <row r="23108" spans="3:7">
      <c r="C23108" s="17"/>
      <c r="D23108" s="26"/>
      <c r="E23108" s="26"/>
      <c r="F23108" s="26"/>
      <c r="G23108" s="26"/>
    </row>
    <row r="23109" spans="3:7">
      <c r="C23109" s="17"/>
      <c r="D23109" s="26"/>
      <c r="E23109" s="26"/>
      <c r="F23109" s="26"/>
      <c r="G23109" s="26"/>
    </row>
    <row r="23110" spans="3:7">
      <c r="C23110" s="17"/>
      <c r="D23110" s="26"/>
      <c r="E23110" s="26"/>
      <c r="F23110" s="26"/>
      <c r="G23110" s="26"/>
    </row>
    <row r="23111" spans="3:7">
      <c r="C23111" s="17"/>
      <c r="D23111" s="26"/>
      <c r="E23111" s="26"/>
      <c r="F23111" s="26"/>
      <c r="G23111" s="26"/>
    </row>
    <row r="23112" spans="3:7">
      <c r="C23112" s="17"/>
      <c r="D23112" s="26"/>
      <c r="E23112" s="26"/>
      <c r="F23112" s="26"/>
      <c r="G23112" s="26"/>
    </row>
    <row r="23113" spans="3:7">
      <c r="C23113" s="17"/>
      <c r="D23113" s="26"/>
      <c r="E23113" s="26"/>
      <c r="F23113" s="26"/>
      <c r="G23113" s="26"/>
    </row>
    <row r="23114" spans="3:7">
      <c r="C23114" s="17"/>
      <c r="D23114" s="26"/>
      <c r="E23114" s="26"/>
      <c r="F23114" s="26"/>
      <c r="G23114" s="26"/>
    </row>
    <row r="23115" spans="3:7">
      <c r="C23115" s="17"/>
      <c r="D23115" s="26"/>
      <c r="E23115" s="26"/>
      <c r="F23115" s="26"/>
      <c r="G23115" s="26"/>
    </row>
    <row r="23116" spans="3:7">
      <c r="C23116" s="17"/>
      <c r="D23116" s="26"/>
      <c r="E23116" s="26"/>
      <c r="F23116" s="26"/>
      <c r="G23116" s="26"/>
    </row>
    <row r="23117" spans="3:7">
      <c r="C23117" s="17"/>
      <c r="D23117" s="26"/>
      <c r="E23117" s="26"/>
      <c r="F23117" s="26"/>
      <c r="G23117" s="26"/>
    </row>
    <row r="23118" spans="3:7">
      <c r="C23118" s="17"/>
      <c r="D23118" s="26"/>
      <c r="E23118" s="26"/>
      <c r="F23118" s="26"/>
      <c r="G23118" s="26"/>
    </row>
    <row r="23119" spans="3:7">
      <c r="C23119" s="17"/>
      <c r="D23119" s="26"/>
      <c r="E23119" s="26"/>
      <c r="F23119" s="26"/>
      <c r="G23119" s="26"/>
    </row>
    <row r="23120" spans="3:7">
      <c r="C23120" s="17"/>
      <c r="D23120" s="26"/>
      <c r="E23120" s="26"/>
      <c r="F23120" s="26"/>
      <c r="G23120" s="26"/>
    </row>
    <row r="23121" spans="3:7">
      <c r="C23121" s="17"/>
      <c r="D23121" s="26"/>
      <c r="E23121" s="26"/>
      <c r="F23121" s="26"/>
      <c r="G23121" s="26"/>
    </row>
    <row r="23122" spans="3:7">
      <c r="C23122" s="17"/>
      <c r="D23122" s="26"/>
      <c r="E23122" s="26"/>
      <c r="F23122" s="26"/>
      <c r="G23122" s="26"/>
    </row>
    <row r="23123" spans="3:7">
      <c r="C23123" s="17"/>
      <c r="D23123" s="26"/>
      <c r="E23123" s="26"/>
      <c r="F23123" s="26"/>
      <c r="G23123" s="26"/>
    </row>
    <row r="23124" spans="3:7">
      <c r="C23124" s="17"/>
      <c r="D23124" s="26"/>
      <c r="E23124" s="26"/>
      <c r="F23124" s="26"/>
      <c r="G23124" s="26"/>
    </row>
    <row r="23125" spans="3:7">
      <c r="C23125" s="17"/>
      <c r="D23125" s="26"/>
      <c r="E23125" s="26"/>
      <c r="F23125" s="26"/>
      <c r="G23125" s="26"/>
    </row>
    <row r="23126" spans="3:7">
      <c r="C23126" s="17"/>
      <c r="D23126" s="26"/>
      <c r="E23126" s="26"/>
      <c r="F23126" s="26"/>
      <c r="G23126" s="26"/>
    </row>
    <row r="23127" spans="3:7">
      <c r="C23127" s="17"/>
      <c r="D23127" s="26"/>
      <c r="E23127" s="26"/>
      <c r="F23127" s="26"/>
      <c r="G23127" s="26"/>
    </row>
    <row r="23128" spans="3:7">
      <c r="C23128" s="17"/>
      <c r="D23128" s="26"/>
      <c r="E23128" s="26"/>
      <c r="F23128" s="26"/>
      <c r="G23128" s="26"/>
    </row>
    <row r="23129" spans="3:7">
      <c r="C23129" s="17"/>
      <c r="D23129" s="26"/>
      <c r="E23129" s="26"/>
      <c r="F23129" s="26"/>
      <c r="G23129" s="26"/>
    </row>
    <row r="23130" spans="3:7">
      <c r="C23130" s="17"/>
      <c r="D23130" s="26"/>
      <c r="E23130" s="26"/>
      <c r="F23130" s="26"/>
      <c r="G23130" s="26"/>
    </row>
    <row r="23131" spans="3:7">
      <c r="C23131" s="17"/>
      <c r="D23131" s="26"/>
      <c r="E23131" s="26"/>
      <c r="F23131" s="26"/>
      <c r="G23131" s="26"/>
    </row>
    <row r="23132" spans="3:7">
      <c r="C23132" s="17"/>
      <c r="D23132" s="26"/>
      <c r="E23132" s="26"/>
      <c r="F23132" s="26"/>
      <c r="G23132" s="26"/>
    </row>
    <row r="23133" spans="3:7">
      <c r="C23133" s="17"/>
      <c r="D23133" s="26"/>
      <c r="E23133" s="26"/>
      <c r="F23133" s="26"/>
      <c r="G23133" s="26"/>
    </row>
    <row r="23134" spans="3:7">
      <c r="C23134" s="17"/>
      <c r="D23134" s="26"/>
      <c r="E23134" s="26"/>
      <c r="F23134" s="26"/>
      <c r="G23134" s="26"/>
    </row>
    <row r="23135" spans="3:7">
      <c r="C23135" s="17"/>
      <c r="D23135" s="26"/>
      <c r="E23135" s="26"/>
      <c r="F23135" s="26"/>
      <c r="G23135" s="26"/>
    </row>
    <row r="23136" spans="3:7">
      <c r="C23136" s="17"/>
      <c r="D23136" s="26"/>
      <c r="E23136" s="26"/>
      <c r="F23136" s="26"/>
      <c r="G23136" s="26"/>
    </row>
    <row r="23137" spans="3:7">
      <c r="C23137" s="17"/>
      <c r="D23137" s="26"/>
      <c r="E23137" s="26"/>
      <c r="F23137" s="26"/>
      <c r="G23137" s="26"/>
    </row>
    <row r="23138" spans="3:7">
      <c r="C23138" s="17"/>
      <c r="D23138" s="26"/>
      <c r="E23138" s="26"/>
      <c r="F23138" s="26"/>
      <c r="G23138" s="26"/>
    </row>
    <row r="23139" spans="3:7">
      <c r="C23139" s="17"/>
      <c r="D23139" s="26"/>
      <c r="E23139" s="26"/>
      <c r="F23139" s="26"/>
      <c r="G23139" s="26"/>
    </row>
    <row r="23140" spans="3:7">
      <c r="C23140" s="17"/>
      <c r="D23140" s="26"/>
      <c r="E23140" s="26"/>
      <c r="F23140" s="26"/>
      <c r="G23140" s="26"/>
    </row>
    <row r="23141" spans="3:7">
      <c r="C23141" s="17"/>
      <c r="D23141" s="26"/>
      <c r="E23141" s="26"/>
      <c r="F23141" s="26"/>
      <c r="G23141" s="26"/>
    </row>
    <row r="23142" spans="3:7">
      <c r="C23142" s="17"/>
      <c r="D23142" s="26"/>
      <c r="E23142" s="26"/>
      <c r="F23142" s="26"/>
      <c r="G23142" s="26"/>
    </row>
    <row r="23143" spans="3:7">
      <c r="C23143" s="17"/>
      <c r="D23143" s="26"/>
      <c r="E23143" s="26"/>
      <c r="F23143" s="26"/>
      <c r="G23143" s="26"/>
    </row>
    <row r="23144" spans="3:7">
      <c r="C23144" s="17"/>
      <c r="D23144" s="26"/>
      <c r="E23144" s="26"/>
      <c r="F23144" s="26"/>
      <c r="G23144" s="26"/>
    </row>
    <row r="23145" spans="3:7">
      <c r="C23145" s="17"/>
      <c r="D23145" s="26"/>
      <c r="E23145" s="26"/>
      <c r="F23145" s="26"/>
      <c r="G23145" s="26"/>
    </row>
    <row r="23146" spans="3:7">
      <c r="C23146" s="17"/>
      <c r="D23146" s="26"/>
      <c r="E23146" s="26"/>
      <c r="F23146" s="26"/>
      <c r="G23146" s="26"/>
    </row>
    <row r="23147" spans="3:7">
      <c r="C23147" s="17"/>
      <c r="D23147" s="26"/>
      <c r="E23147" s="26"/>
      <c r="F23147" s="26"/>
      <c r="G23147" s="26"/>
    </row>
    <row r="23148" spans="3:7">
      <c r="C23148" s="17"/>
      <c r="D23148" s="26"/>
      <c r="E23148" s="26"/>
      <c r="F23148" s="26"/>
      <c r="G23148" s="26"/>
    </row>
    <row r="23149" spans="3:7">
      <c r="C23149" s="17"/>
      <c r="D23149" s="26"/>
      <c r="E23149" s="26"/>
      <c r="F23149" s="26"/>
      <c r="G23149" s="26"/>
    </row>
    <row r="23150" spans="3:7">
      <c r="C23150" s="17"/>
      <c r="D23150" s="26"/>
      <c r="E23150" s="26"/>
      <c r="F23150" s="26"/>
      <c r="G23150" s="26"/>
    </row>
    <row r="23151" spans="3:7">
      <c r="C23151" s="17"/>
      <c r="D23151" s="26"/>
      <c r="E23151" s="26"/>
      <c r="F23151" s="26"/>
      <c r="G23151" s="26"/>
    </row>
    <row r="23152" spans="3:7">
      <c r="C23152" s="17"/>
      <c r="D23152" s="26"/>
      <c r="E23152" s="26"/>
      <c r="F23152" s="26"/>
      <c r="G23152" s="26"/>
    </row>
    <row r="23153" spans="3:7">
      <c r="C23153" s="17"/>
      <c r="D23153" s="26"/>
      <c r="E23153" s="26"/>
      <c r="F23153" s="26"/>
      <c r="G23153" s="26"/>
    </row>
    <row r="23154" spans="3:7">
      <c r="C23154" s="17"/>
      <c r="D23154" s="26"/>
      <c r="E23154" s="26"/>
      <c r="F23154" s="26"/>
      <c r="G23154" s="26"/>
    </row>
    <row r="23155" spans="3:7">
      <c r="C23155" s="17"/>
      <c r="D23155" s="26"/>
      <c r="E23155" s="26"/>
      <c r="F23155" s="26"/>
      <c r="G23155" s="26"/>
    </row>
    <row r="23156" spans="3:7">
      <c r="C23156" s="17"/>
      <c r="D23156" s="26"/>
      <c r="E23156" s="26"/>
      <c r="F23156" s="26"/>
      <c r="G23156" s="26"/>
    </row>
    <row r="23157" spans="3:7">
      <c r="C23157" s="17"/>
      <c r="D23157" s="26"/>
      <c r="E23157" s="26"/>
      <c r="F23157" s="26"/>
      <c r="G23157" s="26"/>
    </row>
    <row r="23158" spans="3:7">
      <c r="C23158" s="17"/>
      <c r="D23158" s="26"/>
      <c r="E23158" s="26"/>
      <c r="F23158" s="26"/>
      <c r="G23158" s="26"/>
    </row>
    <row r="23159" spans="3:7">
      <c r="C23159" s="17"/>
      <c r="D23159" s="26"/>
      <c r="E23159" s="26"/>
      <c r="F23159" s="26"/>
      <c r="G23159" s="26"/>
    </row>
    <row r="23160" spans="3:7">
      <c r="C23160" s="17"/>
      <c r="D23160" s="26"/>
      <c r="E23160" s="26"/>
      <c r="F23160" s="26"/>
      <c r="G23160" s="26"/>
    </row>
    <row r="23161" spans="3:7">
      <c r="C23161" s="17"/>
      <c r="D23161" s="26"/>
      <c r="E23161" s="26"/>
      <c r="F23161" s="26"/>
      <c r="G23161" s="26"/>
    </row>
    <row r="23162" spans="3:7">
      <c r="C23162" s="17"/>
      <c r="D23162" s="26"/>
      <c r="E23162" s="26"/>
      <c r="F23162" s="26"/>
      <c r="G23162" s="26"/>
    </row>
    <row r="23163" spans="3:7">
      <c r="C23163" s="17"/>
      <c r="D23163" s="26"/>
      <c r="E23163" s="26"/>
      <c r="F23163" s="26"/>
      <c r="G23163" s="26"/>
    </row>
    <row r="23164" spans="3:7">
      <c r="C23164" s="17"/>
      <c r="D23164" s="26"/>
      <c r="E23164" s="26"/>
      <c r="F23164" s="26"/>
      <c r="G23164" s="26"/>
    </row>
    <row r="23165" spans="3:7">
      <c r="C23165" s="17"/>
      <c r="D23165" s="26"/>
      <c r="E23165" s="26"/>
      <c r="F23165" s="26"/>
      <c r="G23165" s="26"/>
    </row>
    <row r="23166" spans="3:7">
      <c r="C23166" s="17"/>
      <c r="D23166" s="26"/>
      <c r="E23166" s="26"/>
      <c r="F23166" s="26"/>
      <c r="G23166" s="26"/>
    </row>
    <row r="23167" spans="3:7">
      <c r="C23167" s="17"/>
      <c r="D23167" s="26"/>
      <c r="E23167" s="26"/>
      <c r="F23167" s="26"/>
      <c r="G23167" s="26"/>
    </row>
    <row r="23168" spans="3:7">
      <c r="C23168" s="17"/>
      <c r="D23168" s="26"/>
      <c r="E23168" s="26"/>
      <c r="F23168" s="26"/>
      <c r="G23168" s="26"/>
    </row>
    <row r="23169" spans="3:7">
      <c r="C23169" s="17"/>
      <c r="D23169" s="26"/>
      <c r="E23169" s="26"/>
      <c r="F23169" s="26"/>
      <c r="G23169" s="26"/>
    </row>
    <row r="23170" spans="3:7">
      <c r="C23170" s="17"/>
      <c r="D23170" s="26"/>
      <c r="E23170" s="26"/>
      <c r="F23170" s="26"/>
      <c r="G23170" s="26"/>
    </row>
    <row r="23171" spans="3:7">
      <c r="C23171" s="17"/>
      <c r="D23171" s="26"/>
      <c r="E23171" s="26"/>
      <c r="F23171" s="26"/>
      <c r="G23171" s="26"/>
    </row>
    <row r="23172" spans="3:7">
      <c r="C23172" s="17"/>
      <c r="D23172" s="26"/>
      <c r="E23172" s="26"/>
      <c r="F23172" s="26"/>
      <c r="G23172" s="26"/>
    </row>
    <row r="23173" spans="3:7">
      <c r="C23173" s="17"/>
      <c r="D23173" s="26"/>
      <c r="E23173" s="26"/>
      <c r="F23173" s="26"/>
      <c r="G23173" s="26"/>
    </row>
    <row r="23174" spans="3:7">
      <c r="C23174" s="17"/>
      <c r="D23174" s="26"/>
      <c r="E23174" s="26"/>
      <c r="F23174" s="26"/>
      <c r="G23174" s="26"/>
    </row>
    <row r="23175" spans="3:7">
      <c r="C23175" s="17"/>
      <c r="D23175" s="26"/>
      <c r="E23175" s="26"/>
      <c r="F23175" s="26"/>
      <c r="G23175" s="26"/>
    </row>
    <row r="23176" spans="3:7">
      <c r="C23176" s="17"/>
      <c r="D23176" s="26"/>
      <c r="E23176" s="26"/>
      <c r="F23176" s="26"/>
      <c r="G23176" s="26"/>
    </row>
    <row r="23177" spans="3:7">
      <c r="C23177" s="17"/>
      <c r="D23177" s="26"/>
      <c r="E23177" s="26"/>
      <c r="F23177" s="26"/>
      <c r="G23177" s="26"/>
    </row>
    <row r="23178" spans="3:7">
      <c r="C23178" s="17"/>
      <c r="D23178" s="26"/>
      <c r="E23178" s="26"/>
      <c r="F23178" s="26"/>
      <c r="G23178" s="26"/>
    </row>
    <row r="23179" spans="3:7">
      <c r="C23179" s="17"/>
      <c r="D23179" s="26"/>
      <c r="E23179" s="26"/>
      <c r="F23179" s="26"/>
      <c r="G23179" s="26"/>
    </row>
    <row r="23180" spans="3:7">
      <c r="C23180" s="17"/>
      <c r="D23180" s="26"/>
      <c r="E23180" s="26"/>
      <c r="F23180" s="26"/>
      <c r="G23180" s="26"/>
    </row>
    <row r="23181" spans="3:7">
      <c r="C23181" s="17"/>
      <c r="D23181" s="26"/>
      <c r="E23181" s="26"/>
      <c r="F23181" s="26"/>
      <c r="G23181" s="26"/>
    </row>
    <row r="23182" spans="3:7">
      <c r="C23182" s="17"/>
      <c r="D23182" s="26"/>
      <c r="E23182" s="26"/>
      <c r="F23182" s="26"/>
      <c r="G23182" s="26"/>
    </row>
    <row r="23183" spans="3:7">
      <c r="C23183" s="17"/>
      <c r="D23183" s="26"/>
      <c r="E23183" s="26"/>
      <c r="F23183" s="26"/>
      <c r="G23183" s="26"/>
    </row>
    <row r="23184" spans="3:7">
      <c r="C23184" s="17"/>
      <c r="D23184" s="26"/>
      <c r="E23184" s="26"/>
      <c r="F23184" s="26"/>
      <c r="G23184" s="26"/>
    </row>
    <row r="23185" spans="3:7">
      <c r="C23185" s="17"/>
      <c r="D23185" s="26"/>
      <c r="E23185" s="26"/>
      <c r="F23185" s="26"/>
      <c r="G23185" s="26"/>
    </row>
    <row r="23186" spans="3:7">
      <c r="C23186" s="17"/>
      <c r="D23186" s="26"/>
      <c r="E23186" s="26"/>
      <c r="F23186" s="26"/>
      <c r="G23186" s="26"/>
    </row>
    <row r="23187" spans="3:7">
      <c r="C23187" s="17"/>
      <c r="D23187" s="26"/>
      <c r="E23187" s="26"/>
      <c r="F23187" s="26"/>
      <c r="G23187" s="26"/>
    </row>
    <row r="23188" spans="3:7">
      <c r="C23188" s="17"/>
      <c r="D23188" s="26"/>
      <c r="E23188" s="26"/>
      <c r="F23188" s="26"/>
      <c r="G23188" s="26"/>
    </row>
    <row r="23189" spans="3:7">
      <c r="C23189" s="17"/>
      <c r="D23189" s="26"/>
      <c r="E23189" s="26"/>
      <c r="F23189" s="26"/>
      <c r="G23189" s="26"/>
    </row>
    <row r="23190" spans="3:7">
      <c r="C23190" s="17"/>
      <c r="D23190" s="26"/>
      <c r="E23190" s="26"/>
      <c r="F23190" s="26"/>
      <c r="G23190" s="26"/>
    </row>
    <row r="23191" spans="3:7">
      <c r="C23191" s="17"/>
      <c r="D23191" s="26"/>
      <c r="E23191" s="26"/>
      <c r="F23191" s="26"/>
      <c r="G23191" s="26"/>
    </row>
    <row r="23192" spans="3:7">
      <c r="C23192" s="17"/>
      <c r="D23192" s="26"/>
      <c r="E23192" s="26"/>
      <c r="F23192" s="26"/>
      <c r="G23192" s="26"/>
    </row>
    <row r="23193" spans="3:7">
      <c r="C23193" s="17"/>
      <c r="D23193" s="26"/>
      <c r="E23193" s="26"/>
      <c r="F23193" s="26"/>
      <c r="G23193" s="26"/>
    </row>
    <row r="23194" spans="3:7">
      <c r="C23194" s="17"/>
      <c r="D23194" s="26"/>
      <c r="E23194" s="26"/>
      <c r="F23194" s="26"/>
      <c r="G23194" s="26"/>
    </row>
    <row r="23195" spans="3:7">
      <c r="C23195" s="17"/>
      <c r="D23195" s="26"/>
      <c r="E23195" s="26"/>
      <c r="F23195" s="26"/>
      <c r="G23195" s="26"/>
    </row>
    <row r="23196" spans="3:7">
      <c r="C23196" s="17"/>
      <c r="D23196" s="26"/>
      <c r="E23196" s="26"/>
      <c r="F23196" s="26"/>
      <c r="G23196" s="26"/>
    </row>
    <row r="23197" spans="3:7">
      <c r="C23197" s="17"/>
      <c r="D23197" s="26"/>
      <c r="E23197" s="26"/>
      <c r="F23197" s="26"/>
      <c r="G23197" s="26"/>
    </row>
    <row r="23198" spans="3:7">
      <c r="C23198" s="17"/>
      <c r="D23198" s="26"/>
      <c r="E23198" s="26"/>
      <c r="F23198" s="26"/>
      <c r="G23198" s="26"/>
    </row>
    <row r="23199" spans="3:7">
      <c r="C23199" s="17"/>
      <c r="D23199" s="26"/>
      <c r="E23199" s="26"/>
      <c r="F23199" s="26"/>
      <c r="G23199" s="26"/>
    </row>
    <row r="23200" spans="3:7">
      <c r="C23200" s="17"/>
      <c r="D23200" s="26"/>
      <c r="E23200" s="26"/>
      <c r="F23200" s="26"/>
      <c r="G23200" s="26"/>
    </row>
    <row r="23201" spans="3:7">
      <c r="C23201" s="17"/>
      <c r="D23201" s="26"/>
      <c r="E23201" s="26"/>
      <c r="F23201" s="26"/>
      <c r="G23201" s="26"/>
    </row>
    <row r="23202" spans="3:7">
      <c r="C23202" s="17"/>
      <c r="D23202" s="26"/>
      <c r="E23202" s="26"/>
      <c r="F23202" s="26"/>
      <c r="G23202" s="26"/>
    </row>
    <row r="23203" spans="3:7">
      <c r="C23203" s="17"/>
      <c r="D23203" s="26"/>
      <c r="E23203" s="26"/>
      <c r="F23203" s="26"/>
      <c r="G23203" s="26"/>
    </row>
    <row r="23204" spans="3:7">
      <c r="C23204" s="17"/>
      <c r="D23204" s="26"/>
      <c r="E23204" s="26"/>
      <c r="F23204" s="26"/>
      <c r="G23204" s="26"/>
    </row>
    <row r="23205" spans="3:7">
      <c r="C23205" s="17"/>
      <c r="D23205" s="26"/>
      <c r="E23205" s="26"/>
      <c r="F23205" s="26"/>
      <c r="G23205" s="26"/>
    </row>
    <row r="23206" spans="3:7">
      <c r="C23206" s="17"/>
      <c r="D23206" s="26"/>
      <c r="E23206" s="26"/>
      <c r="F23206" s="26"/>
      <c r="G23206" s="26"/>
    </row>
    <row r="23207" spans="3:7">
      <c r="C23207" s="17"/>
      <c r="D23207" s="26"/>
      <c r="E23207" s="26"/>
      <c r="F23207" s="26"/>
      <c r="G23207" s="26"/>
    </row>
    <row r="23208" spans="3:7">
      <c r="C23208" s="17"/>
      <c r="D23208" s="26"/>
      <c r="E23208" s="26"/>
      <c r="F23208" s="26"/>
      <c r="G23208" s="26"/>
    </row>
    <row r="23209" spans="3:7">
      <c r="C23209" s="17"/>
      <c r="D23209" s="26"/>
      <c r="E23209" s="26"/>
      <c r="F23209" s="26"/>
      <c r="G23209" s="26"/>
    </row>
    <row r="23210" spans="3:7">
      <c r="C23210" s="17"/>
      <c r="D23210" s="26"/>
      <c r="E23210" s="26"/>
      <c r="F23210" s="26"/>
      <c r="G23210" s="26"/>
    </row>
    <row r="23211" spans="3:7">
      <c r="C23211" s="17"/>
      <c r="D23211" s="26"/>
      <c r="E23211" s="26"/>
      <c r="F23211" s="26"/>
      <c r="G23211" s="26"/>
    </row>
    <row r="23212" spans="3:7">
      <c r="C23212" s="17"/>
      <c r="D23212" s="26"/>
      <c r="E23212" s="26"/>
      <c r="F23212" s="26"/>
      <c r="G23212" s="26"/>
    </row>
    <row r="23213" spans="3:7">
      <c r="C23213" s="17"/>
      <c r="D23213" s="26"/>
      <c r="E23213" s="26"/>
      <c r="F23213" s="26"/>
      <c r="G23213" s="26"/>
    </row>
    <row r="23214" spans="3:7">
      <c r="C23214" s="17"/>
      <c r="D23214" s="26"/>
      <c r="E23214" s="26"/>
      <c r="F23214" s="26"/>
      <c r="G23214" s="26"/>
    </row>
    <row r="23215" spans="3:7">
      <c r="C23215" s="17"/>
      <c r="D23215" s="26"/>
      <c r="E23215" s="26"/>
      <c r="F23215" s="26"/>
      <c r="G23215" s="26"/>
    </row>
    <row r="23216" spans="3:7">
      <c r="C23216" s="17"/>
      <c r="D23216" s="26"/>
      <c r="E23216" s="26"/>
      <c r="F23216" s="26"/>
      <c r="G23216" s="26"/>
    </row>
    <row r="23217" spans="3:7">
      <c r="C23217" s="17"/>
      <c r="D23217" s="26"/>
      <c r="E23217" s="26"/>
      <c r="F23217" s="26"/>
      <c r="G23217" s="26"/>
    </row>
    <row r="23218" spans="3:7">
      <c r="C23218" s="17"/>
      <c r="D23218" s="26"/>
      <c r="E23218" s="26"/>
      <c r="F23218" s="26"/>
      <c r="G23218" s="26"/>
    </row>
    <row r="23219" spans="3:7">
      <c r="C23219" s="17"/>
      <c r="D23219" s="26"/>
      <c r="E23219" s="26"/>
      <c r="F23219" s="26"/>
      <c r="G23219" s="26"/>
    </row>
    <row r="23220" spans="3:7">
      <c r="C23220" s="17"/>
      <c r="D23220" s="26"/>
      <c r="E23220" s="26"/>
      <c r="F23220" s="26"/>
      <c r="G23220" s="26"/>
    </row>
    <row r="23221" spans="3:7">
      <c r="C23221" s="17"/>
      <c r="D23221" s="26"/>
      <c r="E23221" s="26"/>
      <c r="F23221" s="26"/>
      <c r="G23221" s="26"/>
    </row>
    <row r="23222" spans="3:7">
      <c r="C23222" s="17"/>
      <c r="D23222" s="26"/>
      <c r="E23222" s="26"/>
      <c r="F23222" s="26"/>
      <c r="G23222" s="26"/>
    </row>
    <row r="23223" spans="3:7">
      <c r="C23223" s="17"/>
      <c r="D23223" s="26"/>
      <c r="E23223" s="26"/>
      <c r="F23223" s="26"/>
      <c r="G23223" s="26"/>
    </row>
    <row r="23224" spans="3:7">
      <c r="C23224" s="17"/>
      <c r="D23224" s="26"/>
      <c r="E23224" s="26"/>
      <c r="F23224" s="26"/>
      <c r="G23224" s="26"/>
    </row>
    <row r="23225" spans="3:7">
      <c r="C23225" s="17"/>
      <c r="D23225" s="26"/>
      <c r="E23225" s="26"/>
      <c r="F23225" s="26"/>
      <c r="G23225" s="26"/>
    </row>
    <row r="23226" spans="3:7">
      <c r="C23226" s="17"/>
      <c r="D23226" s="26"/>
      <c r="E23226" s="26"/>
      <c r="F23226" s="26"/>
      <c r="G23226" s="26"/>
    </row>
    <row r="23227" spans="3:7">
      <c r="C23227" s="17"/>
      <c r="D23227" s="26"/>
      <c r="E23227" s="26"/>
      <c r="F23227" s="26"/>
      <c r="G23227" s="26"/>
    </row>
    <row r="23228" spans="3:7">
      <c r="C23228" s="17"/>
      <c r="D23228" s="26"/>
      <c r="E23228" s="26"/>
      <c r="F23228" s="26"/>
      <c r="G23228" s="26"/>
    </row>
    <row r="23229" spans="3:7">
      <c r="C23229" s="17"/>
      <c r="D23229" s="26"/>
      <c r="E23229" s="26"/>
      <c r="F23229" s="26"/>
      <c r="G23229" s="26"/>
    </row>
    <row r="23230" spans="3:7">
      <c r="C23230" s="17"/>
      <c r="D23230" s="26"/>
      <c r="E23230" s="26"/>
      <c r="F23230" s="26"/>
      <c r="G23230" s="26"/>
    </row>
    <row r="23231" spans="3:7">
      <c r="C23231" s="17"/>
      <c r="D23231" s="26"/>
      <c r="E23231" s="26"/>
      <c r="F23231" s="26"/>
      <c r="G23231" s="26"/>
    </row>
    <row r="23232" spans="3:7">
      <c r="C23232" s="17"/>
      <c r="D23232" s="26"/>
      <c r="E23232" s="26"/>
      <c r="F23232" s="26"/>
      <c r="G23232" s="26"/>
    </row>
    <row r="23233" spans="3:7">
      <c r="C23233" s="17"/>
      <c r="D23233" s="26"/>
      <c r="E23233" s="26"/>
      <c r="F23233" s="26"/>
      <c r="G23233" s="26"/>
    </row>
    <row r="23234" spans="3:7">
      <c r="C23234" s="17"/>
      <c r="D23234" s="26"/>
      <c r="E23234" s="26"/>
      <c r="F23234" s="26"/>
      <c r="G23234" s="26"/>
    </row>
    <row r="23235" spans="3:7">
      <c r="C23235" s="17"/>
      <c r="D23235" s="26"/>
      <c r="E23235" s="26"/>
      <c r="F23235" s="26"/>
      <c r="G23235" s="26"/>
    </row>
    <row r="23236" spans="3:7">
      <c r="C23236" s="17"/>
      <c r="D23236" s="26"/>
      <c r="E23236" s="26"/>
      <c r="F23236" s="26"/>
      <c r="G23236" s="26"/>
    </row>
    <row r="23237" spans="3:7">
      <c r="C23237" s="17"/>
      <c r="D23237" s="26"/>
      <c r="E23237" s="26"/>
      <c r="F23237" s="26"/>
      <c r="G23237" s="26"/>
    </row>
    <row r="23238" spans="3:7">
      <c r="C23238" s="17"/>
      <c r="D23238" s="26"/>
      <c r="E23238" s="26"/>
      <c r="F23238" s="26"/>
      <c r="G23238" s="26"/>
    </row>
    <row r="23239" spans="3:7">
      <c r="C23239" s="17"/>
      <c r="D23239" s="26"/>
      <c r="E23239" s="26"/>
      <c r="F23239" s="26"/>
      <c r="G23239" s="26"/>
    </row>
    <row r="23240" spans="3:7">
      <c r="C23240" s="17"/>
      <c r="D23240" s="26"/>
      <c r="E23240" s="26"/>
      <c r="F23240" s="26"/>
      <c r="G23240" s="26"/>
    </row>
    <row r="23241" spans="3:7">
      <c r="C23241" s="17"/>
      <c r="D23241" s="26"/>
      <c r="E23241" s="26"/>
      <c r="F23241" s="26"/>
      <c r="G23241" s="26"/>
    </row>
    <row r="23242" spans="3:7">
      <c r="C23242" s="17"/>
      <c r="D23242" s="26"/>
      <c r="E23242" s="26"/>
      <c r="F23242" s="26"/>
      <c r="G23242" s="26"/>
    </row>
    <row r="23243" spans="3:7">
      <c r="C23243" s="17"/>
      <c r="D23243" s="26"/>
      <c r="E23243" s="26"/>
      <c r="F23243" s="26"/>
      <c r="G23243" s="26"/>
    </row>
    <row r="23244" spans="3:7">
      <c r="C23244" s="17"/>
      <c r="D23244" s="26"/>
      <c r="E23244" s="26"/>
      <c r="F23244" s="26"/>
      <c r="G23244" s="26"/>
    </row>
    <row r="23245" spans="3:7">
      <c r="C23245" s="17"/>
      <c r="D23245" s="26"/>
      <c r="E23245" s="26"/>
      <c r="F23245" s="26"/>
      <c r="G23245" s="26"/>
    </row>
    <row r="23246" spans="3:7">
      <c r="C23246" s="17"/>
      <c r="D23246" s="26"/>
      <c r="E23246" s="26"/>
      <c r="F23246" s="26"/>
      <c r="G23246" s="26"/>
    </row>
    <row r="23247" spans="3:7">
      <c r="C23247" s="17"/>
      <c r="D23247" s="26"/>
      <c r="E23247" s="26"/>
      <c r="F23247" s="26"/>
      <c r="G23247" s="26"/>
    </row>
    <row r="23248" spans="3:7">
      <c r="C23248" s="17"/>
      <c r="D23248" s="26"/>
      <c r="E23248" s="26"/>
      <c r="F23248" s="26"/>
      <c r="G23248" s="26"/>
    </row>
    <row r="23249" spans="3:7">
      <c r="C23249" s="17"/>
      <c r="D23249" s="26"/>
      <c r="E23249" s="26"/>
      <c r="F23249" s="26"/>
      <c r="G23249" s="26"/>
    </row>
    <row r="23250" spans="3:7">
      <c r="C23250" s="17"/>
      <c r="D23250" s="26"/>
      <c r="E23250" s="26"/>
      <c r="F23250" s="26"/>
      <c r="G23250" s="26"/>
    </row>
    <row r="23251" spans="3:7">
      <c r="C23251" s="17"/>
      <c r="D23251" s="26"/>
      <c r="E23251" s="26"/>
      <c r="F23251" s="26"/>
      <c r="G23251" s="26"/>
    </row>
    <row r="23252" spans="3:7">
      <c r="C23252" s="17"/>
      <c r="D23252" s="26"/>
      <c r="E23252" s="26"/>
      <c r="F23252" s="26"/>
      <c r="G23252" s="26"/>
    </row>
    <row r="23253" spans="3:7">
      <c r="C23253" s="17"/>
      <c r="D23253" s="26"/>
      <c r="E23253" s="26"/>
      <c r="F23253" s="26"/>
      <c r="G23253" s="26"/>
    </row>
    <row r="23254" spans="3:7">
      <c r="C23254" s="17"/>
      <c r="D23254" s="26"/>
      <c r="E23254" s="26"/>
      <c r="F23254" s="26"/>
      <c r="G23254" s="26"/>
    </row>
    <row r="23255" spans="3:7">
      <c r="C23255" s="17"/>
      <c r="D23255" s="26"/>
      <c r="E23255" s="26"/>
      <c r="F23255" s="26"/>
      <c r="G23255" s="26"/>
    </row>
    <row r="23256" spans="3:7">
      <c r="C23256" s="17"/>
      <c r="D23256" s="26"/>
      <c r="E23256" s="26"/>
      <c r="F23256" s="26"/>
      <c r="G23256" s="26"/>
    </row>
    <row r="23257" spans="3:7">
      <c r="C23257" s="17"/>
      <c r="D23257" s="26"/>
      <c r="E23257" s="26"/>
      <c r="F23257" s="26"/>
      <c r="G23257" s="26"/>
    </row>
    <row r="23258" spans="3:7">
      <c r="C23258" s="17"/>
      <c r="D23258" s="26"/>
      <c r="E23258" s="26"/>
      <c r="F23258" s="26"/>
      <c r="G23258" s="26"/>
    </row>
    <row r="23259" spans="3:7">
      <c r="C23259" s="17"/>
      <c r="D23259" s="26"/>
      <c r="E23259" s="26"/>
      <c r="F23259" s="26"/>
      <c r="G23259" s="26"/>
    </row>
    <row r="23260" spans="3:7">
      <c r="C23260" s="17"/>
      <c r="D23260" s="26"/>
      <c r="E23260" s="26"/>
      <c r="F23260" s="26"/>
      <c r="G23260" s="26"/>
    </row>
    <row r="23261" spans="3:7">
      <c r="C23261" s="17"/>
      <c r="D23261" s="26"/>
      <c r="E23261" s="26"/>
      <c r="F23261" s="26"/>
      <c r="G23261" s="26"/>
    </row>
    <row r="23262" spans="3:7">
      <c r="C23262" s="17"/>
      <c r="D23262" s="26"/>
      <c r="E23262" s="26"/>
      <c r="F23262" s="26"/>
      <c r="G23262" s="26"/>
    </row>
    <row r="23263" spans="3:7">
      <c r="C23263" s="17"/>
      <c r="D23263" s="26"/>
      <c r="E23263" s="26"/>
      <c r="F23263" s="26"/>
      <c r="G23263" s="26"/>
    </row>
    <row r="23264" spans="3:7">
      <c r="C23264" s="17"/>
      <c r="D23264" s="26"/>
      <c r="E23264" s="26"/>
      <c r="F23264" s="26"/>
      <c r="G23264" s="26"/>
    </row>
    <row r="23265" spans="3:7">
      <c r="C23265" s="17"/>
      <c r="D23265" s="26"/>
      <c r="E23265" s="26"/>
      <c r="F23265" s="26"/>
      <c r="G23265" s="26"/>
    </row>
    <row r="23266" spans="3:7">
      <c r="C23266" s="17"/>
      <c r="D23266" s="26"/>
      <c r="E23266" s="26"/>
      <c r="F23266" s="26"/>
      <c r="G23266" s="26"/>
    </row>
    <row r="23267" spans="3:7">
      <c r="C23267" s="17"/>
      <c r="D23267" s="26"/>
      <c r="E23267" s="26"/>
      <c r="F23267" s="26"/>
      <c r="G23267" s="26"/>
    </row>
    <row r="23268" spans="3:7">
      <c r="C23268" s="17"/>
      <c r="D23268" s="26"/>
      <c r="E23268" s="26"/>
      <c r="F23268" s="26"/>
      <c r="G23268" s="26"/>
    </row>
    <row r="23269" spans="3:7">
      <c r="C23269" s="17"/>
      <c r="D23269" s="26"/>
      <c r="E23269" s="26"/>
      <c r="F23269" s="26"/>
      <c r="G23269" s="26"/>
    </row>
    <row r="23270" spans="3:7">
      <c r="C23270" s="17"/>
      <c r="D23270" s="26"/>
      <c r="E23270" s="26"/>
      <c r="F23270" s="26"/>
      <c r="G23270" s="26"/>
    </row>
    <row r="23271" spans="3:7">
      <c r="C23271" s="17"/>
      <c r="D23271" s="26"/>
      <c r="E23271" s="26"/>
      <c r="F23271" s="26"/>
      <c r="G23271" s="26"/>
    </row>
    <row r="23272" spans="3:7">
      <c r="C23272" s="17"/>
      <c r="D23272" s="26"/>
      <c r="E23272" s="26"/>
      <c r="F23272" s="26"/>
      <c r="G23272" s="26"/>
    </row>
    <row r="23273" spans="3:7">
      <c r="C23273" s="17"/>
      <c r="D23273" s="26"/>
      <c r="E23273" s="26"/>
      <c r="F23273" s="26"/>
      <c r="G23273" s="26"/>
    </row>
    <row r="23274" spans="3:7">
      <c r="C23274" s="17"/>
      <c r="D23274" s="26"/>
      <c r="E23274" s="26"/>
      <c r="F23274" s="26"/>
      <c r="G23274" s="26"/>
    </row>
    <row r="23275" spans="3:7">
      <c r="C23275" s="17"/>
      <c r="D23275" s="26"/>
      <c r="E23275" s="26"/>
      <c r="F23275" s="26"/>
      <c r="G23275" s="26"/>
    </row>
    <row r="23276" spans="3:7">
      <c r="C23276" s="17"/>
      <c r="D23276" s="26"/>
      <c r="E23276" s="26"/>
      <c r="F23276" s="26"/>
      <c r="G23276" s="26"/>
    </row>
    <row r="23277" spans="3:7">
      <c r="C23277" s="17"/>
      <c r="D23277" s="26"/>
      <c r="E23277" s="26"/>
      <c r="F23277" s="26"/>
      <c r="G23277" s="26"/>
    </row>
    <row r="23278" spans="3:7">
      <c r="C23278" s="17"/>
      <c r="D23278" s="26"/>
      <c r="E23278" s="26"/>
      <c r="F23278" s="26"/>
      <c r="G23278" s="26"/>
    </row>
    <row r="23279" spans="3:7">
      <c r="C23279" s="17"/>
      <c r="D23279" s="26"/>
      <c r="E23279" s="26"/>
      <c r="F23279" s="26"/>
      <c r="G23279" s="26"/>
    </row>
    <row r="23280" spans="3:7">
      <c r="C23280" s="17"/>
      <c r="D23280" s="26"/>
      <c r="E23280" s="26"/>
      <c r="F23280" s="26"/>
      <c r="G23280" s="26"/>
    </row>
    <row r="23281" spans="3:7">
      <c r="C23281" s="17"/>
      <c r="D23281" s="26"/>
      <c r="E23281" s="26"/>
      <c r="F23281" s="26"/>
      <c r="G23281" s="26"/>
    </row>
    <row r="23282" spans="3:7">
      <c r="C23282" s="17"/>
      <c r="D23282" s="26"/>
      <c r="E23282" s="26"/>
      <c r="F23282" s="26"/>
      <c r="G23282" s="26"/>
    </row>
    <row r="23283" spans="3:7">
      <c r="C23283" s="17"/>
      <c r="D23283" s="26"/>
      <c r="E23283" s="26"/>
      <c r="F23283" s="26"/>
      <c r="G23283" s="26"/>
    </row>
    <row r="23284" spans="3:7">
      <c r="C23284" s="17"/>
      <c r="D23284" s="26"/>
      <c r="E23284" s="26"/>
      <c r="F23284" s="26"/>
      <c r="G23284" s="26"/>
    </row>
    <row r="23285" spans="3:7">
      <c r="C23285" s="17"/>
      <c r="D23285" s="26"/>
      <c r="E23285" s="26"/>
      <c r="F23285" s="26"/>
      <c r="G23285" s="26"/>
    </row>
    <row r="23286" spans="3:7">
      <c r="C23286" s="17"/>
      <c r="D23286" s="26"/>
      <c r="E23286" s="26"/>
      <c r="F23286" s="26"/>
      <c r="G23286" s="26"/>
    </row>
    <row r="23287" spans="3:7">
      <c r="C23287" s="17"/>
      <c r="D23287" s="26"/>
      <c r="E23287" s="26"/>
      <c r="F23287" s="26"/>
      <c r="G23287" s="26"/>
    </row>
    <row r="23288" spans="3:7">
      <c r="C23288" s="17"/>
      <c r="D23288" s="26"/>
      <c r="E23288" s="26"/>
      <c r="F23288" s="26"/>
      <c r="G23288" s="26"/>
    </row>
    <row r="23289" spans="3:7">
      <c r="C23289" s="17"/>
      <c r="D23289" s="26"/>
      <c r="E23289" s="26"/>
      <c r="F23289" s="26"/>
      <c r="G23289" s="26"/>
    </row>
    <row r="23290" spans="3:7">
      <c r="C23290" s="17"/>
      <c r="D23290" s="26"/>
      <c r="E23290" s="26"/>
      <c r="F23290" s="26"/>
      <c r="G23290" s="26"/>
    </row>
    <row r="23291" spans="3:7">
      <c r="C23291" s="17"/>
      <c r="D23291" s="26"/>
      <c r="E23291" s="26"/>
      <c r="F23291" s="26"/>
      <c r="G23291" s="26"/>
    </row>
    <row r="23292" spans="3:7">
      <c r="C23292" s="17"/>
      <c r="D23292" s="26"/>
      <c r="E23292" s="26"/>
      <c r="F23292" s="26"/>
      <c r="G23292" s="26"/>
    </row>
    <row r="23293" spans="3:7">
      <c r="C23293" s="17"/>
      <c r="D23293" s="26"/>
      <c r="E23293" s="26"/>
      <c r="F23293" s="26"/>
      <c r="G23293" s="26"/>
    </row>
    <row r="23294" spans="3:7">
      <c r="C23294" s="17"/>
      <c r="D23294" s="26"/>
      <c r="E23294" s="26"/>
      <c r="F23294" s="26"/>
      <c r="G23294" s="26"/>
    </row>
    <row r="23295" spans="3:7">
      <c r="C23295" s="17"/>
      <c r="D23295" s="26"/>
      <c r="E23295" s="26"/>
      <c r="F23295" s="26"/>
      <c r="G23295" s="26"/>
    </row>
    <row r="23296" spans="3:7">
      <c r="C23296" s="17"/>
      <c r="D23296" s="26"/>
      <c r="E23296" s="26"/>
      <c r="F23296" s="26"/>
      <c r="G23296" s="26"/>
    </row>
    <row r="23297" spans="3:7">
      <c r="C23297" s="17"/>
      <c r="D23297" s="26"/>
      <c r="E23297" s="26"/>
      <c r="F23297" s="26"/>
      <c r="G23297" s="26"/>
    </row>
    <row r="23298" spans="3:7">
      <c r="C23298" s="17"/>
      <c r="D23298" s="26"/>
      <c r="E23298" s="26"/>
      <c r="F23298" s="26"/>
      <c r="G23298" s="26"/>
    </row>
    <row r="23299" spans="3:7">
      <c r="C23299" s="17"/>
      <c r="D23299" s="26"/>
      <c r="E23299" s="26"/>
      <c r="F23299" s="26"/>
      <c r="G23299" s="26"/>
    </row>
    <row r="23300" spans="3:7">
      <c r="C23300" s="17"/>
      <c r="D23300" s="26"/>
      <c r="E23300" s="26"/>
      <c r="F23300" s="26"/>
      <c r="G23300" s="26"/>
    </row>
    <row r="23301" spans="3:7">
      <c r="C23301" s="17"/>
      <c r="D23301" s="26"/>
      <c r="E23301" s="26"/>
      <c r="F23301" s="26"/>
      <c r="G23301" s="26"/>
    </row>
    <row r="23302" spans="3:7">
      <c r="C23302" s="17"/>
      <c r="D23302" s="26"/>
      <c r="E23302" s="26"/>
      <c r="F23302" s="26"/>
      <c r="G23302" s="26"/>
    </row>
    <row r="23303" spans="3:7">
      <c r="C23303" s="17"/>
      <c r="D23303" s="26"/>
      <c r="E23303" s="26"/>
      <c r="F23303" s="26"/>
      <c r="G23303" s="26"/>
    </row>
    <row r="23304" spans="3:7">
      <c r="C23304" s="17"/>
      <c r="D23304" s="26"/>
      <c r="E23304" s="26"/>
      <c r="F23304" s="26"/>
      <c r="G23304" s="26"/>
    </row>
    <row r="23305" spans="3:7">
      <c r="C23305" s="17"/>
      <c r="D23305" s="26"/>
      <c r="E23305" s="26"/>
      <c r="F23305" s="26"/>
      <c r="G23305" s="26"/>
    </row>
    <row r="23306" spans="3:7">
      <c r="C23306" s="17"/>
      <c r="D23306" s="26"/>
      <c r="E23306" s="26"/>
      <c r="F23306" s="26"/>
      <c r="G23306" s="26"/>
    </row>
    <row r="23307" spans="3:7">
      <c r="C23307" s="17"/>
      <c r="D23307" s="26"/>
      <c r="E23307" s="26"/>
      <c r="F23307" s="26"/>
      <c r="G23307" s="26"/>
    </row>
    <row r="23308" spans="3:7">
      <c r="C23308" s="17"/>
      <c r="D23308" s="26"/>
      <c r="E23308" s="26"/>
      <c r="F23308" s="26"/>
      <c r="G23308" s="26"/>
    </row>
    <row r="23309" spans="3:7">
      <c r="C23309" s="17"/>
      <c r="D23309" s="26"/>
      <c r="E23309" s="26"/>
      <c r="F23309" s="26"/>
      <c r="G23309" s="26"/>
    </row>
    <row r="23310" spans="3:7">
      <c r="C23310" s="17"/>
      <c r="D23310" s="26"/>
      <c r="E23310" s="26"/>
      <c r="F23310" s="26"/>
      <c r="G23310" s="26"/>
    </row>
    <row r="23311" spans="3:7">
      <c r="C23311" s="17"/>
      <c r="D23311" s="26"/>
      <c r="E23311" s="26"/>
      <c r="F23311" s="26"/>
      <c r="G23311" s="26"/>
    </row>
    <row r="23312" spans="3:7">
      <c r="C23312" s="17"/>
      <c r="D23312" s="26"/>
      <c r="E23312" s="26"/>
      <c r="F23312" s="26"/>
      <c r="G23312" s="26"/>
    </row>
    <row r="23313" spans="3:7">
      <c r="C23313" s="17"/>
      <c r="D23313" s="26"/>
      <c r="E23313" s="26"/>
      <c r="F23313" s="26"/>
      <c r="G23313" s="26"/>
    </row>
    <row r="23314" spans="3:7">
      <c r="C23314" s="17"/>
      <c r="D23314" s="26"/>
      <c r="E23314" s="26"/>
      <c r="F23314" s="26"/>
      <c r="G23314" s="26"/>
    </row>
    <row r="23315" spans="3:7">
      <c r="C23315" s="17"/>
      <c r="D23315" s="26"/>
      <c r="E23315" s="26"/>
      <c r="F23315" s="26"/>
      <c r="G23315" s="26"/>
    </row>
    <row r="23316" spans="3:7">
      <c r="C23316" s="17"/>
      <c r="D23316" s="26"/>
      <c r="E23316" s="26"/>
      <c r="F23316" s="26"/>
      <c r="G23316" s="26"/>
    </row>
    <row r="23317" spans="3:7">
      <c r="C23317" s="17"/>
      <c r="D23317" s="26"/>
      <c r="E23317" s="26"/>
      <c r="F23317" s="26"/>
      <c r="G23317" s="26"/>
    </row>
    <row r="23318" spans="3:7">
      <c r="C23318" s="17"/>
      <c r="D23318" s="26"/>
      <c r="E23318" s="26"/>
      <c r="F23318" s="26"/>
      <c r="G23318" s="26"/>
    </row>
    <row r="23319" spans="3:7">
      <c r="C23319" s="17"/>
      <c r="D23319" s="26"/>
      <c r="E23319" s="26"/>
      <c r="F23319" s="26"/>
      <c r="G23319" s="26"/>
    </row>
    <row r="23320" spans="3:7">
      <c r="C23320" s="17"/>
      <c r="D23320" s="26"/>
      <c r="E23320" s="26"/>
      <c r="F23320" s="26"/>
      <c r="G23320" s="26"/>
    </row>
    <row r="23321" spans="3:7">
      <c r="C23321" s="17"/>
      <c r="D23321" s="26"/>
      <c r="E23321" s="26"/>
      <c r="F23321" s="26"/>
      <c r="G23321" s="26"/>
    </row>
    <row r="23322" spans="3:7">
      <c r="C23322" s="17"/>
      <c r="D23322" s="26"/>
      <c r="E23322" s="26"/>
      <c r="F23322" s="26"/>
      <c r="G23322" s="26"/>
    </row>
    <row r="23323" spans="3:7">
      <c r="C23323" s="17"/>
      <c r="D23323" s="26"/>
      <c r="E23323" s="26"/>
      <c r="F23323" s="26"/>
      <c r="G23323" s="26"/>
    </row>
    <row r="23324" spans="3:7">
      <c r="C23324" s="17"/>
      <c r="D23324" s="26"/>
      <c r="E23324" s="26"/>
      <c r="F23324" s="26"/>
      <c r="G23324" s="26"/>
    </row>
    <row r="23325" spans="3:7">
      <c r="C23325" s="17"/>
      <c r="D23325" s="26"/>
      <c r="E23325" s="26"/>
      <c r="F23325" s="26"/>
      <c r="G23325" s="26"/>
    </row>
    <row r="23326" spans="3:7">
      <c r="C23326" s="17"/>
      <c r="D23326" s="26"/>
      <c r="E23326" s="26"/>
      <c r="F23326" s="26"/>
      <c r="G23326" s="26"/>
    </row>
    <row r="23327" spans="3:7">
      <c r="C23327" s="17"/>
      <c r="D23327" s="26"/>
      <c r="E23327" s="26"/>
      <c r="F23327" s="26"/>
      <c r="G23327" s="26"/>
    </row>
    <row r="23328" spans="3:7">
      <c r="C23328" s="17"/>
      <c r="D23328" s="26"/>
      <c r="E23328" s="26"/>
      <c r="F23328" s="26"/>
      <c r="G23328" s="26"/>
    </row>
    <row r="23329" spans="3:7">
      <c r="C23329" s="17"/>
      <c r="D23329" s="26"/>
      <c r="E23329" s="26"/>
      <c r="F23329" s="26"/>
      <c r="G23329" s="26"/>
    </row>
    <row r="23330" spans="3:7">
      <c r="C23330" s="17"/>
      <c r="D23330" s="26"/>
      <c r="E23330" s="26"/>
      <c r="F23330" s="26"/>
      <c r="G23330" s="26"/>
    </row>
    <row r="23331" spans="3:7">
      <c r="C23331" s="17"/>
      <c r="D23331" s="26"/>
      <c r="E23331" s="26"/>
      <c r="F23331" s="26"/>
      <c r="G23331" s="26"/>
    </row>
    <row r="23332" spans="3:7">
      <c r="C23332" s="17"/>
      <c r="D23332" s="26"/>
      <c r="E23332" s="26"/>
      <c r="F23332" s="26"/>
      <c r="G23332" s="26"/>
    </row>
    <row r="23333" spans="3:7">
      <c r="C23333" s="17"/>
      <c r="D23333" s="26"/>
      <c r="E23333" s="26"/>
      <c r="F23333" s="26"/>
      <c r="G23333" s="26"/>
    </row>
    <row r="23334" spans="3:7">
      <c r="C23334" s="17"/>
      <c r="D23334" s="26"/>
      <c r="E23334" s="26"/>
      <c r="F23334" s="26"/>
      <c r="G23334" s="26"/>
    </row>
    <row r="23335" spans="3:7">
      <c r="C23335" s="17"/>
      <c r="D23335" s="26"/>
      <c r="E23335" s="26"/>
      <c r="F23335" s="26"/>
      <c r="G23335" s="26"/>
    </row>
    <row r="23336" spans="3:7">
      <c r="C23336" s="17"/>
      <c r="D23336" s="26"/>
      <c r="E23336" s="26"/>
      <c r="F23336" s="26"/>
      <c r="G23336" s="26"/>
    </row>
    <row r="23337" spans="3:7">
      <c r="C23337" s="17"/>
      <c r="D23337" s="26"/>
      <c r="E23337" s="26"/>
      <c r="F23337" s="26"/>
      <c r="G23337" s="26"/>
    </row>
    <row r="23338" spans="3:7">
      <c r="C23338" s="17"/>
      <c r="D23338" s="26"/>
      <c r="E23338" s="26"/>
      <c r="F23338" s="26"/>
      <c r="G23338" s="26"/>
    </row>
    <row r="23339" spans="3:7">
      <c r="C23339" s="17"/>
      <c r="D23339" s="26"/>
      <c r="E23339" s="26"/>
      <c r="F23339" s="26"/>
      <c r="G23339" s="26"/>
    </row>
    <row r="23340" spans="3:7">
      <c r="C23340" s="17"/>
      <c r="D23340" s="26"/>
      <c r="E23340" s="26"/>
      <c r="F23340" s="26"/>
      <c r="G23340" s="26"/>
    </row>
    <row r="23341" spans="3:7">
      <c r="C23341" s="17"/>
      <c r="D23341" s="26"/>
      <c r="E23341" s="26"/>
      <c r="F23341" s="26"/>
      <c r="G23341" s="26"/>
    </row>
    <row r="23342" spans="3:7">
      <c r="C23342" s="17"/>
      <c r="D23342" s="26"/>
      <c r="E23342" s="26"/>
      <c r="F23342" s="26"/>
      <c r="G23342" s="26"/>
    </row>
    <row r="23343" spans="3:7">
      <c r="C23343" s="17"/>
      <c r="D23343" s="26"/>
      <c r="E23343" s="26"/>
      <c r="F23343" s="26"/>
      <c r="G23343" s="26"/>
    </row>
    <row r="23344" spans="3:7">
      <c r="C23344" s="17"/>
      <c r="D23344" s="26"/>
      <c r="E23344" s="26"/>
      <c r="F23344" s="26"/>
      <c r="G23344" s="26"/>
    </row>
    <row r="23345" spans="3:7">
      <c r="C23345" s="17"/>
      <c r="D23345" s="26"/>
      <c r="E23345" s="26"/>
      <c r="F23345" s="26"/>
      <c r="G23345" s="26"/>
    </row>
    <row r="23346" spans="3:7">
      <c r="C23346" s="17"/>
      <c r="D23346" s="26"/>
      <c r="E23346" s="26"/>
      <c r="F23346" s="26"/>
      <c r="G23346" s="26"/>
    </row>
    <row r="23347" spans="3:7">
      <c r="C23347" s="17"/>
      <c r="D23347" s="26"/>
      <c r="E23347" s="26"/>
      <c r="F23347" s="26"/>
      <c r="G23347" s="26"/>
    </row>
    <row r="23348" spans="3:7">
      <c r="C23348" s="17"/>
      <c r="D23348" s="26"/>
      <c r="E23348" s="26"/>
      <c r="F23348" s="26"/>
      <c r="G23348" s="26"/>
    </row>
    <row r="23349" spans="3:7">
      <c r="C23349" s="17"/>
      <c r="D23349" s="26"/>
      <c r="E23349" s="26"/>
      <c r="F23349" s="26"/>
      <c r="G23349" s="26"/>
    </row>
    <row r="23350" spans="3:7">
      <c r="C23350" s="17"/>
      <c r="D23350" s="26"/>
      <c r="E23350" s="26"/>
      <c r="F23350" s="26"/>
      <c r="G23350" s="26"/>
    </row>
    <row r="23351" spans="3:7">
      <c r="C23351" s="17"/>
      <c r="D23351" s="26"/>
      <c r="E23351" s="26"/>
      <c r="F23351" s="26"/>
      <c r="G23351" s="26"/>
    </row>
    <row r="23352" spans="3:7">
      <c r="C23352" s="17"/>
      <c r="D23352" s="26"/>
      <c r="E23352" s="26"/>
      <c r="F23352" s="26"/>
      <c r="G23352" s="26"/>
    </row>
    <row r="23353" spans="3:7">
      <c r="C23353" s="17"/>
      <c r="D23353" s="26"/>
      <c r="E23353" s="26"/>
      <c r="F23353" s="26"/>
      <c r="G23353" s="26"/>
    </row>
    <row r="23354" spans="3:7">
      <c r="C23354" s="17"/>
      <c r="D23354" s="26"/>
      <c r="E23354" s="26"/>
      <c r="F23354" s="26"/>
      <c r="G23354" s="26"/>
    </row>
    <row r="23355" spans="3:7">
      <c r="C23355" s="17"/>
      <c r="D23355" s="26"/>
      <c r="E23355" s="26"/>
      <c r="F23355" s="26"/>
      <c r="G23355" s="26"/>
    </row>
    <row r="23356" spans="3:7">
      <c r="C23356" s="17"/>
      <c r="D23356" s="26"/>
      <c r="E23356" s="26"/>
      <c r="F23356" s="26"/>
      <c r="G23356" s="26"/>
    </row>
    <row r="23357" spans="3:7">
      <c r="C23357" s="17"/>
      <c r="D23357" s="26"/>
      <c r="E23357" s="26"/>
      <c r="F23357" s="26"/>
      <c r="G23357" s="26"/>
    </row>
    <row r="23358" spans="3:7">
      <c r="C23358" s="17"/>
      <c r="D23358" s="26"/>
      <c r="E23358" s="26"/>
      <c r="F23358" s="26"/>
      <c r="G23358" s="26"/>
    </row>
    <row r="23359" spans="3:7">
      <c r="C23359" s="17"/>
      <c r="D23359" s="26"/>
      <c r="E23359" s="26"/>
      <c r="F23359" s="26"/>
      <c r="G23359" s="26"/>
    </row>
    <row r="23360" spans="3:7">
      <c r="C23360" s="17"/>
      <c r="D23360" s="26"/>
      <c r="E23360" s="26"/>
      <c r="F23360" s="26"/>
      <c r="G23360" s="26"/>
    </row>
    <row r="23361" spans="3:7">
      <c r="C23361" s="17"/>
      <c r="D23361" s="26"/>
      <c r="E23361" s="26"/>
      <c r="F23361" s="26"/>
      <c r="G23361" s="26"/>
    </row>
    <row r="23362" spans="3:7">
      <c r="C23362" s="17"/>
      <c r="D23362" s="26"/>
      <c r="E23362" s="26"/>
      <c r="F23362" s="26"/>
      <c r="G23362" s="26"/>
    </row>
    <row r="23363" spans="3:7">
      <c r="C23363" s="17"/>
      <c r="D23363" s="26"/>
      <c r="E23363" s="26"/>
      <c r="F23363" s="26"/>
      <c r="G23363" s="26"/>
    </row>
    <row r="23364" spans="3:7">
      <c r="C23364" s="17"/>
      <c r="D23364" s="26"/>
      <c r="E23364" s="26"/>
      <c r="F23364" s="26"/>
      <c r="G23364" s="26"/>
    </row>
    <row r="23365" spans="3:7">
      <c r="C23365" s="17"/>
      <c r="D23365" s="26"/>
      <c r="E23365" s="26"/>
      <c r="F23365" s="26"/>
      <c r="G23365" s="26"/>
    </row>
    <row r="23366" spans="3:7">
      <c r="C23366" s="17"/>
      <c r="D23366" s="26"/>
      <c r="E23366" s="26"/>
      <c r="F23366" s="26"/>
      <c r="G23366" s="26"/>
    </row>
    <row r="23367" spans="3:7">
      <c r="C23367" s="17"/>
      <c r="D23367" s="26"/>
      <c r="E23367" s="26"/>
      <c r="F23367" s="26"/>
      <c r="G23367" s="26"/>
    </row>
    <row r="23368" spans="3:7">
      <c r="C23368" s="17"/>
      <c r="D23368" s="26"/>
      <c r="E23368" s="26"/>
      <c r="F23368" s="26"/>
      <c r="G23368" s="26"/>
    </row>
    <row r="23369" spans="3:7">
      <c r="C23369" s="17"/>
      <c r="D23369" s="26"/>
      <c r="E23369" s="26"/>
      <c r="F23369" s="26"/>
      <c r="G23369" s="26"/>
    </row>
    <row r="23370" spans="3:7">
      <c r="C23370" s="17"/>
      <c r="D23370" s="26"/>
      <c r="E23370" s="26"/>
      <c r="F23370" s="26"/>
      <c r="G23370" s="26"/>
    </row>
    <row r="23371" spans="3:7">
      <c r="C23371" s="17"/>
      <c r="D23371" s="26"/>
      <c r="E23371" s="26"/>
      <c r="F23371" s="26"/>
      <c r="G23371" s="26"/>
    </row>
    <row r="23372" spans="3:7">
      <c r="C23372" s="17"/>
      <c r="D23372" s="26"/>
      <c r="E23372" s="26"/>
      <c r="F23372" s="26"/>
      <c r="G23372" s="26"/>
    </row>
    <row r="23373" spans="3:7">
      <c r="C23373" s="17"/>
      <c r="D23373" s="26"/>
      <c r="E23373" s="26"/>
      <c r="F23373" s="26"/>
      <c r="G23373" s="26"/>
    </row>
    <row r="23374" spans="3:7">
      <c r="C23374" s="17"/>
      <c r="D23374" s="26"/>
      <c r="E23374" s="26"/>
      <c r="F23374" s="26"/>
      <c r="G23374" s="26"/>
    </row>
    <row r="23375" spans="3:7">
      <c r="C23375" s="17"/>
      <c r="D23375" s="26"/>
      <c r="E23375" s="26"/>
      <c r="F23375" s="26"/>
      <c r="G23375" s="26"/>
    </row>
    <row r="23376" spans="3:7">
      <c r="C23376" s="17"/>
      <c r="D23376" s="26"/>
      <c r="E23376" s="26"/>
      <c r="F23376" s="26"/>
      <c r="G23376" s="26"/>
    </row>
    <row r="23377" spans="3:7">
      <c r="C23377" s="17"/>
      <c r="D23377" s="26"/>
      <c r="E23377" s="26"/>
      <c r="F23377" s="26"/>
      <c r="G23377" s="26"/>
    </row>
    <row r="23378" spans="3:7">
      <c r="C23378" s="17"/>
      <c r="D23378" s="26"/>
      <c r="E23378" s="26"/>
      <c r="F23378" s="26"/>
      <c r="G23378" s="26"/>
    </row>
    <row r="23379" spans="3:7">
      <c r="C23379" s="17"/>
      <c r="D23379" s="26"/>
      <c r="E23379" s="26"/>
      <c r="F23379" s="26"/>
      <c r="G23379" s="26"/>
    </row>
    <row r="23380" spans="3:7">
      <c r="C23380" s="17"/>
      <c r="D23380" s="26"/>
      <c r="E23380" s="26"/>
      <c r="F23380" s="26"/>
      <c r="G23380" s="26"/>
    </row>
    <row r="23381" spans="3:7">
      <c r="C23381" s="17"/>
      <c r="D23381" s="26"/>
      <c r="E23381" s="26"/>
      <c r="F23381" s="26"/>
      <c r="G23381" s="26"/>
    </row>
    <row r="23382" spans="3:7">
      <c r="C23382" s="17"/>
      <c r="D23382" s="26"/>
      <c r="E23382" s="26"/>
      <c r="F23382" s="26"/>
      <c r="G23382" s="26"/>
    </row>
    <row r="23383" spans="3:7">
      <c r="C23383" s="17"/>
      <c r="D23383" s="26"/>
      <c r="E23383" s="26"/>
      <c r="F23383" s="26"/>
      <c r="G23383" s="26"/>
    </row>
    <row r="23384" spans="3:7">
      <c r="C23384" s="17"/>
      <c r="D23384" s="26"/>
      <c r="E23384" s="26"/>
      <c r="F23384" s="26"/>
      <c r="G23384" s="26"/>
    </row>
    <row r="23385" spans="3:7">
      <c r="C23385" s="17"/>
      <c r="D23385" s="26"/>
      <c r="E23385" s="26"/>
      <c r="F23385" s="26"/>
      <c r="G23385" s="26"/>
    </row>
    <row r="23386" spans="3:7">
      <c r="C23386" s="17"/>
      <c r="D23386" s="26"/>
      <c r="E23386" s="26"/>
      <c r="F23386" s="26"/>
      <c r="G23386" s="26"/>
    </row>
    <row r="23387" spans="3:7">
      <c r="C23387" s="17"/>
      <c r="D23387" s="26"/>
      <c r="E23387" s="26"/>
      <c r="F23387" s="26"/>
      <c r="G23387" s="26"/>
    </row>
    <row r="23388" spans="3:7">
      <c r="C23388" s="17"/>
      <c r="D23388" s="26"/>
      <c r="E23388" s="26"/>
      <c r="F23388" s="26"/>
      <c r="G23388" s="26"/>
    </row>
    <row r="23389" spans="3:7">
      <c r="C23389" s="17"/>
      <c r="D23389" s="26"/>
      <c r="E23389" s="26"/>
      <c r="F23389" s="26"/>
      <c r="G23389" s="26"/>
    </row>
    <row r="23390" spans="3:7">
      <c r="C23390" s="17"/>
      <c r="D23390" s="26"/>
      <c r="E23390" s="26"/>
      <c r="F23390" s="26"/>
      <c r="G23390" s="26"/>
    </row>
    <row r="23391" spans="3:7">
      <c r="C23391" s="17"/>
      <c r="D23391" s="26"/>
      <c r="E23391" s="26"/>
      <c r="F23391" s="26"/>
      <c r="G23391" s="26"/>
    </row>
    <row r="23392" spans="3:7">
      <c r="C23392" s="17"/>
      <c r="D23392" s="26"/>
      <c r="E23392" s="26"/>
      <c r="F23392" s="26"/>
      <c r="G23392" s="26"/>
    </row>
    <row r="23393" spans="3:7">
      <c r="C23393" s="17"/>
      <c r="D23393" s="26"/>
      <c r="E23393" s="26"/>
      <c r="F23393" s="26"/>
      <c r="G23393" s="26"/>
    </row>
    <row r="23394" spans="3:7">
      <c r="C23394" s="17"/>
      <c r="D23394" s="26"/>
      <c r="E23394" s="26"/>
      <c r="F23394" s="26"/>
      <c r="G23394" s="26"/>
    </row>
    <row r="23395" spans="3:7">
      <c r="C23395" s="17"/>
      <c r="D23395" s="26"/>
      <c r="E23395" s="26"/>
      <c r="F23395" s="26"/>
      <c r="G23395" s="26"/>
    </row>
    <row r="23396" spans="3:7">
      <c r="C23396" s="17"/>
      <c r="D23396" s="26"/>
      <c r="E23396" s="26"/>
      <c r="F23396" s="26"/>
      <c r="G23396" s="26"/>
    </row>
    <row r="23397" spans="3:7">
      <c r="C23397" s="17"/>
      <c r="D23397" s="26"/>
      <c r="E23397" s="26"/>
      <c r="F23397" s="26"/>
      <c r="G23397" s="26"/>
    </row>
    <row r="23398" spans="3:7">
      <c r="C23398" s="17"/>
      <c r="D23398" s="26"/>
      <c r="E23398" s="26"/>
      <c r="F23398" s="26"/>
      <c r="G23398" s="26"/>
    </row>
    <row r="23399" spans="3:7">
      <c r="C23399" s="17"/>
      <c r="D23399" s="26"/>
      <c r="E23399" s="26"/>
      <c r="F23399" s="26"/>
      <c r="G23399" s="26"/>
    </row>
    <row r="23400" spans="3:7">
      <c r="C23400" s="17"/>
      <c r="D23400" s="26"/>
      <c r="E23400" s="26"/>
      <c r="F23400" s="26"/>
      <c r="G23400" s="26"/>
    </row>
    <row r="23401" spans="3:7">
      <c r="C23401" s="17"/>
      <c r="D23401" s="26"/>
      <c r="E23401" s="26"/>
      <c r="F23401" s="26"/>
      <c r="G23401" s="26"/>
    </row>
    <row r="23402" spans="3:7">
      <c r="C23402" s="17"/>
      <c r="D23402" s="26"/>
      <c r="E23402" s="26"/>
      <c r="F23402" s="26"/>
      <c r="G23402" s="26"/>
    </row>
    <row r="23403" spans="3:7">
      <c r="C23403" s="17"/>
      <c r="D23403" s="26"/>
      <c r="E23403" s="26"/>
      <c r="F23403" s="26"/>
      <c r="G23403" s="26"/>
    </row>
    <row r="23404" spans="3:7">
      <c r="C23404" s="17"/>
      <c r="D23404" s="26"/>
      <c r="E23404" s="26"/>
      <c r="F23404" s="26"/>
      <c r="G23404" s="26"/>
    </row>
    <row r="23405" spans="3:7">
      <c r="C23405" s="17"/>
      <c r="D23405" s="26"/>
      <c r="E23405" s="26"/>
      <c r="F23405" s="26"/>
      <c r="G23405" s="26"/>
    </row>
    <row r="23406" spans="3:7">
      <c r="C23406" s="17"/>
      <c r="D23406" s="26"/>
      <c r="E23406" s="26"/>
      <c r="F23406" s="26"/>
      <c r="G23406" s="26"/>
    </row>
    <row r="23407" spans="3:7">
      <c r="C23407" s="17"/>
      <c r="D23407" s="26"/>
      <c r="E23407" s="26"/>
      <c r="F23407" s="26"/>
      <c r="G23407" s="26"/>
    </row>
    <row r="23408" spans="3:7">
      <c r="C23408" s="17"/>
      <c r="D23408" s="26"/>
      <c r="E23408" s="26"/>
      <c r="F23408" s="26"/>
      <c r="G23408" s="26"/>
    </row>
    <row r="23409" spans="3:7">
      <c r="C23409" s="17"/>
      <c r="D23409" s="26"/>
      <c r="E23409" s="26"/>
      <c r="F23409" s="26"/>
      <c r="G23409" s="26"/>
    </row>
    <row r="23410" spans="3:7">
      <c r="C23410" s="17"/>
      <c r="D23410" s="26"/>
      <c r="E23410" s="26"/>
      <c r="F23410" s="26"/>
      <c r="G23410" s="26"/>
    </row>
    <row r="23411" spans="3:7">
      <c r="C23411" s="17"/>
      <c r="D23411" s="26"/>
      <c r="E23411" s="26"/>
      <c r="F23411" s="26"/>
      <c r="G23411" s="26"/>
    </row>
    <row r="23412" spans="3:7">
      <c r="C23412" s="17"/>
      <c r="D23412" s="26"/>
      <c r="E23412" s="26"/>
      <c r="F23412" s="26"/>
      <c r="G23412" s="26"/>
    </row>
    <row r="23413" spans="3:7">
      <c r="C23413" s="17"/>
      <c r="D23413" s="26"/>
      <c r="E23413" s="26"/>
      <c r="F23413" s="26"/>
      <c r="G23413" s="26"/>
    </row>
    <row r="23414" spans="3:7">
      <c r="C23414" s="17"/>
      <c r="D23414" s="26"/>
      <c r="E23414" s="26"/>
      <c r="F23414" s="26"/>
      <c r="G23414" s="26"/>
    </row>
    <row r="23415" spans="3:7">
      <c r="C23415" s="17"/>
      <c r="D23415" s="26"/>
      <c r="E23415" s="26"/>
      <c r="F23415" s="26"/>
      <c r="G23415" s="26"/>
    </row>
    <row r="23416" spans="3:7">
      <c r="C23416" s="17"/>
      <c r="D23416" s="26"/>
      <c r="E23416" s="26"/>
      <c r="F23416" s="26"/>
      <c r="G23416" s="26"/>
    </row>
    <row r="23417" spans="3:7">
      <c r="C23417" s="17"/>
      <c r="D23417" s="26"/>
      <c r="E23417" s="26"/>
      <c r="F23417" s="26"/>
      <c r="G23417" s="26"/>
    </row>
    <row r="23418" spans="3:7">
      <c r="C23418" s="17"/>
      <c r="D23418" s="26"/>
      <c r="E23418" s="26"/>
      <c r="F23418" s="26"/>
      <c r="G23418" s="26"/>
    </row>
    <row r="23419" spans="3:7">
      <c r="C23419" s="17"/>
      <c r="D23419" s="26"/>
      <c r="E23419" s="26"/>
      <c r="F23419" s="26"/>
      <c r="G23419" s="26"/>
    </row>
    <row r="23420" spans="3:7">
      <c r="C23420" s="17"/>
      <c r="D23420" s="26"/>
      <c r="E23420" s="26"/>
      <c r="F23420" s="26"/>
      <c r="G23420" s="26"/>
    </row>
    <row r="23421" spans="3:7">
      <c r="C23421" s="17"/>
      <c r="D23421" s="26"/>
      <c r="E23421" s="26"/>
      <c r="F23421" s="26"/>
      <c r="G23421" s="26"/>
    </row>
    <row r="23422" spans="3:7">
      <c r="C23422" s="17"/>
      <c r="D23422" s="26"/>
      <c r="E23422" s="26"/>
      <c r="F23422" s="26"/>
      <c r="G23422" s="26"/>
    </row>
    <row r="23423" spans="3:7">
      <c r="C23423" s="17"/>
      <c r="D23423" s="26"/>
      <c r="E23423" s="26"/>
      <c r="F23423" s="26"/>
      <c r="G23423" s="26"/>
    </row>
    <row r="23424" spans="3:7">
      <c r="C23424" s="17"/>
      <c r="D23424" s="26"/>
      <c r="E23424" s="26"/>
      <c r="F23424" s="26"/>
      <c r="G23424" s="26"/>
    </row>
    <row r="23425" spans="3:7">
      <c r="C23425" s="17"/>
      <c r="D23425" s="26"/>
      <c r="E23425" s="26"/>
      <c r="F23425" s="26"/>
      <c r="G23425" s="26"/>
    </row>
    <row r="23426" spans="3:7">
      <c r="C23426" s="17"/>
      <c r="D23426" s="26"/>
      <c r="E23426" s="26"/>
      <c r="F23426" s="26"/>
      <c r="G23426" s="26"/>
    </row>
    <row r="23427" spans="3:7">
      <c r="C23427" s="17"/>
      <c r="D23427" s="26"/>
      <c r="E23427" s="26"/>
      <c r="F23427" s="26"/>
      <c r="G23427" s="26"/>
    </row>
    <row r="23428" spans="3:7">
      <c r="C23428" s="17"/>
      <c r="D23428" s="26"/>
      <c r="E23428" s="26"/>
      <c r="F23428" s="26"/>
      <c r="G23428" s="26"/>
    </row>
    <row r="23429" spans="3:7">
      <c r="C23429" s="17"/>
      <c r="D23429" s="26"/>
      <c r="E23429" s="26"/>
      <c r="F23429" s="26"/>
      <c r="G23429" s="26"/>
    </row>
    <row r="23430" spans="3:7">
      <c r="C23430" s="17"/>
      <c r="D23430" s="26"/>
      <c r="E23430" s="26"/>
      <c r="F23430" s="26"/>
      <c r="G23430" s="26"/>
    </row>
    <row r="23431" spans="3:7">
      <c r="C23431" s="17"/>
      <c r="D23431" s="26"/>
      <c r="E23431" s="26"/>
      <c r="F23431" s="26"/>
      <c r="G23431" s="26"/>
    </row>
    <row r="23432" spans="3:7">
      <c r="C23432" s="17"/>
      <c r="D23432" s="26"/>
      <c r="E23432" s="26"/>
      <c r="F23432" s="26"/>
      <c r="G23432" s="26"/>
    </row>
    <row r="23433" spans="3:7">
      <c r="C23433" s="17"/>
      <c r="D23433" s="26"/>
      <c r="E23433" s="26"/>
      <c r="F23433" s="26"/>
      <c r="G23433" s="26"/>
    </row>
    <row r="23434" spans="3:7">
      <c r="C23434" s="17"/>
      <c r="D23434" s="26"/>
      <c r="E23434" s="26"/>
      <c r="F23434" s="26"/>
      <c r="G23434" s="26"/>
    </row>
    <row r="23435" spans="3:7">
      <c r="C23435" s="17"/>
      <c r="D23435" s="26"/>
      <c r="E23435" s="26"/>
      <c r="F23435" s="26"/>
      <c r="G23435" s="26"/>
    </row>
    <row r="23436" spans="3:7">
      <c r="C23436" s="17"/>
      <c r="D23436" s="26"/>
      <c r="E23436" s="26"/>
      <c r="F23436" s="26"/>
      <c r="G23436" s="26"/>
    </row>
    <row r="23437" spans="3:7">
      <c r="C23437" s="17"/>
      <c r="D23437" s="26"/>
      <c r="E23437" s="26"/>
      <c r="F23437" s="26"/>
      <c r="G23437" s="26"/>
    </row>
    <row r="23438" spans="3:7">
      <c r="C23438" s="17"/>
      <c r="D23438" s="26"/>
      <c r="E23438" s="26"/>
      <c r="F23438" s="26"/>
      <c r="G23438" s="26"/>
    </row>
    <row r="23439" spans="3:7">
      <c r="C23439" s="17"/>
      <c r="D23439" s="26"/>
      <c r="E23439" s="26"/>
      <c r="F23439" s="26"/>
      <c r="G23439" s="26"/>
    </row>
    <row r="23440" spans="3:7">
      <c r="C23440" s="17"/>
      <c r="D23440" s="26"/>
      <c r="E23440" s="26"/>
      <c r="F23440" s="26"/>
      <c r="G23440" s="26"/>
    </row>
    <row r="23441" spans="3:7">
      <c r="C23441" s="17"/>
      <c r="D23441" s="26"/>
      <c r="E23441" s="26"/>
      <c r="F23441" s="26"/>
      <c r="G23441" s="26"/>
    </row>
    <row r="23442" spans="3:7">
      <c r="C23442" s="17"/>
      <c r="D23442" s="26"/>
      <c r="E23442" s="26"/>
      <c r="F23442" s="26"/>
      <c r="G23442" s="26"/>
    </row>
    <row r="23443" spans="3:7">
      <c r="C23443" s="17"/>
      <c r="D23443" s="26"/>
      <c r="E23443" s="26"/>
      <c r="F23443" s="26"/>
      <c r="G23443" s="26"/>
    </row>
    <row r="23444" spans="3:7">
      <c r="C23444" s="17"/>
      <c r="D23444" s="26"/>
      <c r="E23444" s="26"/>
      <c r="F23444" s="26"/>
      <c r="G23444" s="26"/>
    </row>
    <row r="23445" spans="3:7">
      <c r="C23445" s="17"/>
      <c r="D23445" s="26"/>
      <c r="E23445" s="26"/>
      <c r="F23445" s="26"/>
      <c r="G23445" s="26"/>
    </row>
    <row r="23446" spans="3:7">
      <c r="C23446" s="17"/>
      <c r="D23446" s="26"/>
      <c r="E23446" s="26"/>
      <c r="F23446" s="26"/>
      <c r="G23446" s="26"/>
    </row>
    <row r="23447" spans="3:7">
      <c r="C23447" s="17"/>
      <c r="D23447" s="26"/>
      <c r="E23447" s="26"/>
      <c r="F23447" s="26"/>
      <c r="G23447" s="26"/>
    </row>
    <row r="23448" spans="3:7">
      <c r="C23448" s="17"/>
      <c r="D23448" s="26"/>
      <c r="E23448" s="26"/>
      <c r="F23448" s="26"/>
      <c r="G23448" s="26"/>
    </row>
    <row r="23449" spans="3:7">
      <c r="C23449" s="17"/>
      <c r="D23449" s="26"/>
      <c r="E23449" s="26"/>
      <c r="F23449" s="26"/>
      <c r="G23449" s="26"/>
    </row>
    <row r="23450" spans="3:7">
      <c r="C23450" s="17"/>
      <c r="D23450" s="26"/>
      <c r="E23450" s="26"/>
      <c r="F23450" s="26"/>
      <c r="G23450" s="26"/>
    </row>
    <row r="23451" spans="3:7">
      <c r="C23451" s="17"/>
      <c r="D23451" s="26"/>
      <c r="E23451" s="26"/>
      <c r="F23451" s="26"/>
      <c r="G23451" s="26"/>
    </row>
    <row r="23452" spans="3:7">
      <c r="C23452" s="17"/>
      <c r="D23452" s="26"/>
      <c r="E23452" s="26"/>
      <c r="F23452" s="26"/>
      <c r="G23452" s="26"/>
    </row>
    <row r="23453" spans="3:7">
      <c r="C23453" s="17"/>
      <c r="D23453" s="26"/>
      <c r="E23453" s="26"/>
      <c r="F23453" s="26"/>
      <c r="G23453" s="26"/>
    </row>
    <row r="23454" spans="3:7">
      <c r="C23454" s="17"/>
      <c r="D23454" s="26"/>
      <c r="E23454" s="26"/>
      <c r="F23454" s="26"/>
      <c r="G23454" s="26"/>
    </row>
    <row r="23455" spans="3:7">
      <c r="C23455" s="17"/>
      <c r="D23455" s="26"/>
      <c r="E23455" s="26"/>
      <c r="F23455" s="26"/>
      <c r="G23455" s="26"/>
    </row>
    <row r="23456" spans="3:7">
      <c r="C23456" s="17"/>
      <c r="D23456" s="26"/>
      <c r="E23456" s="26"/>
      <c r="F23456" s="26"/>
      <c r="G23456" s="26"/>
    </row>
    <row r="23457" spans="3:7">
      <c r="C23457" s="17"/>
      <c r="D23457" s="26"/>
      <c r="E23457" s="26"/>
      <c r="F23457" s="26"/>
      <c r="G23457" s="26"/>
    </row>
    <row r="23458" spans="3:7">
      <c r="C23458" s="17"/>
      <c r="D23458" s="26"/>
      <c r="E23458" s="26"/>
      <c r="F23458" s="26"/>
      <c r="G23458" s="26"/>
    </row>
    <row r="23459" spans="3:7">
      <c r="C23459" s="17"/>
      <c r="D23459" s="26"/>
      <c r="E23459" s="26"/>
      <c r="F23459" s="26"/>
      <c r="G23459" s="26"/>
    </row>
    <row r="23460" spans="3:7">
      <c r="C23460" s="17"/>
      <c r="D23460" s="26"/>
      <c r="E23460" s="26"/>
      <c r="F23460" s="26"/>
      <c r="G23460" s="26"/>
    </row>
    <row r="23461" spans="3:7">
      <c r="C23461" s="17"/>
      <c r="D23461" s="26"/>
      <c r="E23461" s="26"/>
      <c r="F23461" s="26"/>
      <c r="G23461" s="26"/>
    </row>
    <row r="23462" spans="3:7">
      <c r="C23462" s="17"/>
      <c r="D23462" s="26"/>
      <c r="E23462" s="26"/>
      <c r="F23462" s="26"/>
      <c r="G23462" s="26"/>
    </row>
    <row r="23463" spans="3:7">
      <c r="C23463" s="17"/>
      <c r="D23463" s="26"/>
      <c r="E23463" s="26"/>
      <c r="F23463" s="26"/>
      <c r="G23463" s="26"/>
    </row>
    <row r="23464" spans="3:7">
      <c r="C23464" s="17"/>
      <c r="D23464" s="26"/>
      <c r="E23464" s="26"/>
      <c r="F23464" s="26"/>
      <c r="G23464" s="26"/>
    </row>
    <row r="23465" spans="3:7">
      <c r="C23465" s="17"/>
      <c r="D23465" s="26"/>
      <c r="E23465" s="26"/>
      <c r="F23465" s="26"/>
      <c r="G23465" s="26"/>
    </row>
    <row r="23466" spans="3:7">
      <c r="C23466" s="17"/>
      <c r="D23466" s="26"/>
      <c r="E23466" s="26"/>
      <c r="F23466" s="26"/>
      <c r="G23466" s="26"/>
    </row>
    <row r="23467" spans="3:7">
      <c r="C23467" s="17"/>
      <c r="D23467" s="26"/>
      <c r="E23467" s="26"/>
      <c r="F23467" s="26"/>
      <c r="G23467" s="26"/>
    </row>
    <row r="23468" spans="3:7">
      <c r="C23468" s="17"/>
      <c r="D23468" s="26"/>
      <c r="E23468" s="26"/>
      <c r="F23468" s="26"/>
      <c r="G23468" s="26"/>
    </row>
    <row r="23469" spans="3:7">
      <c r="C23469" s="17"/>
      <c r="D23469" s="26"/>
      <c r="E23469" s="26"/>
      <c r="F23469" s="26"/>
      <c r="G23469" s="26"/>
    </row>
    <row r="23470" spans="3:7">
      <c r="C23470" s="17"/>
      <c r="D23470" s="26"/>
      <c r="E23470" s="26"/>
      <c r="F23470" s="26"/>
      <c r="G23470" s="26"/>
    </row>
    <row r="23471" spans="3:7">
      <c r="C23471" s="17"/>
      <c r="D23471" s="26"/>
      <c r="E23471" s="26"/>
      <c r="F23471" s="26"/>
      <c r="G23471" s="26"/>
    </row>
    <row r="23472" spans="3:7">
      <c r="C23472" s="17"/>
      <c r="D23472" s="26"/>
      <c r="E23472" s="26"/>
      <c r="F23472" s="26"/>
      <c r="G23472" s="26"/>
    </row>
    <row r="23473" spans="3:7">
      <c r="C23473" s="17"/>
      <c r="D23473" s="26"/>
      <c r="E23473" s="26"/>
      <c r="F23473" s="26"/>
      <c r="G23473" s="26"/>
    </row>
    <row r="23474" spans="3:7">
      <c r="C23474" s="17"/>
      <c r="D23474" s="26"/>
      <c r="E23474" s="26"/>
      <c r="F23474" s="26"/>
      <c r="G23474" s="26"/>
    </row>
    <row r="23475" spans="3:7">
      <c r="C23475" s="17"/>
      <c r="D23475" s="26"/>
      <c r="E23475" s="26"/>
      <c r="F23475" s="26"/>
      <c r="G23475" s="26"/>
    </row>
    <row r="23476" spans="3:7">
      <c r="C23476" s="17"/>
      <c r="D23476" s="26"/>
      <c r="E23476" s="26"/>
      <c r="F23476" s="26"/>
      <c r="G23476" s="26"/>
    </row>
    <row r="23477" spans="3:7">
      <c r="C23477" s="17"/>
      <c r="D23477" s="26"/>
      <c r="E23477" s="26"/>
      <c r="F23477" s="26"/>
      <c r="G23477" s="26"/>
    </row>
    <row r="23478" spans="3:7">
      <c r="C23478" s="17"/>
      <c r="D23478" s="26"/>
      <c r="E23478" s="26"/>
      <c r="F23478" s="26"/>
      <c r="G23478" s="26"/>
    </row>
    <row r="23479" spans="3:7">
      <c r="C23479" s="17"/>
      <c r="D23479" s="26"/>
      <c r="E23479" s="26"/>
      <c r="F23479" s="26"/>
      <c r="G23479" s="26"/>
    </row>
    <row r="23480" spans="3:7">
      <c r="C23480" s="17"/>
      <c r="D23480" s="26"/>
      <c r="E23480" s="26"/>
      <c r="F23480" s="26"/>
      <c r="G23480" s="26"/>
    </row>
    <row r="23481" spans="3:7">
      <c r="C23481" s="17"/>
      <c r="D23481" s="26"/>
      <c r="E23481" s="26"/>
      <c r="F23481" s="26"/>
      <c r="G23481" s="26"/>
    </row>
    <row r="23482" spans="3:7">
      <c r="C23482" s="17"/>
      <c r="D23482" s="26"/>
      <c r="E23482" s="26"/>
      <c r="F23482" s="26"/>
      <c r="G23482" s="26"/>
    </row>
    <row r="23483" spans="3:7">
      <c r="C23483" s="17"/>
      <c r="D23483" s="26"/>
      <c r="E23483" s="26"/>
      <c r="F23483" s="26"/>
      <c r="G23483" s="26"/>
    </row>
    <row r="23484" spans="3:7">
      <c r="C23484" s="17"/>
      <c r="D23484" s="26"/>
      <c r="E23484" s="26"/>
      <c r="F23484" s="26"/>
      <c r="G23484" s="26"/>
    </row>
    <row r="23485" spans="3:7">
      <c r="C23485" s="17"/>
      <c r="D23485" s="26"/>
      <c r="E23485" s="26"/>
      <c r="F23485" s="26"/>
      <c r="G23485" s="26"/>
    </row>
    <row r="23486" spans="3:7">
      <c r="C23486" s="17"/>
      <c r="D23486" s="26"/>
      <c r="E23486" s="26"/>
      <c r="F23486" s="26"/>
      <c r="G23486" s="26"/>
    </row>
    <row r="23487" spans="3:7">
      <c r="C23487" s="17"/>
      <c r="D23487" s="26"/>
      <c r="E23487" s="26"/>
      <c r="F23487" s="26"/>
      <c r="G23487" s="26"/>
    </row>
    <row r="23488" spans="3:7">
      <c r="C23488" s="17"/>
      <c r="D23488" s="26"/>
      <c r="E23488" s="26"/>
      <c r="F23488" s="26"/>
      <c r="G23488" s="26"/>
    </row>
    <row r="23489" spans="3:7">
      <c r="C23489" s="17"/>
      <c r="D23489" s="26"/>
      <c r="E23489" s="26"/>
      <c r="F23489" s="26"/>
      <c r="G23489" s="26"/>
    </row>
    <row r="23490" spans="3:7">
      <c r="C23490" s="17"/>
      <c r="D23490" s="26"/>
      <c r="E23490" s="26"/>
      <c r="F23490" s="26"/>
      <c r="G23490" s="26"/>
    </row>
    <row r="23491" spans="3:7">
      <c r="C23491" s="17"/>
      <c r="D23491" s="26"/>
      <c r="E23491" s="26"/>
      <c r="F23491" s="26"/>
      <c r="G23491" s="26"/>
    </row>
    <row r="23492" spans="3:7">
      <c r="C23492" s="17"/>
      <c r="D23492" s="26"/>
      <c r="E23492" s="26"/>
      <c r="F23492" s="26"/>
      <c r="G23492" s="26"/>
    </row>
    <row r="23493" spans="3:7">
      <c r="C23493" s="17"/>
      <c r="D23493" s="26"/>
      <c r="E23493" s="26"/>
      <c r="F23493" s="26"/>
      <c r="G23493" s="26"/>
    </row>
    <row r="23494" spans="3:7">
      <c r="C23494" s="17"/>
      <c r="D23494" s="26"/>
      <c r="E23494" s="26"/>
      <c r="F23494" s="26"/>
      <c r="G23494" s="26"/>
    </row>
    <row r="23495" spans="3:7">
      <c r="C23495" s="17"/>
      <c r="D23495" s="26"/>
      <c r="E23495" s="26"/>
      <c r="F23495" s="26"/>
      <c r="G23495" s="26"/>
    </row>
    <row r="23496" spans="3:7">
      <c r="C23496" s="17"/>
      <c r="D23496" s="26"/>
      <c r="E23496" s="26"/>
      <c r="F23496" s="26"/>
      <c r="G23496" s="26"/>
    </row>
    <row r="23497" spans="3:7">
      <c r="C23497" s="17"/>
      <c r="D23497" s="26"/>
      <c r="E23497" s="26"/>
      <c r="F23497" s="26"/>
      <c r="G23497" s="26"/>
    </row>
    <row r="23498" spans="3:7">
      <c r="C23498" s="17"/>
      <c r="D23498" s="26"/>
      <c r="E23498" s="26"/>
      <c r="F23498" s="26"/>
      <c r="G23498" s="26"/>
    </row>
    <row r="23499" spans="3:7">
      <c r="C23499" s="17"/>
      <c r="D23499" s="26"/>
      <c r="E23499" s="26"/>
      <c r="F23499" s="26"/>
      <c r="G23499" s="26"/>
    </row>
    <row r="23500" spans="3:7">
      <c r="C23500" s="17"/>
      <c r="D23500" s="26"/>
      <c r="E23500" s="26"/>
      <c r="F23500" s="26"/>
      <c r="G23500" s="26"/>
    </row>
    <row r="23501" spans="3:7">
      <c r="C23501" s="17"/>
      <c r="D23501" s="26"/>
      <c r="E23501" s="26"/>
      <c r="F23501" s="26"/>
      <c r="G23501" s="26"/>
    </row>
    <row r="23502" spans="3:7">
      <c r="C23502" s="17"/>
      <c r="D23502" s="26"/>
      <c r="E23502" s="26"/>
      <c r="F23502" s="26"/>
      <c r="G23502" s="26"/>
    </row>
    <row r="23503" spans="3:7">
      <c r="C23503" s="17"/>
      <c r="D23503" s="26"/>
      <c r="E23503" s="26"/>
      <c r="F23503" s="26"/>
      <c r="G23503" s="26"/>
    </row>
    <row r="23504" spans="3:7">
      <c r="C23504" s="17"/>
      <c r="D23504" s="26"/>
      <c r="E23504" s="26"/>
      <c r="F23504" s="26"/>
      <c r="G23504" s="26"/>
    </row>
    <row r="23505" spans="3:7">
      <c r="C23505" s="17"/>
      <c r="D23505" s="26"/>
      <c r="E23505" s="26"/>
      <c r="F23505" s="26"/>
      <c r="G23505" s="26"/>
    </row>
    <row r="23506" spans="3:7">
      <c r="C23506" s="17"/>
      <c r="D23506" s="26"/>
      <c r="E23506" s="26"/>
      <c r="F23506" s="26"/>
      <c r="G23506" s="26"/>
    </row>
    <row r="23507" spans="3:7">
      <c r="C23507" s="17"/>
      <c r="D23507" s="26"/>
      <c r="E23507" s="26"/>
      <c r="F23507" s="26"/>
      <c r="G23507" s="26"/>
    </row>
    <row r="23508" spans="3:7">
      <c r="C23508" s="17"/>
      <c r="D23508" s="26"/>
      <c r="E23508" s="26"/>
      <c r="F23508" s="26"/>
      <c r="G23508" s="26"/>
    </row>
    <row r="23509" spans="3:7">
      <c r="C23509" s="17"/>
      <c r="D23509" s="26"/>
      <c r="E23509" s="26"/>
      <c r="F23509" s="26"/>
      <c r="G23509" s="26"/>
    </row>
    <row r="23510" spans="3:7">
      <c r="C23510" s="17"/>
      <c r="D23510" s="26"/>
      <c r="E23510" s="26"/>
      <c r="F23510" s="26"/>
      <c r="G23510" s="26"/>
    </row>
    <row r="23511" spans="3:7">
      <c r="C23511" s="17"/>
      <c r="D23511" s="26"/>
      <c r="E23511" s="26"/>
      <c r="F23511" s="26"/>
      <c r="G23511" s="26"/>
    </row>
    <row r="23512" spans="3:7">
      <c r="C23512" s="17"/>
      <c r="D23512" s="26"/>
      <c r="E23512" s="26"/>
      <c r="F23512" s="26"/>
      <c r="G23512" s="26"/>
    </row>
    <row r="23513" spans="3:7">
      <c r="C23513" s="17"/>
      <c r="D23513" s="26"/>
      <c r="E23513" s="26"/>
      <c r="F23513" s="26"/>
      <c r="G23513" s="26"/>
    </row>
    <row r="23514" spans="3:7">
      <c r="C23514" s="17"/>
      <c r="D23514" s="26"/>
      <c r="E23514" s="26"/>
      <c r="F23514" s="26"/>
      <c r="G23514" s="26"/>
    </row>
    <row r="23515" spans="3:7">
      <c r="C23515" s="17"/>
      <c r="D23515" s="26"/>
      <c r="E23515" s="26"/>
      <c r="F23515" s="26"/>
      <c r="G23515" s="26"/>
    </row>
    <row r="23516" spans="3:7">
      <c r="C23516" s="17"/>
      <c r="D23516" s="26"/>
      <c r="E23516" s="26"/>
      <c r="F23516" s="26"/>
      <c r="G23516" s="26"/>
    </row>
    <row r="23517" spans="3:7">
      <c r="C23517" s="17"/>
      <c r="D23517" s="26"/>
      <c r="E23517" s="26"/>
      <c r="F23517" s="26"/>
      <c r="G23517" s="26"/>
    </row>
    <row r="23518" spans="3:7">
      <c r="C23518" s="17"/>
      <c r="D23518" s="26"/>
      <c r="E23518" s="26"/>
      <c r="F23518" s="26"/>
      <c r="G23518" s="26"/>
    </row>
    <row r="23519" spans="3:7">
      <c r="C23519" s="17"/>
      <c r="D23519" s="26"/>
      <c r="E23519" s="26"/>
      <c r="F23519" s="26"/>
      <c r="G23519" s="26"/>
    </row>
    <row r="23520" spans="3:7">
      <c r="C23520" s="17"/>
      <c r="D23520" s="26"/>
      <c r="E23520" s="26"/>
      <c r="F23520" s="26"/>
      <c r="G23520" s="26"/>
    </row>
    <row r="23521" spans="3:7">
      <c r="C23521" s="17"/>
      <c r="D23521" s="26"/>
      <c r="E23521" s="26"/>
      <c r="F23521" s="26"/>
      <c r="G23521" s="26"/>
    </row>
    <row r="23522" spans="3:7">
      <c r="C23522" s="17"/>
      <c r="D23522" s="26"/>
      <c r="E23522" s="26"/>
      <c r="F23522" s="26"/>
      <c r="G23522" s="26"/>
    </row>
    <row r="23523" spans="3:7">
      <c r="C23523" s="17"/>
      <c r="D23523" s="26"/>
      <c r="E23523" s="26"/>
      <c r="F23523" s="26"/>
      <c r="G23523" s="26"/>
    </row>
    <row r="23524" spans="3:7">
      <c r="C23524" s="17"/>
      <c r="D23524" s="26"/>
      <c r="E23524" s="26"/>
      <c r="F23524" s="26"/>
      <c r="G23524" s="26"/>
    </row>
    <row r="23525" spans="3:7">
      <c r="C23525" s="17"/>
      <c r="D23525" s="26"/>
      <c r="E23525" s="26"/>
      <c r="F23525" s="26"/>
      <c r="G23525" s="26"/>
    </row>
    <row r="23526" spans="3:7">
      <c r="C23526" s="17"/>
      <c r="D23526" s="26"/>
      <c r="E23526" s="26"/>
      <c r="F23526" s="26"/>
      <c r="G23526" s="26"/>
    </row>
    <row r="23527" spans="3:7">
      <c r="C23527" s="17"/>
      <c r="D23527" s="26"/>
      <c r="E23527" s="26"/>
      <c r="F23527" s="26"/>
      <c r="G23527" s="26"/>
    </row>
    <row r="23528" spans="3:7">
      <c r="C23528" s="17"/>
      <c r="D23528" s="26"/>
      <c r="E23528" s="26"/>
      <c r="F23528" s="26"/>
      <c r="G23528" s="26"/>
    </row>
    <row r="23529" spans="3:7">
      <c r="C23529" s="17"/>
      <c r="D23529" s="26"/>
      <c r="E23529" s="26"/>
      <c r="F23529" s="26"/>
      <c r="G23529" s="26"/>
    </row>
    <row r="23530" spans="3:7">
      <c r="C23530" s="17"/>
      <c r="D23530" s="26"/>
      <c r="E23530" s="26"/>
      <c r="F23530" s="26"/>
      <c r="G23530" s="26"/>
    </row>
    <row r="23531" spans="3:7">
      <c r="C23531" s="17"/>
      <c r="D23531" s="26"/>
      <c r="E23531" s="26"/>
      <c r="F23531" s="26"/>
      <c r="G23531" s="26"/>
    </row>
    <row r="23532" spans="3:7">
      <c r="C23532" s="17"/>
      <c r="D23532" s="26"/>
      <c r="E23532" s="26"/>
      <c r="F23532" s="26"/>
      <c r="G23532" s="26"/>
    </row>
    <row r="23533" spans="3:7">
      <c r="C23533" s="17"/>
      <c r="D23533" s="26"/>
      <c r="E23533" s="26"/>
      <c r="F23533" s="26"/>
      <c r="G23533" s="26"/>
    </row>
    <row r="23534" spans="3:7">
      <c r="C23534" s="17"/>
      <c r="D23534" s="26"/>
      <c r="E23534" s="26"/>
      <c r="F23534" s="26"/>
      <c r="G23534" s="26"/>
    </row>
    <row r="23535" spans="3:7">
      <c r="C23535" s="17"/>
      <c r="D23535" s="26"/>
      <c r="E23535" s="26"/>
      <c r="F23535" s="26"/>
      <c r="G23535" s="26"/>
    </row>
    <row r="23536" spans="3:7">
      <c r="C23536" s="17"/>
      <c r="D23536" s="26"/>
      <c r="E23536" s="26"/>
      <c r="F23536" s="26"/>
      <c r="G23536" s="26"/>
    </row>
    <row r="23537" spans="3:7">
      <c r="C23537" s="17"/>
      <c r="D23537" s="26"/>
      <c r="E23537" s="26"/>
      <c r="F23537" s="26"/>
      <c r="G23537" s="26"/>
    </row>
    <row r="23538" spans="3:7">
      <c r="C23538" s="17"/>
      <c r="D23538" s="26"/>
      <c r="E23538" s="26"/>
      <c r="F23538" s="26"/>
      <c r="G23538" s="26"/>
    </row>
    <row r="23539" spans="3:7">
      <c r="C23539" s="17"/>
      <c r="D23539" s="26"/>
      <c r="E23539" s="26"/>
      <c r="F23539" s="26"/>
      <c r="G23539" s="26"/>
    </row>
    <row r="23540" spans="3:7">
      <c r="C23540" s="17"/>
      <c r="D23540" s="26"/>
      <c r="E23540" s="26"/>
      <c r="F23540" s="26"/>
      <c r="G23540" s="26"/>
    </row>
    <row r="23541" spans="3:7">
      <c r="C23541" s="17"/>
      <c r="D23541" s="26"/>
      <c r="E23541" s="26"/>
      <c r="F23541" s="26"/>
      <c r="G23541" s="26"/>
    </row>
    <row r="23542" spans="3:7">
      <c r="C23542" s="17"/>
      <c r="D23542" s="26"/>
      <c r="E23542" s="26"/>
      <c r="F23542" s="26"/>
      <c r="G23542" s="26"/>
    </row>
    <row r="23543" spans="3:7">
      <c r="C23543" s="17"/>
      <c r="D23543" s="26"/>
      <c r="E23543" s="26"/>
      <c r="F23543" s="26"/>
      <c r="G23543" s="26"/>
    </row>
    <row r="23544" spans="3:7">
      <c r="C23544" s="17"/>
      <c r="D23544" s="26"/>
      <c r="E23544" s="26"/>
      <c r="F23544" s="26"/>
      <c r="G23544" s="26"/>
    </row>
    <row r="23545" spans="3:7">
      <c r="C23545" s="17"/>
      <c r="D23545" s="26"/>
      <c r="E23545" s="26"/>
      <c r="F23545" s="26"/>
      <c r="G23545" s="26"/>
    </row>
    <row r="23546" spans="3:7">
      <c r="C23546" s="17"/>
      <c r="D23546" s="26"/>
      <c r="E23546" s="26"/>
      <c r="F23546" s="26"/>
      <c r="G23546" s="26"/>
    </row>
    <row r="23547" spans="3:7">
      <c r="C23547" s="17"/>
      <c r="D23547" s="26"/>
      <c r="E23547" s="26"/>
      <c r="F23547" s="26"/>
      <c r="G23547" s="26"/>
    </row>
    <row r="23548" spans="3:7">
      <c r="C23548" s="17"/>
      <c r="D23548" s="26"/>
      <c r="E23548" s="26"/>
      <c r="F23548" s="26"/>
      <c r="G23548" s="26"/>
    </row>
    <row r="23549" spans="3:7">
      <c r="C23549" s="17"/>
      <c r="D23549" s="26"/>
      <c r="E23549" s="26"/>
      <c r="F23549" s="26"/>
      <c r="G23549" s="26"/>
    </row>
    <row r="23550" spans="3:7">
      <c r="C23550" s="17"/>
      <c r="D23550" s="26"/>
      <c r="E23550" s="26"/>
      <c r="F23550" s="26"/>
      <c r="G23550" s="26"/>
    </row>
    <row r="23551" spans="3:7">
      <c r="C23551" s="17"/>
      <c r="D23551" s="26"/>
      <c r="E23551" s="26"/>
      <c r="F23551" s="26"/>
      <c r="G23551" s="26"/>
    </row>
    <row r="23552" spans="3:7">
      <c r="C23552" s="17"/>
      <c r="D23552" s="26"/>
      <c r="E23552" s="26"/>
      <c r="F23552" s="26"/>
      <c r="G23552" s="26"/>
    </row>
    <row r="23553" spans="3:7">
      <c r="C23553" s="17"/>
      <c r="D23553" s="26"/>
      <c r="E23553" s="26"/>
      <c r="F23553" s="26"/>
      <c r="G23553" s="26"/>
    </row>
    <row r="23554" spans="3:7">
      <c r="C23554" s="17"/>
      <c r="D23554" s="26"/>
      <c r="E23554" s="26"/>
      <c r="F23554" s="26"/>
      <c r="G23554" s="26"/>
    </row>
    <row r="23555" spans="3:7">
      <c r="C23555" s="17"/>
      <c r="D23555" s="26"/>
      <c r="E23555" s="26"/>
      <c r="F23555" s="26"/>
      <c r="G23555" s="26"/>
    </row>
    <row r="23556" spans="3:7">
      <c r="C23556" s="17"/>
      <c r="D23556" s="26"/>
      <c r="E23556" s="26"/>
      <c r="F23556" s="26"/>
      <c r="G23556" s="26"/>
    </row>
    <row r="23557" spans="3:7">
      <c r="C23557" s="17"/>
      <c r="D23557" s="26"/>
      <c r="E23557" s="26"/>
      <c r="F23557" s="26"/>
      <c r="G23557" s="26"/>
    </row>
    <row r="23558" spans="3:7">
      <c r="C23558" s="17"/>
      <c r="D23558" s="26"/>
      <c r="E23558" s="26"/>
      <c r="F23558" s="26"/>
      <c r="G23558" s="26"/>
    </row>
    <row r="23559" spans="3:7">
      <c r="C23559" s="17"/>
      <c r="D23559" s="26"/>
      <c r="E23559" s="26"/>
      <c r="F23559" s="26"/>
      <c r="G23559" s="26"/>
    </row>
    <row r="23560" spans="3:7">
      <c r="C23560" s="17"/>
      <c r="D23560" s="26"/>
      <c r="E23560" s="26"/>
      <c r="F23560" s="26"/>
      <c r="G23560" s="26"/>
    </row>
    <row r="23561" spans="3:7">
      <c r="C23561" s="17"/>
      <c r="D23561" s="26"/>
      <c r="E23561" s="26"/>
      <c r="F23561" s="26"/>
      <c r="G23561" s="26"/>
    </row>
    <row r="23562" spans="3:7">
      <c r="C23562" s="17"/>
      <c r="D23562" s="26"/>
      <c r="E23562" s="26"/>
      <c r="F23562" s="26"/>
      <c r="G23562" s="26"/>
    </row>
    <row r="23563" spans="3:7">
      <c r="C23563" s="17"/>
      <c r="D23563" s="26"/>
      <c r="E23563" s="26"/>
      <c r="F23563" s="26"/>
      <c r="G23563" s="26"/>
    </row>
    <row r="23564" spans="3:7">
      <c r="C23564" s="17"/>
      <c r="D23564" s="26"/>
      <c r="E23564" s="26"/>
      <c r="F23564" s="26"/>
      <c r="G23564" s="26"/>
    </row>
    <row r="23565" spans="3:7">
      <c r="C23565" s="17"/>
      <c r="D23565" s="26"/>
      <c r="E23565" s="26"/>
      <c r="F23565" s="26"/>
      <c r="G23565" s="26"/>
    </row>
    <row r="23566" spans="3:7">
      <c r="C23566" s="17"/>
      <c r="D23566" s="26"/>
      <c r="E23566" s="26"/>
      <c r="F23566" s="26"/>
      <c r="G23566" s="26"/>
    </row>
    <row r="23567" spans="3:7">
      <c r="C23567" s="17"/>
      <c r="D23567" s="26"/>
      <c r="E23567" s="26"/>
      <c r="F23567" s="26"/>
      <c r="G23567" s="26"/>
    </row>
    <row r="23568" spans="3:7">
      <c r="C23568" s="17"/>
      <c r="D23568" s="26"/>
      <c r="E23568" s="26"/>
      <c r="F23568" s="26"/>
      <c r="G23568" s="26"/>
    </row>
    <row r="23569" spans="3:7">
      <c r="C23569" s="17"/>
      <c r="D23569" s="26"/>
      <c r="E23569" s="26"/>
      <c r="F23569" s="26"/>
      <c r="G23569" s="26"/>
    </row>
    <row r="23570" spans="3:7">
      <c r="C23570" s="17"/>
      <c r="D23570" s="26"/>
      <c r="E23570" s="26"/>
      <c r="F23570" s="26"/>
      <c r="G23570" s="26"/>
    </row>
    <row r="23571" spans="3:7">
      <c r="C23571" s="17"/>
      <c r="D23571" s="26"/>
      <c r="E23571" s="26"/>
      <c r="F23571" s="26"/>
      <c r="G23571" s="26"/>
    </row>
    <row r="23572" spans="3:7">
      <c r="C23572" s="17"/>
      <c r="D23572" s="26"/>
      <c r="E23572" s="26"/>
      <c r="F23572" s="26"/>
      <c r="G23572" s="26"/>
    </row>
    <row r="23573" spans="3:7">
      <c r="C23573" s="17"/>
      <c r="D23573" s="26"/>
      <c r="E23573" s="26"/>
      <c r="F23573" s="26"/>
      <c r="G23573" s="26"/>
    </row>
    <row r="23574" spans="3:7">
      <c r="C23574" s="17"/>
      <c r="D23574" s="26"/>
      <c r="E23574" s="26"/>
      <c r="F23574" s="26"/>
      <c r="G23574" s="26"/>
    </row>
    <row r="23575" spans="3:7">
      <c r="C23575" s="17"/>
      <c r="D23575" s="26"/>
      <c r="E23575" s="26"/>
      <c r="F23575" s="26"/>
      <c r="G23575" s="26"/>
    </row>
    <row r="23576" spans="3:7">
      <c r="C23576" s="17"/>
      <c r="D23576" s="26"/>
      <c r="E23576" s="26"/>
      <c r="F23576" s="26"/>
      <c r="G23576" s="26"/>
    </row>
    <row r="23577" spans="3:7">
      <c r="C23577" s="17"/>
      <c r="D23577" s="26"/>
      <c r="E23577" s="26"/>
      <c r="F23577" s="26"/>
      <c r="G23577" s="26"/>
    </row>
    <row r="23578" spans="3:7">
      <c r="C23578" s="17"/>
      <c r="D23578" s="26"/>
      <c r="E23578" s="26"/>
      <c r="F23578" s="26"/>
      <c r="G23578" s="26"/>
    </row>
    <row r="23579" spans="3:7">
      <c r="C23579" s="17"/>
      <c r="D23579" s="26"/>
      <c r="E23579" s="26"/>
      <c r="F23579" s="26"/>
      <c r="G23579" s="26"/>
    </row>
    <row r="23580" spans="3:7">
      <c r="C23580" s="17"/>
      <c r="D23580" s="26"/>
      <c r="E23580" s="26"/>
      <c r="F23580" s="26"/>
      <c r="G23580" s="26"/>
    </row>
    <row r="23581" spans="3:7">
      <c r="C23581" s="17"/>
      <c r="D23581" s="26"/>
      <c r="E23581" s="26"/>
      <c r="F23581" s="26"/>
      <c r="G23581" s="26"/>
    </row>
    <row r="23582" spans="3:7">
      <c r="C23582" s="17"/>
      <c r="D23582" s="26"/>
      <c r="E23582" s="26"/>
      <c r="F23582" s="26"/>
      <c r="G23582" s="26"/>
    </row>
    <row r="23583" spans="3:7">
      <c r="C23583" s="17"/>
      <c r="D23583" s="26"/>
      <c r="E23583" s="26"/>
      <c r="F23583" s="26"/>
      <c r="G23583" s="26"/>
    </row>
    <row r="23584" spans="3:7">
      <c r="C23584" s="17"/>
      <c r="D23584" s="26"/>
      <c r="E23584" s="26"/>
      <c r="F23584" s="26"/>
      <c r="G23584" s="26"/>
    </row>
    <row r="23585" spans="3:7">
      <c r="C23585" s="17"/>
      <c r="D23585" s="26"/>
      <c r="E23585" s="26"/>
      <c r="F23585" s="26"/>
      <c r="G23585" s="26"/>
    </row>
    <row r="23586" spans="3:7">
      <c r="C23586" s="17"/>
      <c r="D23586" s="26"/>
      <c r="E23586" s="26"/>
      <c r="F23586" s="26"/>
      <c r="G23586" s="26"/>
    </row>
    <row r="23587" spans="3:7">
      <c r="C23587" s="17"/>
      <c r="D23587" s="26"/>
      <c r="E23587" s="26"/>
      <c r="F23587" s="26"/>
      <c r="G23587" s="26"/>
    </row>
    <row r="23588" spans="3:7">
      <c r="C23588" s="17"/>
      <c r="D23588" s="26"/>
      <c r="E23588" s="26"/>
      <c r="F23588" s="26"/>
      <c r="G23588" s="26"/>
    </row>
    <row r="23589" spans="3:7">
      <c r="C23589" s="17"/>
      <c r="D23589" s="26"/>
      <c r="E23589" s="26"/>
      <c r="F23589" s="26"/>
      <c r="G23589" s="26"/>
    </row>
    <row r="23590" spans="3:7">
      <c r="C23590" s="17"/>
      <c r="D23590" s="26"/>
      <c r="E23590" s="26"/>
      <c r="F23590" s="26"/>
      <c r="G23590" s="26"/>
    </row>
    <row r="23591" spans="3:7">
      <c r="C23591" s="17"/>
      <c r="D23591" s="26"/>
      <c r="E23591" s="26"/>
      <c r="F23591" s="26"/>
      <c r="G23591" s="26"/>
    </row>
    <row r="23592" spans="3:7">
      <c r="C23592" s="17"/>
      <c r="D23592" s="26"/>
      <c r="E23592" s="26"/>
      <c r="F23592" s="26"/>
      <c r="G23592" s="26"/>
    </row>
    <row r="23593" spans="3:7">
      <c r="C23593" s="17"/>
      <c r="D23593" s="26"/>
      <c r="E23593" s="26"/>
      <c r="F23593" s="26"/>
      <c r="G23593" s="26"/>
    </row>
    <row r="23594" spans="3:7">
      <c r="C23594" s="17"/>
      <c r="D23594" s="26"/>
      <c r="E23594" s="26"/>
      <c r="F23594" s="26"/>
      <c r="G23594" s="26"/>
    </row>
    <row r="23595" spans="3:7">
      <c r="C23595" s="17"/>
      <c r="D23595" s="26"/>
      <c r="E23595" s="26"/>
      <c r="F23595" s="26"/>
      <c r="G23595" s="26"/>
    </row>
    <row r="23596" spans="3:7">
      <c r="C23596" s="17"/>
      <c r="D23596" s="26"/>
      <c r="E23596" s="26"/>
      <c r="F23596" s="26"/>
      <c r="G23596" s="26"/>
    </row>
    <row r="23597" spans="3:7">
      <c r="C23597" s="17"/>
      <c r="D23597" s="26"/>
      <c r="E23597" s="26"/>
      <c r="F23597" s="26"/>
      <c r="G23597" s="26"/>
    </row>
    <row r="23598" spans="3:7">
      <c r="C23598" s="17"/>
      <c r="D23598" s="26"/>
      <c r="E23598" s="26"/>
      <c r="F23598" s="26"/>
      <c r="G23598" s="26"/>
    </row>
    <row r="23599" spans="3:7">
      <c r="C23599" s="17"/>
      <c r="D23599" s="26"/>
      <c r="E23599" s="26"/>
      <c r="F23599" s="26"/>
      <c r="G23599" s="26"/>
    </row>
    <row r="23600" spans="3:7">
      <c r="C23600" s="17"/>
      <c r="D23600" s="26"/>
      <c r="E23600" s="26"/>
      <c r="F23600" s="26"/>
      <c r="G23600" s="26"/>
    </row>
    <row r="23601" spans="3:7">
      <c r="C23601" s="17"/>
      <c r="D23601" s="26"/>
      <c r="E23601" s="26"/>
      <c r="F23601" s="26"/>
      <c r="G23601" s="26"/>
    </row>
    <row r="23602" spans="3:7">
      <c r="C23602" s="17"/>
      <c r="D23602" s="26"/>
      <c r="E23602" s="26"/>
      <c r="F23602" s="26"/>
      <c r="G23602" s="26"/>
    </row>
    <row r="23603" spans="3:7">
      <c r="C23603" s="17"/>
      <c r="D23603" s="26"/>
      <c r="E23603" s="26"/>
      <c r="F23603" s="26"/>
      <c r="G23603" s="26"/>
    </row>
    <row r="23604" spans="3:7">
      <c r="C23604" s="17"/>
      <c r="D23604" s="26"/>
      <c r="E23604" s="26"/>
      <c r="F23604" s="26"/>
      <c r="G23604" s="26"/>
    </row>
    <row r="23605" spans="3:7">
      <c r="C23605" s="17"/>
      <c r="D23605" s="26"/>
      <c r="E23605" s="26"/>
      <c r="F23605" s="26"/>
      <c r="G23605" s="26"/>
    </row>
    <row r="23606" spans="3:7">
      <c r="C23606" s="17"/>
      <c r="D23606" s="26"/>
      <c r="E23606" s="26"/>
      <c r="F23606" s="26"/>
      <c r="G23606" s="26"/>
    </row>
    <row r="23607" spans="3:7">
      <c r="C23607" s="17"/>
      <c r="D23607" s="26"/>
      <c r="E23607" s="26"/>
      <c r="F23607" s="26"/>
      <c r="G23607" s="26"/>
    </row>
    <row r="23608" spans="3:7">
      <c r="C23608" s="17"/>
      <c r="D23608" s="26"/>
      <c r="E23608" s="26"/>
      <c r="F23608" s="26"/>
      <c r="G23608" s="26"/>
    </row>
    <row r="23609" spans="3:7">
      <c r="C23609" s="17"/>
      <c r="D23609" s="26"/>
      <c r="E23609" s="26"/>
      <c r="F23609" s="26"/>
      <c r="G23609" s="26"/>
    </row>
    <row r="23610" spans="3:7">
      <c r="C23610" s="17"/>
      <c r="D23610" s="26"/>
      <c r="E23610" s="26"/>
      <c r="F23610" s="26"/>
      <c r="G23610" s="26"/>
    </row>
    <row r="23611" spans="3:7">
      <c r="C23611" s="17"/>
      <c r="D23611" s="26"/>
      <c r="E23611" s="26"/>
      <c r="F23611" s="26"/>
      <c r="G23611" s="26"/>
    </row>
    <row r="23612" spans="3:7">
      <c r="C23612" s="17"/>
      <c r="D23612" s="26"/>
      <c r="E23612" s="26"/>
      <c r="F23612" s="26"/>
      <c r="G23612" s="26"/>
    </row>
    <row r="23613" spans="3:7">
      <c r="C23613" s="17"/>
      <c r="D23613" s="26"/>
      <c r="E23613" s="26"/>
      <c r="F23613" s="26"/>
      <c r="G23613" s="26"/>
    </row>
    <row r="23614" spans="3:7">
      <c r="C23614" s="17"/>
      <c r="D23614" s="26"/>
      <c r="E23614" s="26"/>
      <c r="F23614" s="26"/>
      <c r="G23614" s="26"/>
    </row>
    <row r="23615" spans="3:7">
      <c r="C23615" s="17"/>
      <c r="D23615" s="26"/>
      <c r="E23615" s="26"/>
      <c r="F23615" s="26"/>
      <c r="G23615" s="26"/>
    </row>
    <row r="23616" spans="3:7">
      <c r="C23616" s="17"/>
      <c r="D23616" s="26"/>
      <c r="E23616" s="26"/>
      <c r="F23616" s="26"/>
      <c r="G23616" s="26"/>
    </row>
    <row r="23617" spans="3:7">
      <c r="C23617" s="17"/>
      <c r="D23617" s="26"/>
      <c r="E23617" s="26"/>
      <c r="F23617" s="26"/>
      <c r="G23617" s="26"/>
    </row>
    <row r="23618" spans="3:7">
      <c r="C23618" s="17"/>
      <c r="D23618" s="26"/>
      <c r="E23618" s="26"/>
      <c r="F23618" s="26"/>
      <c r="G23618" s="26"/>
    </row>
    <row r="23619" spans="3:7">
      <c r="C23619" s="17"/>
      <c r="D23619" s="26"/>
      <c r="E23619" s="26"/>
      <c r="F23619" s="26"/>
      <c r="G23619" s="26"/>
    </row>
    <row r="23620" spans="3:7">
      <c r="C23620" s="17"/>
      <c r="D23620" s="26"/>
      <c r="E23620" s="26"/>
      <c r="F23620" s="26"/>
      <c r="G23620" s="26"/>
    </row>
    <row r="23621" spans="3:7">
      <c r="C23621" s="17"/>
      <c r="D23621" s="26"/>
      <c r="E23621" s="26"/>
      <c r="F23621" s="26"/>
      <c r="G23621" s="26"/>
    </row>
    <row r="23622" spans="3:7">
      <c r="C23622" s="17"/>
      <c r="D23622" s="26"/>
      <c r="E23622" s="26"/>
      <c r="F23622" s="26"/>
      <c r="G23622" s="26"/>
    </row>
    <row r="23623" spans="3:7">
      <c r="C23623" s="17"/>
      <c r="D23623" s="26"/>
      <c r="E23623" s="26"/>
      <c r="F23623" s="26"/>
      <c r="G23623" s="26"/>
    </row>
    <row r="23624" spans="3:7">
      <c r="C23624" s="17"/>
      <c r="D23624" s="26"/>
      <c r="E23624" s="26"/>
      <c r="F23624" s="26"/>
      <c r="G23624" s="26"/>
    </row>
    <row r="23625" spans="3:7">
      <c r="C23625" s="17"/>
      <c r="D23625" s="26"/>
      <c r="E23625" s="26"/>
      <c r="F23625" s="26"/>
      <c r="G23625" s="26"/>
    </row>
    <row r="23626" spans="3:7">
      <c r="C23626" s="17"/>
      <c r="D23626" s="26"/>
      <c r="E23626" s="26"/>
      <c r="F23626" s="26"/>
      <c r="G23626" s="26"/>
    </row>
    <row r="23627" spans="3:7">
      <c r="C23627" s="17"/>
      <c r="D23627" s="26"/>
      <c r="E23627" s="26"/>
      <c r="F23627" s="26"/>
      <c r="G23627" s="26"/>
    </row>
    <row r="23628" spans="3:7">
      <c r="C23628" s="17"/>
      <c r="D23628" s="26"/>
      <c r="E23628" s="26"/>
      <c r="F23628" s="26"/>
      <c r="G23628" s="26"/>
    </row>
    <row r="23629" spans="3:7">
      <c r="C23629" s="17"/>
      <c r="D23629" s="26"/>
      <c r="E23629" s="26"/>
      <c r="F23629" s="26"/>
      <c r="G23629" s="26"/>
    </row>
    <row r="23630" spans="3:7">
      <c r="C23630" s="17"/>
      <c r="D23630" s="26"/>
      <c r="E23630" s="26"/>
      <c r="F23630" s="26"/>
      <c r="G23630" s="26"/>
    </row>
    <row r="23631" spans="3:7">
      <c r="C23631" s="17"/>
      <c r="D23631" s="26"/>
      <c r="E23631" s="26"/>
      <c r="F23631" s="26"/>
      <c r="G23631" s="26"/>
    </row>
    <row r="23632" spans="3:7">
      <c r="C23632" s="17"/>
      <c r="D23632" s="26"/>
      <c r="E23632" s="26"/>
      <c r="F23632" s="26"/>
      <c r="G23632" s="26"/>
    </row>
    <row r="23633" spans="3:7">
      <c r="C23633" s="17"/>
      <c r="D23633" s="26"/>
      <c r="E23633" s="26"/>
      <c r="F23633" s="26"/>
      <c r="G23633" s="26"/>
    </row>
    <row r="23634" spans="3:7">
      <c r="C23634" s="17"/>
      <c r="D23634" s="26"/>
      <c r="E23634" s="26"/>
      <c r="F23634" s="26"/>
      <c r="G23634" s="26"/>
    </row>
    <row r="23635" spans="3:7">
      <c r="C23635" s="17"/>
      <c r="D23635" s="26"/>
      <c r="E23635" s="26"/>
      <c r="F23635" s="26"/>
      <c r="G23635" s="26"/>
    </row>
    <row r="23636" spans="3:7">
      <c r="C23636" s="17"/>
      <c r="D23636" s="26"/>
      <c r="E23636" s="26"/>
      <c r="F23636" s="26"/>
      <c r="G23636" s="26"/>
    </row>
    <row r="23637" spans="3:7">
      <c r="C23637" s="17"/>
      <c r="D23637" s="26"/>
      <c r="E23637" s="26"/>
      <c r="F23637" s="26"/>
      <c r="G23637" s="26"/>
    </row>
    <row r="23638" spans="3:7">
      <c r="C23638" s="17"/>
      <c r="D23638" s="26"/>
      <c r="E23638" s="26"/>
      <c r="F23638" s="26"/>
      <c r="G23638" s="26"/>
    </row>
    <row r="23639" spans="3:7">
      <c r="C23639" s="17"/>
      <c r="D23639" s="26"/>
      <c r="E23639" s="26"/>
      <c r="F23639" s="26"/>
      <c r="G23639" s="26"/>
    </row>
    <row r="23640" spans="3:7">
      <c r="C23640" s="17"/>
      <c r="D23640" s="26"/>
      <c r="E23640" s="26"/>
      <c r="F23640" s="26"/>
      <c r="G23640" s="26"/>
    </row>
    <row r="23641" spans="3:7">
      <c r="C23641" s="17"/>
      <c r="D23641" s="26"/>
      <c r="E23641" s="26"/>
      <c r="F23641" s="26"/>
      <c r="G23641" s="26"/>
    </row>
    <row r="23642" spans="3:7">
      <c r="C23642" s="17"/>
      <c r="D23642" s="26"/>
      <c r="E23642" s="26"/>
      <c r="F23642" s="26"/>
      <c r="G23642" s="26"/>
    </row>
    <row r="23643" spans="3:7">
      <c r="C23643" s="17"/>
      <c r="D23643" s="26"/>
      <c r="E23643" s="26"/>
      <c r="F23643" s="26"/>
      <c r="G23643" s="26"/>
    </row>
    <row r="23644" spans="3:7">
      <c r="C23644" s="17"/>
      <c r="D23644" s="26"/>
      <c r="E23644" s="26"/>
      <c r="F23644" s="26"/>
      <c r="G23644" s="26"/>
    </row>
    <row r="23645" spans="3:7">
      <c r="C23645" s="17"/>
      <c r="D23645" s="26"/>
      <c r="E23645" s="26"/>
      <c r="F23645" s="26"/>
      <c r="G23645" s="26"/>
    </row>
    <row r="23646" spans="3:7">
      <c r="C23646" s="17"/>
      <c r="D23646" s="26"/>
      <c r="E23646" s="26"/>
      <c r="F23646" s="26"/>
      <c r="G23646" s="26"/>
    </row>
    <row r="23647" spans="3:7">
      <c r="C23647" s="17"/>
      <c r="D23647" s="26"/>
      <c r="E23647" s="26"/>
      <c r="F23647" s="26"/>
      <c r="G23647" s="26"/>
    </row>
    <row r="23648" spans="3:7">
      <c r="C23648" s="17"/>
      <c r="D23648" s="26"/>
      <c r="E23648" s="26"/>
      <c r="F23648" s="26"/>
      <c r="G23648" s="26"/>
    </row>
    <row r="23649" spans="3:7">
      <c r="C23649" s="17"/>
      <c r="D23649" s="26"/>
      <c r="E23649" s="26"/>
      <c r="F23649" s="26"/>
      <c r="G23649" s="26"/>
    </row>
    <row r="23650" spans="3:7">
      <c r="C23650" s="17"/>
      <c r="D23650" s="26"/>
      <c r="E23650" s="26"/>
      <c r="F23650" s="26"/>
      <c r="G23650" s="26"/>
    </row>
    <row r="23651" spans="3:7">
      <c r="C23651" s="17"/>
      <c r="D23651" s="26"/>
      <c r="E23651" s="26"/>
      <c r="F23651" s="26"/>
      <c r="G23651" s="26"/>
    </row>
    <row r="23652" spans="3:7">
      <c r="C23652" s="17"/>
      <c r="D23652" s="26"/>
      <c r="E23652" s="26"/>
      <c r="F23652" s="26"/>
      <c r="G23652" s="26"/>
    </row>
    <row r="23653" spans="3:7">
      <c r="C23653" s="17"/>
      <c r="D23653" s="26"/>
      <c r="E23653" s="26"/>
      <c r="F23653" s="26"/>
      <c r="G23653" s="26"/>
    </row>
    <row r="23654" spans="3:7">
      <c r="C23654" s="17"/>
      <c r="D23654" s="26"/>
      <c r="E23654" s="26"/>
      <c r="F23654" s="26"/>
      <c r="G23654" s="26"/>
    </row>
    <row r="23655" spans="3:7">
      <c r="C23655" s="17"/>
      <c r="D23655" s="26"/>
      <c r="E23655" s="26"/>
      <c r="F23655" s="26"/>
      <c r="G23655" s="26"/>
    </row>
    <row r="23656" spans="3:7">
      <c r="C23656" s="17"/>
      <c r="D23656" s="26"/>
      <c r="E23656" s="26"/>
      <c r="F23656" s="26"/>
      <c r="G23656" s="26"/>
    </row>
    <row r="23657" spans="3:7">
      <c r="C23657" s="17"/>
      <c r="D23657" s="26"/>
      <c r="E23657" s="26"/>
      <c r="F23657" s="26"/>
      <c r="G23657" s="26"/>
    </row>
    <row r="23658" spans="3:7">
      <c r="C23658" s="17"/>
      <c r="D23658" s="26"/>
      <c r="E23658" s="26"/>
      <c r="F23658" s="26"/>
      <c r="G23658" s="26"/>
    </row>
    <row r="23659" spans="3:7">
      <c r="C23659" s="17"/>
      <c r="D23659" s="26"/>
      <c r="E23659" s="26"/>
      <c r="F23659" s="26"/>
      <c r="G23659" s="26"/>
    </row>
    <row r="23660" spans="3:7">
      <c r="C23660" s="17"/>
      <c r="D23660" s="26"/>
      <c r="E23660" s="26"/>
      <c r="F23660" s="26"/>
      <c r="G23660" s="26"/>
    </row>
    <row r="23661" spans="3:7">
      <c r="C23661" s="17"/>
      <c r="D23661" s="26"/>
      <c r="E23661" s="26"/>
      <c r="F23661" s="26"/>
      <c r="G23661" s="26"/>
    </row>
    <row r="23662" spans="3:7">
      <c r="C23662" s="17"/>
      <c r="D23662" s="26"/>
      <c r="E23662" s="26"/>
      <c r="F23662" s="26"/>
      <c r="G23662" s="26"/>
    </row>
    <row r="23663" spans="3:7">
      <c r="C23663" s="17"/>
      <c r="D23663" s="26"/>
      <c r="E23663" s="26"/>
      <c r="F23663" s="26"/>
      <c r="G23663" s="26"/>
    </row>
    <row r="23664" spans="3:7">
      <c r="C23664" s="17"/>
      <c r="D23664" s="26"/>
      <c r="E23664" s="26"/>
      <c r="F23664" s="26"/>
      <c r="G23664" s="26"/>
    </row>
    <row r="23665" spans="3:7">
      <c r="C23665" s="17"/>
      <c r="D23665" s="26"/>
      <c r="E23665" s="26"/>
      <c r="F23665" s="26"/>
      <c r="G23665" s="26"/>
    </row>
    <row r="23666" spans="3:7">
      <c r="C23666" s="17"/>
      <c r="D23666" s="26"/>
      <c r="E23666" s="26"/>
      <c r="F23666" s="26"/>
      <c r="G23666" s="26"/>
    </row>
    <row r="23667" spans="3:7">
      <c r="C23667" s="17"/>
      <c r="D23667" s="26"/>
      <c r="E23667" s="26"/>
      <c r="F23667" s="26"/>
      <c r="G23667" s="26"/>
    </row>
    <row r="23668" spans="3:7">
      <c r="C23668" s="17"/>
      <c r="D23668" s="26"/>
      <c r="E23668" s="26"/>
      <c r="F23668" s="26"/>
      <c r="G23668" s="26"/>
    </row>
    <row r="23669" spans="3:7">
      <c r="C23669" s="17"/>
      <c r="D23669" s="26"/>
      <c r="E23669" s="26"/>
      <c r="F23669" s="26"/>
      <c r="G23669" s="26"/>
    </row>
    <row r="23670" spans="3:7">
      <c r="C23670" s="17"/>
      <c r="D23670" s="26"/>
      <c r="E23670" s="26"/>
      <c r="F23670" s="26"/>
      <c r="G23670" s="26"/>
    </row>
    <row r="23671" spans="3:7">
      <c r="C23671" s="17"/>
      <c r="D23671" s="26"/>
      <c r="E23671" s="26"/>
      <c r="F23671" s="26"/>
      <c r="G23671" s="26"/>
    </row>
    <row r="23672" spans="3:7">
      <c r="C23672" s="17"/>
      <c r="D23672" s="26"/>
      <c r="E23672" s="26"/>
      <c r="F23672" s="26"/>
      <c r="G23672" s="26"/>
    </row>
    <row r="23673" spans="3:7">
      <c r="C23673" s="17"/>
      <c r="D23673" s="26"/>
      <c r="E23673" s="26"/>
      <c r="F23673" s="26"/>
      <c r="G23673" s="26"/>
    </row>
    <row r="23674" spans="3:7">
      <c r="C23674" s="17"/>
      <c r="D23674" s="26"/>
      <c r="E23674" s="26"/>
      <c r="F23674" s="26"/>
      <c r="G23674" s="26"/>
    </row>
    <row r="23675" spans="3:7">
      <c r="C23675" s="17"/>
      <c r="D23675" s="26"/>
      <c r="E23675" s="26"/>
      <c r="F23675" s="26"/>
      <c r="G23675" s="26"/>
    </row>
    <row r="23676" spans="3:7">
      <c r="C23676" s="17"/>
      <c r="D23676" s="26"/>
      <c r="E23676" s="26"/>
      <c r="F23676" s="26"/>
      <c r="G23676" s="26"/>
    </row>
    <row r="23677" spans="3:7">
      <c r="C23677" s="17"/>
      <c r="D23677" s="26"/>
      <c r="E23677" s="26"/>
      <c r="F23677" s="26"/>
      <c r="G23677" s="26"/>
    </row>
    <row r="23678" spans="3:7">
      <c r="C23678" s="17"/>
      <c r="D23678" s="26"/>
      <c r="E23678" s="26"/>
      <c r="F23678" s="26"/>
      <c r="G23678" s="26"/>
    </row>
    <row r="23679" spans="3:7">
      <c r="C23679" s="17"/>
      <c r="D23679" s="26"/>
      <c r="E23679" s="26"/>
      <c r="F23679" s="26"/>
      <c r="G23679" s="26"/>
    </row>
    <row r="23680" spans="3:7">
      <c r="C23680" s="17"/>
      <c r="D23680" s="26"/>
      <c r="E23680" s="26"/>
      <c r="F23680" s="26"/>
      <c r="G23680" s="26"/>
    </row>
    <row r="23681" spans="3:7">
      <c r="C23681" s="17"/>
      <c r="D23681" s="26"/>
      <c r="E23681" s="26"/>
      <c r="F23681" s="26"/>
      <c r="G23681" s="26"/>
    </row>
    <row r="23682" spans="3:7">
      <c r="C23682" s="17"/>
      <c r="D23682" s="26"/>
      <c r="E23682" s="26"/>
      <c r="F23682" s="26"/>
      <c r="G23682" s="26"/>
    </row>
    <row r="23683" spans="3:7">
      <c r="C23683" s="17"/>
      <c r="D23683" s="26"/>
      <c r="E23683" s="26"/>
      <c r="F23683" s="26"/>
      <c r="G23683" s="26"/>
    </row>
    <row r="23684" spans="3:7">
      <c r="C23684" s="17"/>
      <c r="D23684" s="26"/>
      <c r="E23684" s="26"/>
      <c r="F23684" s="26"/>
      <c r="G23684" s="26"/>
    </row>
    <row r="23685" spans="3:7">
      <c r="C23685" s="17"/>
      <c r="D23685" s="26"/>
      <c r="E23685" s="26"/>
      <c r="F23685" s="26"/>
      <c r="G23685" s="26"/>
    </row>
    <row r="23686" spans="3:7">
      <c r="C23686" s="17"/>
      <c r="D23686" s="26"/>
      <c r="E23686" s="26"/>
      <c r="F23686" s="26"/>
      <c r="G23686" s="26"/>
    </row>
    <row r="23687" spans="3:7">
      <c r="C23687" s="17"/>
      <c r="D23687" s="26"/>
      <c r="E23687" s="26"/>
      <c r="F23687" s="26"/>
      <c r="G23687" s="26"/>
    </row>
    <row r="23688" spans="3:7">
      <c r="C23688" s="17"/>
      <c r="D23688" s="26"/>
      <c r="E23688" s="26"/>
      <c r="F23688" s="26"/>
      <c r="G23688" s="26"/>
    </row>
    <row r="23689" spans="3:7">
      <c r="C23689" s="17"/>
      <c r="D23689" s="26"/>
      <c r="E23689" s="26"/>
      <c r="F23689" s="26"/>
      <c r="G23689" s="26"/>
    </row>
    <row r="23690" spans="3:7">
      <c r="C23690" s="17"/>
      <c r="D23690" s="26"/>
      <c r="E23690" s="26"/>
      <c r="F23690" s="26"/>
      <c r="G23690" s="26"/>
    </row>
    <row r="23691" spans="3:7">
      <c r="C23691" s="17"/>
      <c r="D23691" s="26"/>
      <c r="E23691" s="26"/>
      <c r="F23691" s="26"/>
      <c r="G23691" s="26"/>
    </row>
    <row r="23692" spans="3:7">
      <c r="C23692" s="17"/>
      <c r="D23692" s="26"/>
      <c r="E23692" s="26"/>
      <c r="F23692" s="26"/>
      <c r="G23692" s="26"/>
    </row>
    <row r="23693" spans="3:7">
      <c r="C23693" s="17"/>
      <c r="D23693" s="26"/>
      <c r="E23693" s="26"/>
      <c r="F23693" s="26"/>
      <c r="G23693" s="26"/>
    </row>
    <row r="23694" spans="3:7">
      <c r="C23694" s="17"/>
      <c r="D23694" s="26"/>
      <c r="E23694" s="26"/>
      <c r="F23694" s="26"/>
      <c r="G23694" s="26"/>
    </row>
    <row r="23695" spans="3:7">
      <c r="C23695" s="17"/>
      <c r="D23695" s="26"/>
      <c r="E23695" s="26"/>
      <c r="F23695" s="26"/>
      <c r="G23695" s="26"/>
    </row>
    <row r="23696" spans="3:7">
      <c r="C23696" s="17"/>
      <c r="D23696" s="26"/>
      <c r="E23696" s="26"/>
      <c r="F23696" s="26"/>
      <c r="G23696" s="26"/>
    </row>
    <row r="23697" spans="3:7">
      <c r="C23697" s="17"/>
      <c r="D23697" s="26"/>
      <c r="E23697" s="26"/>
      <c r="F23697" s="26"/>
      <c r="G23697" s="26"/>
    </row>
    <row r="23698" spans="3:7">
      <c r="C23698" s="17"/>
      <c r="D23698" s="26"/>
      <c r="E23698" s="26"/>
      <c r="F23698" s="26"/>
      <c r="G23698" s="26"/>
    </row>
    <row r="23699" spans="3:7">
      <c r="C23699" s="17"/>
      <c r="D23699" s="26"/>
      <c r="E23699" s="26"/>
      <c r="F23699" s="26"/>
      <c r="G23699" s="26"/>
    </row>
    <row r="23700" spans="3:7">
      <c r="C23700" s="17"/>
      <c r="D23700" s="26"/>
      <c r="E23700" s="26"/>
      <c r="F23700" s="26"/>
      <c r="G23700" s="26"/>
    </row>
    <row r="23701" spans="3:7">
      <c r="C23701" s="17"/>
      <c r="D23701" s="26"/>
      <c r="E23701" s="26"/>
      <c r="F23701" s="26"/>
      <c r="G23701" s="26"/>
    </row>
    <row r="23702" spans="3:7">
      <c r="C23702" s="17"/>
      <c r="D23702" s="26"/>
      <c r="E23702" s="26"/>
      <c r="F23702" s="26"/>
      <c r="G23702" s="26"/>
    </row>
    <row r="23703" spans="3:7">
      <c r="C23703" s="17"/>
      <c r="D23703" s="26"/>
      <c r="E23703" s="26"/>
      <c r="F23703" s="26"/>
      <c r="G23703" s="26"/>
    </row>
    <row r="23704" spans="3:7">
      <c r="C23704" s="17"/>
      <c r="D23704" s="26"/>
      <c r="E23704" s="26"/>
      <c r="F23704" s="26"/>
      <c r="G23704" s="26"/>
    </row>
    <row r="23705" spans="3:7">
      <c r="C23705" s="17"/>
      <c r="D23705" s="26"/>
      <c r="E23705" s="26"/>
      <c r="F23705" s="26"/>
      <c r="G23705" s="26"/>
    </row>
    <row r="23706" spans="3:7">
      <c r="C23706" s="17"/>
      <c r="D23706" s="26"/>
      <c r="E23706" s="26"/>
      <c r="F23706" s="26"/>
      <c r="G23706" s="26"/>
    </row>
    <row r="23707" spans="3:7">
      <c r="C23707" s="17"/>
      <c r="D23707" s="26"/>
      <c r="E23707" s="26"/>
      <c r="F23707" s="26"/>
      <c r="G23707" s="26"/>
    </row>
    <row r="23708" spans="3:7">
      <c r="C23708" s="17"/>
      <c r="D23708" s="26"/>
      <c r="E23708" s="26"/>
      <c r="F23708" s="26"/>
      <c r="G23708" s="26"/>
    </row>
    <row r="23709" spans="3:7">
      <c r="C23709" s="17"/>
      <c r="D23709" s="26"/>
      <c r="E23709" s="26"/>
      <c r="F23709" s="26"/>
      <c r="G23709" s="26"/>
    </row>
    <row r="23710" spans="3:7">
      <c r="C23710" s="17"/>
      <c r="D23710" s="26"/>
      <c r="E23710" s="26"/>
      <c r="F23710" s="26"/>
      <c r="G23710" s="26"/>
    </row>
    <row r="23711" spans="3:7">
      <c r="C23711" s="17"/>
      <c r="D23711" s="26"/>
      <c r="E23711" s="26"/>
      <c r="F23711" s="26"/>
      <c r="G23711" s="26"/>
    </row>
    <row r="23712" spans="3:7">
      <c r="C23712" s="17"/>
      <c r="D23712" s="26"/>
      <c r="E23712" s="26"/>
      <c r="F23712" s="26"/>
      <c r="G23712" s="26"/>
    </row>
    <row r="23713" spans="3:7">
      <c r="C23713" s="17"/>
      <c r="D23713" s="26"/>
      <c r="E23713" s="26"/>
      <c r="F23713" s="26"/>
      <c r="G23713" s="26"/>
    </row>
    <row r="23714" spans="3:7">
      <c r="C23714" s="17"/>
      <c r="D23714" s="26"/>
      <c r="E23714" s="26"/>
      <c r="F23714" s="26"/>
      <c r="G23714" s="26"/>
    </row>
    <row r="23715" spans="3:7">
      <c r="C23715" s="17"/>
      <c r="D23715" s="26"/>
      <c r="E23715" s="26"/>
      <c r="F23715" s="26"/>
      <c r="G23715" s="26"/>
    </row>
    <row r="23716" spans="3:7">
      <c r="C23716" s="17"/>
      <c r="D23716" s="26"/>
      <c r="E23716" s="26"/>
      <c r="F23716" s="26"/>
      <c r="G23716" s="26"/>
    </row>
    <row r="23717" spans="3:7">
      <c r="C23717" s="17"/>
      <c r="D23717" s="26"/>
      <c r="E23717" s="26"/>
      <c r="F23717" s="26"/>
      <c r="G23717" s="26"/>
    </row>
    <row r="23718" spans="3:7">
      <c r="C23718" s="17"/>
      <c r="D23718" s="26"/>
      <c r="E23718" s="26"/>
      <c r="F23718" s="26"/>
      <c r="G23718" s="26"/>
    </row>
    <row r="23719" spans="3:7">
      <c r="C23719" s="17"/>
      <c r="D23719" s="26"/>
      <c r="E23719" s="26"/>
      <c r="F23719" s="26"/>
      <c r="G23719" s="26"/>
    </row>
    <row r="23720" spans="3:7">
      <c r="C23720" s="17"/>
      <c r="D23720" s="26"/>
      <c r="E23720" s="26"/>
      <c r="F23720" s="26"/>
      <c r="G23720" s="26"/>
    </row>
    <row r="23721" spans="3:7">
      <c r="C23721" s="17"/>
      <c r="D23721" s="26"/>
      <c r="E23721" s="26"/>
      <c r="F23721" s="26"/>
      <c r="G23721" s="26"/>
    </row>
    <row r="23722" spans="3:7">
      <c r="C23722" s="17"/>
      <c r="D23722" s="26"/>
      <c r="E23722" s="26"/>
      <c r="F23722" s="26"/>
      <c r="G23722" s="26"/>
    </row>
    <row r="23723" spans="3:7">
      <c r="C23723" s="17"/>
      <c r="D23723" s="26"/>
      <c r="E23723" s="26"/>
      <c r="F23723" s="26"/>
      <c r="G23723" s="26"/>
    </row>
    <row r="23724" spans="3:7">
      <c r="C23724" s="17"/>
      <c r="D23724" s="26"/>
      <c r="E23724" s="26"/>
      <c r="F23724" s="26"/>
      <c r="G23724" s="26"/>
    </row>
    <row r="23725" spans="3:7">
      <c r="C23725" s="17"/>
      <c r="D23725" s="26"/>
      <c r="E23725" s="26"/>
      <c r="F23725" s="26"/>
      <c r="G23725" s="26"/>
    </row>
    <row r="23726" spans="3:7">
      <c r="C23726" s="17"/>
      <c r="D23726" s="26"/>
      <c r="E23726" s="26"/>
      <c r="F23726" s="26"/>
      <c r="G23726" s="26"/>
    </row>
    <row r="23727" spans="3:7">
      <c r="C23727" s="17"/>
      <c r="D23727" s="26"/>
      <c r="E23727" s="26"/>
      <c r="F23727" s="26"/>
      <c r="G23727" s="26"/>
    </row>
    <row r="23728" spans="3:7">
      <c r="C23728" s="17"/>
      <c r="D23728" s="26"/>
      <c r="E23728" s="26"/>
      <c r="F23728" s="26"/>
      <c r="G23728" s="26"/>
    </row>
    <row r="23729" spans="3:7">
      <c r="C23729" s="17"/>
      <c r="D23729" s="26"/>
      <c r="E23729" s="26"/>
      <c r="F23729" s="26"/>
      <c r="G23729" s="26"/>
    </row>
    <row r="23730" spans="3:7">
      <c r="C23730" s="17"/>
      <c r="D23730" s="26"/>
      <c r="E23730" s="26"/>
      <c r="F23730" s="26"/>
      <c r="G23730" s="26"/>
    </row>
    <row r="23731" spans="3:7">
      <c r="C23731" s="17"/>
      <c r="D23731" s="26"/>
      <c r="E23731" s="26"/>
      <c r="F23731" s="26"/>
      <c r="G23731" s="26"/>
    </row>
    <row r="23732" spans="3:7">
      <c r="C23732" s="17"/>
      <c r="D23732" s="26"/>
      <c r="E23732" s="26"/>
      <c r="F23732" s="26"/>
      <c r="G23732" s="26"/>
    </row>
    <row r="23733" spans="3:7">
      <c r="C23733" s="17"/>
      <c r="D23733" s="26"/>
      <c r="E23733" s="26"/>
      <c r="F23733" s="26"/>
      <c r="G23733" s="26"/>
    </row>
    <row r="23734" spans="3:7">
      <c r="C23734" s="17"/>
      <c r="D23734" s="26"/>
      <c r="E23734" s="26"/>
      <c r="F23734" s="26"/>
      <c r="G23734" s="26"/>
    </row>
    <row r="23735" spans="3:7">
      <c r="C23735" s="17"/>
      <c r="D23735" s="26"/>
      <c r="E23735" s="26"/>
      <c r="F23735" s="26"/>
      <c r="G23735" s="26"/>
    </row>
    <row r="23736" spans="3:7">
      <c r="C23736" s="17"/>
      <c r="D23736" s="26"/>
      <c r="E23736" s="26"/>
      <c r="F23736" s="26"/>
      <c r="G23736" s="26"/>
    </row>
    <row r="23737" spans="3:7">
      <c r="C23737" s="17"/>
      <c r="D23737" s="26"/>
      <c r="E23737" s="26"/>
      <c r="F23737" s="26"/>
      <c r="G23737" s="26"/>
    </row>
    <row r="23738" spans="3:7">
      <c r="C23738" s="17"/>
      <c r="D23738" s="26"/>
      <c r="E23738" s="26"/>
      <c r="F23738" s="26"/>
      <c r="G23738" s="26"/>
    </row>
    <row r="23739" spans="3:7">
      <c r="C23739" s="17"/>
      <c r="D23739" s="26"/>
      <c r="E23739" s="26"/>
      <c r="F23739" s="26"/>
      <c r="G23739" s="26"/>
    </row>
    <row r="23740" spans="3:7">
      <c r="C23740" s="17"/>
      <c r="D23740" s="26"/>
      <c r="E23740" s="26"/>
      <c r="F23740" s="26"/>
      <c r="G23740" s="26"/>
    </row>
    <row r="23741" spans="3:7">
      <c r="C23741" s="17"/>
      <c r="D23741" s="26"/>
      <c r="E23741" s="26"/>
      <c r="F23741" s="26"/>
      <c r="G23741" s="26"/>
    </row>
    <row r="23742" spans="3:7">
      <c r="C23742" s="17"/>
      <c r="D23742" s="26"/>
      <c r="E23742" s="26"/>
      <c r="F23742" s="26"/>
      <c r="G23742" s="26"/>
    </row>
    <row r="23743" spans="3:7">
      <c r="C23743" s="17"/>
      <c r="D23743" s="26"/>
      <c r="E23743" s="26"/>
      <c r="F23743" s="26"/>
      <c r="G23743" s="26"/>
    </row>
    <row r="23744" spans="3:7">
      <c r="C23744" s="17"/>
      <c r="D23744" s="26"/>
      <c r="E23744" s="26"/>
      <c r="F23744" s="26"/>
      <c r="G23744" s="26"/>
    </row>
    <row r="23745" spans="3:7">
      <c r="C23745" s="17"/>
      <c r="D23745" s="26"/>
      <c r="E23745" s="26"/>
      <c r="F23745" s="26"/>
      <c r="G23745" s="26"/>
    </row>
    <row r="23746" spans="3:7">
      <c r="C23746" s="17"/>
      <c r="D23746" s="26"/>
      <c r="E23746" s="26"/>
      <c r="F23746" s="26"/>
      <c r="G23746" s="26"/>
    </row>
    <row r="23747" spans="3:7">
      <c r="C23747" s="17"/>
      <c r="D23747" s="26"/>
      <c r="E23747" s="26"/>
      <c r="F23747" s="26"/>
      <c r="G23747" s="26"/>
    </row>
    <row r="23748" spans="3:7">
      <c r="C23748" s="17"/>
      <c r="D23748" s="26"/>
      <c r="E23748" s="26"/>
      <c r="F23748" s="26"/>
      <c r="G23748" s="26"/>
    </row>
    <row r="23749" spans="3:7">
      <c r="C23749" s="17"/>
      <c r="D23749" s="26"/>
      <c r="E23749" s="26"/>
      <c r="F23749" s="26"/>
      <c r="G23749" s="26"/>
    </row>
    <row r="23750" spans="3:7">
      <c r="C23750" s="17"/>
      <c r="D23750" s="26"/>
      <c r="E23750" s="26"/>
      <c r="F23750" s="26"/>
      <c r="G23750" s="26"/>
    </row>
    <row r="23751" spans="3:7">
      <c r="C23751" s="17"/>
      <c r="D23751" s="26"/>
      <c r="E23751" s="26"/>
      <c r="F23751" s="26"/>
      <c r="G23751" s="26"/>
    </row>
    <row r="23752" spans="3:7">
      <c r="C23752" s="17"/>
      <c r="D23752" s="26"/>
      <c r="E23752" s="26"/>
      <c r="F23752" s="26"/>
      <c r="G23752" s="26"/>
    </row>
    <row r="23753" spans="3:7">
      <c r="C23753" s="17"/>
      <c r="D23753" s="26"/>
      <c r="E23753" s="26"/>
      <c r="F23753" s="26"/>
      <c r="G23753" s="26"/>
    </row>
    <row r="23754" spans="3:7">
      <c r="C23754" s="17"/>
      <c r="D23754" s="26"/>
      <c r="E23754" s="26"/>
      <c r="F23754" s="26"/>
      <c r="G23754" s="26"/>
    </row>
    <row r="23755" spans="3:7">
      <c r="C23755" s="17"/>
      <c r="D23755" s="26"/>
      <c r="E23755" s="26"/>
      <c r="F23755" s="26"/>
      <c r="G23755" s="26"/>
    </row>
    <row r="23756" spans="3:7">
      <c r="C23756" s="17"/>
      <c r="D23756" s="26"/>
      <c r="E23756" s="26"/>
      <c r="F23756" s="26"/>
      <c r="G23756" s="26"/>
    </row>
    <row r="23757" spans="3:7">
      <c r="C23757" s="17"/>
      <c r="D23757" s="26"/>
      <c r="E23757" s="26"/>
      <c r="F23757" s="26"/>
      <c r="G23757" s="26"/>
    </row>
    <row r="23758" spans="3:7">
      <c r="C23758" s="17"/>
      <c r="D23758" s="26"/>
      <c r="E23758" s="26"/>
      <c r="F23758" s="26"/>
      <c r="G23758" s="26"/>
    </row>
    <row r="23759" spans="3:7">
      <c r="C23759" s="17"/>
      <c r="D23759" s="26"/>
      <c r="E23759" s="26"/>
      <c r="F23759" s="26"/>
      <c r="G23759" s="26"/>
    </row>
    <row r="23760" spans="3:7">
      <c r="C23760" s="17"/>
      <c r="D23760" s="26"/>
      <c r="E23760" s="26"/>
      <c r="F23760" s="26"/>
      <c r="G23760" s="26"/>
    </row>
    <row r="23761" spans="3:7">
      <c r="C23761" s="17"/>
      <c r="D23761" s="26"/>
      <c r="E23761" s="26"/>
      <c r="F23761" s="26"/>
      <c r="G23761" s="26"/>
    </row>
    <row r="23762" spans="3:7">
      <c r="C23762" s="17"/>
      <c r="D23762" s="26"/>
      <c r="E23762" s="26"/>
      <c r="F23762" s="26"/>
      <c r="G23762" s="26"/>
    </row>
    <row r="23763" spans="3:7">
      <c r="C23763" s="17"/>
      <c r="D23763" s="26"/>
      <c r="E23763" s="26"/>
      <c r="F23763" s="26"/>
      <c r="G23763" s="26"/>
    </row>
    <row r="23764" spans="3:7">
      <c r="C23764" s="17"/>
      <c r="D23764" s="26"/>
      <c r="E23764" s="26"/>
      <c r="F23764" s="26"/>
      <c r="G23764" s="26"/>
    </row>
    <row r="23765" spans="3:7">
      <c r="C23765" s="17"/>
      <c r="D23765" s="26"/>
      <c r="E23765" s="26"/>
      <c r="F23765" s="26"/>
      <c r="G23765" s="26"/>
    </row>
    <row r="23766" spans="3:7">
      <c r="C23766" s="17"/>
      <c r="D23766" s="26"/>
      <c r="E23766" s="26"/>
      <c r="F23766" s="26"/>
      <c r="G23766" s="26"/>
    </row>
    <row r="23767" spans="3:7">
      <c r="C23767" s="17"/>
      <c r="D23767" s="26"/>
      <c r="E23767" s="26"/>
      <c r="F23767" s="26"/>
      <c r="G23767" s="26"/>
    </row>
    <row r="23768" spans="3:7">
      <c r="C23768" s="17"/>
      <c r="D23768" s="26"/>
      <c r="E23768" s="26"/>
      <c r="F23768" s="26"/>
      <c r="G23768" s="26"/>
    </row>
    <row r="23769" spans="3:7">
      <c r="C23769" s="17"/>
      <c r="D23769" s="26"/>
      <c r="E23769" s="26"/>
      <c r="F23769" s="26"/>
      <c r="G23769" s="26"/>
    </row>
    <row r="23770" spans="3:7">
      <c r="C23770" s="17"/>
      <c r="D23770" s="26"/>
      <c r="E23770" s="26"/>
      <c r="F23770" s="26"/>
      <c r="G23770" s="26"/>
    </row>
    <row r="23771" spans="3:7">
      <c r="C23771" s="17"/>
      <c r="D23771" s="26"/>
      <c r="E23771" s="26"/>
      <c r="F23771" s="26"/>
      <c r="G23771" s="26"/>
    </row>
    <row r="23772" spans="3:7">
      <c r="C23772" s="17"/>
      <c r="D23772" s="26"/>
      <c r="E23772" s="26"/>
      <c r="F23772" s="26"/>
      <c r="G23772" s="26"/>
    </row>
    <row r="23773" spans="3:7">
      <c r="C23773" s="17"/>
      <c r="D23773" s="26"/>
      <c r="E23773" s="26"/>
      <c r="F23773" s="26"/>
      <c r="G23773" s="26"/>
    </row>
    <row r="23774" spans="3:7">
      <c r="C23774" s="17"/>
      <c r="D23774" s="26"/>
      <c r="E23774" s="26"/>
      <c r="F23774" s="26"/>
      <c r="G23774" s="26"/>
    </row>
    <row r="23775" spans="3:7">
      <c r="C23775" s="17"/>
      <c r="D23775" s="26"/>
      <c r="E23775" s="26"/>
      <c r="F23775" s="26"/>
      <c r="G23775" s="26"/>
    </row>
    <row r="23776" spans="3:7">
      <c r="C23776" s="17"/>
      <c r="D23776" s="26"/>
      <c r="E23776" s="26"/>
      <c r="F23776" s="26"/>
      <c r="G23776" s="26"/>
    </row>
    <row r="23777" spans="3:7">
      <c r="C23777" s="17"/>
      <c r="D23777" s="26"/>
      <c r="E23777" s="26"/>
      <c r="F23777" s="26"/>
      <c r="G23777" s="26"/>
    </row>
    <row r="23778" spans="3:7">
      <c r="C23778" s="17"/>
      <c r="D23778" s="26"/>
      <c r="E23778" s="26"/>
      <c r="F23778" s="26"/>
      <c r="G23778" s="26"/>
    </row>
    <row r="23779" spans="3:7">
      <c r="C23779" s="17"/>
      <c r="D23779" s="26"/>
      <c r="E23779" s="26"/>
      <c r="F23779" s="26"/>
      <c r="G23779" s="26"/>
    </row>
    <row r="23780" spans="3:7">
      <c r="C23780" s="17"/>
      <c r="D23780" s="26"/>
      <c r="E23780" s="26"/>
      <c r="F23780" s="26"/>
      <c r="G23780" s="26"/>
    </row>
    <row r="23781" spans="3:7">
      <c r="C23781" s="17"/>
      <c r="D23781" s="26"/>
      <c r="E23781" s="26"/>
      <c r="F23781" s="26"/>
      <c r="G23781" s="26"/>
    </row>
    <row r="23782" spans="3:7">
      <c r="C23782" s="17"/>
      <c r="D23782" s="26"/>
      <c r="E23782" s="26"/>
      <c r="F23782" s="26"/>
      <c r="G23782" s="26"/>
    </row>
    <row r="23783" spans="3:7">
      <c r="C23783" s="17"/>
      <c r="D23783" s="26"/>
      <c r="E23783" s="26"/>
      <c r="F23783" s="26"/>
      <c r="G23783" s="26"/>
    </row>
    <row r="23784" spans="3:7">
      <c r="C23784" s="17"/>
      <c r="D23784" s="26"/>
      <c r="E23784" s="26"/>
      <c r="F23784" s="26"/>
      <c r="G23784" s="26"/>
    </row>
    <row r="23785" spans="3:7">
      <c r="C23785" s="17"/>
      <c r="D23785" s="26"/>
      <c r="E23785" s="26"/>
      <c r="F23785" s="26"/>
      <c r="G23785" s="26"/>
    </row>
    <row r="23786" spans="3:7">
      <c r="C23786" s="17"/>
      <c r="D23786" s="26"/>
      <c r="E23786" s="26"/>
      <c r="F23786" s="26"/>
      <c r="G23786" s="26"/>
    </row>
    <row r="23787" spans="3:7">
      <c r="C23787" s="17"/>
      <c r="D23787" s="26"/>
      <c r="E23787" s="26"/>
      <c r="F23787" s="26"/>
      <c r="G23787" s="26"/>
    </row>
    <row r="23788" spans="3:7">
      <c r="C23788" s="17"/>
      <c r="D23788" s="26"/>
      <c r="E23788" s="26"/>
      <c r="F23788" s="26"/>
      <c r="G23788" s="26"/>
    </row>
    <row r="23789" spans="3:7">
      <c r="C23789" s="17"/>
      <c r="D23789" s="26"/>
      <c r="E23789" s="26"/>
      <c r="F23789" s="26"/>
      <c r="G23789" s="26"/>
    </row>
    <row r="23790" spans="3:7">
      <c r="C23790" s="17"/>
      <c r="D23790" s="26"/>
      <c r="E23790" s="26"/>
      <c r="F23790" s="26"/>
      <c r="G23790" s="26"/>
    </row>
    <row r="23791" spans="3:7">
      <c r="C23791" s="17"/>
      <c r="D23791" s="26"/>
      <c r="E23791" s="26"/>
      <c r="F23791" s="26"/>
      <c r="G23791" s="26"/>
    </row>
    <row r="23792" spans="3:7">
      <c r="C23792" s="17"/>
      <c r="D23792" s="26"/>
      <c r="E23792" s="26"/>
      <c r="F23792" s="26"/>
      <c r="G23792" s="26"/>
    </row>
    <row r="23793" spans="3:7">
      <c r="C23793" s="17"/>
      <c r="D23793" s="26"/>
      <c r="E23793" s="26"/>
      <c r="F23793" s="26"/>
      <c r="G23793" s="26"/>
    </row>
    <row r="23794" spans="3:7">
      <c r="C23794" s="17"/>
      <c r="D23794" s="26"/>
      <c r="E23794" s="26"/>
      <c r="F23794" s="26"/>
      <c r="G23794" s="26"/>
    </row>
    <row r="23795" spans="3:7">
      <c r="C23795" s="17"/>
      <c r="D23795" s="26"/>
      <c r="E23795" s="26"/>
      <c r="F23795" s="26"/>
      <c r="G23795" s="26"/>
    </row>
    <row r="23796" spans="3:7">
      <c r="C23796" s="17"/>
      <c r="D23796" s="26"/>
      <c r="E23796" s="26"/>
      <c r="F23796" s="26"/>
      <c r="G23796" s="26"/>
    </row>
    <row r="23797" spans="3:7">
      <c r="C23797" s="17"/>
      <c r="D23797" s="26"/>
      <c r="E23797" s="26"/>
      <c r="F23797" s="26"/>
      <c r="G23797" s="26"/>
    </row>
    <row r="23798" spans="3:7">
      <c r="C23798" s="17"/>
      <c r="D23798" s="26"/>
      <c r="E23798" s="26"/>
      <c r="F23798" s="26"/>
      <c r="G23798" s="26"/>
    </row>
    <row r="23799" spans="3:7">
      <c r="C23799" s="17"/>
      <c r="D23799" s="26"/>
      <c r="E23799" s="26"/>
      <c r="F23799" s="26"/>
      <c r="G23799" s="26"/>
    </row>
    <row r="23800" spans="3:7">
      <c r="C23800" s="17"/>
      <c r="D23800" s="26"/>
      <c r="E23800" s="26"/>
      <c r="F23800" s="26"/>
      <c r="G23800" s="26"/>
    </row>
    <row r="23801" spans="3:7">
      <c r="C23801" s="17"/>
      <c r="D23801" s="26"/>
      <c r="E23801" s="26"/>
      <c r="F23801" s="26"/>
      <c r="G23801" s="26"/>
    </row>
    <row r="23802" spans="3:7">
      <c r="C23802" s="17"/>
      <c r="D23802" s="26"/>
      <c r="E23802" s="26"/>
      <c r="F23802" s="26"/>
      <c r="G23802" s="26"/>
    </row>
    <row r="23803" spans="3:7">
      <c r="C23803" s="17"/>
      <c r="D23803" s="26"/>
      <c r="E23803" s="26"/>
      <c r="F23803" s="26"/>
      <c r="G23803" s="26"/>
    </row>
    <row r="23804" spans="3:7">
      <c r="C23804" s="17"/>
      <c r="D23804" s="26"/>
      <c r="E23804" s="26"/>
      <c r="F23804" s="26"/>
      <c r="G23804" s="26"/>
    </row>
    <row r="23805" spans="3:7">
      <c r="C23805" s="17"/>
      <c r="D23805" s="26"/>
      <c r="E23805" s="26"/>
      <c r="F23805" s="26"/>
      <c r="G23805" s="26"/>
    </row>
    <row r="23806" spans="3:7">
      <c r="C23806" s="17"/>
      <c r="D23806" s="26"/>
      <c r="E23806" s="26"/>
      <c r="F23806" s="26"/>
      <c r="G23806" s="26"/>
    </row>
    <row r="23807" spans="3:7">
      <c r="C23807" s="17"/>
      <c r="D23807" s="26"/>
      <c r="E23807" s="26"/>
      <c r="F23807" s="26"/>
      <c r="G23807" s="26"/>
    </row>
    <row r="23808" spans="3:7">
      <c r="C23808" s="17"/>
      <c r="D23808" s="26"/>
      <c r="E23808" s="26"/>
      <c r="F23808" s="26"/>
      <c r="G23808" s="26"/>
    </row>
    <row r="23809" spans="3:7">
      <c r="C23809" s="17"/>
      <c r="D23809" s="26"/>
      <c r="E23809" s="26"/>
      <c r="F23809" s="26"/>
      <c r="G23809" s="26"/>
    </row>
    <row r="23810" spans="3:7">
      <c r="C23810" s="17"/>
      <c r="D23810" s="26"/>
      <c r="E23810" s="26"/>
      <c r="F23810" s="26"/>
      <c r="G23810" s="26"/>
    </row>
    <row r="23811" spans="3:7">
      <c r="C23811" s="17"/>
      <c r="D23811" s="26"/>
      <c r="E23811" s="26"/>
      <c r="F23811" s="26"/>
      <c r="G23811" s="26"/>
    </row>
    <row r="23812" spans="3:7">
      <c r="C23812" s="17"/>
      <c r="D23812" s="26"/>
      <c r="E23812" s="26"/>
      <c r="F23812" s="26"/>
      <c r="G23812" s="26"/>
    </row>
    <row r="23813" spans="3:7">
      <c r="C23813" s="17"/>
      <c r="D23813" s="26"/>
      <c r="E23813" s="26"/>
      <c r="F23813" s="26"/>
      <c r="G23813" s="26"/>
    </row>
    <row r="23814" spans="3:7">
      <c r="C23814" s="17"/>
      <c r="D23814" s="26"/>
      <c r="E23814" s="26"/>
      <c r="F23814" s="26"/>
      <c r="G23814" s="26"/>
    </row>
    <row r="23815" spans="3:7">
      <c r="C23815" s="17"/>
      <c r="D23815" s="26"/>
      <c r="E23815" s="26"/>
      <c r="F23815" s="26"/>
      <c r="G23815" s="26"/>
    </row>
    <row r="23816" spans="3:7">
      <c r="C23816" s="17"/>
      <c r="D23816" s="26"/>
      <c r="E23816" s="26"/>
      <c r="F23816" s="26"/>
      <c r="G23816" s="26"/>
    </row>
    <row r="23817" spans="3:7">
      <c r="C23817" s="17"/>
      <c r="D23817" s="26"/>
      <c r="E23817" s="26"/>
      <c r="F23817" s="26"/>
      <c r="G23817" s="26"/>
    </row>
    <row r="23818" spans="3:7">
      <c r="C23818" s="17"/>
      <c r="D23818" s="26"/>
      <c r="E23818" s="26"/>
      <c r="F23818" s="26"/>
      <c r="G23818" s="26"/>
    </row>
    <row r="23819" spans="3:7">
      <c r="C23819" s="17"/>
      <c r="D23819" s="26"/>
      <c r="E23819" s="26"/>
      <c r="F23819" s="26"/>
      <c r="G23819" s="26"/>
    </row>
    <row r="23820" spans="3:7">
      <c r="C23820" s="17"/>
      <c r="D23820" s="26"/>
      <c r="E23820" s="26"/>
      <c r="F23820" s="26"/>
      <c r="G23820" s="26"/>
    </row>
    <row r="23821" spans="3:7">
      <c r="C23821" s="17"/>
      <c r="D23821" s="26"/>
      <c r="E23821" s="26"/>
      <c r="F23821" s="26"/>
      <c r="G23821" s="26"/>
    </row>
    <row r="23822" spans="3:7">
      <c r="C23822" s="17"/>
      <c r="D23822" s="26"/>
      <c r="E23822" s="26"/>
      <c r="F23822" s="26"/>
      <c r="G23822" s="26"/>
    </row>
    <row r="23823" spans="3:7">
      <c r="C23823" s="17"/>
      <c r="D23823" s="26"/>
      <c r="E23823" s="26"/>
      <c r="F23823" s="26"/>
      <c r="G23823" s="26"/>
    </row>
    <row r="23824" spans="3:7">
      <c r="C23824" s="17"/>
      <c r="D23824" s="26"/>
      <c r="E23824" s="26"/>
      <c r="F23824" s="26"/>
      <c r="G23824" s="26"/>
    </row>
    <row r="23825" spans="3:7">
      <c r="C23825" s="17"/>
      <c r="D23825" s="26"/>
      <c r="E23825" s="26"/>
      <c r="F23825" s="26"/>
      <c r="G23825" s="26"/>
    </row>
    <row r="23826" spans="3:7">
      <c r="C23826" s="17"/>
      <c r="D23826" s="26"/>
      <c r="E23826" s="26"/>
      <c r="F23826" s="26"/>
      <c r="G23826" s="26"/>
    </row>
    <row r="23827" spans="3:7">
      <c r="C23827" s="17"/>
      <c r="D23827" s="26"/>
      <c r="E23827" s="26"/>
      <c r="F23827" s="26"/>
      <c r="G23827" s="26"/>
    </row>
    <row r="23828" spans="3:7">
      <c r="C23828" s="17"/>
      <c r="D23828" s="26"/>
      <c r="E23828" s="26"/>
      <c r="F23828" s="26"/>
      <c r="G23828" s="26"/>
    </row>
    <row r="23829" spans="3:7">
      <c r="C23829" s="17"/>
      <c r="D23829" s="26"/>
      <c r="E23829" s="26"/>
      <c r="F23829" s="26"/>
      <c r="G23829" s="26"/>
    </row>
    <row r="23830" spans="3:7">
      <c r="C23830" s="17"/>
      <c r="D23830" s="26"/>
      <c r="E23830" s="26"/>
      <c r="F23830" s="26"/>
      <c r="G23830" s="26"/>
    </row>
    <row r="23831" spans="3:7">
      <c r="C23831" s="17"/>
      <c r="D23831" s="26"/>
      <c r="E23831" s="26"/>
      <c r="F23831" s="26"/>
      <c r="G23831" s="26"/>
    </row>
    <row r="23832" spans="3:7">
      <c r="C23832" s="17"/>
      <c r="D23832" s="26"/>
      <c r="E23832" s="26"/>
      <c r="F23832" s="26"/>
      <c r="G23832" s="26"/>
    </row>
    <row r="23833" spans="3:7">
      <c r="C23833" s="17"/>
      <c r="D23833" s="26"/>
      <c r="E23833" s="26"/>
      <c r="F23833" s="26"/>
      <c r="G23833" s="26"/>
    </row>
    <row r="23834" spans="3:7">
      <c r="C23834" s="17"/>
      <c r="D23834" s="26"/>
      <c r="E23834" s="26"/>
      <c r="F23834" s="26"/>
      <c r="G23834" s="26"/>
    </row>
    <row r="23835" spans="3:7">
      <c r="C23835" s="17"/>
      <c r="D23835" s="26"/>
      <c r="E23835" s="26"/>
      <c r="F23835" s="26"/>
      <c r="G23835" s="26"/>
    </row>
    <row r="23836" spans="3:7">
      <c r="C23836" s="17"/>
      <c r="D23836" s="26"/>
      <c r="E23836" s="26"/>
      <c r="F23836" s="26"/>
      <c r="G23836" s="26"/>
    </row>
    <row r="23837" spans="3:7">
      <c r="C23837" s="17"/>
      <c r="D23837" s="26"/>
      <c r="E23837" s="26"/>
      <c r="F23837" s="26"/>
      <c r="G23837" s="26"/>
    </row>
    <row r="23838" spans="3:7">
      <c r="C23838" s="17"/>
      <c r="D23838" s="26"/>
      <c r="E23838" s="26"/>
      <c r="F23838" s="26"/>
      <c r="G23838" s="26"/>
    </row>
    <row r="23839" spans="3:7">
      <c r="C23839" s="17"/>
      <c r="D23839" s="26"/>
      <c r="E23839" s="26"/>
      <c r="F23839" s="26"/>
      <c r="G23839" s="26"/>
    </row>
    <row r="23840" spans="3:7">
      <c r="C23840" s="17"/>
      <c r="D23840" s="26"/>
      <c r="E23840" s="26"/>
      <c r="F23840" s="26"/>
      <c r="G23840" s="26"/>
    </row>
    <row r="23841" spans="3:7">
      <c r="C23841" s="17"/>
      <c r="D23841" s="26"/>
      <c r="E23841" s="26"/>
      <c r="F23841" s="26"/>
      <c r="G23841" s="26"/>
    </row>
    <row r="23842" spans="3:7">
      <c r="C23842" s="17"/>
      <c r="D23842" s="26"/>
      <c r="E23842" s="26"/>
      <c r="F23842" s="26"/>
      <c r="G23842" s="26"/>
    </row>
    <row r="23843" spans="3:7">
      <c r="C23843" s="17"/>
      <c r="D23843" s="26"/>
      <c r="E23843" s="26"/>
      <c r="F23843" s="26"/>
      <c r="G23843" s="26"/>
    </row>
    <row r="23844" spans="3:7">
      <c r="C23844" s="17"/>
      <c r="D23844" s="26"/>
      <c r="E23844" s="26"/>
      <c r="F23844" s="26"/>
      <c r="G23844" s="26"/>
    </row>
    <row r="23845" spans="3:7">
      <c r="C23845" s="17"/>
      <c r="D23845" s="26"/>
      <c r="E23845" s="26"/>
      <c r="F23845" s="26"/>
      <c r="G23845" s="26"/>
    </row>
    <row r="23846" spans="3:7">
      <c r="C23846" s="17"/>
      <c r="D23846" s="26"/>
      <c r="E23846" s="26"/>
      <c r="F23846" s="26"/>
      <c r="G23846" s="26"/>
    </row>
    <row r="23847" spans="3:7">
      <c r="C23847" s="17"/>
      <c r="D23847" s="26"/>
      <c r="E23847" s="26"/>
      <c r="F23847" s="26"/>
      <c r="G23847" s="26"/>
    </row>
    <row r="23848" spans="3:7">
      <c r="C23848" s="17"/>
      <c r="D23848" s="26"/>
      <c r="E23848" s="26"/>
      <c r="F23848" s="26"/>
      <c r="G23848" s="26"/>
    </row>
    <row r="23849" spans="3:7">
      <c r="C23849" s="17"/>
      <c r="D23849" s="26"/>
      <c r="E23849" s="26"/>
      <c r="F23849" s="26"/>
      <c r="G23849" s="26"/>
    </row>
    <row r="23850" spans="3:7">
      <c r="C23850" s="17"/>
      <c r="D23850" s="26"/>
      <c r="E23850" s="26"/>
      <c r="F23850" s="26"/>
      <c r="G23850" s="26"/>
    </row>
    <row r="23851" spans="3:7">
      <c r="C23851" s="17"/>
      <c r="D23851" s="26"/>
      <c r="E23851" s="26"/>
      <c r="F23851" s="26"/>
      <c r="G23851" s="26"/>
    </row>
    <row r="23852" spans="3:7">
      <c r="C23852" s="17"/>
      <c r="D23852" s="26"/>
      <c r="E23852" s="26"/>
      <c r="F23852" s="26"/>
      <c r="G23852" s="26"/>
    </row>
    <row r="23853" spans="3:7">
      <c r="C23853" s="17"/>
      <c r="D23853" s="26"/>
      <c r="E23853" s="26"/>
      <c r="F23853" s="26"/>
      <c r="G23853" s="26"/>
    </row>
    <row r="23854" spans="3:7">
      <c r="C23854" s="17"/>
      <c r="D23854" s="26"/>
      <c r="E23854" s="26"/>
      <c r="F23854" s="26"/>
      <c r="G23854" s="26"/>
    </row>
    <row r="23855" spans="3:7">
      <c r="C23855" s="17"/>
      <c r="D23855" s="26"/>
      <c r="E23855" s="26"/>
      <c r="F23855" s="26"/>
      <c r="G23855" s="26"/>
    </row>
    <row r="23856" spans="3:7">
      <c r="C23856" s="17"/>
      <c r="D23856" s="26"/>
      <c r="E23856" s="26"/>
      <c r="F23856" s="26"/>
      <c r="G23856" s="26"/>
    </row>
    <row r="23857" spans="3:7">
      <c r="C23857" s="17"/>
      <c r="D23857" s="26"/>
      <c r="E23857" s="26"/>
      <c r="F23857" s="26"/>
      <c r="G23857" s="26"/>
    </row>
    <row r="23858" spans="3:7">
      <c r="C23858" s="17"/>
      <c r="D23858" s="26"/>
      <c r="E23858" s="26"/>
      <c r="F23858" s="26"/>
      <c r="G23858" s="26"/>
    </row>
    <row r="23859" spans="3:7">
      <c r="C23859" s="17"/>
      <c r="D23859" s="26"/>
      <c r="E23859" s="26"/>
      <c r="F23859" s="26"/>
      <c r="G23859" s="26"/>
    </row>
    <row r="23860" spans="3:7">
      <c r="C23860" s="17"/>
      <c r="D23860" s="26"/>
      <c r="E23860" s="26"/>
      <c r="F23860" s="26"/>
      <c r="G23860" s="26"/>
    </row>
    <row r="23861" spans="3:7">
      <c r="C23861" s="17"/>
      <c r="D23861" s="26"/>
      <c r="E23861" s="26"/>
      <c r="F23861" s="26"/>
      <c r="G23861" s="26"/>
    </row>
    <row r="23862" spans="3:7">
      <c r="C23862" s="17"/>
      <c r="D23862" s="26"/>
      <c r="E23862" s="26"/>
      <c r="F23862" s="26"/>
      <c r="G23862" s="26"/>
    </row>
    <row r="23863" spans="3:7">
      <c r="C23863" s="17"/>
      <c r="D23863" s="26"/>
      <c r="E23863" s="26"/>
      <c r="F23863" s="26"/>
      <c r="G23863" s="26"/>
    </row>
    <row r="23864" spans="3:7">
      <c r="C23864" s="17"/>
      <c r="D23864" s="26"/>
      <c r="E23864" s="26"/>
      <c r="F23864" s="26"/>
      <c r="G23864" s="26"/>
    </row>
    <row r="23865" spans="3:7">
      <c r="C23865" s="17"/>
      <c r="D23865" s="26"/>
      <c r="E23865" s="26"/>
      <c r="F23865" s="26"/>
      <c r="G23865" s="26"/>
    </row>
    <row r="23866" spans="3:7">
      <c r="C23866" s="17"/>
      <c r="D23866" s="26"/>
      <c r="E23866" s="26"/>
      <c r="F23866" s="26"/>
      <c r="G23866" s="26"/>
    </row>
    <row r="23867" spans="3:7">
      <c r="C23867" s="17"/>
      <c r="D23867" s="26"/>
      <c r="E23867" s="26"/>
      <c r="F23867" s="26"/>
      <c r="G23867" s="26"/>
    </row>
    <row r="23868" spans="3:7">
      <c r="C23868" s="17"/>
      <c r="D23868" s="26"/>
      <c r="E23868" s="26"/>
      <c r="F23868" s="26"/>
      <c r="G23868" s="26"/>
    </row>
    <row r="23869" spans="3:7">
      <c r="C23869" s="17"/>
      <c r="D23869" s="26"/>
      <c r="E23869" s="26"/>
      <c r="F23869" s="26"/>
      <c r="G23869" s="26"/>
    </row>
    <row r="23870" spans="3:7">
      <c r="C23870" s="17"/>
      <c r="D23870" s="26"/>
      <c r="E23870" s="26"/>
      <c r="F23870" s="26"/>
      <c r="G23870" s="26"/>
    </row>
    <row r="23871" spans="3:7">
      <c r="C23871" s="17"/>
      <c r="D23871" s="26"/>
      <c r="E23871" s="26"/>
      <c r="F23871" s="26"/>
      <c r="G23871" s="26"/>
    </row>
    <row r="23872" spans="3:7">
      <c r="C23872" s="17"/>
      <c r="D23872" s="26"/>
      <c r="E23872" s="26"/>
      <c r="F23872" s="26"/>
      <c r="G23872" s="26"/>
    </row>
    <row r="23873" spans="3:7">
      <c r="C23873" s="17"/>
      <c r="D23873" s="26"/>
      <c r="E23873" s="26"/>
      <c r="F23873" s="26"/>
      <c r="G23873" s="26"/>
    </row>
    <row r="23874" spans="3:7">
      <c r="C23874" s="17"/>
      <c r="D23874" s="26"/>
      <c r="E23874" s="26"/>
      <c r="F23874" s="26"/>
      <c r="G23874" s="26"/>
    </row>
    <row r="23875" spans="3:7">
      <c r="C23875" s="17"/>
      <c r="D23875" s="26"/>
      <c r="E23875" s="26"/>
      <c r="F23875" s="26"/>
      <c r="G23875" s="26"/>
    </row>
    <row r="23876" spans="3:7">
      <c r="C23876" s="17"/>
      <c r="D23876" s="26"/>
      <c r="E23876" s="26"/>
      <c r="F23876" s="26"/>
      <c r="G23876" s="26"/>
    </row>
    <row r="23877" spans="3:7">
      <c r="C23877" s="17"/>
      <c r="D23877" s="26"/>
      <c r="E23877" s="26"/>
      <c r="F23877" s="26"/>
      <c r="G23877" s="26"/>
    </row>
    <row r="23878" spans="3:7">
      <c r="C23878" s="17"/>
      <c r="D23878" s="26"/>
      <c r="E23878" s="26"/>
      <c r="F23878" s="26"/>
      <c r="G23878" s="26"/>
    </row>
    <row r="23879" spans="3:7">
      <c r="C23879" s="17"/>
      <c r="D23879" s="26"/>
      <c r="E23879" s="26"/>
      <c r="F23879" s="26"/>
      <c r="G23879" s="26"/>
    </row>
    <row r="23880" spans="3:7">
      <c r="C23880" s="17"/>
      <c r="D23880" s="26"/>
      <c r="E23880" s="26"/>
      <c r="F23880" s="26"/>
      <c r="G23880" s="26"/>
    </row>
    <row r="23881" spans="3:7">
      <c r="C23881" s="17"/>
      <c r="D23881" s="26"/>
      <c r="E23881" s="26"/>
      <c r="F23881" s="26"/>
      <c r="G23881" s="26"/>
    </row>
    <row r="23882" spans="3:7">
      <c r="C23882" s="17"/>
      <c r="D23882" s="26"/>
      <c r="E23882" s="26"/>
      <c r="F23882" s="26"/>
      <c r="G23882" s="26"/>
    </row>
    <row r="23883" spans="3:7">
      <c r="C23883" s="17"/>
      <c r="D23883" s="26"/>
      <c r="E23883" s="26"/>
      <c r="F23883" s="26"/>
      <c r="G23883" s="26"/>
    </row>
    <row r="23884" spans="3:7">
      <c r="C23884" s="17"/>
      <c r="D23884" s="26"/>
      <c r="E23884" s="26"/>
      <c r="F23884" s="26"/>
      <c r="G23884" s="26"/>
    </row>
    <row r="23885" spans="3:7">
      <c r="C23885" s="17"/>
      <c r="D23885" s="26"/>
      <c r="E23885" s="26"/>
      <c r="F23885" s="26"/>
      <c r="G23885" s="26"/>
    </row>
    <row r="23886" spans="3:7">
      <c r="C23886" s="17"/>
      <c r="D23886" s="26"/>
      <c r="E23886" s="26"/>
      <c r="F23886" s="26"/>
      <c r="G23886" s="26"/>
    </row>
    <row r="23887" spans="3:7">
      <c r="C23887" s="17"/>
      <c r="D23887" s="26"/>
      <c r="E23887" s="26"/>
      <c r="F23887" s="26"/>
      <c r="G23887" s="26"/>
    </row>
    <row r="23888" spans="3:7">
      <c r="C23888" s="17"/>
      <c r="D23888" s="26"/>
      <c r="E23888" s="26"/>
      <c r="F23888" s="26"/>
      <c r="G23888" s="26"/>
    </row>
    <row r="23889" spans="3:7">
      <c r="C23889" s="17"/>
      <c r="D23889" s="26"/>
      <c r="E23889" s="26"/>
      <c r="F23889" s="26"/>
      <c r="G23889" s="26"/>
    </row>
    <row r="23890" spans="3:7">
      <c r="C23890" s="17"/>
      <c r="D23890" s="26"/>
      <c r="E23890" s="26"/>
      <c r="F23890" s="26"/>
      <c r="G23890" s="26"/>
    </row>
    <row r="23891" spans="3:7">
      <c r="C23891" s="17"/>
      <c r="D23891" s="26"/>
      <c r="E23891" s="26"/>
      <c r="F23891" s="26"/>
      <c r="G23891" s="26"/>
    </row>
    <row r="23892" spans="3:7">
      <c r="C23892" s="17"/>
      <c r="D23892" s="26"/>
      <c r="E23892" s="26"/>
      <c r="F23892" s="26"/>
      <c r="G23892" s="26"/>
    </row>
    <row r="23893" spans="3:7">
      <c r="C23893" s="17"/>
      <c r="D23893" s="26"/>
      <c r="E23893" s="26"/>
      <c r="F23893" s="26"/>
      <c r="G23893" s="26"/>
    </row>
    <row r="23894" spans="3:7">
      <c r="C23894" s="17"/>
      <c r="D23894" s="26"/>
      <c r="E23894" s="26"/>
      <c r="F23894" s="26"/>
      <c r="G23894" s="26"/>
    </row>
    <row r="23895" spans="3:7">
      <c r="C23895" s="17"/>
      <c r="D23895" s="26"/>
      <c r="E23895" s="26"/>
      <c r="F23895" s="26"/>
      <c r="G23895" s="26"/>
    </row>
    <row r="23896" spans="3:7">
      <c r="C23896" s="17"/>
      <c r="D23896" s="26"/>
      <c r="E23896" s="26"/>
      <c r="F23896" s="26"/>
      <c r="G23896" s="26"/>
    </row>
    <row r="23897" spans="3:7">
      <c r="C23897" s="17"/>
      <c r="D23897" s="26"/>
      <c r="E23897" s="26"/>
      <c r="F23897" s="26"/>
      <c r="G23897" s="26"/>
    </row>
    <row r="23898" spans="3:7">
      <c r="C23898" s="17"/>
      <c r="D23898" s="26"/>
      <c r="E23898" s="26"/>
      <c r="F23898" s="26"/>
      <c r="G23898" s="26"/>
    </row>
    <row r="23899" spans="3:7">
      <c r="C23899" s="17"/>
      <c r="D23899" s="26"/>
      <c r="E23899" s="26"/>
      <c r="F23899" s="26"/>
      <c r="G23899" s="26"/>
    </row>
    <row r="23900" spans="3:7">
      <c r="C23900" s="17"/>
      <c r="D23900" s="26"/>
      <c r="E23900" s="26"/>
      <c r="F23900" s="26"/>
      <c r="G23900" s="26"/>
    </row>
    <row r="23901" spans="3:7">
      <c r="C23901" s="17"/>
      <c r="D23901" s="26"/>
      <c r="E23901" s="26"/>
      <c r="F23901" s="26"/>
      <c r="G23901" s="26"/>
    </row>
    <row r="23902" spans="3:7">
      <c r="C23902" s="17"/>
      <c r="D23902" s="26"/>
      <c r="E23902" s="26"/>
      <c r="F23902" s="26"/>
      <c r="G23902" s="26"/>
    </row>
    <row r="23903" spans="3:7">
      <c r="C23903" s="17"/>
      <c r="D23903" s="26"/>
      <c r="E23903" s="26"/>
      <c r="F23903" s="26"/>
      <c r="G23903" s="26"/>
    </row>
    <row r="23904" spans="3:7">
      <c r="C23904" s="17"/>
      <c r="D23904" s="26"/>
      <c r="E23904" s="26"/>
      <c r="F23904" s="26"/>
      <c r="G23904" s="26"/>
    </row>
    <row r="23905" spans="3:7">
      <c r="C23905" s="17"/>
      <c r="D23905" s="26"/>
      <c r="E23905" s="26"/>
      <c r="F23905" s="26"/>
      <c r="G23905" s="26"/>
    </row>
    <row r="23906" spans="3:7">
      <c r="C23906" s="17"/>
      <c r="D23906" s="26"/>
      <c r="E23906" s="26"/>
      <c r="F23906" s="26"/>
      <c r="G23906" s="26"/>
    </row>
    <row r="23907" spans="3:7">
      <c r="C23907" s="17"/>
      <c r="D23907" s="26"/>
      <c r="E23907" s="26"/>
      <c r="F23907" s="26"/>
      <c r="G23907" s="26"/>
    </row>
    <row r="23908" spans="3:7">
      <c r="C23908" s="17"/>
      <c r="D23908" s="26"/>
      <c r="E23908" s="26"/>
      <c r="F23908" s="26"/>
      <c r="G23908" s="26"/>
    </row>
    <row r="23909" spans="3:7">
      <c r="C23909" s="17"/>
      <c r="D23909" s="26"/>
      <c r="E23909" s="26"/>
      <c r="F23909" s="26"/>
      <c r="G23909" s="26"/>
    </row>
    <row r="23910" spans="3:7">
      <c r="C23910" s="17"/>
      <c r="D23910" s="26"/>
      <c r="E23910" s="26"/>
      <c r="F23910" s="26"/>
      <c r="G23910" s="26"/>
    </row>
    <row r="23911" spans="3:7">
      <c r="C23911" s="17"/>
      <c r="D23911" s="26"/>
      <c r="E23911" s="26"/>
      <c r="F23911" s="26"/>
      <c r="G23911" s="26"/>
    </row>
    <row r="23912" spans="3:7">
      <c r="C23912" s="17"/>
      <c r="D23912" s="26"/>
      <c r="E23912" s="26"/>
      <c r="F23912" s="26"/>
      <c r="G23912" s="26"/>
    </row>
    <row r="23913" spans="3:7">
      <c r="C23913" s="17"/>
      <c r="D23913" s="26"/>
      <c r="E23913" s="26"/>
      <c r="F23913" s="26"/>
      <c r="G23913" s="26"/>
    </row>
    <row r="23914" spans="3:7">
      <c r="C23914" s="17"/>
      <c r="D23914" s="26"/>
      <c r="E23914" s="26"/>
      <c r="F23914" s="26"/>
      <c r="G23914" s="26"/>
    </row>
    <row r="23915" spans="3:7">
      <c r="C23915" s="17"/>
      <c r="D23915" s="26"/>
      <c r="E23915" s="26"/>
      <c r="F23915" s="26"/>
      <c r="G23915" s="26"/>
    </row>
    <row r="23916" spans="3:7">
      <c r="C23916" s="17"/>
      <c r="D23916" s="26"/>
      <c r="E23916" s="26"/>
      <c r="F23916" s="26"/>
      <c r="G23916" s="26"/>
    </row>
    <row r="23917" spans="3:7">
      <c r="C23917" s="17"/>
      <c r="D23917" s="26"/>
      <c r="E23917" s="26"/>
      <c r="F23917" s="26"/>
      <c r="G23917" s="26"/>
    </row>
    <row r="23918" spans="3:7">
      <c r="C23918" s="17"/>
      <c r="D23918" s="26"/>
      <c r="E23918" s="26"/>
      <c r="F23918" s="26"/>
      <c r="G23918" s="26"/>
    </row>
    <row r="23919" spans="3:7">
      <c r="C23919" s="17"/>
      <c r="D23919" s="26"/>
      <c r="E23919" s="26"/>
      <c r="F23919" s="26"/>
      <c r="G23919" s="26"/>
    </row>
    <row r="23920" spans="3:7">
      <c r="C23920" s="17"/>
      <c r="D23920" s="26"/>
      <c r="E23920" s="26"/>
      <c r="F23920" s="26"/>
      <c r="G23920" s="26"/>
    </row>
    <row r="23921" spans="3:7">
      <c r="C23921" s="17"/>
      <c r="D23921" s="26"/>
      <c r="E23921" s="26"/>
      <c r="F23921" s="26"/>
      <c r="G23921" s="26"/>
    </row>
    <row r="23922" spans="3:7">
      <c r="C23922" s="17"/>
      <c r="D23922" s="26"/>
      <c r="E23922" s="26"/>
      <c r="F23922" s="26"/>
      <c r="G23922" s="26"/>
    </row>
    <row r="23923" spans="3:7">
      <c r="C23923" s="17"/>
      <c r="D23923" s="26"/>
      <c r="E23923" s="26"/>
      <c r="F23923" s="26"/>
      <c r="G23923" s="26"/>
    </row>
    <row r="23924" spans="3:7">
      <c r="C23924" s="17"/>
      <c r="D23924" s="26"/>
      <c r="E23924" s="26"/>
      <c r="F23924" s="26"/>
      <c r="G23924" s="26"/>
    </row>
    <row r="23925" spans="3:7">
      <c r="C23925" s="17"/>
      <c r="D23925" s="26"/>
      <c r="E23925" s="26"/>
      <c r="F23925" s="26"/>
      <c r="G23925" s="26"/>
    </row>
    <row r="23926" spans="3:7">
      <c r="C23926" s="17"/>
      <c r="D23926" s="26"/>
      <c r="E23926" s="26"/>
      <c r="F23926" s="26"/>
      <c r="G23926" s="26"/>
    </row>
    <row r="23927" spans="3:7">
      <c r="C23927" s="17"/>
      <c r="D23927" s="26"/>
      <c r="E23927" s="26"/>
      <c r="F23927" s="26"/>
      <c r="G23927" s="26"/>
    </row>
    <row r="23928" spans="3:7">
      <c r="C23928" s="17"/>
      <c r="D23928" s="26"/>
      <c r="E23928" s="26"/>
      <c r="F23928" s="26"/>
      <c r="G23928" s="26"/>
    </row>
    <row r="23929" spans="3:7">
      <c r="C23929" s="17"/>
      <c r="D23929" s="26"/>
      <c r="E23929" s="26"/>
      <c r="F23929" s="26"/>
      <c r="G23929" s="26"/>
    </row>
    <row r="23930" spans="3:7">
      <c r="C23930" s="17"/>
      <c r="D23930" s="26"/>
      <c r="E23930" s="26"/>
      <c r="F23930" s="26"/>
      <c r="G23930" s="26"/>
    </row>
    <row r="23931" spans="3:7">
      <c r="C23931" s="17"/>
      <c r="D23931" s="26"/>
      <c r="E23931" s="26"/>
      <c r="F23931" s="26"/>
      <c r="G23931" s="26"/>
    </row>
    <row r="23932" spans="3:7">
      <c r="C23932" s="17"/>
      <c r="D23932" s="26"/>
      <c r="E23932" s="26"/>
      <c r="F23932" s="26"/>
      <c r="G23932" s="26"/>
    </row>
    <row r="23933" spans="3:7">
      <c r="C23933" s="17"/>
      <c r="D23933" s="26"/>
      <c r="E23933" s="26"/>
      <c r="F23933" s="26"/>
      <c r="G23933" s="26"/>
    </row>
    <row r="23934" spans="3:7">
      <c r="C23934" s="17"/>
      <c r="D23934" s="26"/>
      <c r="E23934" s="26"/>
      <c r="F23934" s="26"/>
      <c r="G23934" s="26"/>
    </row>
    <row r="23935" spans="3:7">
      <c r="C23935" s="17"/>
      <c r="D23935" s="26"/>
      <c r="E23935" s="26"/>
      <c r="F23935" s="26"/>
      <c r="G23935" s="26"/>
    </row>
    <row r="23936" spans="3:7">
      <c r="C23936" s="17"/>
      <c r="D23936" s="26"/>
      <c r="E23936" s="26"/>
      <c r="F23936" s="26"/>
      <c r="G23936" s="26"/>
    </row>
    <row r="23937" spans="3:7">
      <c r="C23937" s="17"/>
      <c r="D23937" s="26"/>
      <c r="E23937" s="26"/>
      <c r="F23937" s="26"/>
      <c r="G23937" s="26"/>
    </row>
    <row r="23938" spans="3:7">
      <c r="C23938" s="17"/>
      <c r="D23938" s="26"/>
      <c r="E23938" s="26"/>
      <c r="F23938" s="26"/>
      <c r="G23938" s="26"/>
    </row>
    <row r="23939" spans="3:7">
      <c r="C23939" s="17"/>
      <c r="D23939" s="26"/>
      <c r="E23939" s="26"/>
      <c r="F23939" s="26"/>
      <c r="G23939" s="26"/>
    </row>
    <row r="23940" spans="3:7">
      <c r="C23940" s="17"/>
      <c r="D23940" s="26"/>
      <c r="E23940" s="26"/>
      <c r="F23940" s="26"/>
      <c r="G23940" s="26"/>
    </row>
    <row r="23941" spans="3:7">
      <c r="C23941" s="17"/>
      <c r="D23941" s="26"/>
      <c r="E23941" s="26"/>
      <c r="F23941" s="26"/>
      <c r="G23941" s="26"/>
    </row>
    <row r="23942" spans="3:7">
      <c r="C23942" s="17"/>
      <c r="D23942" s="26"/>
      <c r="E23942" s="26"/>
      <c r="F23942" s="26"/>
      <c r="G23942" s="26"/>
    </row>
    <row r="23943" spans="3:7">
      <c r="C23943" s="17"/>
      <c r="D23943" s="26"/>
      <c r="E23943" s="26"/>
      <c r="F23943" s="26"/>
      <c r="G23943" s="26"/>
    </row>
    <row r="23944" spans="3:7">
      <c r="C23944" s="17"/>
      <c r="D23944" s="26"/>
      <c r="E23944" s="26"/>
      <c r="F23944" s="26"/>
      <c r="G23944" s="26"/>
    </row>
    <row r="23945" spans="3:7">
      <c r="C23945" s="17"/>
      <c r="D23945" s="26"/>
      <c r="E23945" s="26"/>
      <c r="F23945" s="26"/>
      <c r="G23945" s="26"/>
    </row>
    <row r="23946" spans="3:7">
      <c r="C23946" s="17"/>
      <c r="D23946" s="26"/>
      <c r="E23946" s="26"/>
      <c r="F23946" s="26"/>
      <c r="G23946" s="26"/>
    </row>
    <row r="23947" spans="3:7">
      <c r="C23947" s="17"/>
      <c r="D23947" s="26"/>
      <c r="E23947" s="26"/>
      <c r="F23947" s="26"/>
      <c r="G23947" s="26"/>
    </row>
    <row r="23948" spans="3:7">
      <c r="C23948" s="17"/>
      <c r="D23948" s="26"/>
      <c r="E23948" s="26"/>
      <c r="F23948" s="26"/>
      <c r="G23948" s="26"/>
    </row>
    <row r="23949" spans="3:7">
      <c r="C23949" s="17"/>
      <c r="D23949" s="26"/>
      <c r="E23949" s="26"/>
      <c r="F23949" s="26"/>
      <c r="G23949" s="26"/>
    </row>
    <row r="23950" spans="3:7">
      <c r="C23950" s="17"/>
      <c r="D23950" s="26"/>
      <c r="E23950" s="26"/>
      <c r="F23950" s="26"/>
      <c r="G23950" s="26"/>
    </row>
    <row r="23951" spans="3:7">
      <c r="C23951" s="17"/>
      <c r="D23951" s="26"/>
      <c r="E23951" s="26"/>
      <c r="F23951" s="26"/>
      <c r="G23951" s="26"/>
    </row>
    <row r="23952" spans="3:7">
      <c r="C23952" s="17"/>
      <c r="D23952" s="26"/>
      <c r="E23952" s="26"/>
      <c r="F23952" s="26"/>
      <c r="G23952" s="26"/>
    </row>
    <row r="23953" spans="3:7">
      <c r="C23953" s="17"/>
      <c r="D23953" s="26"/>
      <c r="E23953" s="26"/>
      <c r="F23953" s="26"/>
      <c r="G23953" s="26"/>
    </row>
    <row r="23954" spans="3:7">
      <c r="C23954" s="17"/>
      <c r="D23954" s="26"/>
      <c r="E23954" s="26"/>
      <c r="F23954" s="26"/>
      <c r="G23954" s="26"/>
    </row>
    <row r="23955" spans="3:7">
      <c r="C23955" s="17"/>
      <c r="D23955" s="26"/>
      <c r="E23955" s="26"/>
      <c r="F23955" s="26"/>
      <c r="G23955" s="26"/>
    </row>
    <row r="23956" spans="3:7">
      <c r="C23956" s="17"/>
      <c r="D23956" s="26"/>
      <c r="E23956" s="26"/>
      <c r="F23956" s="26"/>
      <c r="G23956" s="26"/>
    </row>
    <row r="23957" spans="3:7">
      <c r="C23957" s="17"/>
      <c r="D23957" s="26"/>
      <c r="E23957" s="26"/>
      <c r="F23957" s="26"/>
      <c r="G23957" s="26"/>
    </row>
    <row r="23958" spans="3:7">
      <c r="C23958" s="17"/>
      <c r="D23958" s="26"/>
      <c r="E23958" s="26"/>
      <c r="F23958" s="26"/>
      <c r="G23958" s="26"/>
    </row>
    <row r="23959" spans="3:7">
      <c r="C23959" s="17"/>
      <c r="D23959" s="26"/>
      <c r="E23959" s="26"/>
      <c r="F23959" s="26"/>
      <c r="G23959" s="26"/>
    </row>
    <row r="23960" spans="3:7">
      <c r="C23960" s="17"/>
      <c r="D23960" s="26"/>
      <c r="E23960" s="26"/>
      <c r="F23960" s="26"/>
      <c r="G23960" s="26"/>
    </row>
    <row r="23961" spans="3:7">
      <c r="C23961" s="17"/>
      <c r="D23961" s="26"/>
      <c r="E23961" s="26"/>
      <c r="F23961" s="26"/>
      <c r="G23961" s="26"/>
    </row>
    <row r="23962" spans="3:7">
      <c r="C23962" s="17"/>
      <c r="D23962" s="26"/>
      <c r="E23962" s="26"/>
      <c r="F23962" s="26"/>
      <c r="G23962" s="26"/>
    </row>
    <row r="23963" spans="3:7">
      <c r="C23963" s="17"/>
      <c r="D23963" s="26"/>
      <c r="E23963" s="26"/>
      <c r="F23963" s="26"/>
      <c r="G23963" s="26"/>
    </row>
    <row r="23964" spans="3:7">
      <c r="C23964" s="17"/>
      <c r="D23964" s="26"/>
      <c r="E23964" s="26"/>
      <c r="F23964" s="26"/>
      <c r="G23964" s="26"/>
    </row>
    <row r="23965" spans="3:7">
      <c r="C23965" s="17"/>
      <c r="D23965" s="26"/>
      <c r="E23965" s="26"/>
      <c r="F23965" s="26"/>
      <c r="G23965" s="26"/>
    </row>
    <row r="23966" spans="3:7">
      <c r="C23966" s="17"/>
      <c r="D23966" s="26"/>
      <c r="E23966" s="26"/>
      <c r="F23966" s="26"/>
      <c r="G23966" s="26"/>
    </row>
    <row r="23967" spans="3:7">
      <c r="C23967" s="17"/>
      <c r="D23967" s="26"/>
      <c r="E23967" s="26"/>
      <c r="F23967" s="26"/>
      <c r="G23967" s="26"/>
    </row>
    <row r="23968" spans="3:7">
      <c r="C23968" s="17"/>
      <c r="D23968" s="26"/>
      <c r="E23968" s="26"/>
      <c r="F23968" s="26"/>
      <c r="G23968" s="26"/>
    </row>
    <row r="23969" spans="3:7">
      <c r="C23969" s="17"/>
      <c r="D23969" s="26"/>
      <c r="E23969" s="26"/>
      <c r="F23969" s="26"/>
      <c r="G23969" s="26"/>
    </row>
    <row r="23970" spans="3:7">
      <c r="C23970" s="17"/>
      <c r="D23970" s="26"/>
      <c r="E23970" s="26"/>
      <c r="F23970" s="26"/>
      <c r="G23970" s="26"/>
    </row>
    <row r="23971" spans="3:7">
      <c r="C23971" s="17"/>
      <c r="D23971" s="26"/>
      <c r="E23971" s="26"/>
      <c r="F23971" s="26"/>
      <c r="G23971" s="26"/>
    </row>
    <row r="23972" spans="3:7">
      <c r="C23972" s="17"/>
      <c r="D23972" s="26"/>
      <c r="E23972" s="26"/>
      <c r="F23972" s="26"/>
      <c r="G23972" s="26"/>
    </row>
    <row r="23973" spans="3:7">
      <c r="C23973" s="17"/>
      <c r="D23973" s="26"/>
      <c r="E23973" s="26"/>
      <c r="F23973" s="26"/>
      <c r="G23973" s="26"/>
    </row>
    <row r="23974" spans="3:7">
      <c r="C23974" s="17"/>
      <c r="D23974" s="26"/>
      <c r="E23974" s="26"/>
      <c r="F23974" s="26"/>
      <c r="G23974" s="26"/>
    </row>
    <row r="23975" spans="3:7">
      <c r="C23975" s="17"/>
      <c r="D23975" s="26"/>
      <c r="E23975" s="26"/>
      <c r="F23975" s="26"/>
      <c r="G23975" s="26"/>
    </row>
    <row r="23976" spans="3:7">
      <c r="C23976" s="17"/>
      <c r="D23976" s="26"/>
      <c r="E23976" s="26"/>
      <c r="F23976" s="26"/>
      <c r="G23976" s="26"/>
    </row>
    <row r="23977" spans="3:7">
      <c r="C23977" s="17"/>
      <c r="D23977" s="26"/>
      <c r="E23977" s="26"/>
      <c r="F23977" s="26"/>
      <c r="G23977" s="26"/>
    </row>
    <row r="23978" spans="3:7">
      <c r="C23978" s="17"/>
      <c r="D23978" s="26"/>
      <c r="E23978" s="26"/>
      <c r="F23978" s="26"/>
      <c r="G23978" s="26"/>
    </row>
    <row r="23979" spans="3:7">
      <c r="C23979" s="17"/>
      <c r="D23979" s="26"/>
      <c r="E23979" s="26"/>
      <c r="F23979" s="26"/>
      <c r="G23979" s="26"/>
    </row>
    <row r="23980" spans="3:7">
      <c r="C23980" s="17"/>
      <c r="D23980" s="26"/>
      <c r="E23980" s="26"/>
      <c r="F23980" s="26"/>
      <c r="G23980" s="26"/>
    </row>
    <row r="23981" spans="3:7">
      <c r="C23981" s="17"/>
      <c r="D23981" s="26"/>
      <c r="E23981" s="26"/>
      <c r="F23981" s="26"/>
      <c r="G23981" s="26"/>
    </row>
    <row r="23982" spans="3:7">
      <c r="C23982" s="17"/>
      <c r="D23982" s="26"/>
      <c r="E23982" s="26"/>
      <c r="F23982" s="26"/>
      <c r="G23982" s="26"/>
    </row>
    <row r="23983" spans="3:7">
      <c r="C23983" s="17"/>
      <c r="D23983" s="26"/>
      <c r="E23983" s="26"/>
      <c r="F23983" s="26"/>
      <c r="G23983" s="26"/>
    </row>
    <row r="23984" spans="3:7">
      <c r="C23984" s="17"/>
      <c r="D23984" s="26"/>
      <c r="E23984" s="26"/>
      <c r="F23984" s="26"/>
      <c r="G23984" s="26"/>
    </row>
    <row r="23985" spans="3:7">
      <c r="C23985" s="17"/>
      <c r="D23985" s="26"/>
      <c r="E23985" s="26"/>
      <c r="F23985" s="26"/>
      <c r="G23985" s="26"/>
    </row>
    <row r="23986" spans="3:7">
      <c r="C23986" s="17"/>
      <c r="D23986" s="26"/>
      <c r="E23986" s="26"/>
      <c r="F23986" s="26"/>
      <c r="G23986" s="26"/>
    </row>
    <row r="23987" spans="3:7">
      <c r="C23987" s="17"/>
      <c r="D23987" s="26"/>
      <c r="E23987" s="26"/>
      <c r="F23987" s="26"/>
      <c r="G23987" s="26"/>
    </row>
    <row r="23988" spans="3:7">
      <c r="C23988" s="17"/>
      <c r="D23988" s="26"/>
      <c r="E23988" s="26"/>
      <c r="F23988" s="26"/>
      <c r="G23988" s="26"/>
    </row>
    <row r="23989" spans="3:7">
      <c r="C23989" s="17"/>
      <c r="D23989" s="26"/>
      <c r="E23989" s="26"/>
      <c r="F23989" s="26"/>
      <c r="G23989" s="26"/>
    </row>
    <row r="23990" spans="3:7">
      <c r="C23990" s="17"/>
      <c r="D23990" s="26"/>
      <c r="E23990" s="26"/>
      <c r="F23990" s="26"/>
      <c r="G23990" s="26"/>
    </row>
    <row r="23991" spans="3:7">
      <c r="C23991" s="17"/>
      <c r="D23991" s="26"/>
      <c r="E23991" s="26"/>
      <c r="F23991" s="26"/>
      <c r="G23991" s="26"/>
    </row>
    <row r="23992" spans="3:7">
      <c r="C23992" s="17"/>
      <c r="D23992" s="26"/>
      <c r="E23992" s="26"/>
      <c r="F23992" s="26"/>
      <c r="G23992" s="26"/>
    </row>
    <row r="23993" spans="3:7">
      <c r="C23993" s="17"/>
      <c r="D23993" s="26"/>
      <c r="E23993" s="26"/>
      <c r="F23993" s="26"/>
      <c r="G23993" s="26"/>
    </row>
    <row r="23994" spans="3:7">
      <c r="C23994" s="17"/>
      <c r="D23994" s="26"/>
      <c r="E23994" s="26"/>
      <c r="F23994" s="26"/>
      <c r="G23994" s="26"/>
    </row>
    <row r="23995" spans="3:7">
      <c r="C23995" s="17"/>
      <c r="D23995" s="26"/>
      <c r="E23995" s="26"/>
      <c r="F23995" s="26"/>
      <c r="G23995" s="26"/>
    </row>
    <row r="23996" spans="3:7">
      <c r="C23996" s="17"/>
      <c r="D23996" s="26"/>
      <c r="E23996" s="26"/>
      <c r="F23996" s="26"/>
      <c r="G23996" s="26"/>
    </row>
    <row r="23997" spans="3:7">
      <c r="C23997" s="17"/>
      <c r="D23997" s="26"/>
      <c r="E23997" s="26"/>
      <c r="F23997" s="26"/>
      <c r="G23997" s="26"/>
    </row>
    <row r="23998" spans="3:7">
      <c r="C23998" s="17"/>
      <c r="D23998" s="26"/>
      <c r="E23998" s="26"/>
      <c r="F23998" s="26"/>
      <c r="G23998" s="26"/>
    </row>
    <row r="23999" spans="3:7">
      <c r="C23999" s="17"/>
      <c r="D23999" s="26"/>
      <c r="E23999" s="26"/>
      <c r="F23999" s="26"/>
      <c r="G23999" s="26"/>
    </row>
    <row r="24000" spans="3:7">
      <c r="C24000" s="17"/>
      <c r="D24000" s="26"/>
      <c r="E24000" s="26"/>
      <c r="F24000" s="26"/>
      <c r="G24000" s="26"/>
    </row>
    <row r="24001" spans="3:7">
      <c r="C24001" s="17"/>
      <c r="D24001" s="26"/>
      <c r="E24001" s="26"/>
      <c r="F24001" s="26"/>
      <c r="G24001" s="26"/>
    </row>
    <row r="24002" spans="3:7">
      <c r="C24002" s="17"/>
      <c r="D24002" s="26"/>
      <c r="E24002" s="26"/>
      <c r="F24002" s="26"/>
      <c r="G24002" s="26"/>
    </row>
    <row r="24003" spans="3:7">
      <c r="C24003" s="17"/>
      <c r="D24003" s="26"/>
      <c r="E24003" s="26"/>
      <c r="F24003" s="26"/>
      <c r="G24003" s="26"/>
    </row>
    <row r="24004" spans="3:7">
      <c r="C24004" s="17"/>
      <c r="D24004" s="26"/>
      <c r="E24004" s="26"/>
      <c r="F24004" s="26"/>
      <c r="G24004" s="26"/>
    </row>
    <row r="24005" spans="3:7">
      <c r="C24005" s="17"/>
      <c r="D24005" s="26"/>
      <c r="E24005" s="26"/>
      <c r="F24005" s="26"/>
      <c r="G24005" s="26"/>
    </row>
    <row r="24006" spans="3:7">
      <c r="C24006" s="17"/>
      <c r="D24006" s="26"/>
      <c r="E24006" s="26"/>
      <c r="F24006" s="26"/>
      <c r="G24006" s="26"/>
    </row>
    <row r="24007" spans="3:7">
      <c r="C24007" s="17"/>
      <c r="D24007" s="26"/>
      <c r="E24007" s="26"/>
      <c r="F24007" s="26"/>
      <c r="G24007" s="26"/>
    </row>
    <row r="24008" spans="3:7">
      <c r="C24008" s="17"/>
      <c r="D24008" s="26"/>
      <c r="E24008" s="26"/>
      <c r="F24008" s="26"/>
      <c r="G24008" s="26"/>
    </row>
    <row r="24009" spans="3:7">
      <c r="C24009" s="17"/>
      <c r="D24009" s="26"/>
      <c r="E24009" s="26"/>
      <c r="F24009" s="26"/>
      <c r="G24009" s="26"/>
    </row>
    <row r="24010" spans="3:7">
      <c r="C24010" s="17"/>
      <c r="D24010" s="26"/>
      <c r="E24010" s="26"/>
      <c r="F24010" s="26"/>
      <c r="G24010" s="26"/>
    </row>
    <row r="24011" spans="3:7">
      <c r="C24011" s="17"/>
      <c r="D24011" s="26"/>
      <c r="E24011" s="26"/>
      <c r="F24011" s="26"/>
      <c r="G24011" s="26"/>
    </row>
    <row r="24012" spans="3:7">
      <c r="C24012" s="17"/>
      <c r="D24012" s="26"/>
      <c r="E24012" s="26"/>
      <c r="F24012" s="26"/>
      <c r="G24012" s="26"/>
    </row>
    <row r="24013" spans="3:7">
      <c r="C24013" s="17"/>
      <c r="D24013" s="26"/>
      <c r="E24013" s="26"/>
      <c r="F24013" s="26"/>
      <c r="G24013" s="26"/>
    </row>
    <row r="24014" spans="3:7">
      <c r="C24014" s="17"/>
      <c r="D24014" s="26"/>
      <c r="E24014" s="26"/>
      <c r="F24014" s="26"/>
      <c r="G24014" s="26"/>
    </row>
    <row r="24015" spans="3:7">
      <c r="C24015" s="17"/>
      <c r="D24015" s="26"/>
      <c r="E24015" s="26"/>
      <c r="F24015" s="26"/>
      <c r="G24015" s="26"/>
    </row>
    <row r="24016" spans="3:7">
      <c r="C24016" s="17"/>
      <c r="D24016" s="26"/>
      <c r="E24016" s="26"/>
      <c r="F24016" s="26"/>
      <c r="G24016" s="26"/>
    </row>
    <row r="24017" spans="3:7">
      <c r="C24017" s="17"/>
      <c r="D24017" s="26"/>
      <c r="E24017" s="26"/>
      <c r="F24017" s="26"/>
      <c r="G24017" s="26"/>
    </row>
    <row r="24018" spans="3:7">
      <c r="C24018" s="17"/>
      <c r="D24018" s="26"/>
      <c r="E24018" s="26"/>
      <c r="F24018" s="26"/>
      <c r="G24018" s="26"/>
    </row>
    <row r="24019" spans="3:7">
      <c r="C24019" s="17"/>
      <c r="D24019" s="26"/>
      <c r="E24019" s="26"/>
      <c r="F24019" s="26"/>
      <c r="G24019" s="26"/>
    </row>
    <row r="24020" spans="3:7">
      <c r="C24020" s="17"/>
      <c r="D24020" s="26"/>
      <c r="E24020" s="26"/>
      <c r="F24020" s="26"/>
      <c r="G24020" s="26"/>
    </row>
    <row r="24021" spans="3:7">
      <c r="C24021" s="17"/>
      <c r="D24021" s="26"/>
      <c r="E24021" s="26"/>
      <c r="F24021" s="26"/>
      <c r="G24021" s="26"/>
    </row>
    <row r="24022" spans="3:7">
      <c r="C24022" s="17"/>
      <c r="D24022" s="26"/>
      <c r="E24022" s="26"/>
      <c r="F24022" s="26"/>
      <c r="G24022" s="26"/>
    </row>
    <row r="24023" spans="3:7">
      <c r="C24023" s="17"/>
      <c r="D24023" s="26"/>
      <c r="E24023" s="26"/>
      <c r="F24023" s="26"/>
      <c r="G24023" s="26"/>
    </row>
    <row r="24024" spans="3:7">
      <c r="C24024" s="17"/>
      <c r="D24024" s="26"/>
      <c r="E24024" s="26"/>
      <c r="F24024" s="26"/>
      <c r="G24024" s="26"/>
    </row>
    <row r="24025" spans="3:7">
      <c r="C24025" s="17"/>
      <c r="D24025" s="26"/>
      <c r="E24025" s="26"/>
      <c r="F24025" s="26"/>
      <c r="G24025" s="26"/>
    </row>
    <row r="24026" spans="3:7">
      <c r="C24026" s="17"/>
      <c r="D24026" s="26"/>
      <c r="E24026" s="26"/>
      <c r="F24026" s="26"/>
      <c r="G24026" s="26"/>
    </row>
    <row r="24027" spans="3:7">
      <c r="C24027" s="17"/>
      <c r="D24027" s="26"/>
      <c r="E24027" s="26"/>
      <c r="F24027" s="26"/>
      <c r="G24027" s="26"/>
    </row>
    <row r="24028" spans="3:7">
      <c r="C24028" s="17"/>
      <c r="D24028" s="26"/>
      <c r="E24028" s="26"/>
      <c r="F24028" s="26"/>
      <c r="G24028" s="26"/>
    </row>
    <row r="24029" spans="3:7">
      <c r="C24029" s="17"/>
      <c r="D24029" s="26"/>
      <c r="E24029" s="26"/>
      <c r="F24029" s="26"/>
      <c r="G24029" s="26"/>
    </row>
    <row r="24030" spans="3:7">
      <c r="C24030" s="17"/>
      <c r="D24030" s="26"/>
      <c r="E24030" s="26"/>
      <c r="F24030" s="26"/>
      <c r="G24030" s="26"/>
    </row>
    <row r="24031" spans="3:7">
      <c r="C24031" s="17"/>
      <c r="D24031" s="26"/>
      <c r="E24031" s="26"/>
      <c r="F24031" s="26"/>
      <c r="G24031" s="26"/>
    </row>
    <row r="24032" spans="3:7">
      <c r="C24032" s="17"/>
      <c r="D24032" s="26"/>
      <c r="E24032" s="26"/>
      <c r="F24032" s="26"/>
      <c r="G24032" s="26"/>
    </row>
    <row r="24033" spans="3:7">
      <c r="C24033" s="17"/>
      <c r="D24033" s="26"/>
      <c r="E24033" s="26"/>
      <c r="F24033" s="26"/>
      <c r="G24033" s="26"/>
    </row>
    <row r="24034" spans="3:7">
      <c r="C24034" s="17"/>
      <c r="D24034" s="26"/>
      <c r="E24034" s="26"/>
      <c r="F24034" s="26"/>
      <c r="G24034" s="26"/>
    </row>
    <row r="24035" spans="3:7">
      <c r="C24035" s="17"/>
      <c r="D24035" s="26"/>
      <c r="E24035" s="26"/>
      <c r="F24035" s="26"/>
      <c r="G24035" s="26"/>
    </row>
    <row r="24036" spans="3:7">
      <c r="C24036" s="17"/>
      <c r="D24036" s="26"/>
      <c r="E24036" s="26"/>
      <c r="F24036" s="26"/>
      <c r="G24036" s="26"/>
    </row>
    <row r="24037" spans="3:7">
      <c r="C24037" s="17"/>
      <c r="D24037" s="26"/>
      <c r="E24037" s="26"/>
      <c r="F24037" s="26"/>
      <c r="G24037" s="26"/>
    </row>
    <row r="24038" spans="3:7">
      <c r="C24038" s="17"/>
      <c r="D24038" s="26"/>
      <c r="E24038" s="26"/>
      <c r="F24038" s="26"/>
      <c r="G24038" s="26"/>
    </row>
    <row r="24039" spans="3:7">
      <c r="C24039" s="17"/>
      <c r="D24039" s="26"/>
      <c r="E24039" s="26"/>
      <c r="F24039" s="26"/>
      <c r="G24039" s="26"/>
    </row>
    <row r="24040" spans="3:7">
      <c r="C24040" s="17"/>
      <c r="D24040" s="26"/>
      <c r="E24040" s="26"/>
      <c r="F24040" s="26"/>
      <c r="G24040" s="26"/>
    </row>
    <row r="24041" spans="3:7">
      <c r="C24041" s="17"/>
      <c r="D24041" s="26"/>
      <c r="E24041" s="26"/>
      <c r="F24041" s="26"/>
      <c r="G24041" s="26"/>
    </row>
    <row r="24042" spans="3:7">
      <c r="C24042" s="17"/>
      <c r="D24042" s="26"/>
      <c r="E24042" s="26"/>
      <c r="F24042" s="26"/>
      <c r="G24042" s="26"/>
    </row>
    <row r="24043" spans="3:7">
      <c r="C24043" s="17"/>
      <c r="D24043" s="26"/>
      <c r="E24043" s="26"/>
      <c r="F24043" s="26"/>
      <c r="G24043" s="26"/>
    </row>
    <row r="24044" spans="3:7">
      <c r="C24044" s="17"/>
      <c r="D24044" s="26"/>
      <c r="E24044" s="26"/>
      <c r="F24044" s="26"/>
      <c r="G24044" s="26"/>
    </row>
    <row r="24045" spans="3:7">
      <c r="C24045" s="17"/>
      <c r="D24045" s="26"/>
      <c r="E24045" s="26"/>
      <c r="F24045" s="26"/>
      <c r="G24045" s="26"/>
    </row>
    <row r="24046" spans="3:7">
      <c r="C24046" s="17"/>
      <c r="D24046" s="26"/>
      <c r="E24046" s="26"/>
      <c r="F24046" s="26"/>
      <c r="G24046" s="26"/>
    </row>
    <row r="24047" spans="3:7">
      <c r="C24047" s="17"/>
      <c r="D24047" s="26"/>
      <c r="E24047" s="26"/>
      <c r="F24047" s="26"/>
      <c r="G24047" s="26"/>
    </row>
    <row r="24048" spans="3:7">
      <c r="C24048" s="17"/>
      <c r="D24048" s="26"/>
      <c r="E24048" s="26"/>
      <c r="F24048" s="26"/>
      <c r="G24048" s="26"/>
    </row>
    <row r="24049" spans="3:7">
      <c r="C24049" s="17"/>
      <c r="D24049" s="26"/>
      <c r="E24049" s="26"/>
      <c r="F24049" s="26"/>
      <c r="G24049" s="26"/>
    </row>
    <row r="24050" spans="3:7">
      <c r="C24050" s="17"/>
      <c r="D24050" s="26"/>
      <c r="E24050" s="26"/>
      <c r="F24050" s="26"/>
      <c r="G24050" s="26"/>
    </row>
    <row r="24051" spans="3:7">
      <c r="C24051" s="17"/>
      <c r="D24051" s="26"/>
      <c r="E24051" s="26"/>
      <c r="F24051" s="26"/>
      <c r="G24051" s="26"/>
    </row>
    <row r="24052" spans="3:7">
      <c r="C24052" s="17"/>
      <c r="D24052" s="26"/>
      <c r="E24052" s="26"/>
      <c r="F24052" s="26"/>
      <c r="G24052" s="26"/>
    </row>
    <row r="24053" spans="3:7">
      <c r="C24053" s="17"/>
      <c r="D24053" s="26"/>
      <c r="E24053" s="26"/>
      <c r="F24053" s="26"/>
      <c r="G24053" s="26"/>
    </row>
    <row r="24054" spans="3:7">
      <c r="C24054" s="17"/>
      <c r="D24054" s="26"/>
      <c r="E24054" s="26"/>
      <c r="F24054" s="26"/>
      <c r="G24054" s="26"/>
    </row>
    <row r="24055" spans="3:7">
      <c r="C24055" s="17"/>
      <c r="D24055" s="26"/>
      <c r="E24055" s="26"/>
      <c r="F24055" s="26"/>
      <c r="G24055" s="26"/>
    </row>
    <row r="24056" spans="3:7">
      <c r="C24056" s="17"/>
      <c r="D24056" s="26"/>
      <c r="E24056" s="26"/>
      <c r="F24056" s="26"/>
      <c r="G24056" s="26"/>
    </row>
    <row r="24057" spans="3:7">
      <c r="C24057" s="17"/>
      <c r="D24057" s="26"/>
      <c r="E24057" s="26"/>
      <c r="F24057" s="26"/>
      <c r="G24057" s="26"/>
    </row>
    <row r="24058" spans="3:7">
      <c r="C24058" s="17"/>
      <c r="D24058" s="26"/>
      <c r="E24058" s="26"/>
      <c r="F24058" s="26"/>
      <c r="G24058" s="26"/>
    </row>
    <row r="24059" spans="3:7">
      <c r="C24059" s="17"/>
      <c r="D24059" s="26"/>
      <c r="E24059" s="26"/>
      <c r="F24059" s="26"/>
      <c r="G24059" s="26"/>
    </row>
    <row r="24060" spans="3:7">
      <c r="C24060" s="17"/>
      <c r="D24060" s="26"/>
      <c r="E24060" s="26"/>
      <c r="F24060" s="26"/>
      <c r="G24060" s="26"/>
    </row>
    <row r="24061" spans="3:7">
      <c r="C24061" s="17"/>
      <c r="D24061" s="26"/>
      <c r="E24061" s="26"/>
      <c r="F24061" s="26"/>
      <c r="G24061" s="26"/>
    </row>
    <row r="24062" spans="3:7">
      <c r="C24062" s="17"/>
      <c r="D24062" s="26"/>
      <c r="E24062" s="26"/>
      <c r="F24062" s="26"/>
      <c r="G24062" s="26"/>
    </row>
    <row r="24063" spans="3:7">
      <c r="C24063" s="17"/>
      <c r="D24063" s="26"/>
      <c r="E24063" s="26"/>
      <c r="F24063" s="26"/>
      <c r="G24063" s="26"/>
    </row>
    <row r="24064" spans="3:7">
      <c r="C24064" s="17"/>
      <c r="D24064" s="26"/>
      <c r="E24064" s="26"/>
      <c r="F24064" s="26"/>
      <c r="G24064" s="26"/>
    </row>
    <row r="24065" spans="3:7">
      <c r="C24065" s="17"/>
      <c r="D24065" s="26"/>
      <c r="E24065" s="26"/>
      <c r="F24065" s="26"/>
      <c r="G24065" s="26"/>
    </row>
    <row r="24066" spans="3:7">
      <c r="C24066" s="17"/>
      <c r="D24066" s="26"/>
      <c r="E24066" s="26"/>
      <c r="F24066" s="26"/>
      <c r="G24066" s="26"/>
    </row>
    <row r="24067" spans="3:7">
      <c r="C24067" s="17"/>
      <c r="D24067" s="26"/>
      <c r="E24067" s="26"/>
      <c r="F24067" s="26"/>
      <c r="G24067" s="26"/>
    </row>
    <row r="24068" spans="3:7">
      <c r="C24068" s="17"/>
      <c r="D24068" s="26"/>
      <c r="E24068" s="26"/>
      <c r="F24068" s="26"/>
      <c r="G24068" s="26"/>
    </row>
    <row r="24069" spans="3:7">
      <c r="C24069" s="17"/>
      <c r="D24069" s="26"/>
      <c r="E24069" s="26"/>
      <c r="F24069" s="26"/>
      <c r="G24069" s="26"/>
    </row>
    <row r="24070" spans="3:7">
      <c r="C24070" s="17"/>
      <c r="D24070" s="26"/>
      <c r="E24070" s="26"/>
      <c r="F24070" s="26"/>
      <c r="G24070" s="26"/>
    </row>
    <row r="24071" spans="3:7">
      <c r="C24071" s="17"/>
      <c r="D24071" s="26"/>
      <c r="E24071" s="26"/>
      <c r="F24071" s="26"/>
      <c r="G24071" s="26"/>
    </row>
    <row r="24072" spans="3:7">
      <c r="C24072" s="17"/>
      <c r="D24072" s="26"/>
      <c r="E24072" s="26"/>
      <c r="F24072" s="26"/>
      <c r="G24072" s="26"/>
    </row>
    <row r="24073" spans="3:7">
      <c r="C24073" s="17"/>
      <c r="D24073" s="26"/>
      <c r="E24073" s="26"/>
      <c r="F24073" s="26"/>
      <c r="G24073" s="26"/>
    </row>
    <row r="24074" spans="3:7">
      <c r="C24074" s="17"/>
      <c r="D24074" s="26"/>
      <c r="E24074" s="26"/>
      <c r="F24074" s="26"/>
      <c r="G24074" s="26"/>
    </row>
    <row r="24075" spans="3:7">
      <c r="C24075" s="17"/>
      <c r="D24075" s="26"/>
      <c r="E24075" s="26"/>
      <c r="F24075" s="26"/>
      <c r="G24075" s="26"/>
    </row>
    <row r="24076" spans="3:7">
      <c r="C24076" s="17"/>
      <c r="D24076" s="26"/>
      <c r="E24076" s="26"/>
      <c r="F24076" s="26"/>
      <c r="G24076" s="26"/>
    </row>
    <row r="24077" spans="3:7">
      <c r="C24077" s="17"/>
      <c r="D24077" s="26"/>
      <c r="E24077" s="26"/>
      <c r="F24077" s="26"/>
      <c r="G24077" s="26"/>
    </row>
    <row r="24078" spans="3:7">
      <c r="C24078" s="17"/>
      <c r="D24078" s="26"/>
      <c r="E24078" s="26"/>
      <c r="F24078" s="26"/>
      <c r="G24078" s="26"/>
    </row>
    <row r="24079" spans="3:7">
      <c r="C24079" s="17"/>
      <c r="D24079" s="26"/>
      <c r="E24079" s="26"/>
      <c r="F24079" s="26"/>
      <c r="G24079" s="26"/>
    </row>
    <row r="24080" spans="3:7">
      <c r="C24080" s="17"/>
      <c r="D24080" s="26"/>
      <c r="E24080" s="26"/>
      <c r="F24080" s="26"/>
      <c r="G24080" s="26"/>
    </row>
    <row r="24081" spans="3:7">
      <c r="C24081" s="17"/>
      <c r="D24081" s="26"/>
      <c r="E24081" s="26"/>
      <c r="F24081" s="26"/>
      <c r="G24081" s="26"/>
    </row>
    <row r="24082" spans="3:7">
      <c r="C24082" s="17"/>
      <c r="D24082" s="26"/>
      <c r="E24082" s="26"/>
      <c r="F24082" s="26"/>
      <c r="G24082" s="26"/>
    </row>
    <row r="24083" spans="3:7">
      <c r="C24083" s="17"/>
      <c r="D24083" s="26"/>
      <c r="E24083" s="26"/>
      <c r="F24083" s="26"/>
      <c r="G24083" s="26"/>
    </row>
    <row r="24084" spans="3:7">
      <c r="C24084" s="17"/>
      <c r="D24084" s="26"/>
      <c r="E24084" s="26"/>
      <c r="F24084" s="26"/>
      <c r="G24084" s="26"/>
    </row>
    <row r="24085" spans="3:7">
      <c r="C24085" s="17"/>
      <c r="D24085" s="26"/>
      <c r="E24085" s="26"/>
      <c r="F24085" s="26"/>
      <c r="G24085" s="26"/>
    </row>
    <row r="24086" spans="3:7">
      <c r="C24086" s="17"/>
      <c r="D24086" s="26"/>
      <c r="E24086" s="26"/>
      <c r="F24086" s="26"/>
      <c r="G24086" s="26"/>
    </row>
    <row r="24087" spans="3:7">
      <c r="C24087" s="17"/>
      <c r="D24087" s="26"/>
      <c r="E24087" s="26"/>
      <c r="F24087" s="26"/>
      <c r="G24087" s="26"/>
    </row>
    <row r="24088" spans="3:7">
      <c r="C24088" s="17"/>
      <c r="D24088" s="26"/>
      <c r="E24088" s="26"/>
      <c r="F24088" s="26"/>
      <c r="G24088" s="26"/>
    </row>
    <row r="24089" spans="3:7">
      <c r="C24089" s="17"/>
      <c r="D24089" s="26"/>
      <c r="E24089" s="26"/>
      <c r="F24089" s="26"/>
      <c r="G24089" s="26"/>
    </row>
    <row r="24090" spans="3:7">
      <c r="C24090" s="17"/>
      <c r="D24090" s="26"/>
      <c r="E24090" s="26"/>
      <c r="F24090" s="26"/>
      <c r="G24090" s="26"/>
    </row>
    <row r="24091" spans="3:7">
      <c r="C24091" s="17"/>
      <c r="D24091" s="26"/>
      <c r="E24091" s="26"/>
      <c r="F24091" s="26"/>
      <c r="G24091" s="26"/>
    </row>
    <row r="24092" spans="3:7">
      <c r="C24092" s="17"/>
      <c r="D24092" s="26"/>
      <c r="E24092" s="26"/>
      <c r="F24092" s="26"/>
      <c r="G24092" s="26"/>
    </row>
    <row r="24093" spans="3:7">
      <c r="C24093" s="17"/>
      <c r="D24093" s="26"/>
      <c r="E24093" s="26"/>
      <c r="F24093" s="26"/>
      <c r="G24093" s="26"/>
    </row>
    <row r="24094" spans="3:7">
      <c r="C24094" s="17"/>
      <c r="D24094" s="26"/>
      <c r="E24094" s="26"/>
      <c r="F24094" s="26"/>
      <c r="G24094" s="26"/>
    </row>
    <row r="24095" spans="3:7">
      <c r="C24095" s="17"/>
      <c r="D24095" s="26"/>
      <c r="E24095" s="26"/>
      <c r="F24095" s="26"/>
      <c r="G24095" s="26"/>
    </row>
    <row r="24096" spans="3:7">
      <c r="C24096" s="17"/>
      <c r="D24096" s="26"/>
      <c r="E24096" s="26"/>
      <c r="F24096" s="26"/>
      <c r="G24096" s="26"/>
    </row>
    <row r="24097" spans="3:7">
      <c r="C24097" s="17"/>
      <c r="D24097" s="26"/>
      <c r="E24097" s="26"/>
      <c r="F24097" s="26"/>
      <c r="G24097" s="26"/>
    </row>
    <row r="24098" spans="3:7">
      <c r="C24098" s="17"/>
      <c r="D24098" s="26"/>
      <c r="E24098" s="26"/>
      <c r="F24098" s="26"/>
      <c r="G24098" s="26"/>
    </row>
    <row r="24099" spans="3:7">
      <c r="C24099" s="17"/>
      <c r="D24099" s="26"/>
      <c r="E24099" s="26"/>
      <c r="F24099" s="26"/>
      <c r="G24099" s="26"/>
    </row>
    <row r="24100" spans="3:7">
      <c r="C24100" s="17"/>
      <c r="D24100" s="26"/>
      <c r="E24100" s="26"/>
      <c r="F24100" s="26"/>
      <c r="G24100" s="26"/>
    </row>
    <row r="24101" spans="3:7">
      <c r="C24101" s="17"/>
      <c r="D24101" s="26"/>
      <c r="E24101" s="26"/>
      <c r="F24101" s="26"/>
      <c r="G24101" s="26"/>
    </row>
    <row r="24102" spans="3:7">
      <c r="C24102" s="17"/>
      <c r="D24102" s="26"/>
      <c r="E24102" s="26"/>
      <c r="F24102" s="26"/>
      <c r="G24102" s="26"/>
    </row>
    <row r="24103" spans="3:7">
      <c r="C24103" s="17"/>
      <c r="D24103" s="26"/>
      <c r="E24103" s="26"/>
      <c r="F24103" s="26"/>
      <c r="G24103" s="26"/>
    </row>
    <row r="24104" spans="3:7">
      <c r="C24104" s="17"/>
      <c r="D24104" s="26"/>
      <c r="E24104" s="26"/>
      <c r="F24104" s="26"/>
      <c r="G24104" s="26"/>
    </row>
    <row r="24105" spans="3:7">
      <c r="C24105" s="17"/>
      <c r="D24105" s="26"/>
      <c r="E24105" s="26"/>
      <c r="F24105" s="26"/>
      <c r="G24105" s="26"/>
    </row>
    <row r="24106" spans="3:7">
      <c r="C24106" s="17"/>
      <c r="D24106" s="26"/>
      <c r="E24106" s="26"/>
      <c r="F24106" s="26"/>
      <c r="G24106" s="26"/>
    </row>
    <row r="24107" spans="3:7">
      <c r="C24107" s="17"/>
      <c r="D24107" s="26"/>
      <c r="E24107" s="26"/>
      <c r="F24107" s="26"/>
      <c r="G24107" s="26"/>
    </row>
    <row r="24108" spans="3:7">
      <c r="C24108" s="17"/>
      <c r="D24108" s="26"/>
      <c r="E24108" s="26"/>
      <c r="F24108" s="26"/>
      <c r="G24108" s="26"/>
    </row>
    <row r="24109" spans="3:7">
      <c r="C24109" s="17"/>
      <c r="D24109" s="26"/>
      <c r="E24109" s="26"/>
      <c r="F24109" s="26"/>
      <c r="G24109" s="26"/>
    </row>
    <row r="24110" spans="3:7">
      <c r="C24110" s="17"/>
      <c r="D24110" s="26"/>
      <c r="E24110" s="26"/>
      <c r="F24110" s="26"/>
      <c r="G24110" s="26"/>
    </row>
    <row r="24111" spans="3:7">
      <c r="C24111" s="17"/>
      <c r="D24111" s="26"/>
      <c r="E24111" s="26"/>
      <c r="F24111" s="26"/>
      <c r="G24111" s="26"/>
    </row>
    <row r="24112" spans="3:7">
      <c r="C24112" s="17"/>
      <c r="D24112" s="26"/>
      <c r="E24112" s="26"/>
      <c r="F24112" s="26"/>
      <c r="G24112" s="26"/>
    </row>
    <row r="24113" spans="3:7">
      <c r="C24113" s="17"/>
      <c r="D24113" s="26"/>
      <c r="E24113" s="26"/>
      <c r="F24113" s="26"/>
      <c r="G24113" s="26"/>
    </row>
    <row r="24114" spans="3:7">
      <c r="C24114" s="17"/>
      <c r="D24114" s="26"/>
      <c r="E24114" s="26"/>
      <c r="F24114" s="26"/>
      <c r="G24114" s="26"/>
    </row>
    <row r="24115" spans="3:7">
      <c r="C24115" s="17"/>
      <c r="D24115" s="26"/>
      <c r="E24115" s="26"/>
      <c r="F24115" s="26"/>
      <c r="G24115" s="26"/>
    </row>
    <row r="24116" spans="3:7">
      <c r="C24116" s="17"/>
      <c r="D24116" s="26"/>
      <c r="E24116" s="26"/>
      <c r="F24116" s="26"/>
      <c r="G24116" s="26"/>
    </row>
    <row r="24117" spans="3:7">
      <c r="C24117" s="17"/>
      <c r="D24117" s="26"/>
      <c r="E24117" s="26"/>
      <c r="F24117" s="26"/>
      <c r="G24117" s="26"/>
    </row>
    <row r="24118" spans="3:7">
      <c r="C24118" s="17"/>
      <c r="D24118" s="26"/>
      <c r="E24118" s="26"/>
      <c r="F24118" s="26"/>
      <c r="G24118" s="26"/>
    </row>
    <row r="24119" spans="3:7">
      <c r="C24119" s="17"/>
      <c r="D24119" s="26"/>
      <c r="E24119" s="26"/>
      <c r="F24119" s="26"/>
      <c r="G24119" s="26"/>
    </row>
    <row r="24120" spans="3:7">
      <c r="C24120" s="17"/>
      <c r="D24120" s="26"/>
      <c r="E24120" s="26"/>
      <c r="F24120" s="26"/>
      <c r="G24120" s="26"/>
    </row>
    <row r="24121" spans="3:7">
      <c r="C24121" s="17"/>
      <c r="D24121" s="26"/>
      <c r="E24121" s="26"/>
      <c r="F24121" s="26"/>
      <c r="G24121" s="26"/>
    </row>
    <row r="24122" spans="3:7">
      <c r="C24122" s="17"/>
      <c r="D24122" s="26"/>
      <c r="E24122" s="26"/>
      <c r="F24122" s="26"/>
      <c r="G24122" s="26"/>
    </row>
    <row r="24123" spans="3:7">
      <c r="C24123" s="17"/>
      <c r="D24123" s="26"/>
      <c r="E24123" s="26"/>
      <c r="F24123" s="26"/>
      <c r="G24123" s="26"/>
    </row>
    <row r="24124" spans="3:7">
      <c r="C24124" s="17"/>
      <c r="D24124" s="26"/>
      <c r="E24124" s="26"/>
      <c r="F24124" s="26"/>
      <c r="G24124" s="26"/>
    </row>
    <row r="24125" spans="3:7">
      <c r="C24125" s="17"/>
      <c r="D24125" s="26"/>
      <c r="E24125" s="26"/>
      <c r="F24125" s="26"/>
      <c r="G24125" s="26"/>
    </row>
    <row r="24126" spans="3:7">
      <c r="C24126" s="17"/>
      <c r="D24126" s="26"/>
      <c r="E24126" s="26"/>
      <c r="F24126" s="26"/>
      <c r="G24126" s="26"/>
    </row>
    <row r="24127" spans="3:7">
      <c r="C24127" s="17"/>
      <c r="D24127" s="26"/>
      <c r="E24127" s="26"/>
      <c r="F24127" s="26"/>
      <c r="G24127" s="26"/>
    </row>
    <row r="24128" spans="3:7">
      <c r="C24128" s="17"/>
      <c r="D24128" s="26"/>
      <c r="E24128" s="26"/>
      <c r="F24128" s="26"/>
      <c r="G24128" s="26"/>
    </row>
    <row r="24129" spans="3:7">
      <c r="C24129" s="17"/>
      <c r="D24129" s="26"/>
      <c r="E24129" s="26"/>
      <c r="F24129" s="26"/>
      <c r="G24129" s="26"/>
    </row>
    <row r="24130" spans="3:7">
      <c r="C24130" s="17"/>
      <c r="D24130" s="26"/>
      <c r="E24130" s="26"/>
      <c r="F24130" s="26"/>
      <c r="G24130" s="26"/>
    </row>
    <row r="24131" spans="3:7">
      <c r="C24131" s="17"/>
      <c r="D24131" s="26"/>
      <c r="E24131" s="26"/>
      <c r="F24131" s="26"/>
      <c r="G24131" s="26"/>
    </row>
    <row r="24132" spans="3:7">
      <c r="C24132" s="17"/>
      <c r="D24132" s="26"/>
      <c r="E24132" s="26"/>
      <c r="F24132" s="26"/>
      <c r="G24132" s="26"/>
    </row>
    <row r="24133" spans="3:7">
      <c r="C24133" s="17"/>
      <c r="D24133" s="26"/>
      <c r="E24133" s="26"/>
      <c r="F24133" s="26"/>
      <c r="G24133" s="26"/>
    </row>
    <row r="24134" spans="3:7">
      <c r="C24134" s="17"/>
      <c r="D24134" s="26"/>
      <c r="E24134" s="26"/>
      <c r="F24134" s="26"/>
      <c r="G24134" s="26"/>
    </row>
    <row r="24135" spans="3:7">
      <c r="C24135" s="17"/>
      <c r="D24135" s="26"/>
      <c r="E24135" s="26"/>
      <c r="F24135" s="26"/>
      <c r="G24135" s="26"/>
    </row>
    <row r="24136" spans="3:7">
      <c r="C24136" s="17"/>
      <c r="D24136" s="26"/>
      <c r="E24136" s="26"/>
      <c r="F24136" s="26"/>
      <c r="G24136" s="26"/>
    </row>
    <row r="24137" spans="3:7">
      <c r="C24137" s="17"/>
      <c r="D24137" s="26"/>
      <c r="E24137" s="26"/>
      <c r="F24137" s="26"/>
      <c r="G24137" s="26"/>
    </row>
    <row r="24138" spans="3:7">
      <c r="C24138" s="17"/>
      <c r="D24138" s="26"/>
      <c r="E24138" s="26"/>
      <c r="F24138" s="26"/>
      <c r="G24138" s="26"/>
    </row>
    <row r="24139" spans="3:7">
      <c r="C24139" s="17"/>
      <c r="D24139" s="26"/>
      <c r="E24139" s="26"/>
      <c r="F24139" s="26"/>
      <c r="G24139" s="26"/>
    </row>
    <row r="24140" spans="3:7">
      <c r="C24140" s="17"/>
      <c r="D24140" s="26"/>
      <c r="E24140" s="26"/>
      <c r="F24140" s="26"/>
      <c r="G24140" s="26"/>
    </row>
    <row r="24141" spans="3:7">
      <c r="C24141" s="17"/>
      <c r="D24141" s="26"/>
      <c r="E24141" s="26"/>
      <c r="F24141" s="26"/>
      <c r="G24141" s="26"/>
    </row>
    <row r="24142" spans="3:7">
      <c r="C24142" s="17"/>
      <c r="D24142" s="26"/>
      <c r="E24142" s="26"/>
      <c r="F24142" s="26"/>
      <c r="G24142" s="26"/>
    </row>
    <row r="24143" spans="3:7">
      <c r="C24143" s="17"/>
      <c r="D24143" s="26"/>
      <c r="E24143" s="26"/>
      <c r="F24143" s="26"/>
      <c r="G24143" s="26"/>
    </row>
    <row r="24144" spans="3:7">
      <c r="C24144" s="17"/>
      <c r="D24144" s="26"/>
      <c r="E24144" s="26"/>
      <c r="F24144" s="26"/>
      <c r="G24144" s="26"/>
    </row>
    <row r="24145" spans="3:7">
      <c r="C24145" s="17"/>
      <c r="D24145" s="26"/>
      <c r="E24145" s="26"/>
      <c r="F24145" s="26"/>
      <c r="G24145" s="26"/>
    </row>
    <row r="24146" spans="3:7">
      <c r="C24146" s="17"/>
      <c r="D24146" s="26"/>
      <c r="E24146" s="26"/>
      <c r="F24146" s="26"/>
      <c r="G24146" s="26"/>
    </row>
    <row r="24147" spans="3:7">
      <c r="C24147" s="17"/>
      <c r="D24147" s="26"/>
      <c r="E24147" s="26"/>
      <c r="F24147" s="26"/>
      <c r="G24147" s="26"/>
    </row>
    <row r="24148" spans="3:7">
      <c r="C24148" s="17"/>
      <c r="D24148" s="26"/>
      <c r="E24148" s="26"/>
      <c r="F24148" s="26"/>
      <c r="G24148" s="26"/>
    </row>
    <row r="24149" spans="3:7">
      <c r="C24149" s="17"/>
      <c r="D24149" s="26"/>
      <c r="E24149" s="26"/>
      <c r="F24149" s="26"/>
      <c r="G24149" s="26"/>
    </row>
    <row r="24150" spans="3:7">
      <c r="C24150" s="17"/>
      <c r="D24150" s="26"/>
      <c r="E24150" s="26"/>
      <c r="F24150" s="26"/>
      <c r="G24150" s="26"/>
    </row>
    <row r="24151" spans="3:7">
      <c r="C24151" s="17"/>
      <c r="D24151" s="26"/>
      <c r="E24151" s="26"/>
      <c r="F24151" s="26"/>
      <c r="G24151" s="26"/>
    </row>
    <row r="24152" spans="3:7">
      <c r="C24152" s="17"/>
      <c r="D24152" s="26"/>
      <c r="E24152" s="26"/>
      <c r="F24152" s="26"/>
      <c r="G24152" s="26"/>
    </row>
    <row r="24153" spans="3:7">
      <c r="C24153" s="17"/>
      <c r="D24153" s="26"/>
      <c r="E24153" s="26"/>
      <c r="F24153" s="26"/>
      <c r="G24153" s="26"/>
    </row>
    <row r="24154" spans="3:7">
      <c r="C24154" s="17"/>
      <c r="D24154" s="26"/>
      <c r="E24154" s="26"/>
      <c r="F24154" s="26"/>
      <c r="G24154" s="26"/>
    </row>
    <row r="24155" spans="3:7">
      <c r="C24155" s="17"/>
      <c r="D24155" s="26"/>
      <c r="E24155" s="26"/>
      <c r="F24155" s="26"/>
      <c r="G24155" s="26"/>
    </row>
    <row r="24156" spans="3:7">
      <c r="C24156" s="17"/>
      <c r="D24156" s="26"/>
      <c r="E24156" s="26"/>
      <c r="F24156" s="26"/>
      <c r="G24156" s="26"/>
    </row>
    <row r="24157" spans="3:7">
      <c r="C24157" s="17"/>
      <c r="D24157" s="26"/>
      <c r="E24157" s="26"/>
      <c r="F24157" s="26"/>
      <c r="G24157" s="26"/>
    </row>
    <row r="24158" spans="3:7">
      <c r="C24158" s="17"/>
      <c r="D24158" s="26"/>
      <c r="E24158" s="26"/>
      <c r="F24158" s="26"/>
      <c r="G24158" s="26"/>
    </row>
    <row r="24159" spans="3:7">
      <c r="C24159" s="17"/>
      <c r="D24159" s="26"/>
      <c r="E24159" s="26"/>
      <c r="F24159" s="26"/>
      <c r="G24159" s="26"/>
    </row>
    <row r="24160" spans="3:7">
      <c r="C24160" s="17"/>
      <c r="D24160" s="26"/>
      <c r="E24160" s="26"/>
      <c r="F24160" s="26"/>
      <c r="G24160" s="26"/>
    </row>
    <row r="24161" spans="3:7">
      <c r="C24161" s="17"/>
      <c r="D24161" s="26"/>
      <c r="E24161" s="26"/>
      <c r="F24161" s="26"/>
      <c r="G24161" s="26"/>
    </row>
    <row r="24162" spans="3:7">
      <c r="C24162" s="17"/>
      <c r="D24162" s="26"/>
      <c r="E24162" s="26"/>
      <c r="F24162" s="26"/>
      <c r="G24162" s="26"/>
    </row>
    <row r="24163" spans="3:7">
      <c r="C24163" s="17"/>
      <c r="D24163" s="26"/>
      <c r="E24163" s="26"/>
      <c r="F24163" s="26"/>
      <c r="G24163" s="26"/>
    </row>
    <row r="24164" spans="3:7">
      <c r="C24164" s="17"/>
      <c r="D24164" s="26"/>
      <c r="E24164" s="26"/>
      <c r="F24164" s="26"/>
      <c r="G24164" s="26"/>
    </row>
    <row r="24165" spans="3:7">
      <c r="C24165" s="17"/>
      <c r="D24165" s="26"/>
      <c r="E24165" s="26"/>
      <c r="F24165" s="26"/>
      <c r="G24165" s="26"/>
    </row>
    <row r="24166" spans="3:7">
      <c r="C24166" s="17"/>
      <c r="D24166" s="26"/>
      <c r="E24166" s="26"/>
      <c r="F24166" s="26"/>
      <c r="G24166" s="26"/>
    </row>
    <row r="24167" spans="3:7">
      <c r="C24167" s="17"/>
      <c r="D24167" s="26"/>
      <c r="E24167" s="26"/>
      <c r="F24167" s="26"/>
      <c r="G24167" s="26"/>
    </row>
    <row r="24168" spans="3:7">
      <c r="C24168" s="17"/>
      <c r="D24168" s="26"/>
      <c r="E24168" s="26"/>
      <c r="F24168" s="26"/>
      <c r="G24168" s="26"/>
    </row>
    <row r="24169" spans="3:7">
      <c r="C24169" s="17"/>
      <c r="D24169" s="26"/>
      <c r="E24169" s="26"/>
      <c r="F24169" s="26"/>
      <c r="G24169" s="26"/>
    </row>
    <row r="24170" spans="3:7">
      <c r="C24170" s="17"/>
      <c r="D24170" s="26"/>
      <c r="E24170" s="26"/>
      <c r="F24170" s="26"/>
      <c r="G24170" s="26"/>
    </row>
    <row r="24171" spans="3:7">
      <c r="C24171" s="17"/>
      <c r="D24171" s="26"/>
      <c r="E24171" s="26"/>
      <c r="F24171" s="26"/>
      <c r="G24171" s="26"/>
    </row>
    <row r="24172" spans="3:7">
      <c r="C24172" s="17"/>
      <c r="D24172" s="26"/>
      <c r="E24172" s="26"/>
      <c r="F24172" s="26"/>
      <c r="G24172" s="26"/>
    </row>
    <row r="24173" spans="3:7">
      <c r="C24173" s="17"/>
      <c r="D24173" s="26"/>
      <c r="E24173" s="26"/>
      <c r="F24173" s="26"/>
      <c r="G24173" s="26"/>
    </row>
    <row r="24174" spans="3:7">
      <c r="C24174" s="17"/>
      <c r="D24174" s="26"/>
      <c r="E24174" s="26"/>
      <c r="F24174" s="26"/>
      <c r="G24174" s="26"/>
    </row>
    <row r="24175" spans="3:7">
      <c r="C24175" s="17"/>
      <c r="D24175" s="26"/>
      <c r="E24175" s="26"/>
      <c r="F24175" s="26"/>
      <c r="G24175" s="26"/>
    </row>
    <row r="24176" spans="3:7">
      <c r="C24176" s="17"/>
      <c r="D24176" s="26"/>
      <c r="E24176" s="26"/>
      <c r="F24176" s="26"/>
      <c r="G24176" s="26"/>
    </row>
    <row r="24177" spans="3:7">
      <c r="C24177" s="17"/>
      <c r="D24177" s="26"/>
      <c r="E24177" s="26"/>
      <c r="F24177" s="26"/>
      <c r="G24177" s="26"/>
    </row>
    <row r="24178" spans="3:7">
      <c r="C24178" s="17"/>
      <c r="D24178" s="26"/>
      <c r="E24178" s="26"/>
      <c r="F24178" s="26"/>
      <c r="G24178" s="26"/>
    </row>
    <row r="24179" spans="3:7">
      <c r="C24179" s="17"/>
      <c r="D24179" s="26"/>
      <c r="E24179" s="26"/>
      <c r="F24179" s="26"/>
      <c r="G24179" s="26"/>
    </row>
    <row r="24180" spans="3:7">
      <c r="C24180" s="17"/>
      <c r="D24180" s="26"/>
      <c r="E24180" s="26"/>
      <c r="F24180" s="26"/>
      <c r="G24180" s="26"/>
    </row>
    <row r="24181" spans="3:7">
      <c r="C24181" s="17"/>
      <c r="D24181" s="26"/>
      <c r="E24181" s="26"/>
      <c r="F24181" s="26"/>
      <c r="G24181" s="26"/>
    </row>
    <row r="24182" spans="3:7">
      <c r="C24182" s="17"/>
      <c r="D24182" s="26"/>
      <c r="E24182" s="26"/>
      <c r="F24182" s="26"/>
      <c r="G24182" s="26"/>
    </row>
    <row r="24183" spans="3:7">
      <c r="C24183" s="17"/>
      <c r="D24183" s="26"/>
      <c r="E24183" s="26"/>
      <c r="F24183" s="26"/>
      <c r="G24183" s="26"/>
    </row>
    <row r="24184" spans="3:7">
      <c r="C24184" s="17"/>
      <c r="D24184" s="26"/>
      <c r="E24184" s="26"/>
      <c r="F24184" s="26"/>
      <c r="G24184" s="26"/>
    </row>
    <row r="24185" spans="3:7">
      <c r="C24185" s="17"/>
      <c r="D24185" s="26"/>
      <c r="E24185" s="26"/>
      <c r="F24185" s="26"/>
      <c r="G24185" s="26"/>
    </row>
    <row r="24186" spans="3:7">
      <c r="C24186" s="17"/>
      <c r="D24186" s="26"/>
      <c r="E24186" s="26"/>
      <c r="F24186" s="26"/>
      <c r="G24186" s="26"/>
    </row>
    <row r="24187" spans="3:7">
      <c r="C24187" s="17"/>
      <c r="D24187" s="26"/>
      <c r="E24187" s="26"/>
      <c r="F24187" s="26"/>
      <c r="G24187" s="26"/>
    </row>
    <row r="24188" spans="3:7">
      <c r="C24188" s="17"/>
      <c r="D24188" s="26"/>
      <c r="E24188" s="26"/>
      <c r="F24188" s="26"/>
      <c r="G24188" s="26"/>
    </row>
    <row r="24189" spans="3:7">
      <c r="C24189" s="17"/>
      <c r="D24189" s="26"/>
      <c r="E24189" s="26"/>
      <c r="F24189" s="26"/>
      <c r="G24189" s="26"/>
    </row>
    <row r="24190" spans="3:7">
      <c r="C24190" s="17"/>
      <c r="D24190" s="26"/>
      <c r="E24190" s="26"/>
      <c r="F24190" s="26"/>
      <c r="G24190" s="26"/>
    </row>
    <row r="24191" spans="3:7">
      <c r="C24191" s="17"/>
      <c r="D24191" s="26"/>
      <c r="E24191" s="26"/>
      <c r="F24191" s="26"/>
      <c r="G24191" s="26"/>
    </row>
    <row r="24192" spans="3:7">
      <c r="C24192" s="17"/>
      <c r="D24192" s="26"/>
      <c r="E24192" s="26"/>
      <c r="F24192" s="26"/>
      <c r="G24192" s="26"/>
    </row>
    <row r="24193" spans="3:7">
      <c r="C24193" s="17"/>
      <c r="D24193" s="26"/>
      <c r="E24193" s="26"/>
      <c r="F24193" s="26"/>
      <c r="G24193" s="26"/>
    </row>
    <row r="24194" spans="3:7">
      <c r="C24194" s="17"/>
      <c r="D24194" s="26"/>
      <c r="E24194" s="26"/>
      <c r="F24194" s="26"/>
      <c r="G24194" s="26"/>
    </row>
    <row r="24195" spans="3:7">
      <c r="C24195" s="17"/>
      <c r="D24195" s="26"/>
      <c r="E24195" s="26"/>
      <c r="F24195" s="26"/>
      <c r="G24195" s="26"/>
    </row>
    <row r="24196" spans="3:7">
      <c r="C24196" s="17"/>
      <c r="D24196" s="26"/>
      <c r="E24196" s="26"/>
      <c r="F24196" s="26"/>
      <c r="G24196" s="26"/>
    </row>
    <row r="24197" spans="3:7">
      <c r="C24197" s="17"/>
      <c r="D24197" s="26"/>
      <c r="E24197" s="26"/>
      <c r="F24197" s="26"/>
      <c r="G24197" s="26"/>
    </row>
    <row r="24198" spans="3:7">
      <c r="C24198" s="17"/>
      <c r="D24198" s="26"/>
      <c r="E24198" s="26"/>
      <c r="F24198" s="26"/>
      <c r="G24198" s="26"/>
    </row>
    <row r="24199" spans="3:7">
      <c r="C24199" s="17"/>
      <c r="D24199" s="26"/>
      <c r="E24199" s="26"/>
      <c r="F24199" s="26"/>
      <c r="G24199" s="26"/>
    </row>
    <row r="24200" spans="3:7">
      <c r="C24200" s="17"/>
      <c r="D24200" s="26"/>
      <c r="E24200" s="26"/>
      <c r="F24200" s="26"/>
      <c r="G24200" s="26"/>
    </row>
    <row r="24201" spans="3:7">
      <c r="C24201" s="17"/>
      <c r="D24201" s="26"/>
      <c r="E24201" s="26"/>
      <c r="F24201" s="26"/>
      <c r="G24201" s="26"/>
    </row>
    <row r="24202" spans="3:7">
      <c r="C24202" s="17"/>
      <c r="D24202" s="26"/>
      <c r="E24202" s="26"/>
      <c r="F24202" s="26"/>
      <c r="G24202" s="26"/>
    </row>
    <row r="24203" spans="3:7">
      <c r="C24203" s="17"/>
      <c r="D24203" s="26"/>
      <c r="E24203" s="26"/>
      <c r="F24203" s="26"/>
      <c r="G24203" s="26"/>
    </row>
    <row r="24204" spans="3:7">
      <c r="C24204" s="17"/>
      <c r="D24204" s="26"/>
      <c r="E24204" s="26"/>
      <c r="F24204" s="26"/>
      <c r="G24204" s="26"/>
    </row>
    <row r="24205" spans="3:7">
      <c r="C24205" s="17"/>
      <c r="D24205" s="26"/>
      <c r="E24205" s="26"/>
      <c r="F24205" s="26"/>
      <c r="G24205" s="26"/>
    </row>
    <row r="24206" spans="3:7">
      <c r="C24206" s="17"/>
      <c r="D24206" s="26"/>
      <c r="E24206" s="26"/>
      <c r="F24206" s="26"/>
      <c r="G24206" s="26"/>
    </row>
    <row r="24207" spans="3:7">
      <c r="C24207" s="17"/>
      <c r="D24207" s="26"/>
      <c r="E24207" s="26"/>
      <c r="F24207" s="26"/>
      <c r="G24207" s="26"/>
    </row>
    <row r="24208" spans="3:7">
      <c r="C24208" s="17"/>
      <c r="D24208" s="26"/>
      <c r="E24208" s="26"/>
      <c r="F24208" s="26"/>
      <c r="G24208" s="26"/>
    </row>
    <row r="24209" spans="3:7">
      <c r="C24209" s="17"/>
      <c r="D24209" s="26"/>
      <c r="E24209" s="26"/>
      <c r="F24209" s="26"/>
      <c r="G24209" s="26"/>
    </row>
    <row r="24210" spans="3:7">
      <c r="C24210" s="17"/>
      <c r="D24210" s="26"/>
      <c r="E24210" s="26"/>
      <c r="F24210" s="26"/>
      <c r="G24210" s="26"/>
    </row>
    <row r="24211" spans="3:7">
      <c r="C24211" s="17"/>
      <c r="D24211" s="26"/>
      <c r="E24211" s="26"/>
      <c r="F24211" s="26"/>
      <c r="G24211" s="26"/>
    </row>
    <row r="24212" spans="3:7">
      <c r="C24212" s="17"/>
      <c r="D24212" s="26"/>
      <c r="E24212" s="26"/>
      <c r="F24212" s="26"/>
      <c r="G24212" s="26"/>
    </row>
    <row r="24213" spans="3:7">
      <c r="C24213" s="17"/>
      <c r="D24213" s="26"/>
      <c r="E24213" s="26"/>
      <c r="F24213" s="26"/>
      <c r="G24213" s="26"/>
    </row>
    <row r="24214" spans="3:7">
      <c r="C24214" s="17"/>
      <c r="D24214" s="26"/>
      <c r="E24214" s="26"/>
      <c r="F24214" s="26"/>
      <c r="G24214" s="26"/>
    </row>
    <row r="24215" spans="3:7">
      <c r="C24215" s="17"/>
      <c r="D24215" s="26"/>
      <c r="E24215" s="26"/>
      <c r="F24215" s="26"/>
      <c r="G24215" s="26"/>
    </row>
    <row r="24216" spans="3:7">
      <c r="C24216" s="17"/>
      <c r="D24216" s="26"/>
      <c r="E24216" s="26"/>
      <c r="F24216" s="26"/>
      <c r="G24216" s="26"/>
    </row>
    <row r="24217" spans="3:7">
      <c r="C24217" s="17"/>
      <c r="D24217" s="26"/>
      <c r="E24217" s="26"/>
      <c r="F24217" s="26"/>
      <c r="G24217" s="26"/>
    </row>
    <row r="24218" spans="3:7">
      <c r="C24218" s="17"/>
      <c r="D24218" s="26"/>
      <c r="E24218" s="26"/>
      <c r="F24218" s="26"/>
      <c r="G24218" s="26"/>
    </row>
    <row r="24219" spans="3:7">
      <c r="C24219" s="17"/>
      <c r="D24219" s="26"/>
      <c r="E24219" s="26"/>
      <c r="F24219" s="26"/>
      <c r="G24219" s="26"/>
    </row>
    <row r="24220" spans="3:7">
      <c r="C24220" s="17"/>
      <c r="D24220" s="26"/>
      <c r="E24220" s="26"/>
      <c r="F24220" s="26"/>
      <c r="G24220" s="26"/>
    </row>
    <row r="24221" spans="3:7">
      <c r="C24221" s="17"/>
      <c r="D24221" s="26"/>
      <c r="E24221" s="26"/>
      <c r="F24221" s="26"/>
      <c r="G24221" s="26"/>
    </row>
    <row r="24222" spans="3:7">
      <c r="C24222" s="17"/>
      <c r="D24222" s="26"/>
      <c r="E24222" s="26"/>
      <c r="F24222" s="26"/>
      <c r="G24222" s="26"/>
    </row>
    <row r="24223" spans="3:7">
      <c r="C24223" s="17"/>
      <c r="D24223" s="26"/>
      <c r="E24223" s="26"/>
      <c r="F24223" s="26"/>
      <c r="G24223" s="26"/>
    </row>
    <row r="24224" spans="3:7">
      <c r="C24224" s="17"/>
      <c r="D24224" s="26"/>
      <c r="E24224" s="26"/>
      <c r="F24224" s="26"/>
      <c r="G24224" s="26"/>
    </row>
    <row r="24225" spans="3:7">
      <c r="C24225" s="17"/>
      <c r="D24225" s="26"/>
      <c r="E24225" s="26"/>
      <c r="F24225" s="26"/>
      <c r="G24225" s="26"/>
    </row>
    <row r="24226" spans="3:7">
      <c r="C24226" s="17"/>
      <c r="D24226" s="26"/>
      <c r="E24226" s="26"/>
      <c r="F24226" s="26"/>
      <c r="G24226" s="26"/>
    </row>
    <row r="24227" spans="3:7">
      <c r="C24227" s="17"/>
      <c r="D24227" s="26"/>
      <c r="E24227" s="26"/>
      <c r="F24227" s="26"/>
      <c r="G24227" s="26"/>
    </row>
    <row r="24228" spans="3:7">
      <c r="C24228" s="17"/>
      <c r="D24228" s="26"/>
      <c r="E24228" s="26"/>
      <c r="F24228" s="26"/>
      <c r="G24228" s="26"/>
    </row>
    <row r="24229" spans="3:7">
      <c r="C24229" s="17"/>
      <c r="D24229" s="26"/>
      <c r="E24229" s="26"/>
      <c r="F24229" s="26"/>
      <c r="G24229" s="26"/>
    </row>
    <row r="24230" spans="3:7">
      <c r="C24230" s="17"/>
      <c r="D24230" s="26"/>
      <c r="E24230" s="26"/>
      <c r="F24230" s="26"/>
      <c r="G24230" s="26"/>
    </row>
    <row r="24231" spans="3:7">
      <c r="C24231" s="17"/>
      <c r="D24231" s="26"/>
      <c r="E24231" s="26"/>
      <c r="F24231" s="26"/>
      <c r="G24231" s="26"/>
    </row>
    <row r="24232" spans="3:7">
      <c r="C24232" s="17"/>
      <c r="D24232" s="26"/>
      <c r="E24232" s="26"/>
      <c r="F24232" s="26"/>
      <c r="G24232" s="26"/>
    </row>
    <row r="24233" spans="3:7">
      <c r="C24233" s="17"/>
      <c r="D24233" s="26"/>
      <c r="E24233" s="26"/>
      <c r="F24233" s="26"/>
      <c r="G24233" s="26"/>
    </row>
    <row r="24234" spans="3:7">
      <c r="C24234" s="17"/>
      <c r="D24234" s="26"/>
      <c r="E24234" s="26"/>
      <c r="F24234" s="26"/>
      <c r="G24234" s="26"/>
    </row>
    <row r="24235" spans="3:7">
      <c r="C24235" s="17"/>
      <c r="D24235" s="26"/>
      <c r="E24235" s="26"/>
      <c r="F24235" s="26"/>
      <c r="G24235" s="26"/>
    </row>
    <row r="24236" spans="3:7">
      <c r="C24236" s="17"/>
      <c r="D24236" s="26"/>
      <c r="E24236" s="26"/>
      <c r="F24236" s="26"/>
      <c r="G24236" s="26"/>
    </row>
    <row r="24237" spans="3:7">
      <c r="C24237" s="17"/>
      <c r="D24237" s="26"/>
      <c r="E24237" s="26"/>
      <c r="F24237" s="26"/>
      <c r="G24237" s="26"/>
    </row>
    <row r="24238" spans="3:7">
      <c r="C24238" s="17"/>
      <c r="D24238" s="26"/>
      <c r="E24238" s="26"/>
      <c r="F24238" s="26"/>
      <c r="G24238" s="26"/>
    </row>
    <row r="24239" spans="3:7">
      <c r="C24239" s="17"/>
      <c r="D24239" s="26"/>
      <c r="E24239" s="26"/>
      <c r="F24239" s="26"/>
      <c r="G24239" s="26"/>
    </row>
    <row r="24240" spans="3:7">
      <c r="C24240" s="17"/>
      <c r="D24240" s="26"/>
      <c r="E24240" s="26"/>
      <c r="F24240" s="26"/>
      <c r="G24240" s="26"/>
    </row>
    <row r="24241" spans="3:7">
      <c r="C24241" s="17"/>
      <c r="D24241" s="26"/>
      <c r="E24241" s="26"/>
      <c r="F24241" s="26"/>
      <c r="G24241" s="26"/>
    </row>
    <row r="24242" spans="3:7">
      <c r="C24242" s="17"/>
      <c r="D24242" s="26"/>
      <c r="E24242" s="26"/>
      <c r="F24242" s="26"/>
      <c r="G24242" s="26"/>
    </row>
    <row r="24243" spans="3:7">
      <c r="C24243" s="17"/>
      <c r="D24243" s="26"/>
      <c r="E24243" s="26"/>
      <c r="F24243" s="26"/>
      <c r="G24243" s="26"/>
    </row>
    <row r="24244" spans="3:7">
      <c r="C24244" s="17"/>
      <c r="D24244" s="26"/>
      <c r="E24244" s="26"/>
      <c r="F24244" s="26"/>
      <c r="G24244" s="26"/>
    </row>
    <row r="24245" spans="3:7">
      <c r="C24245" s="17"/>
      <c r="D24245" s="26"/>
      <c r="E24245" s="26"/>
      <c r="F24245" s="26"/>
      <c r="G24245" s="26"/>
    </row>
    <row r="24246" spans="3:7">
      <c r="C24246" s="17"/>
      <c r="D24246" s="26"/>
      <c r="E24246" s="26"/>
      <c r="F24246" s="26"/>
      <c r="G24246" s="26"/>
    </row>
    <row r="24247" spans="3:7">
      <c r="C24247" s="17"/>
      <c r="D24247" s="26"/>
      <c r="E24247" s="26"/>
      <c r="F24247" s="26"/>
      <c r="G24247" s="26"/>
    </row>
    <row r="24248" spans="3:7">
      <c r="C24248" s="17"/>
      <c r="D24248" s="26"/>
      <c r="E24248" s="26"/>
      <c r="F24248" s="26"/>
      <c r="G24248" s="26"/>
    </row>
    <row r="24249" spans="3:7">
      <c r="C24249" s="17"/>
      <c r="D24249" s="26"/>
      <c r="E24249" s="26"/>
      <c r="F24249" s="26"/>
      <c r="G24249" s="26"/>
    </row>
    <row r="24250" spans="3:7">
      <c r="C24250" s="17"/>
      <c r="D24250" s="26"/>
      <c r="E24250" s="26"/>
      <c r="F24250" s="26"/>
      <c r="G24250" s="26"/>
    </row>
    <row r="24251" spans="3:7">
      <c r="C24251" s="17"/>
      <c r="D24251" s="26"/>
      <c r="E24251" s="26"/>
      <c r="F24251" s="26"/>
      <c r="G24251" s="26"/>
    </row>
    <row r="24252" spans="3:7">
      <c r="C24252" s="17"/>
      <c r="D24252" s="26"/>
      <c r="E24252" s="26"/>
      <c r="F24252" s="26"/>
      <c r="G24252" s="26"/>
    </row>
    <row r="24253" spans="3:7">
      <c r="C24253" s="17"/>
      <c r="D24253" s="26"/>
      <c r="E24253" s="26"/>
      <c r="F24253" s="26"/>
      <c r="G24253" s="26"/>
    </row>
    <row r="24254" spans="3:7">
      <c r="C24254" s="17"/>
      <c r="D24254" s="26"/>
      <c r="E24254" s="26"/>
      <c r="F24254" s="26"/>
      <c r="G24254" s="26"/>
    </row>
    <row r="24255" spans="3:7">
      <c r="C24255" s="17"/>
      <c r="D24255" s="26"/>
      <c r="E24255" s="26"/>
      <c r="F24255" s="26"/>
      <c r="G24255" s="26"/>
    </row>
    <row r="24256" spans="3:7">
      <c r="C24256" s="17"/>
      <c r="D24256" s="26"/>
      <c r="E24256" s="26"/>
      <c r="F24256" s="26"/>
      <c r="G24256" s="26"/>
    </row>
    <row r="24257" spans="3:7">
      <c r="C24257" s="17"/>
      <c r="D24257" s="26"/>
      <c r="E24257" s="26"/>
      <c r="F24257" s="26"/>
      <c r="G24257" s="26"/>
    </row>
    <row r="24258" spans="3:7">
      <c r="C24258" s="17"/>
      <c r="D24258" s="26"/>
      <c r="E24258" s="26"/>
      <c r="F24258" s="26"/>
      <c r="G24258" s="26"/>
    </row>
    <row r="24259" spans="3:7">
      <c r="C24259" s="17"/>
      <c r="D24259" s="26"/>
      <c r="E24259" s="26"/>
      <c r="F24259" s="26"/>
      <c r="G24259" s="26"/>
    </row>
    <row r="24260" spans="3:7">
      <c r="C24260" s="17"/>
      <c r="D24260" s="26"/>
      <c r="E24260" s="26"/>
      <c r="F24260" s="26"/>
      <c r="G24260" s="26"/>
    </row>
    <row r="24261" spans="3:7">
      <c r="C24261" s="17"/>
      <c r="D24261" s="26"/>
      <c r="E24261" s="26"/>
      <c r="F24261" s="26"/>
      <c r="G24261" s="26"/>
    </row>
    <row r="24262" spans="3:7">
      <c r="C24262" s="17"/>
      <c r="D24262" s="26"/>
      <c r="E24262" s="26"/>
      <c r="F24262" s="26"/>
      <c r="G24262" s="26"/>
    </row>
    <row r="24263" spans="3:7">
      <c r="C24263" s="17"/>
      <c r="D24263" s="26"/>
      <c r="E24263" s="26"/>
      <c r="F24263" s="26"/>
      <c r="G24263" s="26"/>
    </row>
    <row r="24264" spans="3:7">
      <c r="C24264" s="17"/>
      <c r="D24264" s="26"/>
      <c r="E24264" s="26"/>
      <c r="F24264" s="26"/>
      <c r="G24264" s="26"/>
    </row>
    <row r="24265" spans="3:7">
      <c r="C24265" s="17"/>
      <c r="D24265" s="26"/>
      <c r="E24265" s="26"/>
      <c r="F24265" s="26"/>
      <c r="G24265" s="26"/>
    </row>
    <row r="24266" spans="3:7">
      <c r="C24266" s="17"/>
      <c r="D24266" s="26"/>
      <c r="E24266" s="26"/>
      <c r="F24266" s="26"/>
      <c r="G24266" s="26"/>
    </row>
    <row r="24267" spans="3:7">
      <c r="C24267" s="17"/>
      <c r="D24267" s="26"/>
      <c r="E24267" s="26"/>
      <c r="F24267" s="26"/>
      <c r="G24267" s="26"/>
    </row>
    <row r="24268" spans="3:7">
      <c r="C24268" s="17"/>
      <c r="D24268" s="26"/>
      <c r="E24268" s="26"/>
      <c r="F24268" s="26"/>
      <c r="G24268" s="26"/>
    </row>
    <row r="24269" spans="3:7">
      <c r="C24269" s="17"/>
      <c r="D24269" s="26"/>
      <c r="E24269" s="26"/>
      <c r="F24269" s="26"/>
      <c r="G24269" s="26"/>
    </row>
    <row r="24270" spans="3:7">
      <c r="C24270" s="17"/>
      <c r="D24270" s="26"/>
      <c r="E24270" s="26"/>
      <c r="F24270" s="26"/>
      <c r="G24270" s="26"/>
    </row>
    <row r="24271" spans="3:7">
      <c r="C24271" s="17"/>
      <c r="D24271" s="26"/>
      <c r="E24271" s="26"/>
      <c r="F24271" s="26"/>
      <c r="G24271" s="26"/>
    </row>
    <row r="24272" spans="3:7">
      <c r="C24272" s="17"/>
      <c r="D24272" s="26"/>
      <c r="E24272" s="26"/>
      <c r="F24272" s="26"/>
      <c r="G24272" s="26"/>
    </row>
    <row r="24273" spans="3:7">
      <c r="C24273" s="17"/>
      <c r="D24273" s="26"/>
      <c r="E24273" s="26"/>
      <c r="F24273" s="26"/>
      <c r="G24273" s="26"/>
    </row>
    <row r="24274" spans="3:7">
      <c r="C24274" s="17"/>
      <c r="D24274" s="26"/>
      <c r="E24274" s="26"/>
      <c r="F24274" s="26"/>
      <c r="G24274" s="26"/>
    </row>
    <row r="24275" spans="3:7">
      <c r="C24275" s="17"/>
      <c r="D24275" s="26"/>
      <c r="E24275" s="26"/>
      <c r="F24275" s="26"/>
      <c r="G24275" s="26"/>
    </row>
    <row r="24276" spans="3:7">
      <c r="C24276" s="17"/>
      <c r="D24276" s="26"/>
      <c r="E24276" s="26"/>
      <c r="F24276" s="26"/>
      <c r="G24276" s="26"/>
    </row>
    <row r="24277" spans="3:7">
      <c r="C24277" s="17"/>
      <c r="D24277" s="26"/>
      <c r="E24277" s="26"/>
      <c r="F24277" s="26"/>
      <c r="G24277" s="26"/>
    </row>
    <row r="24278" spans="3:7">
      <c r="C24278" s="17"/>
      <c r="D24278" s="26"/>
      <c r="E24278" s="26"/>
      <c r="F24278" s="26"/>
      <c r="G24278" s="26"/>
    </row>
    <row r="24279" spans="3:7">
      <c r="C24279" s="17"/>
      <c r="D24279" s="26"/>
      <c r="E24279" s="26"/>
      <c r="F24279" s="26"/>
      <c r="G24279" s="26"/>
    </row>
    <row r="24280" spans="3:7">
      <c r="C24280" s="17"/>
      <c r="D24280" s="26"/>
      <c r="E24280" s="26"/>
      <c r="F24280" s="26"/>
      <c r="G24280" s="26"/>
    </row>
    <row r="24281" spans="3:7">
      <c r="C24281" s="17"/>
      <c r="D24281" s="26"/>
      <c r="E24281" s="26"/>
      <c r="F24281" s="26"/>
      <c r="G24281" s="26"/>
    </row>
    <row r="24282" spans="3:7">
      <c r="C24282" s="17"/>
      <c r="D24282" s="26"/>
      <c r="E24282" s="26"/>
      <c r="F24282" s="26"/>
      <c r="G24282" s="26"/>
    </row>
    <row r="24283" spans="3:7">
      <c r="C24283" s="17"/>
      <c r="D24283" s="26"/>
      <c r="E24283" s="26"/>
      <c r="F24283" s="26"/>
      <c r="G24283" s="26"/>
    </row>
    <row r="24284" spans="3:7">
      <c r="C24284" s="17"/>
      <c r="D24284" s="26"/>
      <c r="E24284" s="26"/>
      <c r="F24284" s="26"/>
      <c r="G24284" s="26"/>
    </row>
    <row r="24285" spans="3:7">
      <c r="C24285" s="17"/>
      <c r="D24285" s="26"/>
      <c r="E24285" s="26"/>
      <c r="F24285" s="26"/>
      <c r="G24285" s="26"/>
    </row>
    <row r="24286" spans="3:7">
      <c r="C24286" s="17"/>
      <c r="D24286" s="26"/>
      <c r="E24286" s="26"/>
      <c r="F24286" s="26"/>
      <c r="G24286" s="26"/>
    </row>
    <row r="24287" spans="3:7">
      <c r="C24287" s="17"/>
      <c r="D24287" s="26"/>
      <c r="E24287" s="26"/>
      <c r="F24287" s="26"/>
      <c r="G24287" s="26"/>
    </row>
    <row r="24288" spans="3:7">
      <c r="C24288" s="17"/>
      <c r="D24288" s="26"/>
      <c r="E24288" s="26"/>
      <c r="F24288" s="26"/>
      <c r="G24288" s="26"/>
    </row>
    <row r="24289" spans="3:7">
      <c r="C24289" s="17"/>
      <c r="D24289" s="26"/>
      <c r="E24289" s="26"/>
      <c r="F24289" s="26"/>
      <c r="G24289" s="26"/>
    </row>
    <row r="24290" spans="3:7">
      <c r="C24290" s="17"/>
      <c r="D24290" s="26"/>
      <c r="E24290" s="26"/>
      <c r="F24290" s="26"/>
      <c r="G24290" s="26"/>
    </row>
    <row r="24291" spans="3:7">
      <c r="C24291" s="17"/>
      <c r="D24291" s="26"/>
      <c r="E24291" s="26"/>
      <c r="F24291" s="26"/>
      <c r="G24291" s="26"/>
    </row>
    <row r="24292" spans="3:7">
      <c r="C24292" s="17"/>
      <c r="D24292" s="26"/>
      <c r="E24292" s="26"/>
      <c r="F24292" s="26"/>
      <c r="G24292" s="26"/>
    </row>
    <row r="24293" spans="3:7">
      <c r="C24293" s="17"/>
      <c r="D24293" s="26"/>
      <c r="E24293" s="26"/>
      <c r="F24293" s="26"/>
      <c r="G24293" s="26"/>
    </row>
    <row r="24294" spans="3:7">
      <c r="C24294" s="17"/>
      <c r="D24294" s="26"/>
      <c r="E24294" s="26"/>
      <c r="F24294" s="26"/>
      <c r="G24294" s="26"/>
    </row>
    <row r="24295" spans="3:7">
      <c r="C24295" s="17"/>
      <c r="D24295" s="26"/>
      <c r="E24295" s="26"/>
      <c r="F24295" s="26"/>
      <c r="G24295" s="26"/>
    </row>
    <row r="24296" spans="3:7">
      <c r="C24296" s="17"/>
      <c r="D24296" s="26"/>
      <c r="E24296" s="26"/>
      <c r="F24296" s="26"/>
      <c r="G24296" s="26"/>
    </row>
    <row r="24297" spans="3:7">
      <c r="C24297" s="17"/>
      <c r="D24297" s="26"/>
      <c r="E24297" s="26"/>
      <c r="F24297" s="26"/>
      <c r="G24297" s="26"/>
    </row>
    <row r="24298" spans="3:7">
      <c r="C24298" s="17"/>
      <c r="D24298" s="26"/>
      <c r="E24298" s="26"/>
      <c r="F24298" s="26"/>
      <c r="G24298" s="26"/>
    </row>
    <row r="24299" spans="3:7">
      <c r="C24299" s="17"/>
      <c r="D24299" s="26"/>
      <c r="E24299" s="26"/>
      <c r="F24299" s="26"/>
      <c r="G24299" s="26"/>
    </row>
    <row r="24300" spans="3:7">
      <c r="C24300" s="17"/>
      <c r="D24300" s="26"/>
      <c r="E24300" s="26"/>
      <c r="F24300" s="26"/>
      <c r="G24300" s="26"/>
    </row>
    <row r="24301" spans="3:7">
      <c r="C24301" s="17"/>
      <c r="D24301" s="26"/>
      <c r="E24301" s="26"/>
      <c r="F24301" s="26"/>
      <c r="G24301" s="26"/>
    </row>
    <row r="24302" spans="3:7">
      <c r="C24302" s="17"/>
      <c r="D24302" s="26"/>
      <c r="E24302" s="26"/>
      <c r="F24302" s="26"/>
      <c r="G24302" s="26"/>
    </row>
    <row r="24303" spans="3:7">
      <c r="C24303" s="17"/>
      <c r="D24303" s="26"/>
      <c r="E24303" s="26"/>
      <c r="F24303" s="26"/>
      <c r="G24303" s="26"/>
    </row>
    <row r="24304" spans="3:7">
      <c r="C24304" s="17"/>
      <c r="D24304" s="26"/>
      <c r="E24304" s="26"/>
      <c r="F24304" s="26"/>
      <c r="G24304" s="26"/>
    </row>
    <row r="24305" spans="3:7">
      <c r="C24305" s="17"/>
      <c r="D24305" s="26"/>
      <c r="E24305" s="26"/>
      <c r="F24305" s="26"/>
      <c r="G24305" s="26"/>
    </row>
    <row r="24306" spans="3:7">
      <c r="C24306" s="17"/>
      <c r="D24306" s="26"/>
      <c r="E24306" s="26"/>
      <c r="F24306" s="26"/>
      <c r="G24306" s="26"/>
    </row>
    <row r="24307" spans="3:7">
      <c r="C24307" s="17"/>
      <c r="D24307" s="26"/>
      <c r="E24307" s="26"/>
      <c r="F24307" s="26"/>
      <c r="G24307" s="26"/>
    </row>
    <row r="24308" spans="3:7">
      <c r="C24308" s="17"/>
      <c r="D24308" s="26"/>
      <c r="E24308" s="26"/>
      <c r="F24308" s="26"/>
      <c r="G24308" s="26"/>
    </row>
    <row r="24309" spans="3:7">
      <c r="C24309" s="17"/>
      <c r="D24309" s="26"/>
      <c r="E24309" s="26"/>
      <c r="F24309" s="26"/>
      <c r="G24309" s="26"/>
    </row>
    <row r="24310" spans="3:7">
      <c r="C24310" s="17"/>
      <c r="D24310" s="26"/>
      <c r="E24310" s="26"/>
      <c r="F24310" s="26"/>
      <c r="G24310" s="26"/>
    </row>
    <row r="24311" spans="3:7">
      <c r="C24311" s="17"/>
      <c r="D24311" s="26"/>
      <c r="E24311" s="26"/>
      <c r="F24311" s="26"/>
      <c r="G24311" s="26"/>
    </row>
    <row r="24312" spans="3:7">
      <c r="C24312" s="17"/>
      <c r="D24312" s="26"/>
      <c r="E24312" s="26"/>
      <c r="F24312" s="26"/>
      <c r="G24312" s="26"/>
    </row>
    <row r="24313" spans="3:7">
      <c r="C24313" s="17"/>
      <c r="D24313" s="26"/>
      <c r="E24313" s="26"/>
      <c r="F24313" s="26"/>
      <c r="G24313" s="26"/>
    </row>
    <row r="24314" spans="3:7">
      <c r="C24314" s="17"/>
      <c r="D24314" s="26"/>
      <c r="E24314" s="26"/>
      <c r="F24314" s="26"/>
      <c r="G24314" s="26"/>
    </row>
    <row r="24315" spans="3:7">
      <c r="C24315" s="17"/>
      <c r="D24315" s="26"/>
      <c r="E24315" s="26"/>
      <c r="F24315" s="26"/>
      <c r="G24315" s="26"/>
    </row>
    <row r="24316" spans="3:7">
      <c r="C24316" s="17"/>
      <c r="D24316" s="26"/>
      <c r="E24316" s="26"/>
      <c r="F24316" s="26"/>
      <c r="G24316" s="26"/>
    </row>
    <row r="24317" spans="3:7">
      <c r="C24317" s="17"/>
      <c r="D24317" s="26"/>
      <c r="E24317" s="26"/>
      <c r="F24317" s="26"/>
      <c r="G24317" s="26"/>
    </row>
    <row r="24318" spans="3:7">
      <c r="C24318" s="17"/>
      <c r="D24318" s="26"/>
      <c r="E24318" s="26"/>
      <c r="F24318" s="26"/>
      <c r="G24318" s="26"/>
    </row>
    <row r="24319" spans="3:7">
      <c r="C24319" s="17"/>
      <c r="D24319" s="26"/>
      <c r="E24319" s="26"/>
      <c r="F24319" s="26"/>
      <c r="G24319" s="26"/>
    </row>
    <row r="24320" spans="3:7">
      <c r="C24320" s="17"/>
      <c r="D24320" s="26"/>
      <c r="E24320" s="26"/>
      <c r="F24320" s="26"/>
      <c r="G24320" s="26"/>
    </row>
    <row r="24321" spans="3:7">
      <c r="C24321" s="17"/>
      <c r="D24321" s="26"/>
      <c r="E24321" s="26"/>
      <c r="F24321" s="26"/>
      <c r="G24321" s="26"/>
    </row>
    <row r="24322" spans="3:7">
      <c r="C24322" s="17"/>
      <c r="D24322" s="26"/>
      <c r="E24322" s="26"/>
      <c r="F24322" s="26"/>
      <c r="G24322" s="26"/>
    </row>
    <row r="24323" spans="3:7">
      <c r="C24323" s="17"/>
      <c r="D24323" s="26"/>
      <c r="E24323" s="26"/>
      <c r="F24323" s="26"/>
      <c r="G24323" s="26"/>
    </row>
    <row r="24324" spans="3:7">
      <c r="C24324" s="17"/>
      <c r="D24324" s="26"/>
      <c r="E24324" s="26"/>
      <c r="F24324" s="26"/>
      <c r="G24324" s="26"/>
    </row>
    <row r="24325" spans="3:7">
      <c r="C24325" s="17"/>
      <c r="D24325" s="26"/>
      <c r="E24325" s="26"/>
      <c r="F24325" s="26"/>
      <c r="G24325" s="26"/>
    </row>
    <row r="24326" spans="3:7">
      <c r="C24326" s="17"/>
      <c r="D24326" s="26"/>
      <c r="E24326" s="26"/>
      <c r="F24326" s="26"/>
      <c r="G24326" s="26"/>
    </row>
    <row r="24327" spans="3:7">
      <c r="C24327" s="17"/>
      <c r="D24327" s="26"/>
      <c r="E24327" s="26"/>
      <c r="F24327" s="26"/>
      <c r="G24327" s="26"/>
    </row>
    <row r="24328" spans="3:7">
      <c r="C24328" s="17"/>
      <c r="D24328" s="26"/>
      <c r="E24328" s="26"/>
      <c r="F24328" s="26"/>
      <c r="G24328" s="26"/>
    </row>
    <row r="24329" spans="3:7">
      <c r="C24329" s="17"/>
      <c r="D24329" s="26"/>
      <c r="E24329" s="26"/>
      <c r="F24329" s="26"/>
      <c r="G24329" s="26"/>
    </row>
    <row r="24330" spans="3:7">
      <c r="C24330" s="17"/>
      <c r="D24330" s="26"/>
      <c r="E24330" s="26"/>
      <c r="F24330" s="26"/>
      <c r="G24330" s="26"/>
    </row>
    <row r="24331" spans="3:7">
      <c r="C24331" s="17"/>
      <c r="D24331" s="26"/>
      <c r="E24331" s="26"/>
      <c r="F24331" s="26"/>
      <c r="G24331" s="26"/>
    </row>
    <row r="24332" spans="3:7">
      <c r="C24332" s="17"/>
      <c r="D24332" s="26"/>
      <c r="E24332" s="26"/>
      <c r="F24332" s="26"/>
      <c r="G24332" s="26"/>
    </row>
    <row r="24333" spans="3:7">
      <c r="C24333" s="17"/>
      <c r="D24333" s="26"/>
      <c r="E24333" s="26"/>
      <c r="F24333" s="26"/>
      <c r="G24333" s="26"/>
    </row>
    <row r="24334" spans="3:7">
      <c r="C24334" s="17"/>
      <c r="D24334" s="26"/>
      <c r="E24334" s="26"/>
      <c r="F24334" s="26"/>
      <c r="G24334" s="26"/>
    </row>
    <row r="24335" spans="3:7">
      <c r="C24335" s="17"/>
      <c r="D24335" s="26"/>
      <c r="E24335" s="26"/>
      <c r="F24335" s="26"/>
      <c r="G24335" s="26"/>
    </row>
    <row r="24336" spans="3:7">
      <c r="C24336" s="17"/>
      <c r="D24336" s="26"/>
      <c r="E24336" s="26"/>
      <c r="F24336" s="26"/>
      <c r="G24336" s="26"/>
    </row>
    <row r="24337" spans="3:7">
      <c r="C24337" s="17"/>
      <c r="D24337" s="26"/>
      <c r="E24337" s="26"/>
      <c r="F24337" s="26"/>
      <c r="G24337" s="26"/>
    </row>
    <row r="24338" spans="3:7">
      <c r="C24338" s="17"/>
      <c r="D24338" s="26"/>
      <c r="E24338" s="26"/>
      <c r="F24338" s="26"/>
      <c r="G24338" s="26"/>
    </row>
    <row r="24339" spans="3:7">
      <c r="C24339" s="17"/>
      <c r="D24339" s="26"/>
      <c r="E24339" s="26"/>
      <c r="F24339" s="26"/>
      <c r="G24339" s="26"/>
    </row>
    <row r="24340" spans="3:7">
      <c r="C24340" s="17"/>
      <c r="D24340" s="26"/>
      <c r="E24340" s="26"/>
      <c r="F24340" s="26"/>
      <c r="G24340" s="26"/>
    </row>
    <row r="24341" spans="3:7">
      <c r="C24341" s="17"/>
      <c r="D24341" s="26"/>
      <c r="E24341" s="26"/>
      <c r="F24341" s="26"/>
      <c r="G24341" s="26"/>
    </row>
    <row r="24342" spans="3:7">
      <c r="C24342" s="17"/>
      <c r="D24342" s="26"/>
      <c r="E24342" s="26"/>
      <c r="F24342" s="26"/>
      <c r="G24342" s="26"/>
    </row>
    <row r="24343" spans="3:7">
      <c r="C24343" s="17"/>
      <c r="D24343" s="26"/>
      <c r="E24343" s="26"/>
      <c r="F24343" s="26"/>
      <c r="G24343" s="26"/>
    </row>
    <row r="24344" spans="3:7">
      <c r="C24344" s="17"/>
      <c r="D24344" s="26"/>
      <c r="E24344" s="26"/>
      <c r="F24344" s="26"/>
      <c r="G24344" s="26"/>
    </row>
    <row r="24345" spans="3:7">
      <c r="C24345" s="17"/>
      <c r="D24345" s="26"/>
      <c r="E24345" s="26"/>
      <c r="F24345" s="26"/>
      <c r="G24345" s="26"/>
    </row>
    <row r="24346" spans="3:7">
      <c r="C24346" s="17"/>
      <c r="D24346" s="26"/>
      <c r="E24346" s="26"/>
      <c r="F24346" s="26"/>
      <c r="G24346" s="26"/>
    </row>
    <row r="24347" spans="3:7">
      <c r="C24347" s="17"/>
      <c r="D24347" s="26"/>
      <c r="E24347" s="26"/>
      <c r="F24347" s="26"/>
      <c r="G24347" s="26"/>
    </row>
    <row r="24348" spans="3:7">
      <c r="C24348" s="17"/>
      <c r="D24348" s="26"/>
      <c r="E24348" s="26"/>
      <c r="F24348" s="26"/>
      <c r="G24348" s="26"/>
    </row>
    <row r="24349" spans="3:7">
      <c r="C24349" s="17"/>
      <c r="D24349" s="26"/>
      <c r="E24349" s="26"/>
      <c r="F24349" s="26"/>
      <c r="G24349" s="26"/>
    </row>
    <row r="24350" spans="3:7">
      <c r="C24350" s="17"/>
      <c r="D24350" s="26"/>
      <c r="E24350" s="26"/>
      <c r="F24350" s="26"/>
      <c r="G24350" s="26"/>
    </row>
    <row r="24351" spans="3:7">
      <c r="C24351" s="17"/>
      <c r="D24351" s="26"/>
      <c r="E24351" s="26"/>
      <c r="F24351" s="26"/>
      <c r="G24351" s="26"/>
    </row>
    <row r="24352" spans="3:7">
      <c r="C24352" s="17"/>
      <c r="D24352" s="26"/>
      <c r="E24352" s="26"/>
      <c r="F24352" s="26"/>
      <c r="G24352" s="26"/>
    </row>
    <row r="24353" spans="3:7">
      <c r="C24353" s="17"/>
      <c r="D24353" s="26"/>
      <c r="E24353" s="26"/>
      <c r="F24353" s="26"/>
      <c r="G24353" s="26"/>
    </row>
    <row r="24354" spans="3:7">
      <c r="C24354" s="17"/>
      <c r="D24354" s="26"/>
      <c r="E24354" s="26"/>
      <c r="F24354" s="26"/>
      <c r="G24354" s="26"/>
    </row>
    <row r="24355" spans="3:7">
      <c r="C24355" s="17"/>
      <c r="D24355" s="26"/>
      <c r="E24355" s="26"/>
      <c r="F24355" s="26"/>
      <c r="G24355" s="26"/>
    </row>
    <row r="24356" spans="3:7">
      <c r="C24356" s="17"/>
      <c r="D24356" s="26"/>
      <c r="E24356" s="26"/>
      <c r="F24356" s="26"/>
      <c r="G24356" s="26"/>
    </row>
    <row r="24357" spans="3:7">
      <c r="C24357" s="17"/>
      <c r="D24357" s="26"/>
      <c r="E24357" s="26"/>
      <c r="F24357" s="26"/>
      <c r="G24357" s="26"/>
    </row>
    <row r="24358" spans="3:7">
      <c r="C24358" s="17"/>
      <c r="D24358" s="26"/>
      <c r="E24358" s="26"/>
      <c r="F24358" s="26"/>
      <c r="G24358" s="26"/>
    </row>
    <row r="24359" spans="3:7">
      <c r="C24359" s="17"/>
      <c r="D24359" s="26"/>
      <c r="E24359" s="26"/>
      <c r="F24359" s="26"/>
      <c r="G24359" s="26"/>
    </row>
    <row r="24360" spans="3:7">
      <c r="C24360" s="17"/>
      <c r="D24360" s="26"/>
      <c r="E24360" s="26"/>
      <c r="F24360" s="26"/>
      <c r="G24360" s="26"/>
    </row>
    <row r="24361" spans="3:7">
      <c r="C24361" s="17"/>
      <c r="D24361" s="26"/>
      <c r="E24361" s="26"/>
      <c r="F24361" s="26"/>
      <c r="G24361" s="26"/>
    </row>
    <row r="24362" spans="3:7">
      <c r="C24362" s="17"/>
      <c r="D24362" s="26"/>
      <c r="E24362" s="26"/>
      <c r="F24362" s="26"/>
      <c r="G24362" s="26"/>
    </row>
    <row r="24363" spans="3:7">
      <c r="C24363" s="17"/>
      <c r="D24363" s="26"/>
      <c r="E24363" s="26"/>
      <c r="F24363" s="26"/>
      <c r="G24363" s="26"/>
    </row>
    <row r="24364" spans="3:7">
      <c r="C24364" s="17"/>
      <c r="D24364" s="26"/>
      <c r="E24364" s="26"/>
      <c r="F24364" s="26"/>
      <c r="G24364" s="26"/>
    </row>
    <row r="24365" spans="3:7">
      <c r="C24365" s="17"/>
      <c r="D24365" s="26"/>
      <c r="E24365" s="26"/>
      <c r="F24365" s="26"/>
      <c r="G24365" s="26"/>
    </row>
    <row r="24366" spans="3:7">
      <c r="C24366" s="17"/>
      <c r="D24366" s="26"/>
      <c r="E24366" s="26"/>
      <c r="F24366" s="26"/>
      <c r="G24366" s="26"/>
    </row>
    <row r="24367" spans="3:7">
      <c r="C24367" s="17"/>
      <c r="D24367" s="26"/>
      <c r="E24367" s="26"/>
      <c r="F24367" s="26"/>
      <c r="G24367" s="26"/>
    </row>
    <row r="24368" spans="3:7">
      <c r="C24368" s="17"/>
      <c r="D24368" s="26"/>
      <c r="E24368" s="26"/>
      <c r="F24368" s="26"/>
      <c r="G24368" s="26"/>
    </row>
    <row r="24369" spans="3:7">
      <c r="C24369" s="17"/>
      <c r="D24369" s="26"/>
      <c r="E24369" s="26"/>
      <c r="F24369" s="26"/>
      <c r="G24369" s="26"/>
    </row>
    <row r="24370" spans="3:7">
      <c r="C24370" s="17"/>
      <c r="D24370" s="26"/>
      <c r="E24370" s="26"/>
      <c r="F24370" s="26"/>
      <c r="G24370" s="26"/>
    </row>
    <row r="24371" spans="3:7">
      <c r="C24371" s="17"/>
      <c r="D24371" s="26"/>
      <c r="E24371" s="26"/>
      <c r="F24371" s="26"/>
      <c r="G24371" s="26"/>
    </row>
    <row r="24372" spans="3:7">
      <c r="C24372" s="17"/>
      <c r="D24372" s="26"/>
      <c r="E24372" s="26"/>
      <c r="F24372" s="26"/>
      <c r="G24372" s="26"/>
    </row>
    <row r="24373" spans="3:7">
      <c r="C24373" s="17"/>
      <c r="D24373" s="26"/>
      <c r="E24373" s="26"/>
      <c r="F24373" s="26"/>
      <c r="G24373" s="26"/>
    </row>
    <row r="24374" spans="3:7">
      <c r="C24374" s="17"/>
      <c r="D24374" s="26"/>
      <c r="E24374" s="26"/>
      <c r="F24374" s="26"/>
      <c r="G24374" s="26"/>
    </row>
    <row r="24375" spans="3:7">
      <c r="C24375" s="17"/>
      <c r="D24375" s="26"/>
      <c r="E24375" s="26"/>
      <c r="F24375" s="26"/>
      <c r="G24375" s="26"/>
    </row>
    <row r="24376" spans="3:7">
      <c r="C24376" s="17"/>
      <c r="D24376" s="26"/>
      <c r="E24376" s="26"/>
      <c r="F24376" s="26"/>
      <c r="G24376" s="26"/>
    </row>
    <row r="24377" spans="3:7">
      <c r="C24377" s="17"/>
      <c r="D24377" s="26"/>
      <c r="E24377" s="26"/>
      <c r="F24377" s="26"/>
      <c r="G24377" s="26"/>
    </row>
    <row r="24378" spans="3:7">
      <c r="C24378" s="17"/>
      <c r="D24378" s="26"/>
      <c r="E24378" s="26"/>
      <c r="F24378" s="26"/>
      <c r="G24378" s="26"/>
    </row>
    <row r="24379" spans="3:7">
      <c r="C24379" s="17"/>
      <c r="D24379" s="26"/>
      <c r="E24379" s="26"/>
      <c r="F24379" s="26"/>
      <c r="G24379" s="26"/>
    </row>
    <row r="24380" spans="3:7">
      <c r="C24380" s="17"/>
      <c r="D24380" s="26"/>
      <c r="E24380" s="26"/>
      <c r="F24380" s="26"/>
      <c r="G24380" s="26"/>
    </row>
    <row r="24381" spans="3:7">
      <c r="C24381" s="17"/>
      <c r="D24381" s="26"/>
      <c r="E24381" s="26"/>
      <c r="F24381" s="26"/>
      <c r="G24381" s="26"/>
    </row>
    <row r="24382" spans="3:7">
      <c r="C24382" s="17"/>
      <c r="D24382" s="26"/>
      <c r="E24382" s="26"/>
      <c r="F24382" s="26"/>
      <c r="G24382" s="26"/>
    </row>
    <row r="24383" spans="3:7">
      <c r="C24383" s="17"/>
      <c r="D24383" s="26"/>
      <c r="E24383" s="26"/>
      <c r="F24383" s="26"/>
      <c r="G24383" s="26"/>
    </row>
    <row r="24384" spans="3:7">
      <c r="C24384" s="17"/>
      <c r="D24384" s="26"/>
      <c r="E24384" s="26"/>
      <c r="F24384" s="26"/>
      <c r="G24384" s="26"/>
    </row>
    <row r="24385" spans="3:7">
      <c r="C24385" s="17"/>
      <c r="D24385" s="26"/>
      <c r="E24385" s="26"/>
      <c r="F24385" s="26"/>
      <c r="G24385" s="26"/>
    </row>
    <row r="24386" spans="3:7">
      <c r="C24386" s="17"/>
      <c r="D24386" s="26"/>
      <c r="E24386" s="26"/>
      <c r="F24386" s="26"/>
      <c r="G24386" s="26"/>
    </row>
    <row r="24387" spans="3:7">
      <c r="C24387" s="17"/>
      <c r="D24387" s="26"/>
      <c r="E24387" s="26"/>
      <c r="F24387" s="26"/>
      <c r="G24387" s="26"/>
    </row>
    <row r="24388" spans="3:7">
      <c r="C24388" s="17"/>
      <c r="D24388" s="26"/>
      <c r="E24388" s="26"/>
      <c r="F24388" s="26"/>
      <c r="G24388" s="26"/>
    </row>
    <row r="24389" spans="3:7">
      <c r="C24389" s="17"/>
      <c r="D24389" s="26"/>
      <c r="E24389" s="26"/>
      <c r="F24389" s="26"/>
      <c r="G24389" s="26"/>
    </row>
    <row r="24390" spans="3:7">
      <c r="C24390" s="17"/>
      <c r="D24390" s="26"/>
      <c r="E24390" s="26"/>
      <c r="F24390" s="26"/>
      <c r="G24390" s="26"/>
    </row>
    <row r="24391" spans="3:7">
      <c r="C24391" s="17"/>
      <c r="D24391" s="26"/>
      <c r="E24391" s="26"/>
      <c r="F24391" s="26"/>
      <c r="G24391" s="26"/>
    </row>
    <row r="24392" spans="3:7">
      <c r="C24392" s="17"/>
      <c r="D24392" s="26"/>
      <c r="E24392" s="26"/>
      <c r="F24392" s="26"/>
      <c r="G24392" s="26"/>
    </row>
    <row r="24393" spans="3:7">
      <c r="C24393" s="17"/>
      <c r="D24393" s="26"/>
      <c r="E24393" s="26"/>
      <c r="F24393" s="26"/>
      <c r="G24393" s="26"/>
    </row>
    <row r="24394" spans="3:7">
      <c r="C24394" s="17"/>
      <c r="D24394" s="26"/>
      <c r="E24394" s="26"/>
      <c r="F24394" s="26"/>
      <c r="G24394" s="26"/>
    </row>
    <row r="24395" spans="3:7">
      <c r="C24395" s="17"/>
      <c r="D24395" s="26"/>
      <c r="E24395" s="26"/>
      <c r="F24395" s="26"/>
      <c r="G24395" s="26"/>
    </row>
    <row r="24396" spans="3:7">
      <c r="C24396" s="17"/>
      <c r="D24396" s="26"/>
      <c r="E24396" s="26"/>
      <c r="F24396" s="26"/>
      <c r="G24396" s="26"/>
    </row>
    <row r="24397" spans="3:7">
      <c r="C24397" s="17"/>
      <c r="D24397" s="26"/>
      <c r="E24397" s="26"/>
      <c r="F24397" s="26"/>
      <c r="G24397" s="26"/>
    </row>
    <row r="24398" spans="3:7">
      <c r="C24398" s="17"/>
      <c r="D24398" s="26"/>
      <c r="E24398" s="26"/>
      <c r="F24398" s="26"/>
      <c r="G24398" s="26"/>
    </row>
    <row r="24399" spans="3:7">
      <c r="C24399" s="17"/>
      <c r="D24399" s="26"/>
      <c r="E24399" s="26"/>
      <c r="F24399" s="26"/>
      <c r="G24399" s="26"/>
    </row>
    <row r="24400" spans="3:7">
      <c r="C24400" s="17"/>
      <c r="D24400" s="26"/>
      <c r="E24400" s="26"/>
      <c r="F24400" s="26"/>
      <c r="G24400" s="26"/>
    </row>
    <row r="24401" spans="3:7">
      <c r="C24401" s="17"/>
      <c r="D24401" s="26"/>
      <c r="E24401" s="26"/>
      <c r="F24401" s="26"/>
      <c r="G24401" s="26"/>
    </row>
    <row r="24402" spans="3:7">
      <c r="C24402" s="17"/>
      <c r="D24402" s="26"/>
      <c r="E24402" s="26"/>
      <c r="F24402" s="26"/>
      <c r="G24402" s="26"/>
    </row>
    <row r="24403" spans="3:7">
      <c r="C24403" s="17"/>
      <c r="D24403" s="26"/>
      <c r="E24403" s="26"/>
      <c r="F24403" s="26"/>
      <c r="G24403" s="26"/>
    </row>
    <row r="24404" spans="3:7">
      <c r="C24404" s="17"/>
      <c r="D24404" s="26"/>
      <c r="E24404" s="26"/>
      <c r="F24404" s="26"/>
      <c r="G24404" s="26"/>
    </row>
    <row r="24405" spans="3:7">
      <c r="C24405" s="17"/>
      <c r="D24405" s="26"/>
      <c r="E24405" s="26"/>
      <c r="F24405" s="26"/>
      <c r="G24405" s="26"/>
    </row>
    <row r="24406" spans="3:7">
      <c r="C24406" s="17"/>
      <c r="D24406" s="26"/>
      <c r="E24406" s="26"/>
      <c r="F24406" s="26"/>
      <c r="G24406" s="26"/>
    </row>
    <row r="24407" spans="3:7">
      <c r="C24407" s="17"/>
      <c r="D24407" s="26"/>
      <c r="E24407" s="26"/>
      <c r="F24407" s="26"/>
      <c r="G24407" s="26"/>
    </row>
    <row r="24408" spans="3:7">
      <c r="C24408" s="17"/>
      <c r="D24408" s="26"/>
      <c r="E24408" s="26"/>
      <c r="F24408" s="26"/>
      <c r="G24408" s="26"/>
    </row>
    <row r="24409" spans="3:7">
      <c r="C24409" s="17"/>
      <c r="D24409" s="26"/>
      <c r="E24409" s="26"/>
      <c r="F24409" s="26"/>
      <c r="G24409" s="26"/>
    </row>
    <row r="24410" spans="3:7">
      <c r="C24410" s="17"/>
      <c r="D24410" s="26"/>
      <c r="E24410" s="26"/>
      <c r="F24410" s="26"/>
      <c r="G24410" s="26"/>
    </row>
    <row r="24411" spans="3:7">
      <c r="C24411" s="17"/>
      <c r="D24411" s="26"/>
      <c r="E24411" s="26"/>
      <c r="F24411" s="26"/>
      <c r="G24411" s="26"/>
    </row>
    <row r="24412" spans="3:7">
      <c r="C24412" s="17"/>
      <c r="D24412" s="26"/>
      <c r="E24412" s="26"/>
      <c r="F24412" s="26"/>
      <c r="G24412" s="26"/>
    </row>
    <row r="24413" spans="3:7">
      <c r="C24413" s="17"/>
      <c r="D24413" s="26"/>
      <c r="E24413" s="26"/>
      <c r="F24413" s="26"/>
      <c r="G24413" s="26"/>
    </row>
    <row r="24414" spans="3:7">
      <c r="C24414" s="17"/>
      <c r="D24414" s="26"/>
      <c r="E24414" s="26"/>
      <c r="F24414" s="26"/>
      <c r="G24414" s="26"/>
    </row>
    <row r="24415" spans="3:7">
      <c r="C24415" s="17"/>
      <c r="D24415" s="26"/>
      <c r="E24415" s="26"/>
      <c r="F24415" s="26"/>
      <c r="G24415" s="26"/>
    </row>
    <row r="24416" spans="3:7">
      <c r="C24416" s="17"/>
      <c r="D24416" s="26"/>
      <c r="E24416" s="26"/>
      <c r="F24416" s="26"/>
      <c r="G24416" s="26"/>
    </row>
    <row r="24417" spans="3:7">
      <c r="C24417" s="17"/>
      <c r="D24417" s="26"/>
      <c r="E24417" s="26"/>
      <c r="F24417" s="26"/>
      <c r="G24417" s="26"/>
    </row>
    <row r="24418" spans="3:7">
      <c r="C24418" s="17"/>
      <c r="D24418" s="26"/>
      <c r="E24418" s="26"/>
      <c r="F24418" s="26"/>
      <c r="G24418" s="26"/>
    </row>
    <row r="24419" spans="3:7">
      <c r="C24419" s="17"/>
      <c r="D24419" s="26"/>
      <c r="E24419" s="26"/>
      <c r="F24419" s="26"/>
      <c r="G24419" s="26"/>
    </row>
    <row r="24420" spans="3:7">
      <c r="C24420" s="17"/>
      <c r="D24420" s="26"/>
      <c r="E24420" s="26"/>
      <c r="F24420" s="26"/>
      <c r="G24420" s="26"/>
    </row>
    <row r="24421" spans="3:7">
      <c r="C24421" s="17"/>
      <c r="D24421" s="26"/>
      <c r="E24421" s="26"/>
      <c r="F24421" s="26"/>
      <c r="G24421" s="26"/>
    </row>
    <row r="24422" spans="3:7">
      <c r="C24422" s="17"/>
      <c r="D24422" s="26"/>
      <c r="E24422" s="26"/>
      <c r="F24422" s="26"/>
      <c r="G24422" s="26"/>
    </row>
    <row r="24423" spans="3:7">
      <c r="C24423" s="17"/>
      <c r="D24423" s="26"/>
      <c r="E24423" s="26"/>
      <c r="F24423" s="26"/>
      <c r="G24423" s="26"/>
    </row>
    <row r="24424" spans="3:7">
      <c r="C24424" s="17"/>
      <c r="D24424" s="26"/>
      <c r="E24424" s="26"/>
      <c r="F24424" s="26"/>
      <c r="G24424" s="26"/>
    </row>
    <row r="24425" spans="3:7">
      <c r="C24425" s="17"/>
      <c r="D24425" s="26"/>
      <c r="E24425" s="26"/>
      <c r="F24425" s="26"/>
      <c r="G24425" s="26"/>
    </row>
    <row r="24426" spans="3:7">
      <c r="C24426" s="17"/>
      <c r="D24426" s="26"/>
      <c r="E24426" s="26"/>
      <c r="F24426" s="26"/>
      <c r="G24426" s="26"/>
    </row>
    <row r="24427" spans="3:7">
      <c r="C24427" s="17"/>
      <c r="D24427" s="26"/>
      <c r="E24427" s="26"/>
      <c r="F24427" s="26"/>
      <c r="G24427" s="26"/>
    </row>
    <row r="24428" spans="3:7">
      <c r="C24428" s="17"/>
      <c r="D24428" s="26"/>
      <c r="E24428" s="26"/>
      <c r="F24428" s="26"/>
      <c r="G24428" s="26"/>
    </row>
    <row r="24429" spans="3:7">
      <c r="C24429" s="17"/>
      <c r="D24429" s="26"/>
      <c r="E24429" s="26"/>
      <c r="F24429" s="26"/>
      <c r="G24429" s="26"/>
    </row>
    <row r="24430" spans="3:7">
      <c r="C24430" s="17"/>
      <c r="D24430" s="26"/>
      <c r="E24430" s="26"/>
      <c r="F24430" s="26"/>
      <c r="G24430" s="26"/>
    </row>
    <row r="24431" spans="3:7">
      <c r="C24431" s="17"/>
      <c r="D24431" s="26"/>
      <c r="E24431" s="26"/>
      <c r="F24431" s="26"/>
      <c r="G24431" s="26"/>
    </row>
    <row r="24432" spans="3:7">
      <c r="C24432" s="17"/>
      <c r="D24432" s="26"/>
      <c r="E24432" s="26"/>
      <c r="F24432" s="26"/>
      <c r="G24432" s="26"/>
    </row>
    <row r="24433" spans="3:7">
      <c r="C24433" s="17"/>
      <c r="D24433" s="26"/>
      <c r="E24433" s="26"/>
      <c r="F24433" s="26"/>
      <c r="G24433" s="26"/>
    </row>
    <row r="24434" spans="3:7">
      <c r="C24434" s="17"/>
      <c r="D24434" s="26"/>
      <c r="E24434" s="26"/>
      <c r="F24434" s="26"/>
      <c r="G24434" s="26"/>
    </row>
    <row r="24435" spans="3:7">
      <c r="C24435" s="17"/>
      <c r="D24435" s="26"/>
      <c r="E24435" s="26"/>
      <c r="F24435" s="26"/>
      <c r="G24435" s="26"/>
    </row>
    <row r="24436" spans="3:7">
      <c r="C24436" s="17"/>
      <c r="D24436" s="26"/>
      <c r="E24436" s="26"/>
      <c r="F24436" s="26"/>
      <c r="G24436" s="26"/>
    </row>
    <row r="24437" spans="3:7">
      <c r="C24437" s="17"/>
      <c r="D24437" s="26"/>
      <c r="E24437" s="26"/>
      <c r="F24437" s="26"/>
      <c r="G24437" s="26"/>
    </row>
    <row r="24438" spans="3:7">
      <c r="C24438" s="17"/>
      <c r="D24438" s="26"/>
      <c r="E24438" s="26"/>
      <c r="F24438" s="26"/>
      <c r="G24438" s="26"/>
    </row>
    <row r="24439" spans="3:7">
      <c r="C24439" s="17"/>
      <c r="D24439" s="26"/>
      <c r="E24439" s="26"/>
      <c r="F24439" s="26"/>
      <c r="G24439" s="26"/>
    </row>
    <row r="24440" spans="3:7">
      <c r="C24440" s="17"/>
      <c r="D24440" s="26"/>
      <c r="E24440" s="26"/>
      <c r="F24440" s="26"/>
      <c r="G24440" s="26"/>
    </row>
    <row r="24441" spans="3:7">
      <c r="C24441" s="17"/>
      <c r="D24441" s="26"/>
      <c r="E24441" s="26"/>
      <c r="F24441" s="26"/>
      <c r="G24441" s="26"/>
    </row>
    <row r="24442" spans="3:7">
      <c r="C24442" s="17"/>
      <c r="D24442" s="26"/>
      <c r="E24442" s="26"/>
      <c r="F24442" s="26"/>
      <c r="G24442" s="26"/>
    </row>
    <row r="24443" spans="3:7">
      <c r="C24443" s="17"/>
      <c r="D24443" s="26"/>
      <c r="E24443" s="26"/>
      <c r="F24443" s="26"/>
      <c r="G24443" s="26"/>
    </row>
    <row r="24444" spans="3:7">
      <c r="C24444" s="17"/>
      <c r="D24444" s="26"/>
      <c r="E24444" s="26"/>
      <c r="F24444" s="26"/>
      <c r="G24444" s="26"/>
    </row>
    <row r="24445" spans="3:7">
      <c r="C24445" s="17"/>
      <c r="D24445" s="26"/>
      <c r="E24445" s="26"/>
      <c r="F24445" s="26"/>
      <c r="G24445" s="26"/>
    </row>
    <row r="24446" spans="3:7">
      <c r="C24446" s="17"/>
      <c r="D24446" s="26"/>
      <c r="E24446" s="26"/>
      <c r="F24446" s="26"/>
      <c r="G24446" s="26"/>
    </row>
    <row r="24447" spans="3:7">
      <c r="C24447" s="17"/>
      <c r="D24447" s="26"/>
      <c r="E24447" s="26"/>
      <c r="F24447" s="26"/>
      <c r="G24447" s="26"/>
    </row>
    <row r="24448" spans="3:7">
      <c r="C24448" s="17"/>
      <c r="D24448" s="26"/>
      <c r="E24448" s="26"/>
      <c r="F24448" s="26"/>
      <c r="G24448" s="26"/>
    </row>
    <row r="24449" spans="3:7">
      <c r="C24449" s="17"/>
      <c r="D24449" s="26"/>
      <c r="E24449" s="26"/>
      <c r="F24449" s="26"/>
      <c r="G24449" s="26"/>
    </row>
    <row r="24450" spans="3:7">
      <c r="C24450" s="17"/>
      <c r="D24450" s="26"/>
      <c r="E24450" s="26"/>
      <c r="F24450" s="26"/>
      <c r="G24450" s="26"/>
    </row>
    <row r="24451" spans="3:7">
      <c r="C24451" s="17"/>
      <c r="D24451" s="26"/>
      <c r="E24451" s="26"/>
      <c r="F24451" s="26"/>
      <c r="G24451" s="26"/>
    </row>
    <row r="24452" spans="3:7">
      <c r="C24452" s="17"/>
      <c r="D24452" s="26"/>
      <c r="E24452" s="26"/>
      <c r="F24452" s="26"/>
      <c r="G24452" s="26"/>
    </row>
    <row r="24453" spans="3:7">
      <c r="C24453" s="17"/>
      <c r="D24453" s="26"/>
      <c r="E24453" s="26"/>
      <c r="F24453" s="26"/>
      <c r="G24453" s="26"/>
    </row>
    <row r="24454" spans="3:7">
      <c r="C24454" s="17"/>
      <c r="D24454" s="26"/>
      <c r="E24454" s="26"/>
      <c r="F24454" s="26"/>
      <c r="G24454" s="26"/>
    </row>
    <row r="24455" spans="3:7">
      <c r="C24455" s="17"/>
      <c r="D24455" s="26"/>
      <c r="E24455" s="26"/>
      <c r="F24455" s="26"/>
      <c r="G24455" s="26"/>
    </row>
    <row r="24456" spans="3:7">
      <c r="C24456" s="17"/>
      <c r="D24456" s="26"/>
      <c r="E24456" s="26"/>
      <c r="F24456" s="26"/>
      <c r="G24456" s="26"/>
    </row>
    <row r="24457" spans="3:7">
      <c r="C24457" s="17"/>
      <c r="D24457" s="26"/>
      <c r="E24457" s="26"/>
      <c r="F24457" s="26"/>
      <c r="G24457" s="26"/>
    </row>
    <row r="24458" spans="3:7">
      <c r="C24458" s="17"/>
      <c r="D24458" s="26"/>
      <c r="E24458" s="26"/>
      <c r="F24458" s="26"/>
      <c r="G24458" s="26"/>
    </row>
    <row r="24459" spans="3:7">
      <c r="C24459" s="17"/>
      <c r="D24459" s="26"/>
      <c r="E24459" s="26"/>
      <c r="F24459" s="26"/>
      <c r="G24459" s="26"/>
    </row>
    <row r="24460" spans="3:7">
      <c r="C24460" s="17"/>
      <c r="D24460" s="26"/>
      <c r="E24460" s="26"/>
      <c r="F24460" s="26"/>
      <c r="G24460" s="26"/>
    </row>
    <row r="24461" spans="3:7">
      <c r="C24461" s="17"/>
      <c r="D24461" s="26"/>
      <c r="E24461" s="26"/>
      <c r="F24461" s="26"/>
      <c r="G24461" s="26"/>
    </row>
    <row r="24462" spans="3:7">
      <c r="C24462" s="17"/>
      <c r="D24462" s="26"/>
      <c r="E24462" s="26"/>
      <c r="F24462" s="26"/>
      <c r="G24462" s="26"/>
    </row>
    <row r="24463" spans="3:7">
      <c r="C24463" s="17"/>
      <c r="D24463" s="26"/>
      <c r="E24463" s="26"/>
      <c r="F24463" s="26"/>
      <c r="G24463" s="26"/>
    </row>
    <row r="24464" spans="3:7">
      <c r="C24464" s="17"/>
      <c r="D24464" s="26"/>
      <c r="E24464" s="26"/>
      <c r="F24464" s="26"/>
      <c r="G24464" s="26"/>
    </row>
    <row r="24465" spans="3:7">
      <c r="C24465" s="17"/>
      <c r="D24465" s="26"/>
      <c r="E24465" s="26"/>
      <c r="F24465" s="26"/>
      <c r="G24465" s="26"/>
    </row>
    <row r="24466" spans="3:7">
      <c r="C24466" s="17"/>
      <c r="D24466" s="26"/>
      <c r="E24466" s="26"/>
      <c r="F24466" s="26"/>
      <c r="G24466" s="26"/>
    </row>
    <row r="24467" spans="3:7">
      <c r="C24467" s="17"/>
      <c r="D24467" s="26"/>
      <c r="E24467" s="26"/>
      <c r="F24467" s="26"/>
      <c r="G24467" s="26"/>
    </row>
    <row r="24468" spans="3:7">
      <c r="C24468" s="17"/>
      <c r="D24468" s="26"/>
      <c r="E24468" s="26"/>
      <c r="F24468" s="26"/>
      <c r="G24468" s="26"/>
    </row>
    <row r="24469" spans="3:7">
      <c r="C24469" s="17"/>
      <c r="D24469" s="26"/>
      <c r="E24469" s="26"/>
      <c r="F24469" s="26"/>
      <c r="G24469" s="26"/>
    </row>
    <row r="24470" spans="3:7">
      <c r="C24470" s="17"/>
      <c r="D24470" s="26"/>
      <c r="E24470" s="26"/>
      <c r="F24470" s="26"/>
      <c r="G24470" s="26"/>
    </row>
    <row r="24471" spans="3:7">
      <c r="C24471" s="17"/>
      <c r="D24471" s="26"/>
      <c r="E24471" s="26"/>
      <c r="F24471" s="26"/>
      <c r="G24471" s="26"/>
    </row>
    <row r="24472" spans="3:7">
      <c r="C24472" s="17"/>
      <c r="D24472" s="26"/>
      <c r="E24472" s="26"/>
      <c r="F24472" s="26"/>
      <c r="G24472" s="26"/>
    </row>
    <row r="24473" spans="3:7">
      <c r="C24473" s="17"/>
      <c r="D24473" s="26"/>
      <c r="E24473" s="26"/>
      <c r="F24473" s="26"/>
      <c r="G24473" s="26"/>
    </row>
    <row r="24474" spans="3:7">
      <c r="C24474" s="17"/>
      <c r="D24474" s="26"/>
      <c r="E24474" s="26"/>
      <c r="F24474" s="26"/>
      <c r="G24474" s="26"/>
    </row>
    <row r="24475" spans="3:7">
      <c r="C24475" s="17"/>
      <c r="D24475" s="26"/>
      <c r="E24475" s="26"/>
      <c r="F24475" s="26"/>
      <c r="G24475" s="26"/>
    </row>
    <row r="24476" spans="3:7">
      <c r="C24476" s="17"/>
      <c r="D24476" s="26"/>
      <c r="E24476" s="26"/>
      <c r="F24476" s="26"/>
      <c r="G24476" s="26"/>
    </row>
    <row r="24477" spans="3:7">
      <c r="C24477" s="17"/>
      <c r="D24477" s="26"/>
      <c r="E24477" s="26"/>
      <c r="F24477" s="26"/>
      <c r="G24477" s="26"/>
    </row>
    <row r="24478" spans="3:7">
      <c r="C24478" s="17"/>
      <c r="D24478" s="26"/>
      <c r="E24478" s="26"/>
      <c r="F24478" s="26"/>
      <c r="G24478" s="26"/>
    </row>
    <row r="24479" spans="3:7">
      <c r="C24479" s="17"/>
      <c r="D24479" s="26"/>
      <c r="E24479" s="26"/>
      <c r="F24479" s="26"/>
      <c r="G24479" s="26"/>
    </row>
    <row r="24480" spans="3:7">
      <c r="C24480" s="17"/>
      <c r="D24480" s="26"/>
      <c r="E24480" s="26"/>
      <c r="F24480" s="26"/>
      <c r="G24480" s="26"/>
    </row>
    <row r="24481" spans="3:7">
      <c r="C24481" s="17"/>
      <c r="D24481" s="26"/>
      <c r="E24481" s="26"/>
      <c r="F24481" s="26"/>
      <c r="G24481" s="26"/>
    </row>
    <row r="24482" spans="3:7">
      <c r="C24482" s="17"/>
      <c r="D24482" s="26"/>
      <c r="E24482" s="26"/>
      <c r="F24482" s="26"/>
      <c r="G24482" s="26"/>
    </row>
    <row r="24483" spans="3:7">
      <c r="C24483" s="17"/>
      <c r="D24483" s="26"/>
      <c r="E24483" s="26"/>
      <c r="F24483" s="26"/>
      <c r="G24483" s="26"/>
    </row>
    <row r="24484" spans="3:7">
      <c r="C24484" s="17"/>
      <c r="D24484" s="26"/>
      <c r="E24484" s="26"/>
      <c r="F24484" s="26"/>
      <c r="G24484" s="26"/>
    </row>
    <row r="24485" spans="3:7">
      <c r="C24485" s="17"/>
      <c r="D24485" s="26"/>
      <c r="E24485" s="26"/>
      <c r="F24485" s="26"/>
      <c r="G24485" s="26"/>
    </row>
    <row r="24486" spans="3:7">
      <c r="C24486" s="17"/>
      <c r="D24486" s="26"/>
      <c r="E24486" s="26"/>
      <c r="F24486" s="26"/>
      <c r="G24486" s="26"/>
    </row>
    <row r="24487" spans="3:7">
      <c r="C24487" s="17"/>
      <c r="D24487" s="26"/>
      <c r="E24487" s="26"/>
      <c r="F24487" s="26"/>
      <c r="G24487" s="26"/>
    </row>
    <row r="24488" spans="3:7">
      <c r="C24488" s="17"/>
      <c r="D24488" s="26"/>
      <c r="E24488" s="26"/>
      <c r="F24488" s="26"/>
      <c r="G24488" s="26"/>
    </row>
    <row r="24489" spans="3:7">
      <c r="C24489" s="17"/>
      <c r="D24489" s="26"/>
      <c r="E24489" s="26"/>
      <c r="F24489" s="26"/>
      <c r="G24489" s="26"/>
    </row>
    <row r="24490" spans="3:7">
      <c r="C24490" s="17"/>
      <c r="D24490" s="26"/>
      <c r="E24490" s="26"/>
      <c r="F24490" s="26"/>
      <c r="G24490" s="26"/>
    </row>
    <row r="24491" spans="3:7">
      <c r="C24491" s="17"/>
      <c r="D24491" s="26"/>
      <c r="E24491" s="26"/>
      <c r="F24491" s="26"/>
      <c r="G24491" s="26"/>
    </row>
    <row r="24492" spans="3:7">
      <c r="C24492" s="17"/>
      <c r="D24492" s="26"/>
      <c r="E24492" s="26"/>
      <c r="F24492" s="26"/>
      <c r="G24492" s="26"/>
    </row>
    <row r="24493" spans="3:7">
      <c r="C24493" s="17"/>
      <c r="D24493" s="26"/>
      <c r="E24493" s="26"/>
      <c r="F24493" s="26"/>
      <c r="G24493" s="26"/>
    </row>
    <row r="24494" spans="3:7">
      <c r="C24494" s="17"/>
      <c r="D24494" s="26"/>
      <c r="E24494" s="26"/>
      <c r="F24494" s="26"/>
      <c r="G24494" s="26"/>
    </row>
    <row r="24495" spans="3:7">
      <c r="C24495" s="17"/>
      <c r="D24495" s="26"/>
      <c r="E24495" s="26"/>
      <c r="F24495" s="26"/>
      <c r="G24495" s="26"/>
    </row>
    <row r="24496" spans="3:7">
      <c r="C24496" s="17"/>
      <c r="D24496" s="26"/>
      <c r="E24496" s="26"/>
      <c r="F24496" s="26"/>
      <c r="G24496" s="26"/>
    </row>
    <row r="24497" spans="3:7">
      <c r="C24497" s="17"/>
      <c r="D24497" s="26"/>
      <c r="E24497" s="26"/>
      <c r="F24497" s="26"/>
      <c r="G24497" s="26"/>
    </row>
    <row r="24498" spans="3:7">
      <c r="C24498" s="17"/>
      <c r="D24498" s="26"/>
      <c r="E24498" s="26"/>
      <c r="F24498" s="26"/>
      <c r="G24498" s="26"/>
    </row>
    <row r="24499" spans="3:7">
      <c r="C24499" s="17"/>
      <c r="D24499" s="26"/>
      <c r="E24499" s="26"/>
      <c r="F24499" s="26"/>
      <c r="G24499" s="26"/>
    </row>
    <row r="24500" spans="3:7">
      <c r="C24500" s="17"/>
      <c r="D24500" s="26"/>
      <c r="E24500" s="26"/>
      <c r="F24500" s="26"/>
      <c r="G24500" s="26"/>
    </row>
    <row r="24501" spans="3:7">
      <c r="C24501" s="17"/>
      <c r="D24501" s="26"/>
      <c r="E24501" s="26"/>
      <c r="F24501" s="26"/>
      <c r="G24501" s="26"/>
    </row>
    <row r="24502" spans="3:7">
      <c r="C24502" s="17"/>
      <c r="D24502" s="26"/>
      <c r="E24502" s="26"/>
      <c r="F24502" s="26"/>
      <c r="G24502" s="26"/>
    </row>
    <row r="24503" spans="3:7">
      <c r="C24503" s="17"/>
      <c r="D24503" s="26"/>
      <c r="E24503" s="26"/>
      <c r="F24503" s="26"/>
      <c r="G24503" s="26"/>
    </row>
    <row r="24504" spans="3:7">
      <c r="C24504" s="17"/>
      <c r="D24504" s="26"/>
      <c r="E24504" s="26"/>
      <c r="F24504" s="26"/>
      <c r="G24504" s="26"/>
    </row>
    <row r="24505" spans="3:7">
      <c r="C24505" s="17"/>
      <c r="D24505" s="26"/>
      <c r="E24505" s="26"/>
      <c r="F24505" s="26"/>
      <c r="G24505" s="26"/>
    </row>
    <row r="24506" spans="3:7">
      <c r="C24506" s="17"/>
      <c r="D24506" s="26"/>
      <c r="E24506" s="26"/>
      <c r="F24506" s="26"/>
      <c r="G24506" s="26"/>
    </row>
    <row r="24507" spans="3:7">
      <c r="C24507" s="17"/>
      <c r="D24507" s="26"/>
      <c r="E24507" s="26"/>
      <c r="F24507" s="26"/>
      <c r="G24507" s="26"/>
    </row>
    <row r="24508" spans="3:7">
      <c r="C24508" s="17"/>
      <c r="D24508" s="26"/>
      <c r="E24508" s="26"/>
      <c r="F24508" s="26"/>
      <c r="G24508" s="26"/>
    </row>
    <row r="24509" spans="3:7">
      <c r="C24509" s="17"/>
      <c r="D24509" s="26"/>
      <c r="E24509" s="26"/>
      <c r="F24509" s="26"/>
      <c r="G24509" s="26"/>
    </row>
    <row r="24510" spans="3:7">
      <c r="C24510" s="17"/>
      <c r="D24510" s="26"/>
      <c r="E24510" s="26"/>
      <c r="F24510" s="26"/>
      <c r="G24510" s="26"/>
    </row>
    <row r="24511" spans="3:7">
      <c r="C24511" s="17"/>
      <c r="D24511" s="26"/>
      <c r="E24511" s="26"/>
      <c r="F24511" s="26"/>
      <c r="G24511" s="26"/>
    </row>
    <row r="24512" spans="3:7">
      <c r="C24512" s="17"/>
      <c r="D24512" s="26"/>
      <c r="E24512" s="26"/>
      <c r="F24512" s="26"/>
      <c r="G24512" s="26"/>
    </row>
    <row r="24513" spans="3:7">
      <c r="C24513" s="17"/>
      <c r="D24513" s="26"/>
      <c r="E24513" s="26"/>
      <c r="F24513" s="26"/>
      <c r="G24513" s="26"/>
    </row>
    <row r="24514" spans="3:7">
      <c r="C24514" s="17"/>
      <c r="D24514" s="26"/>
      <c r="E24514" s="26"/>
      <c r="F24514" s="26"/>
      <c r="G24514" s="26"/>
    </row>
    <row r="24515" spans="3:7">
      <c r="C24515" s="17"/>
      <c r="D24515" s="26"/>
      <c r="E24515" s="26"/>
      <c r="F24515" s="26"/>
      <c r="G24515" s="26"/>
    </row>
    <row r="24516" spans="3:7">
      <c r="C24516" s="17"/>
      <c r="D24516" s="26"/>
      <c r="E24516" s="26"/>
      <c r="F24516" s="26"/>
      <c r="G24516" s="26"/>
    </row>
    <row r="24517" spans="3:7">
      <c r="C24517" s="17"/>
      <c r="D24517" s="26"/>
      <c r="E24517" s="26"/>
      <c r="F24517" s="26"/>
      <c r="G24517" s="26"/>
    </row>
    <row r="24518" spans="3:7">
      <c r="C24518" s="17"/>
      <c r="D24518" s="26"/>
      <c r="E24518" s="26"/>
      <c r="F24518" s="26"/>
      <c r="G24518" s="26"/>
    </row>
    <row r="24519" spans="3:7">
      <c r="C24519" s="17"/>
      <c r="D24519" s="26"/>
      <c r="E24519" s="26"/>
      <c r="F24519" s="26"/>
      <c r="G24519" s="26"/>
    </row>
    <row r="24520" spans="3:7">
      <c r="C24520" s="17"/>
      <c r="D24520" s="26"/>
      <c r="E24520" s="26"/>
      <c r="F24520" s="26"/>
      <c r="G24520" s="26"/>
    </row>
    <row r="24521" spans="3:7">
      <c r="C24521" s="17"/>
      <c r="D24521" s="26"/>
      <c r="E24521" s="26"/>
      <c r="F24521" s="26"/>
      <c r="G24521" s="26"/>
    </row>
    <row r="24522" spans="3:7">
      <c r="C24522" s="17"/>
      <c r="D24522" s="26"/>
      <c r="E24522" s="26"/>
      <c r="F24522" s="26"/>
      <c r="G24522" s="26"/>
    </row>
    <row r="24523" spans="3:7">
      <c r="C24523" s="17"/>
      <c r="D24523" s="26"/>
      <c r="E24523" s="26"/>
      <c r="F24523" s="26"/>
      <c r="G24523" s="26"/>
    </row>
    <row r="24524" spans="3:7">
      <c r="C24524" s="17"/>
      <c r="D24524" s="26"/>
      <c r="E24524" s="26"/>
      <c r="F24524" s="26"/>
      <c r="G24524" s="26"/>
    </row>
    <row r="24525" spans="3:7">
      <c r="C24525" s="17"/>
      <c r="D24525" s="26"/>
      <c r="E24525" s="26"/>
      <c r="F24525" s="26"/>
      <c r="G24525" s="26"/>
    </row>
    <row r="24526" spans="3:7">
      <c r="C24526" s="17"/>
      <c r="D24526" s="26"/>
      <c r="E24526" s="26"/>
      <c r="F24526" s="26"/>
      <c r="G24526" s="26"/>
    </row>
    <row r="24527" spans="3:7">
      <c r="C24527" s="17"/>
      <c r="D24527" s="26"/>
      <c r="E24527" s="26"/>
      <c r="F24527" s="26"/>
      <c r="G24527" s="26"/>
    </row>
    <row r="24528" spans="3:7">
      <c r="C24528" s="17"/>
      <c r="D24528" s="26"/>
      <c r="E24528" s="26"/>
      <c r="F24528" s="26"/>
      <c r="G24528" s="26"/>
    </row>
    <row r="24529" spans="3:7">
      <c r="C24529" s="17"/>
      <c r="D24529" s="26"/>
      <c r="E24529" s="26"/>
      <c r="F24529" s="26"/>
      <c r="G24529" s="26"/>
    </row>
    <row r="24530" spans="3:7">
      <c r="C24530" s="17"/>
      <c r="D24530" s="26"/>
      <c r="E24530" s="26"/>
      <c r="F24530" s="26"/>
      <c r="G24530" s="26"/>
    </row>
    <row r="24531" spans="3:7">
      <c r="C24531" s="17"/>
      <c r="D24531" s="26"/>
      <c r="E24531" s="26"/>
      <c r="F24531" s="26"/>
      <c r="G24531" s="26"/>
    </row>
    <row r="24532" spans="3:7">
      <c r="C24532" s="17"/>
      <c r="D24532" s="26"/>
      <c r="E24532" s="26"/>
      <c r="F24532" s="26"/>
      <c r="G24532" s="26"/>
    </row>
    <row r="24533" spans="3:7">
      <c r="C24533" s="17"/>
      <c r="D24533" s="26"/>
      <c r="E24533" s="26"/>
      <c r="F24533" s="26"/>
      <c r="G24533" s="26"/>
    </row>
    <row r="24534" spans="3:7">
      <c r="C24534" s="17"/>
      <c r="D24534" s="26"/>
      <c r="E24534" s="26"/>
      <c r="F24534" s="26"/>
      <c r="G24534" s="26"/>
    </row>
    <row r="24535" spans="3:7">
      <c r="C24535" s="17"/>
      <c r="D24535" s="26"/>
      <c r="E24535" s="26"/>
      <c r="F24535" s="26"/>
      <c r="G24535" s="26"/>
    </row>
    <row r="24536" spans="3:7">
      <c r="C24536" s="17"/>
      <c r="D24536" s="26"/>
      <c r="E24536" s="26"/>
      <c r="F24536" s="26"/>
      <c r="G24536" s="26"/>
    </row>
    <row r="24537" spans="3:7">
      <c r="C24537" s="17"/>
      <c r="D24537" s="26"/>
      <c r="E24537" s="26"/>
      <c r="F24537" s="26"/>
      <c r="G24537" s="26"/>
    </row>
    <row r="24538" spans="3:7">
      <c r="C24538" s="17"/>
      <c r="D24538" s="26"/>
      <c r="E24538" s="26"/>
      <c r="F24538" s="26"/>
      <c r="G24538" s="26"/>
    </row>
    <row r="24539" spans="3:7">
      <c r="C24539" s="17"/>
      <c r="D24539" s="26"/>
      <c r="E24539" s="26"/>
      <c r="F24539" s="26"/>
      <c r="G24539" s="26"/>
    </row>
    <row r="24540" spans="3:7">
      <c r="C24540" s="17"/>
      <c r="D24540" s="26"/>
      <c r="E24540" s="26"/>
      <c r="F24540" s="26"/>
      <c r="G24540" s="26"/>
    </row>
    <row r="24541" spans="3:7">
      <c r="C24541" s="17"/>
      <c r="D24541" s="26"/>
      <c r="E24541" s="26"/>
      <c r="F24541" s="26"/>
      <c r="G24541" s="26"/>
    </row>
    <row r="24542" spans="3:7">
      <c r="C24542" s="17"/>
      <c r="D24542" s="26"/>
      <c r="E24542" s="26"/>
      <c r="F24542" s="26"/>
      <c r="G24542" s="26"/>
    </row>
    <row r="24543" spans="3:7">
      <c r="C24543" s="17"/>
      <c r="D24543" s="26"/>
      <c r="E24543" s="26"/>
      <c r="F24543" s="26"/>
      <c r="G24543" s="26"/>
    </row>
    <row r="24544" spans="3:7">
      <c r="C24544" s="17"/>
      <c r="D24544" s="26"/>
      <c r="E24544" s="26"/>
      <c r="F24544" s="26"/>
      <c r="G24544" s="26"/>
    </row>
    <row r="24545" spans="3:7">
      <c r="C24545" s="17"/>
      <c r="D24545" s="26"/>
      <c r="E24545" s="26"/>
      <c r="F24545" s="26"/>
      <c r="G24545" s="26"/>
    </row>
    <row r="24546" spans="3:7">
      <c r="C24546" s="17"/>
      <c r="D24546" s="26"/>
      <c r="E24546" s="26"/>
      <c r="F24546" s="26"/>
      <c r="G24546" s="26"/>
    </row>
    <row r="24547" spans="3:7">
      <c r="C24547" s="17"/>
      <c r="D24547" s="26"/>
      <c r="E24547" s="26"/>
      <c r="F24547" s="26"/>
      <c r="G24547" s="26"/>
    </row>
    <row r="24548" spans="3:7">
      <c r="C24548" s="17"/>
      <c r="D24548" s="26"/>
      <c r="E24548" s="26"/>
      <c r="F24548" s="26"/>
      <c r="G24548" s="26"/>
    </row>
    <row r="24549" spans="3:7">
      <c r="C24549" s="17"/>
      <c r="D24549" s="26"/>
      <c r="E24549" s="26"/>
      <c r="F24549" s="26"/>
      <c r="G24549" s="26"/>
    </row>
    <row r="24550" spans="3:7">
      <c r="C24550" s="17"/>
      <c r="D24550" s="26"/>
      <c r="E24550" s="26"/>
      <c r="F24550" s="26"/>
      <c r="G24550" s="26"/>
    </row>
    <row r="24551" spans="3:7">
      <c r="C24551" s="17"/>
      <c r="D24551" s="26"/>
      <c r="E24551" s="26"/>
      <c r="F24551" s="26"/>
      <c r="G24551" s="26"/>
    </row>
    <row r="24552" spans="3:7">
      <c r="C24552" s="17"/>
      <c r="D24552" s="26"/>
      <c r="E24552" s="26"/>
      <c r="F24552" s="26"/>
      <c r="G24552" s="26"/>
    </row>
    <row r="24553" spans="3:7">
      <c r="C24553" s="17"/>
      <c r="D24553" s="26"/>
      <c r="E24553" s="26"/>
      <c r="F24553" s="26"/>
      <c r="G24553" s="26"/>
    </row>
    <row r="24554" spans="3:7">
      <c r="C24554" s="17"/>
      <c r="D24554" s="26"/>
      <c r="E24554" s="26"/>
      <c r="F24554" s="26"/>
      <c r="G24554" s="26"/>
    </row>
    <row r="24555" spans="3:7">
      <c r="C24555" s="17"/>
      <c r="D24555" s="26"/>
      <c r="E24555" s="26"/>
      <c r="F24555" s="26"/>
      <c r="G24555" s="26"/>
    </row>
    <row r="24556" spans="3:7">
      <c r="C24556" s="17"/>
      <c r="D24556" s="26"/>
      <c r="E24556" s="26"/>
      <c r="F24556" s="26"/>
      <c r="G24556" s="26"/>
    </row>
    <row r="24557" spans="3:7">
      <c r="C24557" s="17"/>
      <c r="D24557" s="26"/>
      <c r="E24557" s="26"/>
      <c r="F24557" s="26"/>
      <c r="G24557" s="26"/>
    </row>
    <row r="24558" spans="3:7">
      <c r="C24558" s="17"/>
      <c r="D24558" s="26"/>
      <c r="E24558" s="26"/>
      <c r="F24558" s="26"/>
      <c r="G24558" s="26"/>
    </row>
    <row r="24559" spans="3:7">
      <c r="C24559" s="17"/>
      <c r="D24559" s="26"/>
      <c r="E24559" s="26"/>
      <c r="F24559" s="26"/>
      <c r="G24559" s="26"/>
    </row>
    <row r="24560" spans="3:7">
      <c r="C24560" s="17"/>
      <c r="D24560" s="26"/>
      <c r="E24560" s="26"/>
      <c r="F24560" s="26"/>
      <c r="G24560" s="26"/>
    </row>
    <row r="24561" spans="3:7">
      <c r="C24561" s="17"/>
      <c r="D24561" s="26"/>
      <c r="E24561" s="26"/>
      <c r="F24561" s="26"/>
      <c r="G24561" s="26"/>
    </row>
    <row r="24562" spans="3:7">
      <c r="C24562" s="17"/>
      <c r="D24562" s="26"/>
      <c r="E24562" s="26"/>
      <c r="F24562" s="26"/>
      <c r="G24562" s="26"/>
    </row>
    <row r="24563" spans="3:7">
      <c r="C24563" s="17"/>
      <c r="D24563" s="26"/>
      <c r="E24563" s="26"/>
      <c r="F24563" s="26"/>
      <c r="G24563" s="26"/>
    </row>
    <row r="24564" spans="3:7">
      <c r="C24564" s="17"/>
      <c r="D24564" s="26"/>
      <c r="E24564" s="26"/>
      <c r="F24564" s="26"/>
      <c r="G24564" s="26"/>
    </row>
    <row r="24565" spans="3:7">
      <c r="C24565" s="17"/>
      <c r="D24565" s="26"/>
      <c r="E24565" s="26"/>
      <c r="F24565" s="26"/>
      <c r="G24565" s="26"/>
    </row>
    <row r="24566" spans="3:7">
      <c r="C24566" s="17"/>
      <c r="D24566" s="26"/>
      <c r="E24566" s="26"/>
      <c r="F24566" s="26"/>
      <c r="G24566" s="26"/>
    </row>
    <row r="24567" spans="3:7">
      <c r="C24567" s="17"/>
      <c r="D24567" s="26"/>
      <c r="E24567" s="26"/>
      <c r="F24567" s="26"/>
      <c r="G24567" s="26"/>
    </row>
    <row r="24568" spans="3:7">
      <c r="C24568" s="17"/>
      <c r="D24568" s="26"/>
      <c r="E24568" s="26"/>
      <c r="F24568" s="26"/>
      <c r="G24568" s="26"/>
    </row>
    <row r="24569" spans="3:7">
      <c r="C24569" s="17"/>
      <c r="D24569" s="26"/>
      <c r="E24569" s="26"/>
      <c r="F24569" s="26"/>
      <c r="G24569" s="26"/>
    </row>
    <row r="24570" spans="3:7">
      <c r="C24570" s="17"/>
      <c r="D24570" s="26"/>
      <c r="E24570" s="26"/>
      <c r="F24570" s="26"/>
      <c r="G24570" s="26"/>
    </row>
    <row r="24571" spans="3:7">
      <c r="C24571" s="17"/>
      <c r="D24571" s="26"/>
      <c r="E24571" s="26"/>
      <c r="F24571" s="26"/>
      <c r="G24571" s="26"/>
    </row>
    <row r="24572" spans="3:7">
      <c r="C24572" s="17"/>
      <c r="D24572" s="26"/>
      <c r="E24572" s="26"/>
      <c r="F24572" s="26"/>
      <c r="G24572" s="26"/>
    </row>
    <row r="24573" spans="3:7">
      <c r="C24573" s="17"/>
      <c r="D24573" s="26"/>
      <c r="E24573" s="26"/>
      <c r="F24573" s="26"/>
      <c r="G24573" s="26"/>
    </row>
    <row r="24574" spans="3:7">
      <c r="C24574" s="17"/>
      <c r="D24574" s="26"/>
      <c r="E24574" s="26"/>
      <c r="F24574" s="26"/>
      <c r="G24574" s="26"/>
    </row>
    <row r="24575" spans="3:7">
      <c r="C24575" s="17"/>
      <c r="D24575" s="26"/>
      <c r="E24575" s="26"/>
      <c r="F24575" s="26"/>
      <c r="G24575" s="26"/>
    </row>
    <row r="24576" spans="3:7">
      <c r="C24576" s="17"/>
      <c r="D24576" s="26"/>
      <c r="E24576" s="26"/>
      <c r="F24576" s="26"/>
      <c r="G24576" s="26"/>
    </row>
    <row r="24577" spans="3:7">
      <c r="C24577" s="17"/>
      <c r="D24577" s="26"/>
      <c r="E24577" s="26"/>
      <c r="F24577" s="26"/>
      <c r="G24577" s="26"/>
    </row>
    <row r="24578" spans="3:7">
      <c r="C24578" s="17"/>
      <c r="D24578" s="26"/>
      <c r="E24578" s="26"/>
      <c r="F24578" s="26"/>
      <c r="G24578" s="26"/>
    </row>
    <row r="24579" spans="3:7">
      <c r="C24579" s="17"/>
      <c r="D24579" s="26"/>
      <c r="E24579" s="26"/>
      <c r="F24579" s="26"/>
      <c r="G24579" s="26"/>
    </row>
    <row r="24580" spans="3:7">
      <c r="C24580" s="17"/>
      <c r="D24580" s="26"/>
      <c r="E24580" s="26"/>
      <c r="F24580" s="26"/>
      <c r="G24580" s="26"/>
    </row>
    <row r="24581" spans="3:7">
      <c r="C24581" s="17"/>
      <c r="D24581" s="26"/>
      <c r="E24581" s="26"/>
      <c r="F24581" s="26"/>
      <c r="G24581" s="26"/>
    </row>
    <row r="24582" spans="3:7">
      <c r="C24582" s="17"/>
      <c r="D24582" s="26"/>
      <c r="E24582" s="26"/>
      <c r="F24582" s="26"/>
      <c r="G24582" s="26"/>
    </row>
    <row r="24583" spans="3:7">
      <c r="C24583" s="17"/>
      <c r="D24583" s="26"/>
      <c r="E24583" s="26"/>
      <c r="F24583" s="26"/>
      <c r="G24583" s="26"/>
    </row>
    <row r="24584" spans="3:7">
      <c r="C24584" s="17"/>
      <c r="D24584" s="26"/>
      <c r="E24584" s="26"/>
      <c r="F24584" s="26"/>
      <c r="G24584" s="26"/>
    </row>
    <row r="24585" spans="3:7">
      <c r="C24585" s="17"/>
      <c r="D24585" s="26"/>
      <c r="E24585" s="26"/>
      <c r="F24585" s="26"/>
      <c r="G24585" s="26"/>
    </row>
    <row r="24586" spans="3:7">
      <c r="C24586" s="17"/>
      <c r="D24586" s="26"/>
      <c r="E24586" s="26"/>
      <c r="F24586" s="26"/>
      <c r="G24586" s="26"/>
    </row>
    <row r="24587" spans="3:7">
      <c r="C24587" s="17"/>
      <c r="D24587" s="26"/>
      <c r="E24587" s="26"/>
      <c r="F24587" s="26"/>
      <c r="G24587" s="26"/>
    </row>
    <row r="24588" spans="3:7">
      <c r="C24588" s="17"/>
      <c r="D24588" s="26"/>
      <c r="E24588" s="26"/>
      <c r="F24588" s="26"/>
      <c r="G24588" s="26"/>
    </row>
    <row r="24589" spans="3:7">
      <c r="C24589" s="17"/>
      <c r="D24589" s="26"/>
      <c r="E24589" s="26"/>
      <c r="F24589" s="26"/>
      <c r="G24589" s="26"/>
    </row>
    <row r="24590" spans="3:7">
      <c r="C24590" s="17"/>
      <c r="D24590" s="26"/>
      <c r="E24590" s="26"/>
      <c r="F24590" s="26"/>
      <c r="G24590" s="26"/>
    </row>
    <row r="24591" spans="3:7">
      <c r="C24591" s="17"/>
      <c r="D24591" s="26"/>
      <c r="E24591" s="26"/>
      <c r="F24591" s="26"/>
      <c r="G24591" s="26"/>
    </row>
    <row r="24592" spans="3:7">
      <c r="C24592" s="17"/>
      <c r="D24592" s="26"/>
      <c r="E24592" s="26"/>
      <c r="F24592" s="26"/>
      <c r="G24592" s="26"/>
    </row>
    <row r="24593" spans="3:7">
      <c r="C24593" s="17"/>
      <c r="D24593" s="26"/>
      <c r="E24593" s="26"/>
      <c r="F24593" s="26"/>
      <c r="G24593" s="26"/>
    </row>
    <row r="24594" spans="3:7">
      <c r="C24594" s="17"/>
      <c r="D24594" s="26"/>
      <c r="E24594" s="26"/>
      <c r="F24594" s="26"/>
      <c r="G24594" s="26"/>
    </row>
    <row r="24595" spans="3:7">
      <c r="C24595" s="17"/>
      <c r="D24595" s="26"/>
      <c r="E24595" s="26"/>
      <c r="F24595" s="26"/>
      <c r="G24595" s="26"/>
    </row>
    <row r="24596" spans="3:7">
      <c r="C24596" s="17"/>
      <c r="D24596" s="26"/>
      <c r="E24596" s="26"/>
      <c r="F24596" s="26"/>
      <c r="G24596" s="26"/>
    </row>
    <row r="24597" spans="3:7">
      <c r="C24597" s="17"/>
      <c r="D24597" s="26"/>
      <c r="E24597" s="26"/>
      <c r="F24597" s="26"/>
      <c r="G24597" s="26"/>
    </row>
    <row r="24598" spans="3:7">
      <c r="C24598" s="17"/>
      <c r="D24598" s="26"/>
      <c r="E24598" s="26"/>
      <c r="F24598" s="26"/>
      <c r="G24598" s="26"/>
    </row>
    <row r="24599" spans="3:7">
      <c r="C24599" s="17"/>
      <c r="D24599" s="26"/>
      <c r="E24599" s="26"/>
      <c r="F24599" s="26"/>
      <c r="G24599" s="26"/>
    </row>
    <row r="24600" spans="3:7">
      <c r="C24600" s="17"/>
      <c r="D24600" s="26"/>
      <c r="E24600" s="26"/>
      <c r="F24600" s="26"/>
      <c r="G24600" s="26"/>
    </row>
    <row r="24601" spans="3:7">
      <c r="C24601" s="17"/>
      <c r="D24601" s="26"/>
      <c r="E24601" s="26"/>
      <c r="F24601" s="26"/>
      <c r="G24601" s="26"/>
    </row>
    <row r="24602" spans="3:7">
      <c r="C24602" s="17"/>
      <c r="D24602" s="26"/>
      <c r="E24602" s="26"/>
      <c r="F24602" s="26"/>
      <c r="G24602" s="26"/>
    </row>
    <row r="24603" spans="3:7">
      <c r="C24603" s="17"/>
      <c r="D24603" s="26"/>
      <c r="E24603" s="26"/>
      <c r="F24603" s="26"/>
      <c r="G24603" s="26"/>
    </row>
    <row r="24604" spans="3:7">
      <c r="C24604" s="17"/>
      <c r="D24604" s="26"/>
      <c r="E24604" s="26"/>
      <c r="F24604" s="26"/>
      <c r="G24604" s="26"/>
    </row>
    <row r="24605" spans="3:7">
      <c r="C24605" s="17"/>
      <c r="D24605" s="26"/>
      <c r="E24605" s="26"/>
      <c r="F24605" s="26"/>
      <c r="G24605" s="26"/>
    </row>
    <row r="24606" spans="3:7">
      <c r="C24606" s="17"/>
      <c r="D24606" s="26"/>
      <c r="E24606" s="26"/>
      <c r="F24606" s="26"/>
      <c r="G24606" s="26"/>
    </row>
    <row r="24607" spans="3:7">
      <c r="C24607" s="17"/>
      <c r="D24607" s="26"/>
      <c r="E24607" s="26"/>
      <c r="F24607" s="26"/>
      <c r="G24607" s="26"/>
    </row>
    <row r="24608" spans="3:7">
      <c r="C24608" s="17"/>
      <c r="D24608" s="26"/>
      <c r="E24608" s="26"/>
      <c r="F24608" s="26"/>
      <c r="G24608" s="26"/>
    </row>
    <row r="24609" spans="3:7">
      <c r="C24609" s="17"/>
      <c r="D24609" s="26"/>
      <c r="E24609" s="26"/>
      <c r="F24609" s="26"/>
      <c r="G24609" s="26"/>
    </row>
    <row r="24610" spans="3:7">
      <c r="C24610" s="17"/>
      <c r="D24610" s="26"/>
      <c r="E24610" s="26"/>
      <c r="F24610" s="26"/>
      <c r="G24610" s="26"/>
    </row>
    <row r="24611" spans="3:7">
      <c r="C24611" s="17"/>
      <c r="D24611" s="26"/>
      <c r="E24611" s="26"/>
      <c r="F24611" s="26"/>
      <c r="G24611" s="26"/>
    </row>
    <row r="24612" spans="3:7">
      <c r="C24612" s="17"/>
      <c r="D24612" s="26"/>
      <c r="E24612" s="26"/>
      <c r="F24612" s="26"/>
      <c r="G24612" s="26"/>
    </row>
    <row r="24613" spans="3:7">
      <c r="C24613" s="17"/>
      <c r="D24613" s="26"/>
      <c r="E24613" s="26"/>
      <c r="F24613" s="26"/>
      <c r="G24613" s="26"/>
    </row>
    <row r="24614" spans="3:7">
      <c r="C24614" s="17"/>
      <c r="D24614" s="26"/>
      <c r="E24614" s="26"/>
      <c r="F24614" s="26"/>
      <c r="G24614" s="26"/>
    </row>
    <row r="24615" spans="3:7">
      <c r="C24615" s="17"/>
      <c r="D24615" s="26"/>
      <c r="E24615" s="26"/>
      <c r="F24615" s="26"/>
      <c r="G24615" s="26"/>
    </row>
    <row r="24616" spans="3:7">
      <c r="C24616" s="17"/>
      <c r="D24616" s="26"/>
      <c r="E24616" s="26"/>
      <c r="F24616" s="26"/>
      <c r="G24616" s="26"/>
    </row>
    <row r="24617" spans="3:7">
      <c r="C24617" s="17"/>
      <c r="D24617" s="26"/>
      <c r="E24617" s="26"/>
      <c r="F24617" s="26"/>
      <c r="G24617" s="26"/>
    </row>
    <row r="24618" spans="3:7">
      <c r="C24618" s="17"/>
      <c r="D24618" s="26"/>
      <c r="E24618" s="26"/>
      <c r="F24618" s="26"/>
      <c r="G24618" s="26"/>
    </row>
    <row r="24619" spans="3:7">
      <c r="C24619" s="17"/>
      <c r="D24619" s="26"/>
      <c r="E24619" s="26"/>
      <c r="F24619" s="26"/>
      <c r="G24619" s="26"/>
    </row>
    <row r="24620" spans="3:7">
      <c r="C24620" s="17"/>
      <c r="D24620" s="26"/>
      <c r="E24620" s="26"/>
      <c r="F24620" s="26"/>
      <c r="G24620" s="26"/>
    </row>
    <row r="24621" spans="3:7">
      <c r="C24621" s="17"/>
      <c r="D24621" s="26"/>
      <c r="E24621" s="26"/>
      <c r="F24621" s="26"/>
      <c r="G24621" s="26"/>
    </row>
    <row r="24622" spans="3:7">
      <c r="C24622" s="17"/>
      <c r="D24622" s="26"/>
      <c r="E24622" s="26"/>
      <c r="F24622" s="26"/>
      <c r="G24622" s="26"/>
    </row>
    <row r="24623" spans="3:7">
      <c r="C24623" s="17"/>
      <c r="D24623" s="26"/>
      <c r="E24623" s="26"/>
      <c r="F24623" s="26"/>
      <c r="G24623" s="26"/>
    </row>
    <row r="24624" spans="3:7">
      <c r="C24624" s="17"/>
      <c r="D24624" s="26"/>
      <c r="E24624" s="26"/>
      <c r="F24624" s="26"/>
      <c r="G24624" s="26"/>
    </row>
    <row r="24625" spans="3:7">
      <c r="C24625" s="17"/>
      <c r="D24625" s="26"/>
      <c r="E24625" s="26"/>
      <c r="F24625" s="26"/>
      <c r="G24625" s="26"/>
    </row>
    <row r="24626" spans="3:7">
      <c r="C24626" s="17"/>
      <c r="D24626" s="26"/>
      <c r="E24626" s="26"/>
      <c r="F24626" s="26"/>
      <c r="G24626" s="26"/>
    </row>
    <row r="24627" spans="3:7">
      <c r="C24627" s="17"/>
      <c r="D24627" s="26"/>
      <c r="E24627" s="26"/>
      <c r="F24627" s="26"/>
      <c r="G24627" s="26"/>
    </row>
    <row r="24628" spans="3:7">
      <c r="C24628" s="17"/>
      <c r="D24628" s="26"/>
      <c r="E24628" s="26"/>
      <c r="F24628" s="26"/>
      <c r="G24628" s="26"/>
    </row>
    <row r="24629" spans="3:7">
      <c r="C24629" s="17"/>
      <c r="D24629" s="26"/>
      <c r="E24629" s="26"/>
      <c r="F24629" s="26"/>
      <c r="G24629" s="26"/>
    </row>
    <row r="24630" spans="3:7">
      <c r="C24630" s="17"/>
      <c r="D24630" s="26"/>
      <c r="E24630" s="26"/>
      <c r="F24630" s="26"/>
      <c r="G24630" s="26"/>
    </row>
    <row r="24631" spans="3:7">
      <c r="C24631" s="17"/>
      <c r="D24631" s="26"/>
      <c r="E24631" s="26"/>
      <c r="F24631" s="26"/>
      <c r="G24631" s="26"/>
    </row>
    <row r="24632" spans="3:7">
      <c r="C24632" s="17"/>
      <c r="D24632" s="26"/>
      <c r="E24632" s="26"/>
      <c r="F24632" s="26"/>
      <c r="G24632" s="26"/>
    </row>
    <row r="24633" spans="3:7">
      <c r="C24633" s="17"/>
      <c r="D24633" s="26"/>
      <c r="E24633" s="26"/>
      <c r="F24633" s="26"/>
      <c r="G24633" s="26"/>
    </row>
    <row r="24634" spans="3:7">
      <c r="C24634" s="17"/>
      <c r="D24634" s="26"/>
      <c r="E24634" s="26"/>
      <c r="F24634" s="26"/>
      <c r="G24634" s="26"/>
    </row>
    <row r="24635" spans="3:7">
      <c r="C24635" s="17"/>
      <c r="D24635" s="26"/>
      <c r="E24635" s="26"/>
      <c r="F24635" s="26"/>
      <c r="G24635" s="26"/>
    </row>
    <row r="24636" spans="3:7">
      <c r="C24636" s="17"/>
      <c r="D24636" s="26"/>
      <c r="E24636" s="26"/>
      <c r="F24636" s="26"/>
      <c r="G24636" s="26"/>
    </row>
    <row r="24637" spans="3:7">
      <c r="C24637" s="17"/>
      <c r="D24637" s="26"/>
      <c r="E24637" s="26"/>
      <c r="F24637" s="26"/>
      <c r="G24637" s="26"/>
    </row>
    <row r="24638" spans="3:7">
      <c r="C24638" s="17"/>
      <c r="D24638" s="26"/>
      <c r="E24638" s="26"/>
      <c r="F24638" s="26"/>
      <c r="G24638" s="26"/>
    </row>
    <row r="24639" spans="3:7">
      <c r="C24639" s="17"/>
      <c r="D24639" s="26"/>
      <c r="E24639" s="26"/>
      <c r="F24639" s="26"/>
      <c r="G24639" s="26"/>
    </row>
    <row r="24640" spans="3:7">
      <c r="C24640" s="17"/>
      <c r="D24640" s="26"/>
      <c r="E24640" s="26"/>
      <c r="F24640" s="26"/>
      <c r="G24640" s="26"/>
    </row>
    <row r="24641" spans="3:7">
      <c r="C24641" s="17"/>
      <c r="D24641" s="26"/>
      <c r="E24641" s="26"/>
      <c r="F24641" s="26"/>
      <c r="G24641" s="26"/>
    </row>
    <row r="24642" spans="3:7">
      <c r="C24642" s="17"/>
      <c r="D24642" s="26"/>
      <c r="E24642" s="26"/>
      <c r="F24642" s="26"/>
      <c r="G24642" s="26"/>
    </row>
    <row r="24643" spans="3:7">
      <c r="C24643" s="17"/>
      <c r="D24643" s="26"/>
      <c r="E24643" s="26"/>
      <c r="F24643" s="26"/>
      <c r="G24643" s="26"/>
    </row>
    <row r="24644" spans="3:7">
      <c r="C24644" s="17"/>
      <c r="D24644" s="26"/>
      <c r="E24644" s="26"/>
      <c r="F24644" s="26"/>
      <c r="G24644" s="26"/>
    </row>
    <row r="24645" spans="3:7">
      <c r="C24645" s="17"/>
      <c r="D24645" s="26"/>
      <c r="E24645" s="26"/>
      <c r="F24645" s="26"/>
      <c r="G24645" s="26"/>
    </row>
    <row r="24646" spans="3:7">
      <c r="C24646" s="17"/>
      <c r="D24646" s="26"/>
      <c r="E24646" s="26"/>
      <c r="F24646" s="26"/>
      <c r="G24646" s="26"/>
    </row>
    <row r="24647" spans="3:7">
      <c r="C24647" s="17"/>
      <c r="D24647" s="26"/>
      <c r="E24647" s="26"/>
      <c r="F24647" s="26"/>
      <c r="G24647" s="26"/>
    </row>
    <row r="24648" spans="3:7">
      <c r="C24648" s="17"/>
      <c r="D24648" s="26"/>
      <c r="E24648" s="26"/>
      <c r="F24648" s="26"/>
      <c r="G24648" s="26"/>
    </row>
    <row r="24649" spans="3:7">
      <c r="C24649" s="17"/>
      <c r="D24649" s="26"/>
      <c r="E24649" s="26"/>
      <c r="F24649" s="26"/>
      <c r="G24649" s="26"/>
    </row>
    <row r="24650" spans="3:7">
      <c r="C24650" s="17"/>
      <c r="D24650" s="26"/>
      <c r="E24650" s="26"/>
      <c r="F24650" s="26"/>
      <c r="G24650" s="26"/>
    </row>
    <row r="24651" spans="3:7">
      <c r="C24651" s="17"/>
      <c r="D24651" s="26"/>
      <c r="E24651" s="26"/>
      <c r="F24651" s="26"/>
      <c r="G24651" s="26"/>
    </row>
    <row r="24652" spans="3:7">
      <c r="C24652" s="17"/>
      <c r="D24652" s="26"/>
      <c r="E24652" s="26"/>
      <c r="F24652" s="26"/>
      <c r="G24652" s="26"/>
    </row>
    <row r="24653" spans="3:7">
      <c r="C24653" s="17"/>
      <c r="D24653" s="26"/>
      <c r="E24653" s="26"/>
      <c r="F24653" s="26"/>
      <c r="G24653" s="26"/>
    </row>
    <row r="24654" spans="3:7">
      <c r="C24654" s="17"/>
      <c r="D24654" s="26"/>
      <c r="E24654" s="26"/>
      <c r="F24654" s="26"/>
      <c r="G24654" s="26"/>
    </row>
    <row r="24655" spans="3:7">
      <c r="C24655" s="17"/>
      <c r="D24655" s="26"/>
      <c r="E24655" s="26"/>
      <c r="F24655" s="26"/>
      <c r="G24655" s="26"/>
    </row>
    <row r="24656" spans="3:7">
      <c r="C24656" s="17"/>
      <c r="D24656" s="26"/>
      <c r="E24656" s="26"/>
      <c r="F24656" s="26"/>
      <c r="G24656" s="26"/>
    </row>
    <row r="24657" spans="3:7">
      <c r="C24657" s="17"/>
      <c r="D24657" s="26"/>
      <c r="E24657" s="26"/>
      <c r="F24657" s="26"/>
      <c r="G24657" s="26"/>
    </row>
    <row r="24658" spans="3:7">
      <c r="C24658" s="17"/>
      <c r="D24658" s="26"/>
      <c r="E24658" s="26"/>
      <c r="F24658" s="26"/>
      <c r="G24658" s="26"/>
    </row>
    <row r="24659" spans="3:7">
      <c r="C24659" s="17"/>
      <c r="D24659" s="26"/>
      <c r="E24659" s="26"/>
      <c r="F24659" s="26"/>
      <c r="G24659" s="26"/>
    </row>
    <row r="24660" spans="3:7">
      <c r="C24660" s="17"/>
      <c r="D24660" s="26"/>
      <c r="E24660" s="26"/>
      <c r="F24660" s="26"/>
      <c r="G24660" s="26"/>
    </row>
    <row r="24661" spans="3:7">
      <c r="C24661" s="17"/>
      <c r="D24661" s="26"/>
      <c r="E24661" s="26"/>
      <c r="F24661" s="26"/>
      <c r="G24661" s="26"/>
    </row>
    <row r="24662" spans="3:7">
      <c r="C24662" s="17"/>
      <c r="D24662" s="26"/>
      <c r="E24662" s="26"/>
      <c r="F24662" s="26"/>
      <c r="G24662" s="26"/>
    </row>
    <row r="24663" spans="3:7">
      <c r="C24663" s="17"/>
      <c r="D24663" s="26"/>
      <c r="E24663" s="26"/>
      <c r="F24663" s="26"/>
      <c r="G24663" s="26"/>
    </row>
    <row r="24664" spans="3:7">
      <c r="C24664" s="17"/>
      <c r="D24664" s="26"/>
      <c r="E24664" s="26"/>
      <c r="F24664" s="26"/>
      <c r="G24664" s="26"/>
    </row>
    <row r="24665" spans="3:7">
      <c r="C24665" s="17"/>
      <c r="D24665" s="26"/>
      <c r="E24665" s="26"/>
      <c r="F24665" s="26"/>
      <c r="G24665" s="26"/>
    </row>
    <row r="24666" spans="3:7">
      <c r="C24666" s="17"/>
      <c r="D24666" s="26"/>
      <c r="E24666" s="26"/>
      <c r="F24666" s="26"/>
      <c r="G24666" s="26"/>
    </row>
    <row r="24667" spans="3:7">
      <c r="C24667" s="17"/>
      <c r="D24667" s="26"/>
      <c r="E24667" s="26"/>
      <c r="F24667" s="26"/>
      <c r="G24667" s="26"/>
    </row>
    <row r="24668" spans="3:7">
      <c r="C24668" s="17"/>
      <c r="D24668" s="26"/>
      <c r="E24668" s="26"/>
      <c r="F24668" s="26"/>
      <c r="G24668" s="26"/>
    </row>
    <row r="24669" spans="3:7">
      <c r="C24669" s="17"/>
      <c r="D24669" s="26"/>
      <c r="E24669" s="26"/>
      <c r="F24669" s="26"/>
      <c r="G24669" s="26"/>
    </row>
    <row r="24670" spans="3:7">
      <c r="C24670" s="17"/>
      <c r="D24670" s="26"/>
      <c r="E24670" s="26"/>
      <c r="F24670" s="26"/>
      <c r="G24670" s="26"/>
    </row>
    <row r="24671" spans="3:7">
      <c r="C24671" s="17"/>
      <c r="D24671" s="26"/>
      <c r="E24671" s="26"/>
      <c r="F24671" s="26"/>
      <c r="G24671" s="26"/>
    </row>
    <row r="24672" spans="3:7">
      <c r="C24672" s="17"/>
      <c r="D24672" s="26"/>
      <c r="E24672" s="26"/>
      <c r="F24672" s="26"/>
      <c r="G24672" s="26"/>
    </row>
    <row r="24673" spans="3:7">
      <c r="C24673" s="17"/>
      <c r="D24673" s="26"/>
      <c r="E24673" s="26"/>
      <c r="F24673" s="26"/>
      <c r="G24673" s="26"/>
    </row>
    <row r="24674" spans="3:7">
      <c r="C24674" s="17"/>
      <c r="D24674" s="26"/>
      <c r="E24674" s="26"/>
      <c r="F24674" s="26"/>
      <c r="G24674" s="26"/>
    </row>
    <row r="24675" spans="3:7">
      <c r="C24675" s="17"/>
      <c r="D24675" s="26"/>
      <c r="E24675" s="26"/>
      <c r="F24675" s="26"/>
      <c r="G24675" s="26"/>
    </row>
    <row r="24676" spans="3:7">
      <c r="C24676" s="17"/>
      <c r="D24676" s="26"/>
      <c r="E24676" s="26"/>
      <c r="F24676" s="26"/>
      <c r="G24676" s="26"/>
    </row>
    <row r="24677" spans="3:7">
      <c r="C24677" s="17"/>
      <c r="D24677" s="26"/>
      <c r="E24677" s="26"/>
      <c r="F24677" s="26"/>
      <c r="G24677" s="26"/>
    </row>
    <row r="24678" spans="3:7">
      <c r="C24678" s="17"/>
      <c r="D24678" s="26"/>
      <c r="E24678" s="26"/>
      <c r="F24678" s="26"/>
      <c r="G24678" s="26"/>
    </row>
    <row r="24679" spans="3:7">
      <c r="C24679" s="17"/>
      <c r="D24679" s="26"/>
      <c r="E24679" s="26"/>
      <c r="F24679" s="26"/>
      <c r="G24679" s="26"/>
    </row>
    <row r="24680" spans="3:7">
      <c r="C24680" s="17"/>
      <c r="D24680" s="26"/>
      <c r="E24680" s="26"/>
      <c r="F24680" s="26"/>
      <c r="G24680" s="26"/>
    </row>
    <row r="24681" spans="3:7">
      <c r="C24681" s="17"/>
      <c r="D24681" s="26"/>
      <c r="E24681" s="26"/>
      <c r="F24681" s="26"/>
      <c r="G24681" s="26"/>
    </row>
    <row r="24682" spans="3:7">
      <c r="C24682" s="17"/>
      <c r="D24682" s="26"/>
      <c r="E24682" s="26"/>
      <c r="F24682" s="26"/>
      <c r="G24682" s="26"/>
    </row>
    <row r="24683" spans="3:7">
      <c r="C24683" s="17"/>
      <c r="D24683" s="26"/>
      <c r="E24683" s="26"/>
      <c r="F24683" s="26"/>
      <c r="G24683" s="26"/>
    </row>
    <row r="24684" spans="3:7">
      <c r="C24684" s="17"/>
      <c r="D24684" s="26"/>
      <c r="E24684" s="26"/>
      <c r="F24684" s="26"/>
      <c r="G24684" s="26"/>
    </row>
    <row r="24685" spans="3:7">
      <c r="C24685" s="17"/>
      <c r="D24685" s="26"/>
      <c r="E24685" s="26"/>
      <c r="F24685" s="26"/>
      <c r="G24685" s="26"/>
    </row>
    <row r="24686" spans="3:7">
      <c r="C24686" s="17"/>
      <c r="D24686" s="26"/>
      <c r="E24686" s="26"/>
      <c r="F24686" s="26"/>
      <c r="G24686" s="26"/>
    </row>
    <row r="24687" spans="3:7">
      <c r="C24687" s="17"/>
      <c r="D24687" s="26"/>
      <c r="E24687" s="26"/>
      <c r="F24687" s="26"/>
      <c r="G24687" s="26"/>
    </row>
    <row r="24688" spans="3:7">
      <c r="C24688" s="17"/>
      <c r="D24688" s="26"/>
      <c r="E24688" s="26"/>
      <c r="F24688" s="26"/>
      <c r="G24688" s="26"/>
    </row>
    <row r="24689" spans="3:7">
      <c r="C24689" s="17"/>
      <c r="D24689" s="26"/>
      <c r="E24689" s="26"/>
      <c r="F24689" s="26"/>
      <c r="G24689" s="26"/>
    </row>
    <row r="24690" spans="3:7">
      <c r="C24690" s="17"/>
      <c r="D24690" s="26"/>
      <c r="E24690" s="26"/>
      <c r="F24690" s="26"/>
      <c r="G24690" s="26"/>
    </row>
    <row r="24691" spans="3:7">
      <c r="C24691" s="17"/>
      <c r="D24691" s="26"/>
      <c r="E24691" s="26"/>
      <c r="F24691" s="26"/>
      <c r="G24691" s="26"/>
    </row>
    <row r="24692" spans="3:7">
      <c r="C24692" s="17"/>
      <c r="D24692" s="26"/>
      <c r="E24692" s="26"/>
      <c r="F24692" s="26"/>
      <c r="G24692" s="26"/>
    </row>
    <row r="24693" spans="3:7">
      <c r="C24693" s="17"/>
      <c r="D24693" s="26"/>
      <c r="E24693" s="26"/>
      <c r="F24693" s="26"/>
      <c r="G24693" s="26"/>
    </row>
    <row r="24694" spans="3:7">
      <c r="C24694" s="17"/>
      <c r="D24694" s="26"/>
      <c r="E24694" s="26"/>
      <c r="F24694" s="26"/>
      <c r="G24694" s="26"/>
    </row>
    <row r="24695" spans="3:7">
      <c r="C24695" s="17"/>
      <c r="D24695" s="26"/>
      <c r="E24695" s="26"/>
      <c r="F24695" s="26"/>
      <c r="G24695" s="26"/>
    </row>
    <row r="24696" spans="3:7">
      <c r="C24696" s="17"/>
      <c r="D24696" s="26"/>
      <c r="E24696" s="26"/>
      <c r="F24696" s="26"/>
      <c r="G24696" s="26"/>
    </row>
    <row r="24697" spans="3:7">
      <c r="C24697" s="17"/>
      <c r="D24697" s="26"/>
      <c r="E24697" s="26"/>
      <c r="F24697" s="26"/>
      <c r="G24697" s="26"/>
    </row>
    <row r="24698" spans="3:7">
      <c r="C24698" s="17"/>
      <c r="D24698" s="26"/>
      <c r="E24698" s="26"/>
      <c r="F24698" s="26"/>
      <c r="G24698" s="26"/>
    </row>
    <row r="24699" spans="3:7">
      <c r="C24699" s="17"/>
      <c r="D24699" s="26"/>
      <c r="E24699" s="26"/>
      <c r="F24699" s="26"/>
      <c r="G24699" s="26"/>
    </row>
    <row r="24700" spans="3:7">
      <c r="C24700" s="17"/>
      <c r="D24700" s="26"/>
      <c r="E24700" s="26"/>
      <c r="F24700" s="26"/>
      <c r="G24700" s="26"/>
    </row>
    <row r="24701" spans="3:7">
      <c r="C24701" s="17"/>
      <c r="D24701" s="26"/>
      <c r="E24701" s="26"/>
      <c r="F24701" s="26"/>
      <c r="G24701" s="26"/>
    </row>
    <row r="24702" spans="3:7">
      <c r="C24702" s="17"/>
      <c r="D24702" s="26"/>
      <c r="E24702" s="26"/>
      <c r="F24702" s="26"/>
      <c r="G24702" s="26"/>
    </row>
    <row r="24703" spans="3:7">
      <c r="C24703" s="17"/>
      <c r="D24703" s="26"/>
      <c r="E24703" s="26"/>
      <c r="F24703" s="26"/>
      <c r="G24703" s="26"/>
    </row>
    <row r="24704" spans="3:7">
      <c r="C24704" s="17"/>
      <c r="D24704" s="26"/>
      <c r="E24704" s="26"/>
      <c r="F24704" s="26"/>
      <c r="G24704" s="26"/>
    </row>
    <row r="24705" spans="3:7">
      <c r="C24705" s="17"/>
      <c r="D24705" s="26"/>
      <c r="E24705" s="26"/>
      <c r="F24705" s="26"/>
      <c r="G24705" s="26"/>
    </row>
    <row r="24706" spans="3:7">
      <c r="C24706" s="17"/>
      <c r="D24706" s="26"/>
      <c r="E24706" s="26"/>
      <c r="F24706" s="26"/>
      <c r="G24706" s="26"/>
    </row>
    <row r="24707" spans="3:7">
      <c r="C24707" s="17"/>
      <c r="D24707" s="26"/>
      <c r="E24707" s="26"/>
      <c r="F24707" s="26"/>
      <c r="G24707" s="26"/>
    </row>
    <row r="24708" spans="3:7">
      <c r="C24708" s="17"/>
      <c r="D24708" s="26"/>
      <c r="E24708" s="26"/>
      <c r="F24708" s="26"/>
      <c r="G24708" s="26"/>
    </row>
    <row r="24709" spans="3:7">
      <c r="C24709" s="17"/>
      <c r="D24709" s="26"/>
      <c r="E24709" s="26"/>
      <c r="F24709" s="26"/>
      <c r="G24709" s="26"/>
    </row>
    <row r="24710" spans="3:7">
      <c r="C24710" s="17"/>
      <c r="D24710" s="26"/>
      <c r="E24710" s="26"/>
      <c r="F24710" s="26"/>
      <c r="G24710" s="26"/>
    </row>
    <row r="24711" spans="3:7">
      <c r="C24711" s="17"/>
      <c r="D24711" s="26"/>
      <c r="E24711" s="26"/>
      <c r="F24711" s="26"/>
      <c r="G24711" s="26"/>
    </row>
    <row r="24712" spans="3:7">
      <c r="C24712" s="17"/>
      <c r="D24712" s="26"/>
      <c r="E24712" s="26"/>
      <c r="F24712" s="26"/>
      <c r="G24712" s="26"/>
    </row>
    <row r="24713" spans="3:7">
      <c r="C24713" s="17"/>
      <c r="D24713" s="26"/>
      <c r="E24713" s="26"/>
      <c r="F24713" s="26"/>
      <c r="G24713" s="26"/>
    </row>
    <row r="24714" spans="3:7">
      <c r="C24714" s="17"/>
      <c r="D24714" s="26"/>
      <c r="E24714" s="26"/>
      <c r="F24714" s="26"/>
      <c r="G24714" s="26"/>
    </row>
    <row r="24715" spans="3:7">
      <c r="C24715" s="17"/>
      <c r="D24715" s="26"/>
      <c r="E24715" s="26"/>
      <c r="F24715" s="26"/>
      <c r="G24715" s="26"/>
    </row>
    <row r="24716" spans="3:7">
      <c r="C24716" s="17"/>
      <c r="D24716" s="26"/>
      <c r="E24716" s="26"/>
      <c r="F24716" s="26"/>
      <c r="G24716" s="26"/>
    </row>
    <row r="24717" spans="3:7">
      <c r="C24717" s="17"/>
      <c r="D24717" s="26"/>
      <c r="E24717" s="26"/>
      <c r="F24717" s="26"/>
      <c r="G24717" s="26"/>
    </row>
    <row r="24718" spans="3:7">
      <c r="C24718" s="17"/>
      <c r="D24718" s="26"/>
      <c r="E24718" s="26"/>
      <c r="F24718" s="26"/>
      <c r="G24718" s="26"/>
    </row>
    <row r="24719" spans="3:7">
      <c r="C24719" s="17"/>
      <c r="D24719" s="26"/>
      <c r="E24719" s="26"/>
      <c r="F24719" s="26"/>
      <c r="G24719" s="26"/>
    </row>
    <row r="24720" spans="3:7">
      <c r="C24720" s="17"/>
      <c r="D24720" s="26"/>
      <c r="E24720" s="26"/>
      <c r="F24720" s="26"/>
      <c r="G24720" s="26"/>
    </row>
    <row r="24721" spans="3:7">
      <c r="C24721" s="17"/>
      <c r="D24721" s="26"/>
      <c r="E24721" s="26"/>
      <c r="F24721" s="26"/>
      <c r="G24721" s="26"/>
    </row>
    <row r="24722" spans="3:7">
      <c r="C24722" s="17"/>
      <c r="D24722" s="26"/>
      <c r="E24722" s="26"/>
      <c r="F24722" s="26"/>
      <c r="G24722" s="26"/>
    </row>
    <row r="24723" spans="3:7">
      <c r="C24723" s="17"/>
      <c r="D24723" s="26"/>
      <c r="E24723" s="26"/>
      <c r="F24723" s="26"/>
      <c r="G24723" s="26"/>
    </row>
    <row r="24724" spans="3:7">
      <c r="C24724" s="17"/>
      <c r="D24724" s="26"/>
      <c r="E24724" s="26"/>
      <c r="F24724" s="26"/>
      <c r="G24724" s="26"/>
    </row>
    <row r="24725" spans="3:7">
      <c r="C24725" s="17"/>
      <c r="D24725" s="26"/>
      <c r="E24725" s="26"/>
      <c r="F24725" s="26"/>
      <c r="G24725" s="26"/>
    </row>
    <row r="24726" spans="3:7">
      <c r="C24726" s="17"/>
      <c r="D24726" s="26"/>
      <c r="E24726" s="26"/>
      <c r="F24726" s="26"/>
      <c r="G24726" s="26"/>
    </row>
    <row r="24727" spans="3:7">
      <c r="C24727" s="17"/>
      <c r="D24727" s="26"/>
      <c r="E24727" s="26"/>
      <c r="F24727" s="26"/>
      <c r="G24727" s="26"/>
    </row>
    <row r="24728" spans="3:7">
      <c r="C24728" s="17"/>
      <c r="D24728" s="26"/>
      <c r="E24728" s="26"/>
      <c r="F24728" s="26"/>
      <c r="G24728" s="26"/>
    </row>
    <row r="24729" spans="3:7">
      <c r="C24729" s="17"/>
      <c r="D24729" s="26"/>
      <c r="E24729" s="26"/>
      <c r="F24729" s="26"/>
      <c r="G24729" s="26"/>
    </row>
    <row r="24730" spans="3:7">
      <c r="C24730" s="17"/>
      <c r="D24730" s="26"/>
      <c r="E24730" s="26"/>
      <c r="F24730" s="26"/>
      <c r="G24730" s="26"/>
    </row>
    <row r="24731" spans="3:7">
      <c r="C24731" s="17"/>
      <c r="D24731" s="26"/>
      <c r="E24731" s="26"/>
      <c r="F24731" s="26"/>
      <c r="G24731" s="26"/>
    </row>
    <row r="24732" spans="3:7">
      <c r="C24732" s="17"/>
      <c r="D24732" s="26"/>
      <c r="E24732" s="26"/>
      <c r="F24732" s="26"/>
      <c r="G24732" s="26"/>
    </row>
    <row r="24733" spans="3:7">
      <c r="C24733" s="17"/>
      <c r="D24733" s="26"/>
      <c r="E24733" s="26"/>
      <c r="F24733" s="26"/>
      <c r="G24733" s="26"/>
    </row>
    <row r="24734" spans="3:7">
      <c r="C24734" s="17"/>
      <c r="D24734" s="26"/>
      <c r="E24734" s="26"/>
      <c r="F24734" s="26"/>
      <c r="G24734" s="26"/>
    </row>
    <row r="24735" spans="3:7">
      <c r="C24735" s="17"/>
      <c r="D24735" s="26"/>
      <c r="E24735" s="26"/>
      <c r="F24735" s="26"/>
      <c r="G24735" s="26"/>
    </row>
    <row r="24736" spans="3:7">
      <c r="C24736" s="17"/>
      <c r="D24736" s="26"/>
      <c r="E24736" s="26"/>
      <c r="F24736" s="26"/>
      <c r="G24736" s="26"/>
    </row>
    <row r="24737" spans="3:7">
      <c r="C24737" s="17"/>
      <c r="D24737" s="26"/>
      <c r="E24737" s="26"/>
      <c r="F24737" s="26"/>
      <c r="G24737" s="26"/>
    </row>
    <row r="24738" spans="3:7">
      <c r="C24738" s="17"/>
      <c r="D24738" s="26"/>
      <c r="E24738" s="26"/>
      <c r="F24738" s="26"/>
      <c r="G24738" s="26"/>
    </row>
    <row r="24739" spans="3:7">
      <c r="C24739" s="17"/>
      <c r="D24739" s="26"/>
      <c r="E24739" s="26"/>
      <c r="F24739" s="26"/>
      <c r="G24739" s="26"/>
    </row>
    <row r="24740" spans="3:7">
      <c r="C24740" s="17"/>
      <c r="D24740" s="26"/>
      <c r="E24740" s="26"/>
      <c r="F24740" s="26"/>
      <c r="G24740" s="26"/>
    </row>
    <row r="24741" spans="3:7">
      <c r="C24741" s="17"/>
      <c r="D24741" s="26"/>
      <c r="E24741" s="26"/>
      <c r="F24741" s="26"/>
      <c r="G24741" s="26"/>
    </row>
    <row r="24742" spans="3:7">
      <c r="C24742" s="17"/>
      <c r="D24742" s="26"/>
      <c r="E24742" s="26"/>
      <c r="F24742" s="26"/>
      <c r="G24742" s="26"/>
    </row>
    <row r="24743" spans="3:7">
      <c r="C24743" s="17"/>
      <c r="D24743" s="26"/>
      <c r="E24743" s="26"/>
      <c r="F24743" s="26"/>
      <c r="G24743" s="26"/>
    </row>
    <row r="24744" spans="3:7">
      <c r="C24744" s="17"/>
      <c r="D24744" s="26"/>
      <c r="E24744" s="26"/>
      <c r="F24744" s="26"/>
      <c r="G24744" s="26"/>
    </row>
    <row r="24745" spans="3:7">
      <c r="C24745" s="17"/>
      <c r="D24745" s="26"/>
      <c r="E24745" s="26"/>
      <c r="F24745" s="26"/>
      <c r="G24745" s="26"/>
    </row>
    <row r="24746" spans="3:7">
      <c r="C24746" s="17"/>
      <c r="D24746" s="26"/>
      <c r="E24746" s="26"/>
      <c r="F24746" s="26"/>
      <c r="G24746" s="26"/>
    </row>
    <row r="24747" spans="3:7">
      <c r="C24747" s="17"/>
      <c r="D24747" s="26"/>
      <c r="E24747" s="26"/>
      <c r="F24747" s="26"/>
      <c r="G24747" s="26"/>
    </row>
    <row r="24748" spans="3:7">
      <c r="C24748" s="17"/>
      <c r="D24748" s="26"/>
      <c r="E24748" s="26"/>
      <c r="F24748" s="26"/>
      <c r="G24748" s="26"/>
    </row>
    <row r="24749" spans="3:7">
      <c r="C24749" s="17"/>
      <c r="D24749" s="26"/>
      <c r="E24749" s="26"/>
      <c r="F24749" s="26"/>
      <c r="G24749" s="26"/>
    </row>
    <row r="24750" spans="3:7">
      <c r="C24750" s="17"/>
      <c r="D24750" s="26"/>
      <c r="E24750" s="26"/>
      <c r="F24750" s="26"/>
      <c r="G24750" s="26"/>
    </row>
    <row r="24751" spans="3:7">
      <c r="C24751" s="17"/>
      <c r="D24751" s="26"/>
      <c r="E24751" s="26"/>
      <c r="F24751" s="26"/>
      <c r="G24751" s="26"/>
    </row>
    <row r="24752" spans="3:7">
      <c r="C24752" s="17"/>
      <c r="D24752" s="26"/>
      <c r="E24752" s="26"/>
      <c r="F24752" s="26"/>
      <c r="G24752" s="26"/>
    </row>
    <row r="24753" spans="3:7">
      <c r="C24753" s="17"/>
      <c r="D24753" s="26"/>
      <c r="E24753" s="26"/>
      <c r="F24753" s="26"/>
      <c r="G24753" s="26"/>
    </row>
    <row r="24754" spans="3:7">
      <c r="C24754" s="17"/>
      <c r="D24754" s="26"/>
      <c r="E24754" s="26"/>
      <c r="F24754" s="26"/>
      <c r="G24754" s="26"/>
    </row>
    <row r="24755" spans="3:7">
      <c r="C24755" s="17"/>
      <c r="D24755" s="26"/>
      <c r="E24755" s="26"/>
      <c r="F24755" s="26"/>
      <c r="G24755" s="26"/>
    </row>
    <row r="24756" spans="3:7">
      <c r="C24756" s="17"/>
      <c r="D24756" s="26"/>
      <c r="E24756" s="26"/>
      <c r="F24756" s="26"/>
      <c r="G24756" s="26"/>
    </row>
    <row r="24757" spans="3:7">
      <c r="C24757" s="17"/>
      <c r="D24757" s="26"/>
      <c r="E24757" s="26"/>
      <c r="F24757" s="26"/>
      <c r="G24757" s="26"/>
    </row>
    <row r="24758" spans="3:7">
      <c r="C24758" s="17"/>
      <c r="D24758" s="26"/>
      <c r="E24758" s="26"/>
      <c r="F24758" s="26"/>
      <c r="G24758" s="26"/>
    </row>
    <row r="24759" spans="3:7">
      <c r="C24759" s="17"/>
      <c r="D24759" s="26"/>
      <c r="E24759" s="26"/>
      <c r="F24759" s="26"/>
      <c r="G24759" s="26"/>
    </row>
    <row r="24760" spans="3:7">
      <c r="C24760" s="17"/>
      <c r="D24760" s="26"/>
      <c r="E24760" s="26"/>
      <c r="F24760" s="26"/>
      <c r="G24760" s="26"/>
    </row>
    <row r="24761" spans="3:7">
      <c r="C24761" s="17"/>
      <c r="D24761" s="26"/>
      <c r="E24761" s="26"/>
      <c r="F24761" s="26"/>
      <c r="G24761" s="26"/>
    </row>
    <row r="24762" spans="3:7">
      <c r="C24762" s="17"/>
      <c r="D24762" s="26"/>
      <c r="E24762" s="26"/>
      <c r="F24762" s="26"/>
      <c r="G24762" s="26"/>
    </row>
    <row r="24763" spans="3:7">
      <c r="C24763" s="17"/>
      <c r="D24763" s="26"/>
      <c r="E24763" s="26"/>
      <c r="F24763" s="26"/>
      <c r="G24763" s="26"/>
    </row>
    <row r="24764" spans="3:7">
      <c r="C24764" s="17"/>
      <c r="D24764" s="26"/>
      <c r="E24764" s="26"/>
      <c r="F24764" s="26"/>
      <c r="G24764" s="26"/>
    </row>
    <row r="24765" spans="3:7">
      <c r="C24765" s="17"/>
      <c r="D24765" s="26"/>
      <c r="E24765" s="26"/>
      <c r="F24765" s="26"/>
      <c r="G24765" s="26"/>
    </row>
    <row r="24766" spans="3:7">
      <c r="C24766" s="17"/>
      <c r="D24766" s="26"/>
      <c r="E24766" s="26"/>
      <c r="F24766" s="26"/>
      <c r="G24766" s="26"/>
    </row>
    <row r="24767" spans="3:7">
      <c r="C24767" s="17"/>
      <c r="D24767" s="26"/>
      <c r="E24767" s="26"/>
      <c r="F24767" s="26"/>
      <c r="G24767" s="26"/>
    </row>
    <row r="24768" spans="3:7">
      <c r="C24768" s="17"/>
      <c r="D24768" s="26"/>
      <c r="E24768" s="26"/>
      <c r="F24768" s="26"/>
      <c r="G24768" s="26"/>
    </row>
    <row r="24769" spans="3:7">
      <c r="C24769" s="17"/>
      <c r="D24769" s="26"/>
      <c r="E24769" s="26"/>
      <c r="F24769" s="26"/>
      <c r="G24769" s="26"/>
    </row>
    <row r="24770" spans="3:7">
      <c r="C24770" s="17"/>
      <c r="D24770" s="26"/>
      <c r="E24770" s="26"/>
      <c r="F24770" s="26"/>
      <c r="G24770" s="26"/>
    </row>
    <row r="24771" spans="3:7">
      <c r="C24771" s="17"/>
      <c r="D24771" s="26"/>
      <c r="E24771" s="26"/>
      <c r="F24771" s="26"/>
      <c r="G24771" s="26"/>
    </row>
    <row r="24772" spans="3:7">
      <c r="C24772" s="17"/>
      <c r="D24772" s="26"/>
      <c r="E24772" s="26"/>
      <c r="F24772" s="26"/>
      <c r="G24772" s="26"/>
    </row>
    <row r="24773" spans="3:7">
      <c r="C24773" s="17"/>
      <c r="D24773" s="26"/>
      <c r="E24773" s="26"/>
      <c r="F24773" s="26"/>
      <c r="G24773" s="26"/>
    </row>
    <row r="24774" spans="3:7">
      <c r="C24774" s="17"/>
      <c r="D24774" s="26"/>
      <c r="E24774" s="26"/>
      <c r="F24774" s="26"/>
      <c r="G24774" s="26"/>
    </row>
    <row r="24775" spans="3:7">
      <c r="C24775" s="17"/>
      <c r="D24775" s="26"/>
      <c r="E24775" s="26"/>
      <c r="F24775" s="26"/>
      <c r="G24775" s="26"/>
    </row>
    <row r="24776" spans="3:7">
      <c r="C24776" s="17"/>
      <c r="D24776" s="26"/>
      <c r="E24776" s="26"/>
      <c r="F24776" s="26"/>
      <c r="G24776" s="26"/>
    </row>
    <row r="24777" spans="3:7">
      <c r="C24777" s="17"/>
      <c r="D24777" s="26"/>
      <c r="E24777" s="26"/>
      <c r="F24777" s="26"/>
      <c r="G24777" s="26"/>
    </row>
    <row r="24778" spans="3:7">
      <c r="C24778" s="17"/>
      <c r="D24778" s="26"/>
      <c r="E24778" s="26"/>
      <c r="F24778" s="26"/>
      <c r="G24778" s="26"/>
    </row>
    <row r="24779" spans="3:7">
      <c r="C24779" s="17"/>
      <c r="D24779" s="26"/>
      <c r="E24779" s="26"/>
      <c r="F24779" s="26"/>
      <c r="G24779" s="26"/>
    </row>
    <row r="24780" spans="3:7">
      <c r="C24780" s="17"/>
      <c r="D24780" s="26"/>
      <c r="E24780" s="26"/>
      <c r="F24780" s="26"/>
      <c r="G24780" s="26"/>
    </row>
    <row r="24781" spans="3:7">
      <c r="C24781" s="17"/>
      <c r="D24781" s="26"/>
      <c r="E24781" s="26"/>
      <c r="F24781" s="26"/>
      <c r="G24781" s="26"/>
    </row>
    <row r="24782" spans="3:7">
      <c r="C24782" s="17"/>
      <c r="D24782" s="26"/>
      <c r="E24782" s="26"/>
      <c r="F24782" s="26"/>
      <c r="G24782" s="26"/>
    </row>
    <row r="24783" spans="3:7">
      <c r="C24783" s="17"/>
      <c r="D24783" s="26"/>
      <c r="E24783" s="26"/>
      <c r="F24783" s="26"/>
      <c r="G24783" s="26"/>
    </row>
    <row r="24784" spans="3:7">
      <c r="C24784" s="17"/>
      <c r="D24784" s="26"/>
      <c r="E24784" s="26"/>
      <c r="F24784" s="26"/>
      <c r="G24784" s="26"/>
    </row>
    <row r="24785" spans="3:7">
      <c r="C24785" s="17"/>
      <c r="D24785" s="26"/>
      <c r="E24785" s="26"/>
      <c r="F24785" s="26"/>
      <c r="G24785" s="26"/>
    </row>
    <row r="24786" spans="3:7">
      <c r="C24786" s="17"/>
      <c r="D24786" s="26"/>
      <c r="E24786" s="26"/>
      <c r="F24786" s="26"/>
      <c r="G24786" s="26"/>
    </row>
    <row r="24787" spans="3:7">
      <c r="C24787" s="17"/>
      <c r="D24787" s="26"/>
      <c r="E24787" s="26"/>
      <c r="F24787" s="26"/>
      <c r="G24787" s="26"/>
    </row>
    <row r="24788" spans="3:7">
      <c r="C24788" s="17"/>
      <c r="D24788" s="26"/>
      <c r="E24788" s="26"/>
      <c r="F24788" s="26"/>
      <c r="G24788" s="26"/>
    </row>
    <row r="24789" spans="3:7">
      <c r="C24789" s="17"/>
      <c r="D24789" s="26"/>
      <c r="E24789" s="26"/>
      <c r="F24789" s="26"/>
      <c r="G24789" s="26"/>
    </row>
    <row r="24790" spans="3:7">
      <c r="C24790" s="17"/>
      <c r="D24790" s="26"/>
      <c r="E24790" s="26"/>
      <c r="F24790" s="26"/>
      <c r="G24790" s="26"/>
    </row>
    <row r="24791" spans="3:7">
      <c r="C24791" s="17"/>
      <c r="D24791" s="26"/>
      <c r="E24791" s="26"/>
      <c r="F24791" s="26"/>
      <c r="G24791" s="26"/>
    </row>
    <row r="24792" spans="3:7">
      <c r="C24792" s="17"/>
      <c r="D24792" s="26"/>
      <c r="E24792" s="26"/>
      <c r="F24792" s="26"/>
      <c r="G24792" s="26"/>
    </row>
    <row r="24793" spans="3:7">
      <c r="C24793" s="17"/>
      <c r="D24793" s="26"/>
      <c r="E24793" s="26"/>
      <c r="F24793" s="26"/>
      <c r="G24793" s="26"/>
    </row>
    <row r="24794" spans="3:7">
      <c r="C24794" s="17"/>
      <c r="D24794" s="26"/>
      <c r="E24794" s="26"/>
      <c r="F24794" s="26"/>
      <c r="G24794" s="26"/>
    </row>
    <row r="24795" spans="3:7">
      <c r="C24795" s="17"/>
      <c r="D24795" s="26"/>
      <c r="E24795" s="26"/>
      <c r="F24795" s="26"/>
      <c r="G24795" s="26"/>
    </row>
    <row r="24796" spans="3:7">
      <c r="C24796" s="17"/>
      <c r="D24796" s="26"/>
      <c r="E24796" s="26"/>
      <c r="F24796" s="26"/>
      <c r="G24796" s="26"/>
    </row>
    <row r="24797" spans="3:7">
      <c r="C24797" s="17"/>
      <c r="D24797" s="26"/>
      <c r="E24797" s="26"/>
      <c r="F24797" s="26"/>
      <c r="G24797" s="26"/>
    </row>
    <row r="24798" spans="3:7">
      <c r="C24798" s="17"/>
      <c r="D24798" s="26"/>
      <c r="E24798" s="26"/>
      <c r="F24798" s="26"/>
      <c r="G24798" s="26"/>
    </row>
    <row r="24799" spans="3:7">
      <c r="C24799" s="17"/>
      <c r="D24799" s="26"/>
      <c r="E24799" s="26"/>
      <c r="F24799" s="26"/>
      <c r="G24799" s="26"/>
    </row>
    <row r="24800" spans="3:7">
      <c r="C24800" s="17"/>
      <c r="D24800" s="26"/>
      <c r="E24800" s="26"/>
      <c r="F24800" s="26"/>
      <c r="G24800" s="26"/>
    </row>
    <row r="24801" spans="3:7">
      <c r="C24801" s="17"/>
      <c r="D24801" s="26"/>
      <c r="E24801" s="26"/>
      <c r="F24801" s="26"/>
      <c r="G24801" s="26"/>
    </row>
    <row r="24802" spans="3:7">
      <c r="C24802" s="17"/>
      <c r="D24802" s="26"/>
      <c r="E24802" s="26"/>
      <c r="F24802" s="26"/>
      <c r="G24802" s="26"/>
    </row>
    <row r="24803" spans="3:7">
      <c r="C24803" s="17"/>
      <c r="D24803" s="26"/>
      <c r="E24803" s="26"/>
      <c r="F24803" s="26"/>
      <c r="G24803" s="26"/>
    </row>
    <row r="24804" spans="3:7">
      <c r="C24804" s="17"/>
      <c r="D24804" s="26"/>
      <c r="E24804" s="26"/>
      <c r="F24804" s="26"/>
      <c r="G24804" s="26"/>
    </row>
    <row r="24805" spans="3:7">
      <c r="C24805" s="17"/>
      <c r="D24805" s="26"/>
      <c r="E24805" s="26"/>
      <c r="F24805" s="26"/>
      <c r="G24805" s="26"/>
    </row>
    <row r="24806" spans="3:7">
      <c r="C24806" s="17"/>
      <c r="D24806" s="26"/>
      <c r="E24806" s="26"/>
      <c r="F24806" s="26"/>
      <c r="G24806" s="26"/>
    </row>
    <row r="24807" spans="3:7">
      <c r="C24807" s="17"/>
      <c r="D24807" s="26"/>
      <c r="E24807" s="26"/>
      <c r="F24807" s="26"/>
      <c r="G24807" s="26"/>
    </row>
    <row r="24808" spans="3:7">
      <c r="C24808" s="17"/>
      <c r="D24808" s="26"/>
      <c r="E24808" s="26"/>
      <c r="F24808" s="26"/>
      <c r="G24808" s="26"/>
    </row>
    <row r="24809" spans="3:7">
      <c r="C24809" s="17"/>
      <c r="D24809" s="26"/>
      <c r="E24809" s="26"/>
      <c r="F24809" s="26"/>
      <c r="G24809" s="26"/>
    </row>
    <row r="24810" spans="3:7">
      <c r="C24810" s="17"/>
      <c r="D24810" s="26"/>
      <c r="E24810" s="26"/>
      <c r="F24810" s="26"/>
      <c r="G24810" s="26"/>
    </row>
    <row r="24811" spans="3:7">
      <c r="C24811" s="17"/>
      <c r="D24811" s="26"/>
      <c r="E24811" s="26"/>
      <c r="F24811" s="26"/>
      <c r="G24811" s="26"/>
    </row>
    <row r="24812" spans="3:7">
      <c r="C24812" s="17"/>
      <c r="D24812" s="26"/>
      <c r="E24812" s="26"/>
      <c r="F24812" s="26"/>
      <c r="G24812" s="26"/>
    </row>
    <row r="24813" spans="3:7">
      <c r="C24813" s="17"/>
      <c r="D24813" s="26"/>
      <c r="E24813" s="26"/>
      <c r="F24813" s="26"/>
      <c r="G24813" s="26"/>
    </row>
    <row r="24814" spans="3:7">
      <c r="C24814" s="17"/>
      <c r="D24814" s="26"/>
      <c r="E24814" s="26"/>
      <c r="F24814" s="26"/>
      <c r="G24814" s="26"/>
    </row>
    <row r="24815" spans="3:7">
      <c r="C24815" s="17"/>
      <c r="D24815" s="26"/>
      <c r="E24815" s="26"/>
      <c r="F24815" s="26"/>
      <c r="G24815" s="26"/>
    </row>
    <row r="24816" spans="3:7">
      <c r="C24816" s="17"/>
      <c r="D24816" s="26"/>
      <c r="E24816" s="26"/>
      <c r="F24816" s="26"/>
      <c r="G24816" s="26"/>
    </row>
    <row r="24817" spans="3:7">
      <c r="C24817" s="17"/>
      <c r="D24817" s="26"/>
      <c r="E24817" s="26"/>
      <c r="F24817" s="26"/>
      <c r="G24817" s="26"/>
    </row>
    <row r="24818" spans="3:7">
      <c r="C24818" s="17"/>
      <c r="D24818" s="26"/>
      <c r="E24818" s="26"/>
      <c r="F24818" s="26"/>
      <c r="G24818" s="26"/>
    </row>
    <row r="24819" spans="3:7">
      <c r="C24819" s="17"/>
      <c r="D24819" s="26"/>
      <c r="E24819" s="26"/>
      <c r="F24819" s="26"/>
      <c r="G24819" s="26"/>
    </row>
    <row r="24820" spans="3:7">
      <c r="C24820" s="17"/>
      <c r="D24820" s="26"/>
      <c r="E24820" s="26"/>
      <c r="F24820" s="26"/>
      <c r="G24820" s="26"/>
    </row>
    <row r="24821" spans="3:7">
      <c r="C24821" s="17"/>
      <c r="D24821" s="26"/>
      <c r="E24821" s="26"/>
      <c r="F24821" s="26"/>
      <c r="G24821" s="26"/>
    </row>
    <row r="24822" spans="3:7">
      <c r="C24822" s="17"/>
      <c r="D24822" s="26"/>
      <c r="E24822" s="26"/>
      <c r="F24822" s="26"/>
      <c r="G24822" s="26"/>
    </row>
    <row r="24823" spans="3:7">
      <c r="C24823" s="17"/>
      <c r="D24823" s="26"/>
      <c r="E24823" s="26"/>
      <c r="F24823" s="26"/>
      <c r="G24823" s="26"/>
    </row>
    <row r="24824" spans="3:7">
      <c r="C24824" s="17"/>
      <c r="D24824" s="26"/>
      <c r="E24824" s="26"/>
      <c r="F24824" s="26"/>
      <c r="G24824" s="26"/>
    </row>
    <row r="24825" spans="3:7">
      <c r="C24825" s="17"/>
      <c r="D24825" s="26"/>
      <c r="E24825" s="26"/>
      <c r="F24825" s="26"/>
      <c r="G24825" s="26"/>
    </row>
    <row r="24826" spans="3:7">
      <c r="C24826" s="17"/>
      <c r="D24826" s="26"/>
      <c r="E24826" s="26"/>
      <c r="F24826" s="26"/>
      <c r="G24826" s="26"/>
    </row>
    <row r="24827" spans="3:7">
      <c r="C24827" s="17"/>
      <c r="D24827" s="26"/>
      <c r="E24827" s="26"/>
      <c r="F24827" s="26"/>
      <c r="G24827" s="26"/>
    </row>
    <row r="24828" spans="3:7">
      <c r="C24828" s="17"/>
      <c r="D24828" s="26"/>
      <c r="E24828" s="26"/>
      <c r="F24828" s="26"/>
      <c r="G24828" s="26"/>
    </row>
    <row r="24829" spans="3:7">
      <c r="C24829" s="17"/>
      <c r="D24829" s="26"/>
      <c r="E24829" s="26"/>
      <c r="F24829" s="26"/>
      <c r="G24829" s="26"/>
    </row>
    <row r="24830" spans="3:7">
      <c r="C24830" s="17"/>
      <c r="D24830" s="26"/>
      <c r="E24830" s="26"/>
      <c r="F24830" s="26"/>
      <c r="G24830" s="26"/>
    </row>
    <row r="24831" spans="3:7">
      <c r="C24831" s="17"/>
      <c r="D24831" s="26"/>
      <c r="E24831" s="26"/>
      <c r="F24831" s="26"/>
      <c r="G24831" s="26"/>
    </row>
    <row r="24832" spans="3:7">
      <c r="C24832" s="17"/>
      <c r="D24832" s="26"/>
      <c r="E24832" s="26"/>
      <c r="F24832" s="26"/>
      <c r="G24832" s="26"/>
    </row>
    <row r="24833" spans="3:7">
      <c r="C24833" s="17"/>
      <c r="D24833" s="26"/>
      <c r="E24833" s="26"/>
      <c r="F24833" s="26"/>
      <c r="G24833" s="26"/>
    </row>
    <row r="24834" spans="3:7">
      <c r="C24834" s="17"/>
      <c r="D24834" s="26"/>
      <c r="E24834" s="26"/>
      <c r="F24834" s="26"/>
      <c r="G24834" s="26"/>
    </row>
    <row r="24835" spans="3:7">
      <c r="C24835" s="17"/>
      <c r="D24835" s="26"/>
      <c r="E24835" s="26"/>
      <c r="F24835" s="26"/>
      <c r="G24835" s="26"/>
    </row>
    <row r="24836" spans="3:7">
      <c r="C24836" s="17"/>
      <c r="D24836" s="26"/>
      <c r="E24836" s="26"/>
      <c r="F24836" s="26"/>
      <c r="G24836" s="26"/>
    </row>
    <row r="24837" spans="3:7">
      <c r="C24837" s="17"/>
      <c r="D24837" s="26"/>
      <c r="E24837" s="26"/>
      <c r="F24837" s="26"/>
      <c r="G24837" s="26"/>
    </row>
    <row r="24838" spans="3:7">
      <c r="C24838" s="17"/>
      <c r="D24838" s="26"/>
      <c r="E24838" s="26"/>
      <c r="F24838" s="26"/>
      <c r="G24838" s="26"/>
    </row>
    <row r="24839" spans="3:7">
      <c r="C24839" s="17"/>
      <c r="D24839" s="26"/>
      <c r="E24839" s="26"/>
      <c r="F24839" s="26"/>
      <c r="G24839" s="26"/>
    </row>
    <row r="24840" spans="3:7">
      <c r="C24840" s="17"/>
      <c r="D24840" s="26"/>
      <c r="E24840" s="26"/>
      <c r="F24840" s="26"/>
      <c r="G24840" s="26"/>
    </row>
    <row r="24841" spans="3:7">
      <c r="C24841" s="17"/>
      <c r="D24841" s="26"/>
      <c r="E24841" s="26"/>
      <c r="F24841" s="26"/>
      <c r="G24841" s="26"/>
    </row>
    <row r="24842" spans="3:7">
      <c r="C24842" s="17"/>
      <c r="D24842" s="26"/>
      <c r="E24842" s="26"/>
      <c r="F24842" s="26"/>
      <c r="G24842" s="26"/>
    </row>
    <row r="24843" spans="3:7">
      <c r="C24843" s="17"/>
      <c r="D24843" s="26"/>
      <c r="E24843" s="26"/>
      <c r="F24843" s="26"/>
      <c r="G24843" s="26"/>
    </row>
    <row r="24844" spans="3:7">
      <c r="C24844" s="17"/>
      <c r="D24844" s="26"/>
      <c r="E24844" s="26"/>
      <c r="F24844" s="26"/>
      <c r="G24844" s="26"/>
    </row>
    <row r="24845" spans="3:7">
      <c r="C24845" s="17"/>
      <c r="D24845" s="26"/>
      <c r="E24845" s="26"/>
      <c r="F24845" s="26"/>
      <c r="G24845" s="26"/>
    </row>
    <row r="24846" spans="3:7">
      <c r="C24846" s="17"/>
      <c r="D24846" s="26"/>
      <c r="E24846" s="26"/>
      <c r="F24846" s="26"/>
      <c r="G24846" s="26"/>
    </row>
    <row r="24847" spans="3:7">
      <c r="C24847" s="17"/>
      <c r="D24847" s="26"/>
      <c r="E24847" s="26"/>
      <c r="F24847" s="26"/>
      <c r="G24847" s="26"/>
    </row>
    <row r="24848" spans="3:7">
      <c r="C24848" s="17"/>
      <c r="D24848" s="26"/>
      <c r="E24848" s="26"/>
      <c r="F24848" s="26"/>
      <c r="G24848" s="26"/>
    </row>
    <row r="24849" spans="3:7">
      <c r="C24849" s="17"/>
      <c r="D24849" s="26"/>
      <c r="E24849" s="26"/>
      <c r="F24849" s="26"/>
      <c r="G24849" s="26"/>
    </row>
    <row r="24850" spans="3:7">
      <c r="C24850" s="17"/>
      <c r="D24850" s="26"/>
      <c r="E24850" s="26"/>
      <c r="F24850" s="26"/>
      <c r="G24850" s="26"/>
    </row>
    <row r="24851" spans="3:7">
      <c r="C24851" s="17"/>
      <c r="D24851" s="26"/>
      <c r="E24851" s="26"/>
      <c r="F24851" s="26"/>
      <c r="G24851" s="26"/>
    </row>
    <row r="24852" spans="3:7">
      <c r="C24852" s="17"/>
      <c r="D24852" s="26"/>
      <c r="E24852" s="26"/>
      <c r="F24852" s="26"/>
      <c r="G24852" s="26"/>
    </row>
    <row r="24853" spans="3:7">
      <c r="C24853" s="17"/>
      <c r="D24853" s="26"/>
      <c r="E24853" s="26"/>
      <c r="F24853" s="26"/>
      <c r="G24853" s="26"/>
    </row>
    <row r="24854" spans="3:7">
      <c r="C24854" s="17"/>
      <c r="D24854" s="26"/>
      <c r="E24854" s="26"/>
      <c r="F24854" s="26"/>
      <c r="G24854" s="26"/>
    </row>
    <row r="24855" spans="3:7">
      <c r="C24855" s="17"/>
      <c r="D24855" s="26"/>
      <c r="E24855" s="26"/>
      <c r="F24855" s="26"/>
      <c r="G24855" s="26"/>
    </row>
    <row r="24856" spans="3:7">
      <c r="C24856" s="17"/>
      <c r="D24856" s="26"/>
      <c r="E24856" s="26"/>
      <c r="F24856" s="26"/>
      <c r="G24856" s="26"/>
    </row>
    <row r="24857" spans="3:7">
      <c r="C24857" s="17"/>
      <c r="D24857" s="26"/>
      <c r="E24857" s="26"/>
      <c r="F24857" s="26"/>
      <c r="G24857" s="26"/>
    </row>
    <row r="24858" spans="3:7">
      <c r="C24858" s="17"/>
      <c r="D24858" s="26"/>
      <c r="E24858" s="26"/>
      <c r="F24858" s="26"/>
      <c r="G24858" s="26"/>
    </row>
    <row r="24859" spans="3:7">
      <c r="C24859" s="17"/>
      <c r="D24859" s="26"/>
      <c r="E24859" s="26"/>
      <c r="F24859" s="26"/>
      <c r="G24859" s="26"/>
    </row>
    <row r="24860" spans="3:7">
      <c r="C24860" s="17"/>
      <c r="D24860" s="26"/>
      <c r="E24860" s="26"/>
      <c r="F24860" s="26"/>
      <c r="G24860" s="26"/>
    </row>
    <row r="24861" spans="3:7">
      <c r="C24861" s="17"/>
      <c r="D24861" s="26"/>
      <c r="E24861" s="26"/>
      <c r="F24861" s="26"/>
      <c r="G24861" s="26"/>
    </row>
    <row r="24862" spans="3:7">
      <c r="C24862" s="17"/>
      <c r="D24862" s="26"/>
      <c r="E24862" s="26"/>
      <c r="F24862" s="26"/>
      <c r="G24862" s="26"/>
    </row>
    <row r="24863" spans="3:7">
      <c r="C24863" s="17"/>
      <c r="D24863" s="26"/>
      <c r="E24863" s="26"/>
      <c r="F24863" s="26"/>
      <c r="G24863" s="26"/>
    </row>
    <row r="24864" spans="3:7">
      <c r="C24864" s="17"/>
      <c r="D24864" s="26"/>
      <c r="E24864" s="26"/>
      <c r="F24864" s="26"/>
      <c r="G24864" s="26"/>
    </row>
    <row r="24865" spans="3:7">
      <c r="C24865" s="17"/>
      <c r="D24865" s="26"/>
      <c r="E24865" s="26"/>
      <c r="F24865" s="26"/>
      <c r="G24865" s="26"/>
    </row>
    <row r="24866" spans="3:7">
      <c r="C24866" s="17"/>
      <c r="D24866" s="26"/>
      <c r="E24866" s="26"/>
      <c r="F24866" s="26"/>
      <c r="G24866" s="26"/>
    </row>
    <row r="24867" spans="3:7">
      <c r="C24867" s="17"/>
      <c r="D24867" s="26"/>
      <c r="E24867" s="26"/>
      <c r="F24867" s="26"/>
      <c r="G24867" s="26"/>
    </row>
    <row r="24868" spans="3:7">
      <c r="C24868" s="17"/>
      <c r="D24868" s="26"/>
      <c r="E24868" s="26"/>
      <c r="F24868" s="26"/>
      <c r="G24868" s="26"/>
    </row>
    <row r="24869" spans="3:7">
      <c r="C24869" s="17"/>
      <c r="D24869" s="26"/>
      <c r="E24869" s="26"/>
      <c r="F24869" s="26"/>
      <c r="G24869" s="26"/>
    </row>
    <row r="24870" spans="3:7">
      <c r="C24870" s="17"/>
      <c r="D24870" s="26"/>
      <c r="E24870" s="26"/>
      <c r="F24870" s="26"/>
      <c r="G24870" s="26"/>
    </row>
    <row r="24871" spans="3:7">
      <c r="C24871" s="17"/>
      <c r="D24871" s="26"/>
      <c r="E24871" s="26"/>
      <c r="F24871" s="26"/>
      <c r="G24871" s="26"/>
    </row>
    <row r="24872" spans="3:7">
      <c r="C24872" s="17"/>
      <c r="D24872" s="26"/>
      <c r="E24872" s="26"/>
      <c r="F24872" s="26"/>
      <c r="G24872" s="26"/>
    </row>
    <row r="24873" spans="3:7">
      <c r="C24873" s="17"/>
      <c r="D24873" s="26"/>
      <c r="E24873" s="26"/>
      <c r="F24873" s="26"/>
      <c r="G24873" s="26"/>
    </row>
    <row r="24874" spans="3:7">
      <c r="C24874" s="17"/>
      <c r="D24874" s="26"/>
      <c r="E24874" s="26"/>
      <c r="F24874" s="26"/>
      <c r="G24874" s="26"/>
    </row>
    <row r="24875" spans="3:7">
      <c r="C24875" s="17"/>
      <c r="D24875" s="26"/>
      <c r="E24875" s="26"/>
      <c r="F24875" s="26"/>
      <c r="G24875" s="26"/>
    </row>
    <row r="24876" spans="3:7">
      <c r="C24876" s="17"/>
      <c r="D24876" s="26"/>
      <c r="E24876" s="26"/>
      <c r="F24876" s="26"/>
      <c r="G24876" s="26"/>
    </row>
    <row r="24877" spans="3:7">
      <c r="C24877" s="17"/>
      <c r="D24877" s="26"/>
      <c r="E24877" s="26"/>
      <c r="F24877" s="26"/>
      <c r="G24877" s="26"/>
    </row>
    <row r="24878" spans="3:7">
      <c r="C24878" s="17"/>
      <c r="D24878" s="26"/>
      <c r="E24878" s="26"/>
      <c r="F24878" s="26"/>
      <c r="G24878" s="26"/>
    </row>
    <row r="24879" spans="3:7">
      <c r="C24879" s="17"/>
      <c r="D24879" s="26"/>
      <c r="E24879" s="26"/>
      <c r="F24879" s="26"/>
      <c r="G24879" s="26"/>
    </row>
    <row r="24880" spans="3:7">
      <c r="C24880" s="17"/>
      <c r="D24880" s="26"/>
      <c r="E24880" s="26"/>
      <c r="F24880" s="26"/>
      <c r="G24880" s="26"/>
    </row>
    <row r="24881" spans="3:7">
      <c r="C24881" s="17"/>
      <c r="D24881" s="26"/>
      <c r="E24881" s="26"/>
      <c r="F24881" s="26"/>
      <c r="G24881" s="26"/>
    </row>
    <row r="24882" spans="3:7">
      <c r="C24882" s="17"/>
      <c r="D24882" s="26"/>
      <c r="E24882" s="26"/>
      <c r="F24882" s="26"/>
      <c r="G24882" s="26"/>
    </row>
    <row r="24883" spans="3:7">
      <c r="C24883" s="17"/>
      <c r="D24883" s="26"/>
      <c r="E24883" s="26"/>
      <c r="F24883" s="26"/>
      <c r="G24883" s="26"/>
    </row>
    <row r="24884" spans="3:7">
      <c r="C24884" s="17"/>
      <c r="D24884" s="26"/>
      <c r="E24884" s="26"/>
      <c r="F24884" s="26"/>
      <c r="G24884" s="26"/>
    </row>
    <row r="24885" spans="3:7">
      <c r="C24885" s="17"/>
      <c r="D24885" s="26"/>
      <c r="E24885" s="26"/>
      <c r="F24885" s="26"/>
      <c r="G24885" s="26"/>
    </row>
    <row r="24886" spans="3:7">
      <c r="C24886" s="17"/>
      <c r="D24886" s="26"/>
      <c r="E24886" s="26"/>
      <c r="F24886" s="26"/>
      <c r="G24886" s="26"/>
    </row>
    <row r="24887" spans="3:7">
      <c r="C24887" s="17"/>
      <c r="D24887" s="26"/>
      <c r="E24887" s="26"/>
      <c r="F24887" s="26"/>
      <c r="G24887" s="26"/>
    </row>
    <row r="24888" spans="3:7">
      <c r="C24888" s="17"/>
      <c r="D24888" s="26"/>
      <c r="E24888" s="26"/>
      <c r="F24888" s="26"/>
      <c r="G24888" s="26"/>
    </row>
    <row r="24889" spans="3:7">
      <c r="C24889" s="17"/>
      <c r="D24889" s="26"/>
      <c r="E24889" s="26"/>
      <c r="F24889" s="26"/>
      <c r="G24889" s="26"/>
    </row>
    <row r="24890" spans="3:7">
      <c r="C24890" s="17"/>
      <c r="D24890" s="26"/>
      <c r="E24890" s="26"/>
      <c r="F24890" s="26"/>
      <c r="G24890" s="26"/>
    </row>
    <row r="24891" spans="3:7">
      <c r="C24891" s="17"/>
      <c r="D24891" s="26"/>
      <c r="E24891" s="26"/>
      <c r="F24891" s="26"/>
      <c r="G24891" s="26"/>
    </row>
    <row r="24892" spans="3:7">
      <c r="C24892" s="17"/>
      <c r="D24892" s="26"/>
      <c r="E24892" s="26"/>
      <c r="F24892" s="26"/>
      <c r="G24892" s="26"/>
    </row>
    <row r="24893" spans="3:7">
      <c r="C24893" s="17"/>
      <c r="D24893" s="26"/>
      <c r="E24893" s="26"/>
      <c r="F24893" s="26"/>
      <c r="G24893" s="26"/>
    </row>
    <row r="24894" spans="3:7">
      <c r="C24894" s="17"/>
      <c r="D24894" s="26"/>
      <c r="E24894" s="26"/>
      <c r="F24894" s="26"/>
      <c r="G24894" s="26"/>
    </row>
    <row r="24895" spans="3:7">
      <c r="C24895" s="17"/>
      <c r="D24895" s="26"/>
      <c r="E24895" s="26"/>
      <c r="F24895" s="26"/>
      <c r="G24895" s="26"/>
    </row>
    <row r="24896" spans="3:7">
      <c r="C24896" s="17"/>
      <c r="D24896" s="26"/>
      <c r="E24896" s="26"/>
      <c r="F24896" s="26"/>
      <c r="G24896" s="26"/>
    </row>
    <row r="24897" spans="3:7">
      <c r="C24897" s="17"/>
      <c r="D24897" s="26"/>
      <c r="E24897" s="26"/>
      <c r="F24897" s="26"/>
      <c r="G24897" s="26"/>
    </row>
    <row r="24898" spans="3:7">
      <c r="C24898" s="17"/>
      <c r="D24898" s="26"/>
      <c r="E24898" s="26"/>
      <c r="F24898" s="26"/>
      <c r="G24898" s="26"/>
    </row>
    <row r="24899" spans="3:7">
      <c r="C24899" s="17"/>
      <c r="D24899" s="26"/>
      <c r="E24899" s="26"/>
      <c r="F24899" s="26"/>
      <c r="G24899" s="26"/>
    </row>
    <row r="24900" spans="3:7">
      <c r="C24900" s="17"/>
      <c r="D24900" s="26"/>
      <c r="E24900" s="26"/>
      <c r="F24900" s="26"/>
      <c r="G24900" s="26"/>
    </row>
    <row r="24901" spans="3:7">
      <c r="C24901" s="17"/>
      <c r="D24901" s="26"/>
      <c r="E24901" s="26"/>
      <c r="F24901" s="26"/>
      <c r="G24901" s="26"/>
    </row>
    <row r="24902" spans="3:7">
      <c r="C24902" s="17"/>
      <c r="D24902" s="26"/>
      <c r="E24902" s="26"/>
      <c r="F24902" s="26"/>
      <c r="G24902" s="26"/>
    </row>
    <row r="24903" spans="3:7">
      <c r="C24903" s="17"/>
      <c r="D24903" s="26"/>
      <c r="E24903" s="26"/>
      <c r="F24903" s="26"/>
      <c r="G24903" s="26"/>
    </row>
    <row r="24904" spans="3:7">
      <c r="C24904" s="17"/>
      <c r="D24904" s="26"/>
      <c r="E24904" s="26"/>
      <c r="F24904" s="26"/>
      <c r="G24904" s="26"/>
    </row>
    <row r="24905" spans="3:7">
      <c r="C24905" s="17"/>
      <c r="D24905" s="26"/>
      <c r="E24905" s="26"/>
      <c r="F24905" s="26"/>
      <c r="G24905" s="26"/>
    </row>
    <row r="24906" spans="3:7">
      <c r="C24906" s="17"/>
      <c r="D24906" s="26"/>
      <c r="E24906" s="26"/>
      <c r="F24906" s="26"/>
      <c r="G24906" s="26"/>
    </row>
    <row r="24907" spans="3:7">
      <c r="C24907" s="17"/>
      <c r="D24907" s="26"/>
      <c r="E24907" s="26"/>
      <c r="F24907" s="26"/>
      <c r="G24907" s="26"/>
    </row>
    <row r="24908" spans="3:7">
      <c r="C24908" s="17"/>
      <c r="D24908" s="26"/>
      <c r="E24908" s="26"/>
      <c r="F24908" s="26"/>
      <c r="G24908" s="26"/>
    </row>
    <row r="24909" spans="3:7">
      <c r="C24909" s="17"/>
      <c r="D24909" s="26"/>
      <c r="E24909" s="26"/>
      <c r="F24909" s="26"/>
      <c r="G24909" s="26"/>
    </row>
    <row r="24910" spans="3:7">
      <c r="C24910" s="17"/>
      <c r="D24910" s="26"/>
      <c r="E24910" s="26"/>
      <c r="F24910" s="26"/>
      <c r="G24910" s="26"/>
    </row>
    <row r="24911" spans="3:7">
      <c r="C24911" s="17"/>
      <c r="D24911" s="26"/>
      <c r="E24911" s="26"/>
      <c r="F24911" s="26"/>
      <c r="G24911" s="26"/>
    </row>
    <row r="24912" spans="3:7">
      <c r="C24912" s="17"/>
      <c r="D24912" s="26"/>
      <c r="E24912" s="26"/>
      <c r="F24912" s="26"/>
      <c r="G24912" s="26"/>
    </row>
    <row r="24913" spans="3:7">
      <c r="C24913" s="17"/>
      <c r="D24913" s="26"/>
      <c r="E24913" s="26"/>
      <c r="F24913" s="26"/>
      <c r="G24913" s="26"/>
    </row>
    <row r="24914" spans="3:7">
      <c r="C24914" s="17"/>
      <c r="D24914" s="26"/>
      <c r="E24914" s="26"/>
      <c r="F24914" s="26"/>
      <c r="G24914" s="26"/>
    </row>
    <row r="24915" spans="3:7">
      <c r="C24915" s="17"/>
      <c r="D24915" s="26"/>
      <c r="E24915" s="26"/>
      <c r="F24915" s="26"/>
      <c r="G24915" s="26"/>
    </row>
    <row r="24916" spans="3:7">
      <c r="C24916" s="17"/>
      <c r="D24916" s="26"/>
      <c r="E24916" s="26"/>
      <c r="F24916" s="26"/>
      <c r="G24916" s="26"/>
    </row>
    <row r="24917" spans="3:7">
      <c r="C24917" s="17"/>
      <c r="D24917" s="26"/>
      <c r="E24917" s="26"/>
      <c r="F24917" s="26"/>
      <c r="G24917" s="26"/>
    </row>
    <row r="24918" spans="3:7">
      <c r="C24918" s="17"/>
      <c r="D24918" s="26"/>
      <c r="E24918" s="26"/>
      <c r="F24918" s="26"/>
      <c r="G24918" s="26"/>
    </row>
    <row r="24919" spans="3:7">
      <c r="C24919" s="17"/>
      <c r="D24919" s="26"/>
      <c r="E24919" s="26"/>
      <c r="F24919" s="26"/>
      <c r="G24919" s="26"/>
    </row>
    <row r="24920" spans="3:7">
      <c r="C24920" s="17"/>
      <c r="D24920" s="26"/>
      <c r="E24920" s="26"/>
      <c r="F24920" s="26"/>
      <c r="G24920" s="26"/>
    </row>
    <row r="24921" spans="3:7">
      <c r="C24921" s="17"/>
      <c r="D24921" s="26"/>
      <c r="E24921" s="26"/>
      <c r="F24921" s="26"/>
      <c r="G24921" s="26"/>
    </row>
    <row r="24922" spans="3:7">
      <c r="C24922" s="17"/>
      <c r="D24922" s="26"/>
      <c r="E24922" s="26"/>
      <c r="F24922" s="26"/>
      <c r="G24922" s="26"/>
    </row>
    <row r="24923" spans="3:7">
      <c r="C24923" s="17"/>
      <c r="D24923" s="26"/>
      <c r="E24923" s="26"/>
      <c r="F24923" s="26"/>
      <c r="G24923" s="26"/>
    </row>
    <row r="24924" spans="3:7">
      <c r="C24924" s="17"/>
      <c r="D24924" s="26"/>
      <c r="E24924" s="26"/>
      <c r="F24924" s="26"/>
      <c r="G24924" s="26"/>
    </row>
    <row r="24925" spans="3:7">
      <c r="C24925" s="17"/>
      <c r="D24925" s="26"/>
      <c r="E24925" s="26"/>
      <c r="F24925" s="26"/>
      <c r="G24925" s="26"/>
    </row>
    <row r="24926" spans="3:7">
      <c r="C24926" s="17"/>
      <c r="D24926" s="26"/>
      <c r="E24926" s="26"/>
      <c r="F24926" s="26"/>
      <c r="G24926" s="26"/>
    </row>
    <row r="24927" spans="3:7">
      <c r="C24927" s="17"/>
      <c r="D24927" s="26"/>
      <c r="E24927" s="26"/>
      <c r="F24927" s="26"/>
      <c r="G24927" s="26"/>
    </row>
    <row r="24928" spans="3:7">
      <c r="C24928" s="17"/>
      <c r="D24928" s="26"/>
      <c r="E24928" s="26"/>
      <c r="F24928" s="26"/>
      <c r="G24928" s="26"/>
    </row>
    <row r="24929" spans="3:7">
      <c r="C24929" s="17"/>
      <c r="D24929" s="26"/>
      <c r="E24929" s="26"/>
      <c r="F24929" s="26"/>
      <c r="G24929" s="26"/>
    </row>
    <row r="24930" spans="3:7">
      <c r="C24930" s="17"/>
      <c r="D24930" s="26"/>
      <c r="E24930" s="26"/>
      <c r="F24930" s="26"/>
      <c r="G24930" s="26"/>
    </row>
    <row r="24931" spans="3:7">
      <c r="C24931" s="17"/>
      <c r="D24931" s="26"/>
      <c r="E24931" s="26"/>
      <c r="F24931" s="26"/>
      <c r="G24931" s="26"/>
    </row>
    <row r="24932" spans="3:7">
      <c r="C24932" s="17"/>
      <c r="D24932" s="26"/>
      <c r="E24932" s="26"/>
      <c r="F24932" s="26"/>
      <c r="G24932" s="26"/>
    </row>
    <row r="24933" spans="3:7">
      <c r="C24933" s="17"/>
      <c r="D24933" s="26"/>
      <c r="E24933" s="26"/>
      <c r="F24933" s="26"/>
      <c r="G24933" s="26"/>
    </row>
    <row r="24934" spans="3:7">
      <c r="C24934" s="17"/>
      <c r="D24934" s="26"/>
      <c r="E24934" s="26"/>
      <c r="F24934" s="26"/>
      <c r="G24934" s="26"/>
    </row>
    <row r="24935" spans="3:7">
      <c r="C24935" s="17"/>
      <c r="D24935" s="26"/>
      <c r="E24935" s="26"/>
      <c r="F24935" s="26"/>
      <c r="G24935" s="26"/>
    </row>
    <row r="24936" spans="3:7">
      <c r="C24936" s="17"/>
      <c r="D24936" s="26"/>
      <c r="E24936" s="26"/>
      <c r="F24936" s="26"/>
      <c r="G24936" s="26"/>
    </row>
    <row r="24937" spans="3:7">
      <c r="C24937" s="17"/>
      <c r="D24937" s="26"/>
      <c r="E24937" s="26"/>
      <c r="F24937" s="26"/>
      <c r="G24937" s="26"/>
    </row>
    <row r="24938" spans="3:7">
      <c r="C24938" s="17"/>
      <c r="D24938" s="26"/>
      <c r="E24938" s="26"/>
      <c r="F24938" s="26"/>
      <c r="G24938" s="26"/>
    </row>
    <row r="24939" spans="3:7">
      <c r="C24939" s="17"/>
      <c r="D24939" s="26"/>
      <c r="E24939" s="26"/>
      <c r="F24939" s="26"/>
      <c r="G24939" s="26"/>
    </row>
    <row r="24940" spans="3:7">
      <c r="C24940" s="17"/>
      <c r="D24940" s="26"/>
      <c r="E24940" s="26"/>
      <c r="F24940" s="26"/>
      <c r="G24940" s="26"/>
    </row>
    <row r="24941" spans="3:7">
      <c r="C24941" s="17"/>
      <c r="D24941" s="26"/>
      <c r="E24941" s="26"/>
      <c r="F24941" s="26"/>
      <c r="G24941" s="26"/>
    </row>
    <row r="24942" spans="3:7">
      <c r="C24942" s="17"/>
      <c r="D24942" s="26"/>
      <c r="E24942" s="26"/>
      <c r="F24942" s="26"/>
      <c r="G24942" s="26"/>
    </row>
    <row r="24943" spans="3:7">
      <c r="C24943" s="17"/>
      <c r="D24943" s="26"/>
      <c r="E24943" s="26"/>
      <c r="F24943" s="26"/>
      <c r="G24943" s="26"/>
    </row>
    <row r="24944" spans="3:7">
      <c r="C24944" s="17"/>
      <c r="D24944" s="26"/>
      <c r="E24944" s="26"/>
      <c r="F24944" s="26"/>
      <c r="G24944" s="26"/>
    </row>
    <row r="24945" spans="3:7">
      <c r="C24945" s="17"/>
      <c r="D24945" s="26"/>
      <c r="E24945" s="26"/>
      <c r="F24945" s="26"/>
      <c r="G24945" s="26"/>
    </row>
    <row r="24946" spans="3:7">
      <c r="C24946" s="17"/>
      <c r="D24946" s="26"/>
      <c r="E24946" s="26"/>
      <c r="F24946" s="26"/>
      <c r="G24946" s="26"/>
    </row>
    <row r="24947" spans="3:7">
      <c r="C24947" s="17"/>
      <c r="D24947" s="26"/>
      <c r="E24947" s="26"/>
      <c r="F24947" s="26"/>
      <c r="G24947" s="26"/>
    </row>
    <row r="24948" spans="3:7">
      <c r="C24948" s="17"/>
      <c r="D24948" s="26"/>
      <c r="E24948" s="26"/>
      <c r="F24948" s="26"/>
      <c r="G24948" s="26"/>
    </row>
    <row r="24949" spans="3:7">
      <c r="C24949" s="17"/>
      <c r="D24949" s="26"/>
      <c r="E24949" s="26"/>
      <c r="F24949" s="26"/>
      <c r="G24949" s="26"/>
    </row>
    <row r="24950" spans="3:7">
      <c r="C24950" s="17"/>
      <c r="D24950" s="26"/>
      <c r="E24950" s="26"/>
      <c r="F24950" s="26"/>
      <c r="G24950" s="26"/>
    </row>
    <row r="24951" spans="3:7">
      <c r="C24951" s="17"/>
      <c r="D24951" s="26"/>
      <c r="E24951" s="26"/>
      <c r="F24951" s="26"/>
      <c r="G24951" s="26"/>
    </row>
    <row r="24952" spans="3:7">
      <c r="C24952" s="17"/>
      <c r="D24952" s="26"/>
      <c r="E24952" s="26"/>
      <c r="F24952" s="26"/>
      <c r="G24952" s="26"/>
    </row>
    <row r="24953" spans="3:7">
      <c r="C24953" s="17"/>
      <c r="D24953" s="26"/>
      <c r="E24953" s="26"/>
      <c r="F24953" s="26"/>
      <c r="G24953" s="26"/>
    </row>
    <row r="24954" spans="3:7">
      <c r="C24954" s="17"/>
      <c r="D24954" s="26"/>
      <c r="E24954" s="26"/>
      <c r="F24954" s="26"/>
      <c r="G24954" s="26"/>
    </row>
    <row r="24955" spans="3:7">
      <c r="C24955" s="17"/>
      <c r="D24955" s="26"/>
      <c r="E24955" s="26"/>
      <c r="F24955" s="26"/>
      <c r="G24955" s="26"/>
    </row>
    <row r="24956" spans="3:7">
      <c r="C24956" s="17"/>
      <c r="D24956" s="26"/>
      <c r="E24956" s="26"/>
      <c r="F24956" s="26"/>
      <c r="G24956" s="26"/>
    </row>
    <row r="24957" spans="3:7">
      <c r="C24957" s="17"/>
      <c r="D24957" s="26"/>
      <c r="E24957" s="26"/>
      <c r="F24957" s="26"/>
      <c r="G24957" s="26"/>
    </row>
    <row r="24958" spans="3:7">
      <c r="C24958" s="17"/>
      <c r="D24958" s="26"/>
      <c r="E24958" s="26"/>
      <c r="F24958" s="26"/>
      <c r="G24958" s="26"/>
    </row>
    <row r="24959" spans="3:7">
      <c r="C24959" s="17"/>
      <c r="D24959" s="26"/>
      <c r="E24959" s="26"/>
      <c r="F24959" s="26"/>
      <c r="G24959" s="26"/>
    </row>
    <row r="24960" spans="3:7">
      <c r="C24960" s="17"/>
      <c r="D24960" s="26"/>
      <c r="E24960" s="26"/>
      <c r="F24960" s="26"/>
      <c r="G24960" s="26"/>
    </row>
    <row r="24961" spans="3:7">
      <c r="C24961" s="17"/>
      <c r="D24961" s="26"/>
      <c r="E24961" s="26"/>
      <c r="F24961" s="26"/>
      <c r="G24961" s="26"/>
    </row>
    <row r="24962" spans="3:7">
      <c r="C24962" s="17"/>
      <c r="D24962" s="26"/>
      <c r="E24962" s="26"/>
      <c r="F24962" s="26"/>
      <c r="G24962" s="26"/>
    </row>
    <row r="24963" spans="3:7">
      <c r="C24963" s="17"/>
      <c r="D24963" s="26"/>
      <c r="E24963" s="26"/>
      <c r="F24963" s="26"/>
      <c r="G24963" s="26"/>
    </row>
    <row r="24964" spans="3:7">
      <c r="C24964" s="17"/>
      <c r="D24964" s="26"/>
      <c r="E24964" s="26"/>
      <c r="F24964" s="26"/>
      <c r="G24964" s="26"/>
    </row>
    <row r="24965" spans="3:7">
      <c r="C24965" s="17"/>
      <c r="D24965" s="26"/>
      <c r="E24965" s="26"/>
      <c r="F24965" s="26"/>
      <c r="G24965" s="26"/>
    </row>
    <row r="24966" spans="3:7">
      <c r="C24966" s="17"/>
      <c r="D24966" s="26"/>
      <c r="E24966" s="26"/>
      <c r="F24966" s="26"/>
      <c r="G24966" s="26"/>
    </row>
    <row r="24967" spans="3:7">
      <c r="C24967" s="17"/>
      <c r="D24967" s="26"/>
      <c r="E24967" s="26"/>
      <c r="F24967" s="26"/>
      <c r="G24967" s="26"/>
    </row>
    <row r="24968" spans="3:7">
      <c r="C24968" s="17"/>
      <c r="D24968" s="26"/>
      <c r="E24968" s="26"/>
      <c r="F24968" s="26"/>
      <c r="G24968" s="26"/>
    </row>
    <row r="24969" spans="3:7">
      <c r="C24969" s="17"/>
      <c r="D24969" s="26"/>
      <c r="E24969" s="26"/>
      <c r="F24969" s="26"/>
      <c r="G24969" s="26"/>
    </row>
    <row r="24970" spans="3:7">
      <c r="C24970" s="17"/>
      <c r="D24970" s="26"/>
      <c r="E24970" s="26"/>
      <c r="F24970" s="26"/>
      <c r="G24970" s="26"/>
    </row>
    <row r="24971" spans="3:7">
      <c r="C24971" s="17"/>
      <c r="D24971" s="26"/>
      <c r="E24971" s="26"/>
      <c r="F24971" s="26"/>
      <c r="G24971" s="26"/>
    </row>
    <row r="24972" spans="3:7">
      <c r="C24972" s="17"/>
      <c r="D24972" s="26"/>
      <c r="E24972" s="26"/>
      <c r="F24972" s="26"/>
      <c r="G24972" s="26"/>
    </row>
    <row r="24973" spans="3:7">
      <c r="C24973" s="17"/>
      <c r="D24973" s="26"/>
      <c r="E24973" s="26"/>
      <c r="F24973" s="26"/>
      <c r="G24973" s="26"/>
    </row>
    <row r="24974" spans="3:7">
      <c r="C24974" s="17"/>
      <c r="D24974" s="26"/>
      <c r="E24974" s="26"/>
      <c r="F24974" s="26"/>
      <c r="G24974" s="26"/>
    </row>
    <row r="24975" spans="3:7">
      <c r="C24975" s="17"/>
      <c r="D24975" s="26"/>
      <c r="E24975" s="26"/>
      <c r="F24975" s="26"/>
      <c r="G24975" s="26"/>
    </row>
    <row r="24976" spans="3:7">
      <c r="C24976" s="17"/>
      <c r="D24976" s="26"/>
      <c r="E24976" s="26"/>
      <c r="F24976" s="26"/>
      <c r="G24976" s="26"/>
    </row>
    <row r="24977" spans="3:7">
      <c r="C24977" s="17"/>
      <c r="D24977" s="26"/>
      <c r="E24977" s="26"/>
      <c r="F24977" s="26"/>
      <c r="G24977" s="26"/>
    </row>
    <row r="24978" spans="3:7">
      <c r="C24978" s="17"/>
      <c r="D24978" s="26"/>
      <c r="E24978" s="26"/>
      <c r="F24978" s="26"/>
      <c r="G24978" s="26"/>
    </row>
    <row r="24979" spans="3:7">
      <c r="C24979" s="17"/>
      <c r="D24979" s="26"/>
      <c r="E24979" s="26"/>
      <c r="F24979" s="26"/>
      <c r="G24979" s="26"/>
    </row>
    <row r="24980" spans="3:7">
      <c r="C24980" s="17"/>
      <c r="D24980" s="26"/>
      <c r="E24980" s="26"/>
      <c r="F24980" s="26"/>
      <c r="G24980" s="26"/>
    </row>
    <row r="24981" spans="3:7">
      <c r="C24981" s="17"/>
      <c r="D24981" s="26"/>
      <c r="E24981" s="26"/>
      <c r="F24981" s="26"/>
      <c r="G24981" s="26"/>
    </row>
    <row r="24982" spans="3:7">
      <c r="C24982" s="17"/>
      <c r="D24982" s="26"/>
      <c r="E24982" s="26"/>
      <c r="F24982" s="26"/>
      <c r="G24982" s="26"/>
    </row>
    <row r="24983" spans="3:7">
      <c r="C24983" s="17"/>
      <c r="D24983" s="26"/>
      <c r="E24983" s="26"/>
      <c r="F24983" s="26"/>
      <c r="G24983" s="26"/>
    </row>
    <row r="24984" spans="3:7">
      <c r="C24984" s="17"/>
      <c r="D24984" s="26"/>
      <c r="E24984" s="26"/>
      <c r="F24984" s="26"/>
      <c r="G24984" s="26"/>
    </row>
    <row r="24985" spans="3:7">
      <c r="C24985" s="17"/>
      <c r="D24985" s="26"/>
      <c r="E24985" s="26"/>
      <c r="F24985" s="26"/>
      <c r="G24985" s="26"/>
    </row>
    <row r="24986" spans="3:7">
      <c r="C24986" s="17"/>
      <c r="D24986" s="26"/>
      <c r="E24986" s="26"/>
      <c r="F24986" s="26"/>
      <c r="G24986" s="26"/>
    </row>
    <row r="24987" spans="3:7">
      <c r="C24987" s="17"/>
      <c r="D24987" s="26"/>
      <c r="E24987" s="26"/>
      <c r="F24987" s="26"/>
      <c r="G24987" s="26"/>
    </row>
    <row r="24988" spans="3:7">
      <c r="C24988" s="17"/>
      <c r="D24988" s="26"/>
      <c r="E24988" s="26"/>
      <c r="F24988" s="26"/>
      <c r="G24988" s="26"/>
    </row>
    <row r="24989" spans="3:7">
      <c r="C24989" s="17"/>
      <c r="D24989" s="26"/>
      <c r="E24989" s="26"/>
      <c r="F24989" s="26"/>
      <c r="G24989" s="26"/>
    </row>
    <row r="24990" spans="3:7">
      <c r="C24990" s="17"/>
      <c r="D24990" s="26"/>
      <c r="E24990" s="26"/>
      <c r="F24990" s="26"/>
      <c r="G24990" s="26"/>
    </row>
    <row r="24991" spans="3:7">
      <c r="C24991" s="17"/>
      <c r="D24991" s="26"/>
      <c r="E24991" s="26"/>
      <c r="F24991" s="26"/>
      <c r="G24991" s="26"/>
    </row>
    <row r="24992" spans="3:7">
      <c r="C24992" s="17"/>
      <c r="D24992" s="26"/>
      <c r="E24992" s="26"/>
      <c r="F24992" s="26"/>
      <c r="G24992" s="26"/>
    </row>
    <row r="24993" spans="3:7">
      <c r="C24993" s="17"/>
      <c r="D24993" s="26"/>
      <c r="E24993" s="26"/>
      <c r="F24993" s="26"/>
      <c r="G24993" s="26"/>
    </row>
    <row r="24994" spans="3:7">
      <c r="C24994" s="17"/>
      <c r="D24994" s="26"/>
      <c r="E24994" s="26"/>
      <c r="F24994" s="26"/>
      <c r="G24994" s="26"/>
    </row>
    <row r="24995" spans="3:7">
      <c r="C24995" s="17"/>
      <c r="D24995" s="26"/>
      <c r="E24995" s="26"/>
      <c r="F24995" s="26"/>
      <c r="G24995" s="26"/>
    </row>
    <row r="24996" spans="3:7">
      <c r="C24996" s="17"/>
      <c r="D24996" s="26"/>
      <c r="E24996" s="26"/>
      <c r="F24996" s="26"/>
      <c r="G24996" s="26"/>
    </row>
    <row r="24997" spans="3:7">
      <c r="C24997" s="17"/>
      <c r="D24997" s="26"/>
      <c r="E24997" s="26"/>
      <c r="F24997" s="26"/>
      <c r="G24997" s="26"/>
    </row>
    <row r="24998" spans="3:7">
      <c r="C24998" s="17"/>
      <c r="D24998" s="26"/>
      <c r="E24998" s="26"/>
      <c r="F24998" s="26"/>
      <c r="G24998" s="26"/>
    </row>
    <row r="24999" spans="3:7">
      <c r="C24999" s="17"/>
      <c r="D24999" s="26"/>
      <c r="E24999" s="26"/>
      <c r="F24999" s="26"/>
      <c r="G24999" s="26"/>
    </row>
    <row r="25000" spans="3:7">
      <c r="C25000" s="17"/>
      <c r="D25000" s="26"/>
      <c r="E25000" s="26"/>
      <c r="F25000" s="26"/>
      <c r="G25000" s="26"/>
    </row>
    <row r="25001" spans="3:7">
      <c r="C25001" s="17"/>
      <c r="D25001" s="26"/>
      <c r="E25001" s="26"/>
      <c r="F25001" s="26"/>
      <c r="G25001" s="26"/>
    </row>
    <row r="25002" spans="3:7">
      <c r="C25002" s="17"/>
      <c r="D25002" s="26"/>
      <c r="E25002" s="26"/>
      <c r="F25002" s="26"/>
      <c r="G25002" s="26"/>
    </row>
    <row r="25003" spans="3:7">
      <c r="C25003" s="17"/>
      <c r="D25003" s="26"/>
      <c r="E25003" s="26"/>
      <c r="F25003" s="26"/>
      <c r="G25003" s="26"/>
    </row>
    <row r="25004" spans="3:7">
      <c r="C25004" s="17"/>
      <c r="D25004" s="26"/>
      <c r="E25004" s="26"/>
      <c r="F25004" s="26"/>
      <c r="G25004" s="26"/>
    </row>
    <row r="25005" spans="3:7">
      <c r="C25005" s="17"/>
      <c r="D25005" s="26"/>
      <c r="E25005" s="26"/>
      <c r="F25005" s="26"/>
      <c r="G25005" s="26"/>
    </row>
    <row r="25006" spans="3:7">
      <c r="C25006" s="17"/>
      <c r="D25006" s="26"/>
      <c r="E25006" s="26"/>
      <c r="F25006" s="26"/>
      <c r="G25006" s="26"/>
    </row>
    <row r="25007" spans="3:7">
      <c r="C25007" s="17"/>
      <c r="D25007" s="26"/>
      <c r="E25007" s="26"/>
      <c r="F25007" s="26"/>
      <c r="G25007" s="26"/>
    </row>
    <row r="25008" spans="3:7">
      <c r="C25008" s="17"/>
      <c r="D25008" s="26"/>
      <c r="E25008" s="26"/>
      <c r="F25008" s="26"/>
      <c r="G25008" s="26"/>
    </row>
    <row r="25009" spans="3:7">
      <c r="C25009" s="17"/>
      <c r="D25009" s="26"/>
      <c r="E25009" s="26"/>
      <c r="F25009" s="26"/>
      <c r="G25009" s="26"/>
    </row>
    <row r="25010" spans="3:7">
      <c r="C25010" s="17"/>
      <c r="D25010" s="26"/>
      <c r="E25010" s="26"/>
      <c r="F25010" s="26"/>
      <c r="G25010" s="26"/>
    </row>
    <row r="25011" spans="3:7">
      <c r="C25011" s="17"/>
      <c r="D25011" s="26"/>
      <c r="E25011" s="26"/>
      <c r="F25011" s="26"/>
      <c r="G25011" s="26"/>
    </row>
    <row r="25012" spans="3:7">
      <c r="C25012" s="17"/>
      <c r="D25012" s="26"/>
      <c r="E25012" s="26"/>
      <c r="F25012" s="26"/>
      <c r="G25012" s="26"/>
    </row>
    <row r="25013" spans="3:7">
      <c r="C25013" s="17"/>
      <c r="D25013" s="26"/>
      <c r="E25013" s="26"/>
      <c r="F25013" s="26"/>
      <c r="G25013" s="26"/>
    </row>
    <row r="25014" spans="3:7">
      <c r="C25014" s="17"/>
      <c r="D25014" s="26"/>
      <c r="E25014" s="26"/>
      <c r="F25014" s="26"/>
      <c r="G25014" s="26"/>
    </row>
    <row r="25015" spans="3:7">
      <c r="C25015" s="17"/>
      <c r="D25015" s="26"/>
      <c r="E25015" s="26"/>
      <c r="F25015" s="26"/>
      <c r="G25015" s="26"/>
    </row>
    <row r="25016" spans="3:7">
      <c r="C25016" s="17"/>
      <c r="D25016" s="26"/>
      <c r="E25016" s="26"/>
      <c r="F25016" s="26"/>
      <c r="G25016" s="26"/>
    </row>
    <row r="25017" spans="3:7">
      <c r="C25017" s="17"/>
      <c r="D25017" s="26"/>
      <c r="E25017" s="26"/>
      <c r="F25017" s="26"/>
      <c r="G25017" s="26"/>
    </row>
    <row r="25018" spans="3:7">
      <c r="C25018" s="17"/>
      <c r="D25018" s="26"/>
      <c r="E25018" s="26"/>
      <c r="F25018" s="26"/>
      <c r="G25018" s="26"/>
    </row>
    <row r="25019" spans="3:7">
      <c r="C25019" s="17"/>
      <c r="D25019" s="26"/>
      <c r="E25019" s="26"/>
      <c r="F25019" s="26"/>
      <c r="G25019" s="26"/>
    </row>
    <row r="25020" spans="3:7">
      <c r="C25020" s="17"/>
      <c r="D25020" s="26"/>
      <c r="E25020" s="26"/>
      <c r="F25020" s="26"/>
      <c r="G25020" s="26"/>
    </row>
    <row r="25021" spans="3:7">
      <c r="C25021" s="17"/>
      <c r="D25021" s="26"/>
      <c r="E25021" s="26"/>
      <c r="F25021" s="26"/>
      <c r="G25021" s="26"/>
    </row>
    <row r="25022" spans="3:7">
      <c r="C25022" s="17"/>
      <c r="D25022" s="26"/>
      <c r="E25022" s="26"/>
      <c r="F25022" s="26"/>
      <c r="G25022" s="26"/>
    </row>
    <row r="25023" spans="3:7">
      <c r="C25023" s="17"/>
      <c r="D25023" s="26"/>
      <c r="E25023" s="26"/>
      <c r="F25023" s="26"/>
      <c r="G25023" s="26"/>
    </row>
    <row r="25024" spans="3:7">
      <c r="C25024" s="17"/>
      <c r="D25024" s="26"/>
      <c r="E25024" s="26"/>
      <c r="F25024" s="26"/>
      <c r="G25024" s="26"/>
    </row>
    <row r="25025" spans="3:7">
      <c r="C25025" s="17"/>
      <c r="D25025" s="26"/>
      <c r="E25025" s="26"/>
      <c r="F25025" s="26"/>
      <c r="G25025" s="26"/>
    </row>
    <row r="25026" spans="3:7">
      <c r="C25026" s="17"/>
      <c r="D25026" s="26"/>
      <c r="E25026" s="26"/>
      <c r="F25026" s="26"/>
      <c r="G25026" s="26"/>
    </row>
    <row r="25027" spans="3:7">
      <c r="C25027" s="17"/>
      <c r="D25027" s="26"/>
      <c r="E25027" s="26"/>
      <c r="F25027" s="26"/>
      <c r="G25027" s="26"/>
    </row>
    <row r="25028" spans="3:7">
      <c r="C25028" s="17"/>
      <c r="D25028" s="26"/>
      <c r="E25028" s="26"/>
      <c r="F25028" s="26"/>
      <c r="G25028" s="26"/>
    </row>
    <row r="25029" spans="3:7">
      <c r="C25029" s="17"/>
      <c r="D25029" s="26"/>
      <c r="E25029" s="26"/>
      <c r="F25029" s="26"/>
      <c r="G25029" s="26"/>
    </row>
    <row r="25030" spans="3:7">
      <c r="C25030" s="17"/>
      <c r="D25030" s="26"/>
      <c r="E25030" s="26"/>
      <c r="F25030" s="26"/>
      <c r="G25030" s="26"/>
    </row>
    <row r="25031" spans="3:7">
      <c r="C25031" s="17"/>
      <c r="D25031" s="26"/>
      <c r="E25031" s="26"/>
      <c r="F25031" s="26"/>
      <c r="G25031" s="26"/>
    </row>
    <row r="25032" spans="3:7">
      <c r="C25032" s="17"/>
      <c r="D25032" s="26"/>
      <c r="E25032" s="26"/>
      <c r="F25032" s="26"/>
      <c r="G25032" s="26"/>
    </row>
    <row r="25033" spans="3:7">
      <c r="C25033" s="17"/>
      <c r="D25033" s="26"/>
      <c r="E25033" s="26"/>
      <c r="F25033" s="26"/>
      <c r="G25033" s="26"/>
    </row>
    <row r="25034" spans="3:7">
      <c r="C25034" s="17"/>
      <c r="D25034" s="26"/>
      <c r="E25034" s="26"/>
      <c r="F25034" s="26"/>
      <c r="G25034" s="26"/>
    </row>
    <row r="25035" spans="3:7">
      <c r="C25035" s="17"/>
      <c r="D25035" s="26"/>
      <c r="E25035" s="26"/>
      <c r="F25035" s="26"/>
      <c r="G25035" s="26"/>
    </row>
    <row r="25036" spans="3:7">
      <c r="C25036" s="17"/>
      <c r="D25036" s="26"/>
      <c r="E25036" s="26"/>
      <c r="F25036" s="26"/>
      <c r="G25036" s="26"/>
    </row>
    <row r="25037" spans="3:7">
      <c r="C25037" s="17"/>
      <c r="D25037" s="26"/>
      <c r="E25037" s="26"/>
      <c r="F25037" s="26"/>
      <c r="G25037" s="26"/>
    </row>
    <row r="25038" spans="3:7">
      <c r="C25038" s="17"/>
      <c r="D25038" s="26"/>
      <c r="E25038" s="26"/>
      <c r="F25038" s="26"/>
      <c r="G25038" s="26"/>
    </row>
    <row r="25039" spans="3:7">
      <c r="C25039" s="17"/>
      <c r="D25039" s="26"/>
      <c r="E25039" s="26"/>
      <c r="F25039" s="26"/>
      <c r="G25039" s="26"/>
    </row>
    <row r="25040" spans="3:7">
      <c r="C25040" s="17"/>
      <c r="D25040" s="26"/>
      <c r="E25040" s="26"/>
      <c r="F25040" s="26"/>
      <c r="G25040" s="26"/>
    </row>
    <row r="25041" spans="3:7">
      <c r="C25041" s="17"/>
      <c r="D25041" s="26"/>
      <c r="E25041" s="26"/>
      <c r="F25041" s="26"/>
      <c r="G25041" s="26"/>
    </row>
    <row r="25042" spans="3:7">
      <c r="C25042" s="17"/>
      <c r="D25042" s="26"/>
      <c r="E25042" s="26"/>
      <c r="F25042" s="26"/>
      <c r="G25042" s="26"/>
    </row>
    <row r="25043" spans="3:7">
      <c r="C25043" s="17"/>
      <c r="D25043" s="26"/>
      <c r="E25043" s="26"/>
      <c r="F25043" s="26"/>
      <c r="G25043" s="26"/>
    </row>
    <row r="25044" spans="3:7">
      <c r="C25044" s="17"/>
      <c r="D25044" s="26"/>
      <c r="E25044" s="26"/>
      <c r="F25044" s="26"/>
      <c r="G25044" s="26"/>
    </row>
    <row r="25045" spans="3:7">
      <c r="C25045" s="17"/>
      <c r="D25045" s="26"/>
      <c r="E25045" s="26"/>
      <c r="F25045" s="26"/>
      <c r="G25045" s="26"/>
    </row>
    <row r="25046" spans="3:7">
      <c r="C25046" s="17"/>
      <c r="D25046" s="26"/>
      <c r="E25046" s="26"/>
      <c r="F25046" s="26"/>
      <c r="G25046" s="26"/>
    </row>
    <row r="25047" spans="3:7">
      <c r="C25047" s="17"/>
      <c r="D25047" s="26"/>
      <c r="E25047" s="26"/>
      <c r="F25047" s="26"/>
      <c r="G25047" s="26"/>
    </row>
    <row r="25048" spans="3:7">
      <c r="C25048" s="17"/>
      <c r="D25048" s="26"/>
      <c r="E25048" s="26"/>
      <c r="F25048" s="26"/>
      <c r="G25048" s="26"/>
    </row>
    <row r="25049" spans="3:7">
      <c r="C25049" s="17"/>
      <c r="D25049" s="26"/>
      <c r="E25049" s="26"/>
      <c r="F25049" s="26"/>
      <c r="G25049" s="26"/>
    </row>
    <row r="25050" spans="3:7">
      <c r="C25050" s="17"/>
      <c r="D25050" s="26"/>
      <c r="E25050" s="26"/>
      <c r="F25050" s="26"/>
      <c r="G25050" s="26"/>
    </row>
    <row r="25051" spans="3:7">
      <c r="C25051" s="17"/>
      <c r="D25051" s="26"/>
      <c r="E25051" s="26"/>
      <c r="F25051" s="26"/>
      <c r="G25051" s="26"/>
    </row>
    <row r="25052" spans="3:7">
      <c r="C25052" s="17"/>
      <c r="D25052" s="26"/>
      <c r="E25052" s="26"/>
      <c r="F25052" s="26"/>
      <c r="G25052" s="26"/>
    </row>
    <row r="25053" spans="3:7">
      <c r="C25053" s="17"/>
      <c r="D25053" s="26"/>
      <c r="E25053" s="26"/>
      <c r="F25053" s="26"/>
      <c r="G25053" s="26"/>
    </row>
    <row r="25054" spans="3:7">
      <c r="C25054" s="17"/>
      <c r="D25054" s="26"/>
      <c r="E25054" s="26"/>
      <c r="F25054" s="26"/>
      <c r="G25054" s="26"/>
    </row>
    <row r="25055" spans="3:7">
      <c r="C25055" s="17"/>
      <c r="D25055" s="26"/>
      <c r="E25055" s="26"/>
      <c r="F25055" s="26"/>
      <c r="G25055" s="26"/>
    </row>
    <row r="25056" spans="3:7">
      <c r="C25056" s="17"/>
      <c r="D25056" s="26"/>
      <c r="E25056" s="26"/>
      <c r="F25056" s="26"/>
      <c r="G25056" s="26"/>
    </row>
    <row r="25057" spans="3:7">
      <c r="C25057" s="17"/>
      <c r="D25057" s="26"/>
      <c r="E25057" s="26"/>
      <c r="F25057" s="26"/>
      <c r="G25057" s="26"/>
    </row>
    <row r="25058" spans="3:7">
      <c r="C25058" s="17"/>
      <c r="D25058" s="26"/>
      <c r="E25058" s="26"/>
      <c r="F25058" s="26"/>
      <c r="G25058" s="26"/>
    </row>
    <row r="25059" spans="3:7">
      <c r="C25059" s="17"/>
      <c r="D25059" s="26"/>
      <c r="E25059" s="26"/>
      <c r="F25059" s="26"/>
      <c r="G25059" s="26"/>
    </row>
    <row r="25060" spans="3:7">
      <c r="C25060" s="17"/>
      <c r="D25060" s="26"/>
      <c r="E25060" s="26"/>
      <c r="F25060" s="26"/>
      <c r="G25060" s="26"/>
    </row>
    <row r="25061" spans="3:7">
      <c r="C25061" s="17"/>
      <c r="D25061" s="26"/>
      <c r="E25061" s="26"/>
      <c r="F25061" s="26"/>
      <c r="G25061" s="26"/>
    </row>
    <row r="25062" spans="3:7">
      <c r="C25062" s="17"/>
      <c r="D25062" s="26"/>
      <c r="E25062" s="26"/>
      <c r="F25062" s="26"/>
      <c r="G25062" s="26"/>
    </row>
    <row r="25063" spans="3:7">
      <c r="C25063" s="17"/>
      <c r="D25063" s="26"/>
      <c r="E25063" s="26"/>
      <c r="F25063" s="26"/>
      <c r="G25063" s="26"/>
    </row>
    <row r="25064" spans="3:7">
      <c r="C25064" s="17"/>
      <c r="D25064" s="26"/>
      <c r="E25064" s="26"/>
      <c r="F25064" s="26"/>
      <c r="G25064" s="26"/>
    </row>
    <row r="25065" spans="3:7">
      <c r="C25065" s="17"/>
      <c r="D25065" s="26"/>
      <c r="E25065" s="26"/>
      <c r="F25065" s="26"/>
      <c r="G25065" s="26"/>
    </row>
    <row r="25066" spans="3:7">
      <c r="C25066" s="17"/>
      <c r="D25066" s="26"/>
      <c r="E25066" s="26"/>
      <c r="F25066" s="26"/>
      <c r="G25066" s="26"/>
    </row>
    <row r="25067" spans="3:7">
      <c r="C25067" s="17"/>
      <c r="D25067" s="26"/>
      <c r="E25067" s="26"/>
      <c r="F25067" s="26"/>
      <c r="G25067" s="26"/>
    </row>
    <row r="25068" spans="3:7">
      <c r="C25068" s="17"/>
      <c r="D25068" s="26"/>
      <c r="E25068" s="26"/>
      <c r="F25068" s="26"/>
      <c r="G25068" s="26"/>
    </row>
    <row r="25069" spans="3:7">
      <c r="C25069" s="17"/>
      <c r="D25069" s="26"/>
      <c r="E25069" s="26"/>
      <c r="F25069" s="26"/>
      <c r="G25069" s="26"/>
    </row>
    <row r="25070" spans="3:7">
      <c r="C25070" s="17"/>
      <c r="D25070" s="26"/>
      <c r="E25070" s="26"/>
      <c r="F25070" s="26"/>
      <c r="G25070" s="26"/>
    </row>
    <row r="25071" spans="3:7">
      <c r="C25071" s="17"/>
      <c r="D25071" s="26"/>
      <c r="E25071" s="26"/>
      <c r="F25071" s="26"/>
      <c r="G25071" s="26"/>
    </row>
    <row r="25072" spans="3:7">
      <c r="C25072" s="17"/>
      <c r="D25072" s="26"/>
      <c r="E25072" s="26"/>
      <c r="F25072" s="26"/>
      <c r="G25072" s="26"/>
    </row>
    <row r="25073" spans="3:7">
      <c r="C25073" s="17"/>
      <c r="D25073" s="26"/>
      <c r="E25073" s="26"/>
      <c r="F25073" s="26"/>
      <c r="G25073" s="26"/>
    </row>
    <row r="25074" spans="3:7">
      <c r="C25074" s="17"/>
      <c r="D25074" s="26"/>
      <c r="E25074" s="26"/>
      <c r="F25074" s="26"/>
      <c r="G25074" s="26"/>
    </row>
    <row r="25075" spans="3:7">
      <c r="C25075" s="17"/>
      <c r="D25075" s="26"/>
      <c r="E25075" s="26"/>
      <c r="F25075" s="26"/>
      <c r="G25075" s="26"/>
    </row>
    <row r="25076" spans="3:7">
      <c r="C25076" s="17"/>
      <c r="D25076" s="26"/>
      <c r="E25076" s="26"/>
      <c r="F25076" s="26"/>
      <c r="G25076" s="26"/>
    </row>
    <row r="25077" spans="3:7">
      <c r="C25077" s="17"/>
      <c r="D25077" s="26"/>
      <c r="E25077" s="26"/>
      <c r="F25077" s="26"/>
      <c r="G25077" s="26"/>
    </row>
    <row r="25078" spans="3:7">
      <c r="C25078" s="17"/>
      <c r="D25078" s="26"/>
      <c r="E25078" s="26"/>
      <c r="F25078" s="26"/>
      <c r="G25078" s="26"/>
    </row>
    <row r="25079" spans="3:7">
      <c r="C25079" s="17"/>
      <c r="D25079" s="26"/>
      <c r="E25079" s="26"/>
      <c r="F25079" s="26"/>
      <c r="G25079" s="26"/>
    </row>
    <row r="25080" spans="3:7">
      <c r="C25080" s="17"/>
      <c r="D25080" s="26"/>
      <c r="E25080" s="26"/>
      <c r="F25080" s="26"/>
      <c r="G25080" s="26"/>
    </row>
    <row r="25081" spans="3:7">
      <c r="C25081" s="17"/>
      <c r="D25081" s="26"/>
      <c r="E25081" s="26"/>
      <c r="F25081" s="26"/>
      <c r="G25081" s="26"/>
    </row>
    <row r="25082" spans="3:7">
      <c r="C25082" s="17"/>
      <c r="D25082" s="26"/>
      <c r="E25082" s="26"/>
      <c r="F25082" s="26"/>
      <c r="G25082" s="26"/>
    </row>
    <row r="25083" spans="3:7">
      <c r="C25083" s="17"/>
      <c r="D25083" s="26"/>
      <c r="E25083" s="26"/>
      <c r="F25083" s="26"/>
      <c r="G25083" s="26"/>
    </row>
    <row r="25084" spans="3:7">
      <c r="C25084" s="17"/>
      <c r="D25084" s="26"/>
      <c r="E25084" s="26"/>
      <c r="F25084" s="26"/>
      <c r="G25084" s="26"/>
    </row>
    <row r="25085" spans="3:7">
      <c r="C25085" s="17"/>
      <c r="D25085" s="26"/>
      <c r="E25085" s="26"/>
      <c r="F25085" s="26"/>
      <c r="G25085" s="26"/>
    </row>
    <row r="25086" spans="3:7">
      <c r="C25086" s="17"/>
      <c r="D25086" s="26"/>
      <c r="E25086" s="26"/>
      <c r="F25086" s="26"/>
      <c r="G25086" s="26"/>
    </row>
    <row r="25087" spans="3:7">
      <c r="C25087" s="17"/>
      <c r="D25087" s="26"/>
      <c r="E25087" s="26"/>
      <c r="F25087" s="26"/>
      <c r="G25087" s="26"/>
    </row>
    <row r="25088" spans="3:7">
      <c r="C25088" s="17"/>
      <c r="D25088" s="26"/>
      <c r="E25088" s="26"/>
      <c r="F25088" s="26"/>
      <c r="G25088" s="26"/>
    </row>
    <row r="25089" spans="3:7">
      <c r="C25089" s="17"/>
      <c r="D25089" s="26"/>
      <c r="E25089" s="26"/>
      <c r="F25089" s="26"/>
      <c r="G25089" s="26"/>
    </row>
    <row r="25090" spans="3:7">
      <c r="C25090" s="17"/>
      <c r="D25090" s="26"/>
      <c r="E25090" s="26"/>
      <c r="F25090" s="26"/>
      <c r="G25090" s="26"/>
    </row>
    <row r="25091" spans="3:7">
      <c r="C25091" s="17"/>
      <c r="D25091" s="26"/>
      <c r="E25091" s="26"/>
      <c r="F25091" s="26"/>
      <c r="G25091" s="26"/>
    </row>
    <row r="25092" spans="3:7">
      <c r="C25092" s="17"/>
      <c r="D25092" s="26"/>
      <c r="E25092" s="26"/>
      <c r="F25092" s="26"/>
      <c r="G25092" s="26"/>
    </row>
    <row r="25093" spans="3:7">
      <c r="C25093" s="17"/>
      <c r="D25093" s="26"/>
      <c r="E25093" s="26"/>
      <c r="F25093" s="26"/>
      <c r="G25093" s="26"/>
    </row>
    <row r="25094" spans="3:7">
      <c r="C25094" s="17"/>
      <c r="D25094" s="26"/>
      <c r="E25094" s="26"/>
      <c r="F25094" s="26"/>
      <c r="G25094" s="26"/>
    </row>
    <row r="25095" spans="3:7">
      <c r="C25095" s="17"/>
      <c r="D25095" s="26"/>
      <c r="E25095" s="26"/>
      <c r="F25095" s="26"/>
      <c r="G25095" s="26"/>
    </row>
    <row r="25096" spans="3:7">
      <c r="C25096" s="17"/>
      <c r="D25096" s="26"/>
      <c r="E25096" s="26"/>
      <c r="F25096" s="26"/>
      <c r="G25096" s="26"/>
    </row>
    <row r="25097" spans="3:7">
      <c r="C25097" s="17"/>
      <c r="D25097" s="26"/>
      <c r="E25097" s="26"/>
      <c r="F25097" s="26"/>
      <c r="G25097" s="26"/>
    </row>
    <row r="25098" spans="3:7">
      <c r="C25098" s="17"/>
      <c r="D25098" s="26"/>
      <c r="E25098" s="26"/>
      <c r="F25098" s="26"/>
      <c r="G25098" s="26"/>
    </row>
    <row r="25099" spans="3:7">
      <c r="C25099" s="17"/>
      <c r="D25099" s="26"/>
      <c r="E25099" s="26"/>
      <c r="F25099" s="26"/>
      <c r="G25099" s="26"/>
    </row>
    <row r="25100" spans="3:7">
      <c r="C25100" s="17"/>
      <c r="D25100" s="26"/>
      <c r="E25100" s="26"/>
      <c r="F25100" s="26"/>
      <c r="G25100" s="26"/>
    </row>
    <row r="25101" spans="3:7">
      <c r="C25101" s="17"/>
      <c r="D25101" s="26"/>
      <c r="E25101" s="26"/>
      <c r="F25101" s="26"/>
      <c r="G25101" s="26"/>
    </row>
    <row r="25102" spans="3:7">
      <c r="C25102" s="17"/>
      <c r="D25102" s="26"/>
      <c r="E25102" s="26"/>
      <c r="F25102" s="26"/>
      <c r="G25102" s="26"/>
    </row>
    <row r="25103" spans="3:7">
      <c r="C25103" s="17"/>
      <c r="D25103" s="26"/>
      <c r="E25103" s="26"/>
      <c r="F25103" s="26"/>
      <c r="G25103" s="26"/>
    </row>
    <row r="25104" spans="3:7">
      <c r="C25104" s="17"/>
      <c r="D25104" s="26"/>
      <c r="E25104" s="26"/>
      <c r="F25104" s="26"/>
      <c r="G25104" s="26"/>
    </row>
    <row r="25105" spans="3:7">
      <c r="C25105" s="17"/>
      <c r="D25105" s="26"/>
      <c r="E25105" s="26"/>
      <c r="F25105" s="26"/>
      <c r="G25105" s="26"/>
    </row>
    <row r="25106" spans="3:7">
      <c r="C25106" s="17"/>
      <c r="D25106" s="26"/>
      <c r="E25106" s="26"/>
      <c r="F25106" s="26"/>
      <c r="G25106" s="26"/>
    </row>
    <row r="25107" spans="3:7">
      <c r="C25107" s="17"/>
      <c r="D25107" s="26"/>
      <c r="E25107" s="26"/>
      <c r="F25107" s="26"/>
      <c r="G25107" s="26"/>
    </row>
    <row r="25108" spans="3:7">
      <c r="C25108" s="17"/>
      <c r="D25108" s="26"/>
      <c r="E25108" s="26"/>
      <c r="F25108" s="26"/>
      <c r="G25108" s="26"/>
    </row>
    <row r="25109" spans="3:7">
      <c r="C25109" s="17"/>
      <c r="D25109" s="26"/>
      <c r="E25109" s="26"/>
      <c r="F25109" s="26"/>
      <c r="G25109" s="26"/>
    </row>
    <row r="25110" spans="3:7">
      <c r="C25110" s="17"/>
      <c r="D25110" s="26"/>
      <c r="E25110" s="26"/>
      <c r="F25110" s="26"/>
      <c r="G25110" s="26"/>
    </row>
    <row r="25111" spans="3:7">
      <c r="C25111" s="17"/>
      <c r="D25111" s="26"/>
      <c r="E25111" s="26"/>
      <c r="F25111" s="26"/>
      <c r="G25111" s="26"/>
    </row>
    <row r="25112" spans="3:7">
      <c r="C25112" s="17"/>
      <c r="D25112" s="26"/>
      <c r="E25112" s="26"/>
      <c r="F25112" s="26"/>
      <c r="G25112" s="26"/>
    </row>
    <row r="25113" spans="3:7">
      <c r="C25113" s="17"/>
      <c r="D25113" s="26"/>
      <c r="E25113" s="26"/>
      <c r="F25113" s="26"/>
      <c r="G25113" s="26"/>
    </row>
    <row r="25114" spans="3:7">
      <c r="C25114" s="17"/>
      <c r="D25114" s="26"/>
      <c r="E25114" s="26"/>
      <c r="F25114" s="26"/>
      <c r="G25114" s="26"/>
    </row>
    <row r="25115" spans="3:7">
      <c r="C25115" s="17"/>
      <c r="D25115" s="26"/>
      <c r="E25115" s="26"/>
      <c r="F25115" s="26"/>
      <c r="G25115" s="26"/>
    </row>
    <row r="25116" spans="3:7">
      <c r="C25116" s="17"/>
      <c r="D25116" s="26"/>
      <c r="E25116" s="26"/>
      <c r="F25116" s="26"/>
      <c r="G25116" s="26"/>
    </row>
    <row r="25117" spans="3:7">
      <c r="C25117" s="17"/>
      <c r="D25117" s="26"/>
      <c r="E25117" s="26"/>
      <c r="F25117" s="26"/>
      <c r="G25117" s="26"/>
    </row>
    <row r="25118" spans="3:7">
      <c r="C25118" s="17"/>
      <c r="D25118" s="26"/>
      <c r="E25118" s="26"/>
      <c r="F25118" s="26"/>
      <c r="G25118" s="26"/>
    </row>
    <row r="25119" spans="3:7">
      <c r="C25119" s="17"/>
      <c r="D25119" s="26"/>
      <c r="E25119" s="26"/>
      <c r="F25119" s="26"/>
      <c r="G25119" s="26"/>
    </row>
    <row r="25120" spans="3:7">
      <c r="C25120" s="17"/>
      <c r="D25120" s="26"/>
      <c r="E25120" s="26"/>
      <c r="F25120" s="26"/>
      <c r="G25120" s="26"/>
    </row>
    <row r="25121" spans="3:7">
      <c r="C25121" s="17"/>
      <c r="D25121" s="26"/>
      <c r="E25121" s="26"/>
      <c r="F25121" s="26"/>
      <c r="G25121" s="26"/>
    </row>
    <row r="25122" spans="3:7">
      <c r="C25122" s="17"/>
      <c r="D25122" s="26"/>
      <c r="E25122" s="26"/>
      <c r="F25122" s="26"/>
      <c r="G25122" s="26"/>
    </row>
    <row r="25123" spans="3:7">
      <c r="C25123" s="17"/>
      <c r="D25123" s="26"/>
      <c r="E25123" s="26"/>
      <c r="F25123" s="26"/>
      <c r="G25123" s="26"/>
    </row>
    <row r="25124" spans="3:7">
      <c r="C25124" s="17"/>
      <c r="D25124" s="26"/>
      <c r="E25124" s="26"/>
      <c r="F25124" s="26"/>
      <c r="G25124" s="26"/>
    </row>
    <row r="25125" spans="3:7">
      <c r="C25125" s="17"/>
      <c r="D25125" s="26"/>
      <c r="E25125" s="26"/>
      <c r="F25125" s="26"/>
      <c r="G25125" s="26"/>
    </row>
    <row r="25126" spans="3:7">
      <c r="C25126" s="17"/>
      <c r="D25126" s="26"/>
      <c r="E25126" s="26"/>
      <c r="F25126" s="26"/>
      <c r="G25126" s="26"/>
    </row>
    <row r="25127" spans="3:7">
      <c r="C25127" s="17"/>
      <c r="D25127" s="26"/>
      <c r="E25127" s="26"/>
      <c r="F25127" s="26"/>
      <c r="G25127" s="26"/>
    </row>
    <row r="25128" spans="3:7">
      <c r="C25128" s="17"/>
      <c r="D25128" s="26"/>
      <c r="E25128" s="26"/>
      <c r="F25128" s="26"/>
      <c r="G25128" s="26"/>
    </row>
    <row r="25129" spans="3:7">
      <c r="C25129" s="17"/>
      <c r="D25129" s="26"/>
      <c r="E25129" s="26"/>
      <c r="F25129" s="26"/>
      <c r="G25129" s="26"/>
    </row>
    <row r="25130" spans="3:7">
      <c r="C25130" s="17"/>
      <c r="D25130" s="26"/>
      <c r="E25130" s="26"/>
      <c r="F25130" s="26"/>
      <c r="G25130" s="26"/>
    </row>
    <row r="25131" spans="3:7">
      <c r="C25131" s="17"/>
      <c r="D25131" s="26"/>
      <c r="E25131" s="26"/>
      <c r="F25131" s="26"/>
      <c r="G25131" s="26"/>
    </row>
    <row r="25132" spans="3:7">
      <c r="C25132" s="17"/>
      <c r="D25132" s="26"/>
      <c r="E25132" s="26"/>
      <c r="F25132" s="26"/>
      <c r="G25132" s="26"/>
    </row>
    <row r="25133" spans="3:7">
      <c r="C25133" s="17"/>
      <c r="D25133" s="26"/>
      <c r="E25133" s="26"/>
      <c r="F25133" s="26"/>
      <c r="G25133" s="26"/>
    </row>
    <row r="25134" spans="3:7">
      <c r="C25134" s="17"/>
      <c r="D25134" s="26"/>
      <c r="E25134" s="26"/>
      <c r="F25134" s="26"/>
      <c r="G25134" s="26"/>
    </row>
    <row r="25135" spans="3:7">
      <c r="C25135" s="17"/>
      <c r="D25135" s="26"/>
      <c r="E25135" s="26"/>
      <c r="F25135" s="26"/>
      <c r="G25135" s="26"/>
    </row>
    <row r="25136" spans="3:7">
      <c r="C25136" s="17"/>
      <c r="D25136" s="26"/>
      <c r="E25136" s="26"/>
      <c r="F25136" s="26"/>
      <c r="G25136" s="26"/>
    </row>
    <row r="25137" spans="3:7">
      <c r="C25137" s="17"/>
      <c r="D25137" s="26"/>
      <c r="E25137" s="26"/>
      <c r="F25137" s="26"/>
      <c r="G25137" s="26"/>
    </row>
    <row r="25138" spans="3:7">
      <c r="C25138" s="17"/>
      <c r="D25138" s="26"/>
      <c r="E25138" s="26"/>
      <c r="F25138" s="26"/>
      <c r="G25138" s="26"/>
    </row>
    <row r="25139" spans="3:7">
      <c r="C25139" s="17"/>
      <c r="D25139" s="26"/>
      <c r="E25139" s="26"/>
      <c r="F25139" s="26"/>
      <c r="G25139" s="26"/>
    </row>
    <row r="25140" spans="3:7">
      <c r="C25140" s="17"/>
      <c r="D25140" s="26"/>
      <c r="E25140" s="26"/>
      <c r="F25140" s="26"/>
      <c r="G25140" s="26"/>
    </row>
    <row r="25141" spans="3:7">
      <c r="C25141" s="17"/>
      <c r="D25141" s="26"/>
      <c r="E25141" s="26"/>
      <c r="F25141" s="26"/>
      <c r="G25141" s="26"/>
    </row>
    <row r="25142" spans="3:7">
      <c r="C25142" s="17"/>
      <c r="D25142" s="26"/>
      <c r="E25142" s="26"/>
      <c r="F25142" s="26"/>
      <c r="G25142" s="26"/>
    </row>
    <row r="25143" spans="3:7">
      <c r="C25143" s="17"/>
      <c r="D25143" s="26"/>
      <c r="E25143" s="26"/>
      <c r="F25143" s="26"/>
      <c r="G25143" s="26"/>
    </row>
    <row r="25144" spans="3:7">
      <c r="C25144" s="17"/>
      <c r="D25144" s="26"/>
      <c r="E25144" s="26"/>
      <c r="F25144" s="26"/>
      <c r="G25144" s="26"/>
    </row>
    <row r="25145" spans="3:7">
      <c r="C25145" s="17"/>
      <c r="D25145" s="26"/>
      <c r="E25145" s="26"/>
      <c r="F25145" s="26"/>
      <c r="G25145" s="26"/>
    </row>
    <row r="25146" spans="3:7">
      <c r="C25146" s="17"/>
      <c r="D25146" s="26"/>
      <c r="E25146" s="26"/>
      <c r="F25146" s="26"/>
      <c r="G25146" s="26"/>
    </row>
    <row r="25147" spans="3:7">
      <c r="C25147" s="17"/>
      <c r="D25147" s="26"/>
      <c r="E25147" s="26"/>
      <c r="F25147" s="26"/>
      <c r="G25147" s="26"/>
    </row>
    <row r="25148" spans="3:7">
      <c r="C25148" s="17"/>
      <c r="D25148" s="26"/>
      <c r="E25148" s="26"/>
      <c r="F25148" s="26"/>
      <c r="G25148" s="26"/>
    </row>
    <row r="25149" spans="3:7">
      <c r="C25149" s="17"/>
      <c r="D25149" s="26"/>
      <c r="E25149" s="26"/>
      <c r="F25149" s="26"/>
      <c r="G25149" s="26"/>
    </row>
    <row r="25150" spans="3:7">
      <c r="C25150" s="17"/>
      <c r="D25150" s="26"/>
      <c r="E25150" s="26"/>
      <c r="F25150" s="26"/>
      <c r="G25150" s="26"/>
    </row>
    <row r="25151" spans="3:7">
      <c r="C25151" s="17"/>
      <c r="D25151" s="26"/>
      <c r="E25151" s="26"/>
      <c r="F25151" s="26"/>
      <c r="G25151" s="26"/>
    </row>
    <row r="25152" spans="3:7">
      <c r="C25152" s="17"/>
      <c r="D25152" s="26"/>
      <c r="E25152" s="26"/>
      <c r="F25152" s="26"/>
      <c r="G25152" s="26"/>
    </row>
    <row r="25153" spans="3:7">
      <c r="C25153" s="17"/>
      <c r="D25153" s="26"/>
      <c r="E25153" s="26"/>
      <c r="F25153" s="26"/>
      <c r="G25153" s="26"/>
    </row>
    <row r="25154" spans="3:7">
      <c r="C25154" s="17"/>
      <c r="D25154" s="26"/>
      <c r="E25154" s="26"/>
      <c r="F25154" s="26"/>
      <c r="G25154" s="26"/>
    </row>
    <row r="25155" spans="3:7">
      <c r="C25155" s="17"/>
      <c r="D25155" s="26"/>
      <c r="E25155" s="26"/>
      <c r="F25155" s="26"/>
      <c r="G25155" s="26"/>
    </row>
    <row r="25156" spans="3:7">
      <c r="C25156" s="17"/>
      <c r="D25156" s="26"/>
      <c r="E25156" s="26"/>
      <c r="F25156" s="26"/>
      <c r="G25156" s="26"/>
    </row>
    <row r="25157" spans="3:7">
      <c r="C25157" s="17"/>
      <c r="D25157" s="26"/>
      <c r="E25157" s="26"/>
      <c r="F25157" s="26"/>
      <c r="G25157" s="26"/>
    </row>
    <row r="25158" spans="3:7">
      <c r="C25158" s="17"/>
      <c r="D25158" s="26"/>
      <c r="E25158" s="26"/>
      <c r="F25158" s="26"/>
      <c r="G25158" s="26"/>
    </row>
    <row r="25159" spans="3:7">
      <c r="C25159" s="17"/>
      <c r="D25159" s="26"/>
      <c r="E25159" s="26"/>
      <c r="F25159" s="26"/>
      <c r="G25159" s="26"/>
    </row>
    <row r="25160" spans="3:7">
      <c r="C25160" s="17"/>
      <c r="D25160" s="26"/>
      <c r="E25160" s="26"/>
      <c r="F25160" s="26"/>
      <c r="G25160" s="26"/>
    </row>
    <row r="25161" spans="3:7">
      <c r="C25161" s="17"/>
      <c r="D25161" s="26"/>
      <c r="E25161" s="26"/>
      <c r="F25161" s="26"/>
      <c r="G25161" s="26"/>
    </row>
    <row r="25162" spans="3:7">
      <c r="C25162" s="17"/>
      <c r="D25162" s="26"/>
      <c r="E25162" s="26"/>
      <c r="F25162" s="26"/>
      <c r="G25162" s="26"/>
    </row>
    <row r="25163" spans="3:7">
      <c r="C25163" s="17"/>
      <c r="D25163" s="26"/>
      <c r="E25163" s="26"/>
      <c r="F25163" s="26"/>
      <c r="G25163" s="26"/>
    </row>
    <row r="25164" spans="3:7">
      <c r="C25164" s="17"/>
      <c r="D25164" s="26"/>
      <c r="E25164" s="26"/>
      <c r="F25164" s="26"/>
      <c r="G25164" s="26"/>
    </row>
    <row r="25165" spans="3:7">
      <c r="C25165" s="17"/>
      <c r="D25165" s="26"/>
      <c r="E25165" s="26"/>
      <c r="F25165" s="26"/>
      <c r="G25165" s="26"/>
    </row>
    <row r="25166" spans="3:7">
      <c r="C25166" s="17"/>
      <c r="D25166" s="26"/>
      <c r="E25166" s="26"/>
      <c r="F25166" s="26"/>
      <c r="G25166" s="26"/>
    </row>
    <row r="25167" spans="3:7">
      <c r="C25167" s="17"/>
      <c r="D25167" s="26"/>
      <c r="E25167" s="26"/>
      <c r="F25167" s="26"/>
      <c r="G25167" s="26"/>
    </row>
    <row r="25168" spans="3:7">
      <c r="C25168" s="17"/>
      <c r="D25168" s="26"/>
      <c r="E25168" s="26"/>
      <c r="F25168" s="26"/>
      <c r="G25168" s="26"/>
    </row>
    <row r="25169" spans="3:7">
      <c r="C25169" s="17"/>
      <c r="D25169" s="26"/>
      <c r="E25169" s="26"/>
      <c r="F25169" s="26"/>
      <c r="G25169" s="26"/>
    </row>
    <row r="25170" spans="3:7">
      <c r="C25170" s="17"/>
      <c r="D25170" s="26"/>
      <c r="E25170" s="26"/>
      <c r="F25170" s="26"/>
      <c r="G25170" s="26"/>
    </row>
    <row r="25171" spans="3:7">
      <c r="C25171" s="17"/>
      <c r="D25171" s="26"/>
      <c r="E25171" s="26"/>
      <c r="F25171" s="26"/>
      <c r="G25171" s="26"/>
    </row>
    <row r="25172" spans="3:7">
      <c r="C25172" s="17"/>
      <c r="D25172" s="26"/>
      <c r="E25172" s="26"/>
      <c r="F25172" s="26"/>
      <c r="G25172" s="26"/>
    </row>
    <row r="25173" spans="3:7">
      <c r="C25173" s="17"/>
      <c r="D25173" s="26"/>
      <c r="E25173" s="26"/>
      <c r="F25173" s="26"/>
      <c r="G25173" s="26"/>
    </row>
    <row r="25174" spans="3:7">
      <c r="C25174" s="17"/>
      <c r="D25174" s="26"/>
      <c r="E25174" s="26"/>
      <c r="F25174" s="26"/>
      <c r="G25174" s="26"/>
    </row>
    <row r="25175" spans="3:7">
      <c r="C25175" s="17"/>
      <c r="D25175" s="26"/>
      <c r="E25175" s="26"/>
      <c r="F25175" s="26"/>
      <c r="G25175" s="26"/>
    </row>
    <row r="25176" spans="3:7">
      <c r="C25176" s="17"/>
      <c r="D25176" s="26"/>
      <c r="E25176" s="26"/>
      <c r="F25176" s="26"/>
      <c r="G25176" s="26"/>
    </row>
    <row r="25177" spans="3:7">
      <c r="C25177" s="17"/>
      <c r="D25177" s="26"/>
      <c r="E25177" s="26"/>
      <c r="F25177" s="26"/>
      <c r="G25177" s="26"/>
    </row>
    <row r="25178" spans="3:7">
      <c r="C25178" s="17"/>
      <c r="D25178" s="26"/>
      <c r="E25178" s="26"/>
      <c r="F25178" s="26"/>
      <c r="G25178" s="26"/>
    </row>
    <row r="25179" spans="3:7">
      <c r="C25179" s="17"/>
      <c r="D25179" s="26"/>
      <c r="E25179" s="26"/>
      <c r="F25179" s="26"/>
      <c r="G25179" s="26"/>
    </row>
    <row r="25180" spans="3:7">
      <c r="C25180" s="17"/>
      <c r="D25180" s="26"/>
      <c r="E25180" s="26"/>
      <c r="F25180" s="26"/>
      <c r="G25180" s="26"/>
    </row>
    <row r="25181" spans="3:7">
      <c r="C25181" s="17"/>
      <c r="D25181" s="26"/>
      <c r="E25181" s="26"/>
      <c r="F25181" s="26"/>
      <c r="G25181" s="26"/>
    </row>
    <row r="25182" spans="3:7">
      <c r="C25182" s="17"/>
      <c r="D25182" s="26"/>
      <c r="E25182" s="26"/>
      <c r="F25182" s="26"/>
      <c r="G25182" s="26"/>
    </row>
    <row r="25183" spans="3:7">
      <c r="C25183" s="17"/>
      <c r="D25183" s="26"/>
      <c r="E25183" s="26"/>
      <c r="F25183" s="26"/>
      <c r="G25183" s="26"/>
    </row>
    <row r="25184" spans="3:7">
      <c r="C25184" s="17"/>
      <c r="D25184" s="26"/>
      <c r="E25184" s="26"/>
      <c r="F25184" s="26"/>
      <c r="G25184" s="26"/>
    </row>
    <row r="25185" spans="3:7">
      <c r="C25185" s="17"/>
      <c r="D25185" s="26"/>
      <c r="E25185" s="26"/>
      <c r="F25185" s="26"/>
      <c r="G25185" s="26"/>
    </row>
    <row r="25186" spans="3:7">
      <c r="C25186" s="17"/>
      <c r="D25186" s="26"/>
      <c r="E25186" s="26"/>
      <c r="F25186" s="26"/>
      <c r="G25186" s="26"/>
    </row>
    <row r="25187" spans="3:7">
      <c r="C25187" s="17"/>
      <c r="D25187" s="26"/>
      <c r="E25187" s="26"/>
      <c r="F25187" s="26"/>
      <c r="G25187" s="26"/>
    </row>
    <row r="25188" spans="3:7">
      <c r="C25188" s="17"/>
      <c r="D25188" s="26"/>
      <c r="E25188" s="26"/>
      <c r="F25188" s="26"/>
      <c r="G25188" s="26"/>
    </row>
    <row r="25189" spans="3:7">
      <c r="C25189" s="17"/>
      <c r="D25189" s="26"/>
      <c r="E25189" s="26"/>
      <c r="F25189" s="26"/>
      <c r="G25189" s="26"/>
    </row>
    <row r="25190" spans="3:7">
      <c r="C25190" s="17"/>
      <c r="D25190" s="26"/>
      <c r="E25190" s="26"/>
      <c r="F25190" s="26"/>
      <c r="G25190" s="26"/>
    </row>
    <row r="25191" spans="3:7">
      <c r="C25191" s="17"/>
      <c r="D25191" s="26"/>
      <c r="E25191" s="26"/>
      <c r="F25191" s="26"/>
      <c r="G25191" s="26"/>
    </row>
    <row r="25192" spans="3:7">
      <c r="C25192" s="17"/>
      <c r="D25192" s="26"/>
      <c r="E25192" s="26"/>
      <c r="F25192" s="26"/>
      <c r="G25192" s="26"/>
    </row>
    <row r="25193" spans="3:7">
      <c r="C25193" s="17"/>
      <c r="D25193" s="26"/>
      <c r="E25193" s="26"/>
      <c r="F25193" s="26"/>
      <c r="G25193" s="26"/>
    </row>
    <row r="25194" spans="3:7">
      <c r="C25194" s="17"/>
      <c r="D25194" s="26"/>
      <c r="E25194" s="26"/>
      <c r="F25194" s="26"/>
      <c r="G25194" s="26"/>
    </row>
    <row r="25195" spans="3:7">
      <c r="C25195" s="17"/>
      <c r="D25195" s="26"/>
      <c r="E25195" s="26"/>
      <c r="F25195" s="26"/>
      <c r="G25195" s="26"/>
    </row>
    <row r="25196" spans="3:7">
      <c r="C25196" s="17"/>
      <c r="D25196" s="26"/>
      <c r="E25196" s="26"/>
      <c r="F25196" s="26"/>
      <c r="G25196" s="26"/>
    </row>
    <row r="25197" spans="3:7">
      <c r="C25197" s="17"/>
      <c r="D25197" s="26"/>
      <c r="E25197" s="26"/>
      <c r="F25197" s="26"/>
      <c r="G25197" s="26"/>
    </row>
    <row r="25198" spans="3:7">
      <c r="C25198" s="17"/>
      <c r="D25198" s="26"/>
      <c r="E25198" s="26"/>
      <c r="F25198" s="26"/>
      <c r="G25198" s="26"/>
    </row>
    <row r="25199" spans="3:7">
      <c r="C25199" s="17"/>
      <c r="D25199" s="26"/>
      <c r="E25199" s="26"/>
      <c r="F25199" s="26"/>
      <c r="G25199" s="26"/>
    </row>
    <row r="25200" spans="3:7">
      <c r="C25200" s="17"/>
      <c r="D25200" s="26"/>
      <c r="E25200" s="26"/>
      <c r="F25200" s="26"/>
      <c r="G25200" s="26"/>
    </row>
    <row r="25201" spans="3:7">
      <c r="C25201" s="17"/>
      <c r="D25201" s="26"/>
      <c r="E25201" s="26"/>
      <c r="F25201" s="26"/>
      <c r="G25201" s="26"/>
    </row>
    <row r="25202" spans="3:7">
      <c r="C25202" s="17"/>
      <c r="D25202" s="26"/>
      <c r="E25202" s="26"/>
      <c r="F25202" s="26"/>
      <c r="G25202" s="26"/>
    </row>
    <row r="25203" spans="3:7">
      <c r="C25203" s="17"/>
      <c r="D25203" s="26"/>
      <c r="E25203" s="26"/>
      <c r="F25203" s="26"/>
      <c r="G25203" s="26"/>
    </row>
    <row r="25204" spans="3:7">
      <c r="C25204" s="17"/>
      <c r="D25204" s="26"/>
      <c r="E25204" s="26"/>
      <c r="F25204" s="26"/>
      <c r="G25204" s="26"/>
    </row>
    <row r="25205" spans="3:7">
      <c r="C25205" s="17"/>
      <c r="D25205" s="26"/>
      <c r="E25205" s="26"/>
      <c r="F25205" s="26"/>
      <c r="G25205" s="26"/>
    </row>
    <row r="25206" spans="3:7">
      <c r="C25206" s="17"/>
      <c r="D25206" s="26"/>
      <c r="E25206" s="26"/>
      <c r="F25206" s="26"/>
      <c r="G25206" s="26"/>
    </row>
    <row r="25207" spans="3:7">
      <c r="C25207" s="17"/>
      <c r="D25207" s="26"/>
      <c r="E25207" s="26"/>
      <c r="F25207" s="26"/>
      <c r="G25207" s="26"/>
    </row>
    <row r="25208" spans="3:7">
      <c r="C25208" s="17"/>
      <c r="D25208" s="26"/>
      <c r="E25208" s="26"/>
      <c r="F25208" s="26"/>
      <c r="G25208" s="26"/>
    </row>
    <row r="25209" spans="3:7">
      <c r="C25209" s="17"/>
      <c r="D25209" s="26"/>
      <c r="E25209" s="26"/>
      <c r="F25209" s="26"/>
      <c r="G25209" s="26"/>
    </row>
    <row r="25210" spans="3:7">
      <c r="C25210" s="17"/>
      <c r="D25210" s="26"/>
      <c r="E25210" s="26"/>
      <c r="F25210" s="26"/>
      <c r="G25210" s="26"/>
    </row>
    <row r="25211" spans="3:7">
      <c r="C25211" s="17"/>
      <c r="D25211" s="26"/>
      <c r="E25211" s="26"/>
      <c r="F25211" s="26"/>
      <c r="G25211" s="26"/>
    </row>
    <row r="25212" spans="3:7">
      <c r="C25212" s="17"/>
      <c r="D25212" s="26"/>
      <c r="E25212" s="26"/>
      <c r="F25212" s="26"/>
      <c r="G25212" s="26"/>
    </row>
    <row r="25213" spans="3:7">
      <c r="C25213" s="17"/>
      <c r="D25213" s="26"/>
      <c r="E25213" s="26"/>
      <c r="F25213" s="26"/>
      <c r="G25213" s="26"/>
    </row>
    <row r="25214" spans="3:7">
      <c r="C25214" s="17"/>
      <c r="D25214" s="26"/>
      <c r="E25214" s="26"/>
      <c r="F25214" s="26"/>
      <c r="G25214" s="26"/>
    </row>
    <row r="25215" spans="3:7">
      <c r="C25215" s="17"/>
      <c r="D25215" s="26"/>
      <c r="E25215" s="26"/>
      <c r="F25215" s="26"/>
      <c r="G25215" s="26"/>
    </row>
    <row r="25216" spans="3:7">
      <c r="C25216" s="17"/>
      <c r="D25216" s="26"/>
      <c r="E25216" s="26"/>
      <c r="F25216" s="26"/>
      <c r="G25216" s="26"/>
    </row>
    <row r="25217" spans="3:7">
      <c r="C25217" s="17"/>
      <c r="D25217" s="26"/>
      <c r="E25217" s="26"/>
      <c r="F25217" s="26"/>
      <c r="G25217" s="26"/>
    </row>
    <row r="25218" spans="3:7">
      <c r="C25218" s="17"/>
      <c r="D25218" s="26"/>
      <c r="E25218" s="26"/>
      <c r="F25218" s="26"/>
      <c r="G25218" s="26"/>
    </row>
    <row r="25219" spans="3:7">
      <c r="C25219" s="17"/>
      <c r="D25219" s="26"/>
      <c r="E25219" s="26"/>
      <c r="F25219" s="26"/>
      <c r="G25219" s="26"/>
    </row>
    <row r="25220" spans="3:7">
      <c r="C25220" s="17"/>
      <c r="D25220" s="26"/>
      <c r="E25220" s="26"/>
      <c r="F25220" s="26"/>
      <c r="G25220" s="26"/>
    </row>
    <row r="25221" spans="3:7">
      <c r="C25221" s="17"/>
      <c r="D25221" s="26"/>
      <c r="E25221" s="26"/>
      <c r="F25221" s="26"/>
      <c r="G25221" s="26"/>
    </row>
    <row r="25222" spans="3:7">
      <c r="C25222" s="17"/>
      <c r="D25222" s="26"/>
      <c r="E25222" s="26"/>
      <c r="F25222" s="26"/>
      <c r="G25222" s="26"/>
    </row>
    <row r="25223" spans="3:7">
      <c r="C25223" s="17"/>
      <c r="D25223" s="26"/>
      <c r="E25223" s="26"/>
      <c r="F25223" s="26"/>
      <c r="G25223" s="26"/>
    </row>
    <row r="25224" spans="3:7">
      <c r="C25224" s="17"/>
      <c r="D25224" s="26"/>
      <c r="E25224" s="26"/>
      <c r="F25224" s="26"/>
      <c r="G25224" s="26"/>
    </row>
    <row r="25225" spans="3:7">
      <c r="C25225" s="17"/>
      <c r="D25225" s="26"/>
      <c r="E25225" s="26"/>
      <c r="F25225" s="26"/>
      <c r="G25225" s="26"/>
    </row>
    <row r="25226" spans="3:7">
      <c r="C25226" s="17"/>
      <c r="D25226" s="26"/>
      <c r="E25226" s="26"/>
      <c r="F25226" s="26"/>
      <c r="G25226" s="26"/>
    </row>
    <row r="25227" spans="3:7">
      <c r="C25227" s="17"/>
      <c r="D25227" s="26"/>
      <c r="E25227" s="26"/>
      <c r="F25227" s="26"/>
      <c r="G25227" s="26"/>
    </row>
    <row r="25228" spans="3:7">
      <c r="C25228" s="17"/>
      <c r="D25228" s="26"/>
      <c r="E25228" s="26"/>
      <c r="F25228" s="26"/>
      <c r="G25228" s="26"/>
    </row>
    <row r="25229" spans="3:7">
      <c r="C25229" s="17"/>
      <c r="D25229" s="26"/>
      <c r="E25229" s="26"/>
      <c r="F25229" s="26"/>
      <c r="G25229" s="26"/>
    </row>
    <row r="25230" spans="3:7">
      <c r="C25230" s="17"/>
      <c r="D25230" s="26"/>
      <c r="E25230" s="26"/>
      <c r="F25230" s="26"/>
      <c r="G25230" s="26"/>
    </row>
    <row r="25231" spans="3:7">
      <c r="C25231" s="17"/>
      <c r="D25231" s="26"/>
      <c r="E25231" s="26"/>
      <c r="F25231" s="26"/>
      <c r="G25231" s="26"/>
    </row>
    <row r="25232" spans="3:7">
      <c r="C25232" s="17"/>
      <c r="D25232" s="26"/>
      <c r="E25232" s="26"/>
      <c r="F25232" s="26"/>
      <c r="G25232" s="26"/>
    </row>
    <row r="25233" spans="3:7">
      <c r="C25233" s="17"/>
      <c r="D25233" s="26"/>
      <c r="E25233" s="26"/>
      <c r="F25233" s="26"/>
      <c r="G25233" s="26"/>
    </row>
    <row r="25234" spans="3:7">
      <c r="C25234" s="17"/>
      <c r="D25234" s="26"/>
      <c r="E25234" s="26"/>
      <c r="F25234" s="26"/>
      <c r="G25234" s="26"/>
    </row>
    <row r="25235" spans="3:7">
      <c r="C25235" s="17"/>
      <c r="D25235" s="26"/>
      <c r="E25235" s="26"/>
      <c r="F25235" s="26"/>
      <c r="G25235" s="26"/>
    </row>
    <row r="25236" spans="3:7">
      <c r="C25236" s="17"/>
      <c r="D25236" s="26"/>
      <c r="E25236" s="26"/>
      <c r="F25236" s="26"/>
      <c r="G25236" s="26"/>
    </row>
    <row r="25237" spans="3:7">
      <c r="C25237" s="17"/>
      <c r="D25237" s="26"/>
      <c r="E25237" s="26"/>
      <c r="F25237" s="26"/>
      <c r="G25237" s="26"/>
    </row>
    <row r="25238" spans="3:7">
      <c r="C25238" s="17"/>
      <c r="D25238" s="26"/>
      <c r="E25238" s="26"/>
      <c r="F25238" s="26"/>
      <c r="G25238" s="26"/>
    </row>
    <row r="25239" spans="3:7">
      <c r="C25239" s="17"/>
      <c r="D25239" s="26"/>
      <c r="E25239" s="26"/>
      <c r="F25239" s="26"/>
      <c r="G25239" s="26"/>
    </row>
    <row r="25240" spans="3:7">
      <c r="C25240" s="17"/>
      <c r="D25240" s="26"/>
      <c r="E25240" s="26"/>
      <c r="F25240" s="26"/>
      <c r="G25240" s="26"/>
    </row>
    <row r="25241" spans="3:7">
      <c r="C25241" s="17"/>
      <c r="D25241" s="26"/>
      <c r="E25241" s="26"/>
      <c r="F25241" s="26"/>
      <c r="G25241" s="26"/>
    </row>
    <row r="25242" spans="3:7">
      <c r="C25242" s="17"/>
      <c r="D25242" s="26"/>
      <c r="E25242" s="26"/>
      <c r="F25242" s="26"/>
      <c r="G25242" s="26"/>
    </row>
    <row r="25243" spans="3:7">
      <c r="C25243" s="17"/>
      <c r="D25243" s="26"/>
      <c r="E25243" s="26"/>
      <c r="F25243" s="26"/>
      <c r="G25243" s="26"/>
    </row>
    <row r="25244" spans="3:7">
      <c r="C25244" s="17"/>
      <c r="D25244" s="26"/>
      <c r="E25244" s="26"/>
      <c r="F25244" s="26"/>
      <c r="G25244" s="26"/>
    </row>
    <row r="25245" spans="3:7">
      <c r="C25245" s="17"/>
      <c r="D25245" s="26"/>
      <c r="E25245" s="26"/>
      <c r="F25245" s="26"/>
      <c r="G25245" s="26"/>
    </row>
    <row r="25246" spans="3:7">
      <c r="C25246" s="17"/>
      <c r="D25246" s="26"/>
      <c r="E25246" s="26"/>
      <c r="F25246" s="26"/>
      <c r="G25246" s="26"/>
    </row>
    <row r="25247" spans="3:7">
      <c r="C25247" s="17"/>
      <c r="D25247" s="26"/>
      <c r="E25247" s="26"/>
      <c r="F25247" s="26"/>
      <c r="G25247" s="26"/>
    </row>
    <row r="25248" spans="3:7">
      <c r="C25248" s="17"/>
      <c r="D25248" s="26"/>
      <c r="E25248" s="26"/>
      <c r="F25248" s="26"/>
      <c r="G25248" s="26"/>
    </row>
    <row r="25249" spans="3:7">
      <c r="C25249" s="17"/>
      <c r="D25249" s="26"/>
      <c r="E25249" s="26"/>
      <c r="F25249" s="26"/>
      <c r="G25249" s="26"/>
    </row>
    <row r="25250" spans="3:7">
      <c r="C25250" s="17"/>
      <c r="D25250" s="26"/>
      <c r="E25250" s="26"/>
      <c r="F25250" s="26"/>
      <c r="G25250" s="26"/>
    </row>
    <row r="25251" spans="3:7">
      <c r="C25251" s="17"/>
      <c r="D25251" s="26"/>
      <c r="E25251" s="26"/>
      <c r="F25251" s="26"/>
      <c r="G25251" s="26"/>
    </row>
    <row r="25252" spans="3:7">
      <c r="C25252" s="17"/>
      <c r="D25252" s="26"/>
      <c r="E25252" s="26"/>
      <c r="F25252" s="26"/>
      <c r="G25252" s="26"/>
    </row>
    <row r="25253" spans="3:7">
      <c r="C25253" s="17"/>
      <c r="D25253" s="26"/>
      <c r="E25253" s="26"/>
      <c r="F25253" s="26"/>
      <c r="G25253" s="26"/>
    </row>
    <row r="25254" spans="3:7">
      <c r="C25254" s="17"/>
      <c r="D25254" s="26"/>
      <c r="E25254" s="26"/>
      <c r="F25254" s="26"/>
      <c r="G25254" s="26"/>
    </row>
    <row r="25255" spans="3:7">
      <c r="C25255" s="17"/>
      <c r="D25255" s="26"/>
      <c r="E25255" s="26"/>
      <c r="F25255" s="26"/>
      <c r="G25255" s="26"/>
    </row>
    <row r="25256" spans="3:7">
      <c r="C25256" s="17"/>
      <c r="D25256" s="26"/>
      <c r="E25256" s="26"/>
      <c r="F25256" s="26"/>
      <c r="G25256" s="26"/>
    </row>
    <row r="25257" spans="3:7">
      <c r="C25257" s="17"/>
      <c r="D25257" s="26"/>
      <c r="E25257" s="26"/>
      <c r="F25257" s="26"/>
      <c r="G25257" s="26"/>
    </row>
    <row r="25258" spans="3:7">
      <c r="C25258" s="17"/>
      <c r="D25258" s="26"/>
      <c r="E25258" s="26"/>
      <c r="F25258" s="26"/>
      <c r="G25258" s="26"/>
    </row>
    <row r="25259" spans="3:7">
      <c r="C25259" s="17"/>
      <c r="D25259" s="26"/>
      <c r="E25259" s="26"/>
      <c r="F25259" s="26"/>
      <c r="G25259" s="26"/>
    </row>
    <row r="25260" spans="3:7">
      <c r="C25260" s="17"/>
      <c r="D25260" s="26"/>
      <c r="E25260" s="26"/>
      <c r="F25260" s="26"/>
      <c r="G25260" s="26"/>
    </row>
    <row r="25261" spans="3:7">
      <c r="C25261" s="17"/>
      <c r="D25261" s="26"/>
      <c r="E25261" s="26"/>
      <c r="F25261" s="26"/>
      <c r="G25261" s="26"/>
    </row>
    <row r="25262" spans="3:7">
      <c r="C25262" s="17"/>
      <c r="D25262" s="26"/>
      <c r="E25262" s="26"/>
      <c r="F25262" s="26"/>
      <c r="G25262" s="26"/>
    </row>
    <row r="25263" spans="3:7">
      <c r="C25263" s="17"/>
      <c r="D25263" s="26"/>
      <c r="E25263" s="26"/>
      <c r="F25263" s="26"/>
      <c r="G25263" s="26"/>
    </row>
    <row r="25264" spans="3:7">
      <c r="C25264" s="17"/>
      <c r="D25264" s="26"/>
      <c r="E25264" s="26"/>
      <c r="F25264" s="26"/>
      <c r="G25264" s="26"/>
    </row>
    <row r="25265" spans="3:7">
      <c r="C25265" s="17"/>
      <c r="D25265" s="26"/>
      <c r="E25265" s="26"/>
      <c r="F25265" s="26"/>
      <c r="G25265" s="26"/>
    </row>
    <row r="25266" spans="3:7">
      <c r="C25266" s="17"/>
      <c r="D25266" s="26"/>
      <c r="E25266" s="26"/>
      <c r="F25266" s="26"/>
      <c r="G25266" s="26"/>
    </row>
    <row r="25267" spans="3:7">
      <c r="C25267" s="17"/>
      <c r="D25267" s="26"/>
      <c r="E25267" s="26"/>
      <c r="F25267" s="26"/>
      <c r="G25267" s="26"/>
    </row>
    <row r="25268" spans="3:7">
      <c r="C25268" s="17"/>
      <c r="D25268" s="26"/>
      <c r="E25268" s="26"/>
      <c r="F25268" s="26"/>
      <c r="G25268" s="26"/>
    </row>
    <row r="25269" spans="3:7">
      <c r="C25269" s="17"/>
      <c r="D25269" s="26"/>
      <c r="E25269" s="26"/>
      <c r="F25269" s="26"/>
      <c r="G25269" s="26"/>
    </row>
    <row r="25270" spans="3:7">
      <c r="C25270" s="17"/>
      <c r="D25270" s="26"/>
      <c r="E25270" s="26"/>
      <c r="F25270" s="26"/>
      <c r="G25270" s="26"/>
    </row>
    <row r="25271" spans="3:7">
      <c r="C25271" s="17"/>
      <c r="D25271" s="26"/>
      <c r="E25271" s="26"/>
      <c r="F25271" s="26"/>
      <c r="G25271" s="26"/>
    </row>
    <row r="25272" spans="3:7">
      <c r="C25272" s="17"/>
      <c r="D25272" s="26"/>
      <c r="E25272" s="26"/>
      <c r="F25272" s="26"/>
      <c r="G25272" s="26"/>
    </row>
    <row r="25273" spans="3:7">
      <c r="C25273" s="17"/>
      <c r="D25273" s="26"/>
      <c r="E25273" s="26"/>
      <c r="F25273" s="26"/>
      <c r="G25273" s="26"/>
    </row>
    <row r="25274" spans="3:7">
      <c r="C25274" s="17"/>
      <c r="D25274" s="26"/>
      <c r="E25274" s="26"/>
      <c r="F25274" s="26"/>
      <c r="G25274" s="26"/>
    </row>
    <row r="25275" spans="3:7">
      <c r="C25275" s="17"/>
      <c r="D25275" s="26"/>
      <c r="E25275" s="26"/>
      <c r="F25275" s="26"/>
      <c r="G25275" s="26"/>
    </row>
    <row r="25276" spans="3:7">
      <c r="C25276" s="17"/>
      <c r="D25276" s="26"/>
      <c r="E25276" s="26"/>
      <c r="F25276" s="26"/>
      <c r="G25276" s="26"/>
    </row>
    <row r="25277" spans="3:7">
      <c r="C25277" s="17"/>
      <c r="D25277" s="26"/>
      <c r="E25277" s="26"/>
      <c r="F25277" s="26"/>
      <c r="G25277" s="26"/>
    </row>
    <row r="25278" spans="3:7">
      <c r="C25278" s="17"/>
      <c r="D25278" s="26"/>
      <c r="E25278" s="26"/>
      <c r="F25278" s="26"/>
      <c r="G25278" s="26"/>
    </row>
    <row r="25279" spans="3:7">
      <c r="C25279" s="17"/>
      <c r="D25279" s="26"/>
      <c r="E25279" s="26"/>
      <c r="F25279" s="26"/>
      <c r="G25279" s="26"/>
    </row>
    <row r="25280" spans="3:7">
      <c r="C25280" s="17"/>
      <c r="D25280" s="26"/>
      <c r="E25280" s="26"/>
      <c r="F25280" s="26"/>
      <c r="G25280" s="26"/>
    </row>
    <row r="25281" spans="3:7">
      <c r="C25281" s="17"/>
      <c r="D25281" s="26"/>
      <c r="E25281" s="26"/>
      <c r="F25281" s="26"/>
      <c r="G25281" s="26"/>
    </row>
    <row r="25282" spans="3:7">
      <c r="C25282" s="17"/>
      <c r="D25282" s="26"/>
      <c r="E25282" s="26"/>
      <c r="F25282" s="26"/>
      <c r="G25282" s="26"/>
    </row>
    <row r="25283" spans="3:7">
      <c r="C25283" s="17"/>
      <c r="D25283" s="26"/>
      <c r="E25283" s="26"/>
      <c r="F25283" s="26"/>
      <c r="G25283" s="26"/>
    </row>
    <row r="25284" spans="3:7">
      <c r="C25284" s="17"/>
      <c r="D25284" s="26"/>
      <c r="E25284" s="26"/>
      <c r="F25284" s="26"/>
      <c r="G25284" s="26"/>
    </row>
    <row r="25285" spans="3:7">
      <c r="C25285" s="17"/>
      <c r="D25285" s="26"/>
      <c r="E25285" s="26"/>
      <c r="F25285" s="26"/>
      <c r="G25285" s="26"/>
    </row>
    <row r="25286" spans="3:7">
      <c r="C25286" s="17"/>
      <c r="D25286" s="26"/>
      <c r="E25286" s="26"/>
      <c r="F25286" s="26"/>
      <c r="G25286" s="26"/>
    </row>
    <row r="25287" spans="3:7">
      <c r="C25287" s="17"/>
      <c r="D25287" s="26"/>
      <c r="E25287" s="26"/>
      <c r="F25287" s="26"/>
      <c r="G25287" s="26"/>
    </row>
    <row r="25288" spans="3:7">
      <c r="C25288" s="17"/>
      <c r="D25288" s="26"/>
      <c r="E25288" s="26"/>
      <c r="F25288" s="26"/>
      <c r="G25288" s="26"/>
    </row>
    <row r="25289" spans="3:7">
      <c r="C25289" s="17"/>
      <c r="D25289" s="26"/>
      <c r="E25289" s="26"/>
      <c r="F25289" s="26"/>
      <c r="G25289" s="26"/>
    </row>
    <row r="25290" spans="3:7">
      <c r="C25290" s="17"/>
      <c r="D25290" s="26"/>
      <c r="E25290" s="26"/>
      <c r="F25290" s="26"/>
      <c r="G25290" s="26"/>
    </row>
    <row r="25291" spans="3:7">
      <c r="C25291" s="17"/>
      <c r="D25291" s="26"/>
      <c r="E25291" s="26"/>
      <c r="F25291" s="26"/>
      <c r="G25291" s="26"/>
    </row>
    <row r="25292" spans="3:7">
      <c r="C25292" s="17"/>
      <c r="D25292" s="26"/>
      <c r="E25292" s="26"/>
      <c r="F25292" s="26"/>
      <c r="G25292" s="26"/>
    </row>
    <row r="25293" spans="3:7">
      <c r="C25293" s="17"/>
      <c r="D25293" s="26"/>
      <c r="E25293" s="26"/>
      <c r="F25293" s="26"/>
      <c r="G25293" s="26"/>
    </row>
    <row r="25294" spans="3:7">
      <c r="C25294" s="17"/>
      <c r="D25294" s="26"/>
      <c r="E25294" s="26"/>
      <c r="F25294" s="26"/>
      <c r="G25294" s="26"/>
    </row>
    <row r="25295" spans="3:7">
      <c r="C25295" s="17"/>
      <c r="D25295" s="26"/>
      <c r="E25295" s="26"/>
      <c r="F25295" s="26"/>
      <c r="G25295" s="26"/>
    </row>
    <row r="25296" spans="3:7">
      <c r="C25296" s="17"/>
      <c r="D25296" s="26"/>
      <c r="E25296" s="26"/>
      <c r="F25296" s="26"/>
      <c r="G25296" s="26"/>
    </row>
    <row r="25297" spans="3:7">
      <c r="C25297" s="17"/>
      <c r="D25297" s="26"/>
      <c r="E25297" s="26"/>
      <c r="F25297" s="26"/>
      <c r="G25297" s="26"/>
    </row>
    <row r="25298" spans="3:7">
      <c r="C25298" s="17"/>
      <c r="D25298" s="26"/>
      <c r="E25298" s="26"/>
      <c r="F25298" s="26"/>
      <c r="G25298" s="26"/>
    </row>
    <row r="25299" spans="3:7">
      <c r="C25299" s="17"/>
      <c r="D25299" s="26"/>
      <c r="E25299" s="26"/>
      <c r="F25299" s="26"/>
      <c r="G25299" s="26"/>
    </row>
    <row r="25300" spans="3:7">
      <c r="C25300" s="17"/>
      <c r="D25300" s="26"/>
      <c r="E25300" s="26"/>
      <c r="F25300" s="26"/>
      <c r="G25300" s="26"/>
    </row>
    <row r="25301" spans="3:7">
      <c r="C25301" s="17"/>
      <c r="D25301" s="26"/>
      <c r="E25301" s="26"/>
      <c r="F25301" s="26"/>
      <c r="G25301" s="26"/>
    </row>
    <row r="25302" spans="3:7">
      <c r="C25302" s="17"/>
      <c r="D25302" s="26"/>
      <c r="E25302" s="26"/>
      <c r="F25302" s="26"/>
      <c r="G25302" s="26"/>
    </row>
    <row r="25303" spans="3:7">
      <c r="C25303" s="17"/>
      <c r="D25303" s="26"/>
      <c r="E25303" s="26"/>
      <c r="F25303" s="26"/>
      <c r="G25303" s="26"/>
    </row>
    <row r="25304" spans="3:7">
      <c r="C25304" s="17"/>
      <c r="D25304" s="26"/>
      <c r="E25304" s="26"/>
      <c r="F25304" s="26"/>
      <c r="G25304" s="26"/>
    </row>
    <row r="25305" spans="3:7">
      <c r="C25305" s="17"/>
      <c r="D25305" s="26"/>
      <c r="E25305" s="26"/>
      <c r="F25305" s="26"/>
      <c r="G25305" s="26"/>
    </row>
    <row r="25306" spans="3:7">
      <c r="C25306" s="17"/>
      <c r="D25306" s="26"/>
      <c r="E25306" s="26"/>
      <c r="F25306" s="26"/>
      <c r="G25306" s="26"/>
    </row>
    <row r="25307" spans="3:7">
      <c r="C25307" s="17"/>
      <c r="D25307" s="26"/>
      <c r="E25307" s="26"/>
      <c r="F25307" s="26"/>
      <c r="G25307" s="26"/>
    </row>
    <row r="25308" spans="3:7">
      <c r="C25308" s="17"/>
      <c r="D25308" s="26"/>
      <c r="E25308" s="26"/>
      <c r="F25308" s="26"/>
      <c r="G25308" s="26"/>
    </row>
    <row r="25309" spans="3:7">
      <c r="C25309" s="17"/>
      <c r="D25309" s="26"/>
      <c r="E25309" s="26"/>
      <c r="F25309" s="26"/>
      <c r="G25309" s="26"/>
    </row>
    <row r="25310" spans="3:7">
      <c r="C25310" s="17"/>
      <c r="D25310" s="26"/>
      <c r="E25310" s="26"/>
      <c r="F25310" s="26"/>
      <c r="G25310" s="26"/>
    </row>
    <row r="25311" spans="3:7">
      <c r="C25311" s="17"/>
      <c r="D25311" s="26"/>
      <c r="E25311" s="26"/>
      <c r="F25311" s="26"/>
      <c r="G25311" s="26"/>
    </row>
    <row r="25312" spans="3:7">
      <c r="C25312" s="17"/>
      <c r="D25312" s="26"/>
      <c r="E25312" s="26"/>
      <c r="F25312" s="26"/>
      <c r="G25312" s="26"/>
    </row>
    <row r="25313" spans="3:7">
      <c r="C25313" s="17"/>
      <c r="D25313" s="26"/>
      <c r="E25313" s="26"/>
      <c r="F25313" s="26"/>
      <c r="G25313" s="26"/>
    </row>
    <row r="25314" spans="3:7">
      <c r="C25314" s="17"/>
      <c r="D25314" s="26"/>
      <c r="E25314" s="26"/>
      <c r="F25314" s="26"/>
      <c r="G25314" s="26"/>
    </row>
    <row r="25315" spans="3:7">
      <c r="C25315" s="17"/>
      <c r="D25315" s="26"/>
      <c r="E25315" s="26"/>
      <c r="F25315" s="26"/>
      <c r="G25315" s="26"/>
    </row>
    <row r="25316" spans="3:7">
      <c r="C25316" s="17"/>
      <c r="D25316" s="26"/>
      <c r="E25316" s="26"/>
      <c r="F25316" s="26"/>
      <c r="G25316" s="26"/>
    </row>
    <row r="25317" spans="3:7">
      <c r="C25317" s="17"/>
      <c r="D25317" s="26"/>
      <c r="E25317" s="26"/>
      <c r="F25317" s="26"/>
      <c r="G25317" s="26"/>
    </row>
    <row r="25318" spans="3:7">
      <c r="C25318" s="17"/>
      <c r="D25318" s="26"/>
      <c r="E25318" s="26"/>
      <c r="F25318" s="26"/>
      <c r="G25318" s="26"/>
    </row>
    <row r="25319" spans="3:7">
      <c r="C25319" s="17"/>
      <c r="D25319" s="26"/>
      <c r="E25319" s="26"/>
      <c r="F25319" s="26"/>
      <c r="G25319" s="26"/>
    </row>
    <row r="25320" spans="3:7">
      <c r="C25320" s="17"/>
      <c r="D25320" s="26"/>
      <c r="E25320" s="26"/>
      <c r="F25320" s="26"/>
      <c r="G25320" s="26"/>
    </row>
    <row r="25321" spans="3:7">
      <c r="C25321" s="17"/>
      <c r="D25321" s="26"/>
      <c r="E25321" s="26"/>
      <c r="F25321" s="26"/>
      <c r="G25321" s="26"/>
    </row>
    <row r="25322" spans="3:7">
      <c r="C25322" s="17"/>
      <c r="D25322" s="26"/>
      <c r="E25322" s="26"/>
      <c r="F25322" s="26"/>
      <c r="G25322" s="26"/>
    </row>
    <row r="25323" spans="3:7">
      <c r="C25323" s="17"/>
      <c r="D25323" s="26"/>
      <c r="E25323" s="26"/>
      <c r="F25323" s="26"/>
      <c r="G25323" s="26"/>
    </row>
    <row r="25324" spans="3:7">
      <c r="C25324" s="17"/>
      <c r="D25324" s="26"/>
      <c r="E25324" s="26"/>
      <c r="F25324" s="26"/>
      <c r="G25324" s="26"/>
    </row>
    <row r="25325" spans="3:7">
      <c r="C25325" s="17"/>
      <c r="D25325" s="26"/>
      <c r="E25325" s="26"/>
      <c r="F25325" s="26"/>
      <c r="G25325" s="26"/>
    </row>
    <row r="25326" spans="3:7">
      <c r="C25326" s="17"/>
      <c r="D25326" s="26"/>
      <c r="E25326" s="26"/>
      <c r="F25326" s="26"/>
      <c r="G25326" s="26"/>
    </row>
    <row r="25327" spans="3:7">
      <c r="C25327" s="17"/>
      <c r="D25327" s="26"/>
      <c r="E25327" s="26"/>
      <c r="F25327" s="26"/>
      <c r="G25327" s="26"/>
    </row>
    <row r="25328" spans="3:7">
      <c r="C25328" s="17"/>
      <c r="D25328" s="26"/>
      <c r="E25328" s="26"/>
      <c r="F25328" s="26"/>
      <c r="G25328" s="26"/>
    </row>
    <row r="25329" spans="3:7">
      <c r="C25329" s="17"/>
      <c r="D25329" s="26"/>
      <c r="E25329" s="26"/>
      <c r="F25329" s="26"/>
      <c r="G25329" s="26"/>
    </row>
    <row r="25330" spans="3:7">
      <c r="C25330" s="17"/>
      <c r="D25330" s="26"/>
      <c r="E25330" s="26"/>
      <c r="F25330" s="26"/>
      <c r="G25330" s="26"/>
    </row>
    <row r="25331" spans="3:7">
      <c r="C25331" s="17"/>
      <c r="D25331" s="26"/>
      <c r="E25331" s="26"/>
      <c r="F25331" s="26"/>
      <c r="G25331" s="26"/>
    </row>
    <row r="25332" spans="3:7">
      <c r="C25332" s="17"/>
      <c r="D25332" s="26"/>
      <c r="E25332" s="26"/>
      <c r="F25332" s="26"/>
      <c r="G25332" s="26"/>
    </row>
    <row r="25333" spans="3:7">
      <c r="C25333" s="17"/>
      <c r="D25333" s="26"/>
      <c r="E25333" s="26"/>
      <c r="F25333" s="26"/>
      <c r="G25333" s="26"/>
    </row>
    <row r="25334" spans="3:7">
      <c r="C25334" s="17"/>
      <c r="D25334" s="26"/>
      <c r="E25334" s="26"/>
      <c r="F25334" s="26"/>
      <c r="G25334" s="26"/>
    </row>
    <row r="25335" spans="3:7">
      <c r="C25335" s="17"/>
      <c r="D25335" s="26"/>
      <c r="E25335" s="26"/>
      <c r="F25335" s="26"/>
      <c r="G25335" s="26"/>
    </row>
    <row r="25336" spans="3:7">
      <c r="C25336" s="17"/>
      <c r="D25336" s="26"/>
      <c r="E25336" s="26"/>
      <c r="F25336" s="26"/>
      <c r="G25336" s="26"/>
    </row>
    <row r="25337" spans="3:7">
      <c r="C25337" s="17"/>
      <c r="D25337" s="26"/>
      <c r="E25337" s="26"/>
      <c r="F25337" s="26"/>
      <c r="G25337" s="26"/>
    </row>
    <row r="25338" spans="3:7">
      <c r="C25338" s="17"/>
      <c r="D25338" s="26"/>
      <c r="E25338" s="26"/>
      <c r="F25338" s="26"/>
      <c r="G25338" s="26"/>
    </row>
    <row r="25339" spans="3:7">
      <c r="C25339" s="17"/>
      <c r="D25339" s="26"/>
      <c r="E25339" s="26"/>
      <c r="F25339" s="26"/>
      <c r="G25339" s="26"/>
    </row>
    <row r="25340" spans="3:7">
      <c r="C25340" s="17"/>
      <c r="D25340" s="26"/>
      <c r="E25340" s="26"/>
      <c r="F25340" s="26"/>
      <c r="G25340" s="26"/>
    </row>
    <row r="25341" spans="3:7">
      <c r="C25341" s="17"/>
      <c r="D25341" s="26"/>
      <c r="E25341" s="26"/>
      <c r="F25341" s="26"/>
      <c r="G25341" s="26"/>
    </row>
    <row r="25342" spans="3:7">
      <c r="C25342" s="17"/>
      <c r="D25342" s="26"/>
      <c r="E25342" s="26"/>
      <c r="F25342" s="26"/>
      <c r="G25342" s="26"/>
    </row>
    <row r="25343" spans="3:7">
      <c r="C25343" s="17"/>
      <c r="D25343" s="26"/>
      <c r="E25343" s="26"/>
      <c r="F25343" s="26"/>
      <c r="G25343" s="26"/>
    </row>
    <row r="25344" spans="3:7">
      <c r="C25344" s="17"/>
      <c r="D25344" s="26"/>
      <c r="E25344" s="26"/>
      <c r="F25344" s="26"/>
      <c r="G25344" s="26"/>
    </row>
    <row r="25345" spans="3:7">
      <c r="C25345" s="17"/>
      <c r="D25345" s="26"/>
      <c r="E25345" s="26"/>
      <c r="F25345" s="26"/>
      <c r="G25345" s="26"/>
    </row>
    <row r="25346" spans="3:7">
      <c r="C25346" s="17"/>
      <c r="D25346" s="26"/>
      <c r="E25346" s="26"/>
      <c r="F25346" s="26"/>
      <c r="G25346" s="26"/>
    </row>
    <row r="25347" spans="3:7">
      <c r="C25347" s="17"/>
      <c r="D25347" s="26"/>
      <c r="E25347" s="26"/>
      <c r="F25347" s="26"/>
      <c r="G25347" s="26"/>
    </row>
    <row r="25348" spans="3:7">
      <c r="C25348" s="17"/>
      <c r="D25348" s="26"/>
      <c r="E25348" s="26"/>
      <c r="F25348" s="26"/>
      <c r="G25348" s="26"/>
    </row>
    <row r="25349" spans="3:7">
      <c r="C25349" s="17"/>
      <c r="D25349" s="26"/>
      <c r="E25349" s="26"/>
      <c r="F25349" s="26"/>
      <c r="G25349" s="26"/>
    </row>
    <row r="25350" spans="3:7">
      <c r="C25350" s="17"/>
      <c r="D25350" s="26"/>
      <c r="E25350" s="26"/>
      <c r="F25350" s="26"/>
      <c r="G25350" s="26"/>
    </row>
    <row r="25351" spans="3:7">
      <c r="C25351" s="17"/>
      <c r="D25351" s="26"/>
      <c r="E25351" s="26"/>
      <c r="F25351" s="26"/>
      <c r="G25351" s="26"/>
    </row>
    <row r="25352" spans="3:7">
      <c r="C25352" s="17"/>
      <c r="D25352" s="26"/>
      <c r="E25352" s="26"/>
      <c r="F25352" s="26"/>
      <c r="G25352" s="26"/>
    </row>
    <row r="25353" spans="3:7">
      <c r="C25353" s="17"/>
      <c r="D25353" s="26"/>
      <c r="E25353" s="26"/>
      <c r="F25353" s="26"/>
      <c r="G25353" s="26"/>
    </row>
    <row r="25354" spans="3:7">
      <c r="C25354" s="17"/>
      <c r="D25354" s="26"/>
      <c r="E25354" s="26"/>
      <c r="F25354" s="26"/>
      <c r="G25354" s="26"/>
    </row>
    <row r="25355" spans="3:7">
      <c r="C25355" s="17"/>
      <c r="D25355" s="26"/>
      <c r="E25355" s="26"/>
      <c r="F25355" s="26"/>
      <c r="G25355" s="26"/>
    </row>
    <row r="25356" spans="3:7">
      <c r="C25356" s="17"/>
      <c r="D25356" s="26"/>
      <c r="E25356" s="26"/>
      <c r="F25356" s="26"/>
      <c r="G25356" s="26"/>
    </row>
    <row r="25357" spans="3:7">
      <c r="C25357" s="17"/>
      <c r="D25357" s="26"/>
      <c r="E25357" s="26"/>
      <c r="F25357" s="26"/>
      <c r="G25357" s="26"/>
    </row>
    <row r="25358" spans="3:7">
      <c r="C25358" s="17"/>
      <c r="D25358" s="26"/>
      <c r="E25358" s="26"/>
      <c r="F25358" s="26"/>
      <c r="G25358" s="26"/>
    </row>
    <row r="25359" spans="3:7">
      <c r="C25359" s="17"/>
      <c r="D25359" s="26"/>
      <c r="E25359" s="26"/>
      <c r="F25359" s="26"/>
      <c r="G25359" s="26"/>
    </row>
    <row r="25360" spans="3:7">
      <c r="C25360" s="17"/>
      <c r="D25360" s="26"/>
      <c r="E25360" s="26"/>
      <c r="F25360" s="26"/>
      <c r="G25360" s="26"/>
    </row>
    <row r="25361" spans="3:7">
      <c r="C25361" s="17"/>
      <c r="D25361" s="26"/>
      <c r="E25361" s="26"/>
      <c r="F25361" s="26"/>
      <c r="G25361" s="26"/>
    </row>
    <row r="25362" spans="3:7">
      <c r="C25362" s="17"/>
      <c r="D25362" s="26"/>
      <c r="E25362" s="26"/>
      <c r="F25362" s="26"/>
      <c r="G25362" s="26"/>
    </row>
    <row r="25363" spans="3:7">
      <c r="C25363" s="17"/>
      <c r="D25363" s="26"/>
      <c r="E25363" s="26"/>
      <c r="F25363" s="26"/>
      <c r="G25363" s="26"/>
    </row>
    <row r="25364" spans="3:7">
      <c r="C25364" s="17"/>
      <c r="D25364" s="26"/>
      <c r="E25364" s="26"/>
      <c r="F25364" s="26"/>
      <c r="G25364" s="26"/>
    </row>
    <row r="25365" spans="3:7">
      <c r="C25365" s="17"/>
      <c r="D25365" s="26"/>
      <c r="E25365" s="26"/>
      <c r="F25365" s="26"/>
      <c r="G25365" s="26"/>
    </row>
    <row r="25366" spans="3:7">
      <c r="C25366" s="17"/>
      <c r="D25366" s="26"/>
      <c r="E25366" s="26"/>
      <c r="F25366" s="26"/>
      <c r="G25366" s="26"/>
    </row>
    <row r="25367" spans="3:7">
      <c r="C25367" s="17"/>
      <c r="D25367" s="26"/>
      <c r="E25367" s="26"/>
      <c r="F25367" s="26"/>
      <c r="G25367" s="26"/>
    </row>
    <row r="25368" spans="3:7">
      <c r="C25368" s="17"/>
      <c r="D25368" s="26"/>
      <c r="E25368" s="26"/>
      <c r="F25368" s="26"/>
      <c r="G25368" s="26"/>
    </row>
    <row r="25369" spans="3:7">
      <c r="C25369" s="17"/>
      <c r="D25369" s="26"/>
      <c r="E25369" s="26"/>
      <c r="F25369" s="26"/>
      <c r="G25369" s="26"/>
    </row>
    <row r="25370" spans="3:7">
      <c r="C25370" s="17"/>
      <c r="D25370" s="26"/>
      <c r="E25370" s="26"/>
      <c r="F25370" s="26"/>
      <c r="G25370" s="26"/>
    </row>
    <row r="25371" spans="3:7">
      <c r="C25371" s="17"/>
      <c r="D25371" s="26"/>
      <c r="E25371" s="26"/>
      <c r="F25371" s="26"/>
      <c r="G25371" s="26"/>
    </row>
    <row r="25372" spans="3:7">
      <c r="C25372" s="17"/>
      <c r="D25372" s="26"/>
      <c r="E25372" s="26"/>
      <c r="F25372" s="26"/>
      <c r="G25372" s="26"/>
    </row>
    <row r="25373" spans="3:7">
      <c r="C25373" s="17"/>
      <c r="D25373" s="26"/>
      <c r="E25373" s="26"/>
      <c r="F25373" s="26"/>
      <c r="G25373" s="26"/>
    </row>
    <row r="25374" spans="3:7">
      <c r="C25374" s="17"/>
      <c r="D25374" s="26"/>
      <c r="E25374" s="26"/>
      <c r="F25374" s="26"/>
      <c r="G25374" s="26"/>
    </row>
    <row r="25375" spans="3:7">
      <c r="C25375" s="17"/>
      <c r="D25375" s="26"/>
      <c r="E25375" s="26"/>
      <c r="F25375" s="26"/>
      <c r="G25375" s="26"/>
    </row>
    <row r="25376" spans="3:7">
      <c r="C25376" s="17"/>
      <c r="D25376" s="26"/>
      <c r="E25376" s="26"/>
      <c r="F25376" s="26"/>
      <c r="G25376" s="26"/>
    </row>
    <row r="25377" spans="3:7">
      <c r="C25377" s="17"/>
      <c r="D25377" s="26"/>
      <c r="E25377" s="26"/>
      <c r="F25377" s="26"/>
      <c r="G25377" s="26"/>
    </row>
    <row r="25378" spans="3:7">
      <c r="C25378" s="17"/>
      <c r="D25378" s="26"/>
      <c r="E25378" s="26"/>
      <c r="F25378" s="26"/>
      <c r="G25378" s="26"/>
    </row>
    <row r="25379" spans="3:7">
      <c r="C25379" s="17"/>
      <c r="D25379" s="26"/>
      <c r="E25379" s="26"/>
      <c r="F25379" s="26"/>
      <c r="G25379" s="26"/>
    </row>
    <row r="25380" spans="3:7">
      <c r="C25380" s="17"/>
      <c r="D25380" s="26"/>
      <c r="E25380" s="26"/>
      <c r="F25380" s="26"/>
      <c r="G25380" s="26"/>
    </row>
    <row r="25381" spans="3:7">
      <c r="C25381" s="17"/>
      <c r="D25381" s="26"/>
      <c r="E25381" s="26"/>
      <c r="F25381" s="26"/>
      <c r="G25381" s="26"/>
    </row>
    <row r="25382" spans="3:7">
      <c r="C25382" s="17"/>
      <c r="D25382" s="26"/>
      <c r="E25382" s="26"/>
      <c r="F25382" s="26"/>
      <c r="G25382" s="26"/>
    </row>
    <row r="25383" spans="3:7">
      <c r="C25383" s="17"/>
      <c r="D25383" s="26"/>
      <c r="E25383" s="26"/>
      <c r="F25383" s="26"/>
      <c r="G25383" s="26"/>
    </row>
    <row r="25384" spans="3:7">
      <c r="C25384" s="17"/>
      <c r="D25384" s="26"/>
      <c r="E25384" s="26"/>
      <c r="F25384" s="26"/>
      <c r="G25384" s="26"/>
    </row>
    <row r="25385" spans="3:7">
      <c r="C25385" s="17"/>
      <c r="D25385" s="26"/>
      <c r="E25385" s="26"/>
      <c r="F25385" s="26"/>
      <c r="G25385" s="26"/>
    </row>
    <row r="25386" spans="3:7">
      <c r="C25386" s="17"/>
      <c r="D25386" s="26"/>
      <c r="E25386" s="26"/>
      <c r="F25386" s="26"/>
      <c r="G25386" s="26"/>
    </row>
    <row r="25387" spans="3:7">
      <c r="C25387" s="17"/>
      <c r="D25387" s="26"/>
      <c r="E25387" s="26"/>
      <c r="F25387" s="26"/>
      <c r="G25387" s="26"/>
    </row>
    <row r="25388" spans="3:7">
      <c r="C25388" s="17"/>
      <c r="D25388" s="26"/>
      <c r="E25388" s="26"/>
      <c r="F25388" s="26"/>
      <c r="G25388" s="26"/>
    </row>
    <row r="25389" spans="3:7">
      <c r="C25389" s="17"/>
      <c r="D25389" s="26"/>
      <c r="E25389" s="26"/>
      <c r="F25389" s="26"/>
      <c r="G25389" s="26"/>
    </row>
    <row r="25390" spans="3:7">
      <c r="C25390" s="17"/>
      <c r="D25390" s="26"/>
      <c r="E25390" s="26"/>
      <c r="F25390" s="26"/>
      <c r="G25390" s="26"/>
    </row>
    <row r="25391" spans="3:7">
      <c r="C25391" s="17"/>
      <c r="D25391" s="26"/>
      <c r="E25391" s="26"/>
      <c r="F25391" s="26"/>
      <c r="G25391" s="26"/>
    </row>
    <row r="25392" spans="3:7">
      <c r="C25392" s="17"/>
      <c r="D25392" s="26"/>
      <c r="E25392" s="26"/>
      <c r="F25392" s="26"/>
      <c r="G25392" s="26"/>
    </row>
    <row r="25393" spans="3:7">
      <c r="C25393" s="17"/>
      <c r="D25393" s="26"/>
      <c r="E25393" s="26"/>
      <c r="F25393" s="26"/>
      <c r="G25393" s="26"/>
    </row>
    <row r="25394" spans="3:7">
      <c r="C25394" s="17"/>
      <c r="D25394" s="26"/>
      <c r="E25394" s="26"/>
      <c r="F25394" s="26"/>
      <c r="G25394" s="26"/>
    </row>
    <row r="25395" spans="3:7">
      <c r="C25395" s="17"/>
      <c r="D25395" s="26"/>
      <c r="E25395" s="26"/>
      <c r="F25395" s="26"/>
      <c r="G25395" s="26"/>
    </row>
    <row r="25396" spans="3:7">
      <c r="C25396" s="17"/>
      <c r="D25396" s="26"/>
      <c r="E25396" s="26"/>
      <c r="F25396" s="26"/>
      <c r="G25396" s="26"/>
    </row>
    <row r="25397" spans="3:7">
      <c r="C25397" s="17"/>
      <c r="D25397" s="26"/>
      <c r="E25397" s="26"/>
      <c r="F25397" s="26"/>
      <c r="G25397" s="26"/>
    </row>
    <row r="25398" spans="3:7">
      <c r="C25398" s="17"/>
      <c r="D25398" s="26"/>
      <c r="E25398" s="26"/>
      <c r="F25398" s="26"/>
      <c r="G25398" s="26"/>
    </row>
    <row r="25399" spans="3:7">
      <c r="C25399" s="17"/>
      <c r="D25399" s="26"/>
      <c r="E25399" s="26"/>
      <c r="F25399" s="26"/>
      <c r="G25399" s="26"/>
    </row>
    <row r="25400" spans="3:7">
      <c r="C25400" s="17"/>
      <c r="D25400" s="26"/>
      <c r="E25400" s="26"/>
      <c r="F25400" s="26"/>
      <c r="G25400" s="26"/>
    </row>
    <row r="25401" spans="3:7">
      <c r="C25401" s="17"/>
      <c r="D25401" s="26"/>
      <c r="E25401" s="26"/>
      <c r="F25401" s="26"/>
      <c r="G25401" s="26"/>
    </row>
    <row r="25402" spans="3:7">
      <c r="C25402" s="17"/>
      <c r="D25402" s="26"/>
      <c r="E25402" s="26"/>
      <c r="F25402" s="26"/>
      <c r="G25402" s="26"/>
    </row>
    <row r="25403" spans="3:7">
      <c r="C25403" s="17"/>
      <c r="D25403" s="26"/>
      <c r="E25403" s="26"/>
      <c r="F25403" s="26"/>
      <c r="G25403" s="26"/>
    </row>
    <row r="25404" spans="3:7">
      <c r="C25404" s="17"/>
      <c r="D25404" s="26"/>
      <c r="E25404" s="26"/>
      <c r="F25404" s="26"/>
      <c r="G25404" s="26"/>
    </row>
    <row r="25405" spans="3:7">
      <c r="C25405" s="17"/>
      <c r="D25405" s="26"/>
      <c r="E25405" s="26"/>
      <c r="F25405" s="26"/>
      <c r="G25405" s="26"/>
    </row>
    <row r="25406" spans="3:7">
      <c r="C25406" s="17"/>
      <c r="D25406" s="26"/>
      <c r="E25406" s="26"/>
      <c r="F25406" s="26"/>
      <c r="G25406" s="26"/>
    </row>
    <row r="25407" spans="3:7">
      <c r="C25407" s="17"/>
      <c r="D25407" s="26"/>
      <c r="E25407" s="26"/>
      <c r="F25407" s="26"/>
      <c r="G25407" s="26"/>
    </row>
    <row r="25408" spans="3:7">
      <c r="C25408" s="17"/>
      <c r="D25408" s="26"/>
      <c r="E25408" s="26"/>
      <c r="F25408" s="26"/>
      <c r="G25408" s="26"/>
    </row>
    <row r="25409" spans="3:7">
      <c r="C25409" s="17"/>
      <c r="D25409" s="26"/>
      <c r="E25409" s="26"/>
      <c r="F25409" s="26"/>
      <c r="G25409" s="26"/>
    </row>
    <row r="25410" spans="3:7">
      <c r="C25410" s="17"/>
      <c r="D25410" s="26"/>
      <c r="E25410" s="26"/>
      <c r="F25410" s="26"/>
      <c r="G25410" s="26"/>
    </row>
    <row r="25411" spans="3:7">
      <c r="C25411" s="17"/>
      <c r="D25411" s="26"/>
      <c r="E25411" s="26"/>
      <c r="F25411" s="26"/>
      <c r="G25411" s="26"/>
    </row>
    <row r="25412" spans="3:7">
      <c r="C25412" s="17"/>
      <c r="D25412" s="26"/>
      <c r="E25412" s="26"/>
      <c r="F25412" s="26"/>
      <c r="G25412" s="26"/>
    </row>
    <row r="25413" spans="3:7">
      <c r="C25413" s="17"/>
      <c r="D25413" s="26"/>
      <c r="E25413" s="26"/>
      <c r="F25413" s="26"/>
      <c r="G25413" s="26"/>
    </row>
    <row r="25414" spans="3:7">
      <c r="C25414" s="17"/>
      <c r="D25414" s="26"/>
      <c r="E25414" s="26"/>
      <c r="F25414" s="26"/>
      <c r="G25414" s="26"/>
    </row>
    <row r="25415" spans="3:7">
      <c r="C25415" s="17"/>
      <c r="D25415" s="26"/>
      <c r="E25415" s="26"/>
      <c r="F25415" s="26"/>
      <c r="G25415" s="26"/>
    </row>
    <row r="25416" spans="3:7">
      <c r="C25416" s="17"/>
      <c r="D25416" s="26"/>
      <c r="E25416" s="26"/>
      <c r="F25416" s="26"/>
      <c r="G25416" s="26"/>
    </row>
    <row r="25417" spans="3:7">
      <c r="C25417" s="17"/>
      <c r="D25417" s="26"/>
      <c r="E25417" s="26"/>
      <c r="F25417" s="26"/>
      <c r="G25417" s="26"/>
    </row>
    <row r="25418" spans="3:7">
      <c r="C25418" s="17"/>
      <c r="D25418" s="26"/>
      <c r="E25418" s="26"/>
      <c r="F25418" s="26"/>
      <c r="G25418" s="26"/>
    </row>
    <row r="25419" spans="3:7">
      <c r="C25419" s="17"/>
      <c r="D25419" s="26"/>
      <c r="E25419" s="26"/>
      <c r="F25419" s="26"/>
      <c r="G25419" s="26"/>
    </row>
    <row r="25420" spans="3:7">
      <c r="C25420" s="17"/>
      <c r="D25420" s="26"/>
      <c r="E25420" s="26"/>
      <c r="F25420" s="26"/>
      <c r="G25420" s="26"/>
    </row>
    <row r="25421" spans="3:7">
      <c r="C25421" s="17"/>
      <c r="D25421" s="26"/>
      <c r="E25421" s="26"/>
      <c r="F25421" s="26"/>
      <c r="G25421" s="26"/>
    </row>
    <row r="25422" spans="3:7">
      <c r="C25422" s="17"/>
      <c r="D25422" s="26"/>
      <c r="E25422" s="26"/>
      <c r="F25422" s="26"/>
      <c r="G25422" s="26"/>
    </row>
    <row r="25423" spans="3:7">
      <c r="C25423" s="17"/>
      <c r="D25423" s="26"/>
      <c r="E25423" s="26"/>
      <c r="F25423" s="26"/>
      <c r="G25423" s="26"/>
    </row>
    <row r="25424" spans="3:7">
      <c r="C25424" s="17"/>
      <c r="D25424" s="26"/>
      <c r="E25424" s="26"/>
      <c r="F25424" s="26"/>
      <c r="G25424" s="26"/>
    </row>
    <row r="25425" spans="3:7">
      <c r="C25425" s="17"/>
      <c r="D25425" s="26"/>
      <c r="E25425" s="26"/>
      <c r="F25425" s="26"/>
      <c r="G25425" s="26"/>
    </row>
    <row r="25426" spans="3:7">
      <c r="C25426" s="17"/>
      <c r="D25426" s="26"/>
      <c r="E25426" s="26"/>
      <c r="F25426" s="26"/>
      <c r="G25426" s="26"/>
    </row>
    <row r="25427" spans="3:7">
      <c r="C25427" s="17"/>
      <c r="D25427" s="26"/>
      <c r="E25427" s="26"/>
      <c r="F25427" s="26"/>
      <c r="G25427" s="26"/>
    </row>
    <row r="25428" spans="3:7">
      <c r="C25428" s="17"/>
      <c r="D25428" s="26"/>
      <c r="E25428" s="26"/>
      <c r="F25428" s="26"/>
      <c r="G25428" s="26"/>
    </row>
    <row r="25429" spans="3:7">
      <c r="C25429" s="17"/>
      <c r="D25429" s="26"/>
      <c r="E25429" s="26"/>
      <c r="F25429" s="26"/>
      <c r="G25429" s="26"/>
    </row>
    <row r="25430" spans="3:7">
      <c r="C25430" s="17"/>
      <c r="D25430" s="26"/>
      <c r="E25430" s="26"/>
      <c r="F25430" s="26"/>
      <c r="G25430" s="26"/>
    </row>
    <row r="25431" spans="3:7">
      <c r="C25431" s="17"/>
      <c r="D25431" s="26"/>
      <c r="E25431" s="26"/>
      <c r="F25431" s="26"/>
      <c r="G25431" s="26"/>
    </row>
    <row r="25432" spans="3:7">
      <c r="C25432" s="17"/>
      <c r="D25432" s="26"/>
      <c r="E25432" s="26"/>
      <c r="F25432" s="26"/>
      <c r="G25432" s="26"/>
    </row>
    <row r="25433" spans="3:7">
      <c r="C25433" s="17"/>
      <c r="D25433" s="26"/>
      <c r="E25433" s="26"/>
      <c r="F25433" s="26"/>
      <c r="G25433" s="26"/>
    </row>
    <row r="25434" spans="3:7">
      <c r="C25434" s="17"/>
      <c r="D25434" s="26"/>
      <c r="E25434" s="26"/>
      <c r="F25434" s="26"/>
      <c r="G25434" s="26"/>
    </row>
    <row r="25435" spans="3:7">
      <c r="C25435" s="17"/>
      <c r="D25435" s="26"/>
      <c r="E25435" s="26"/>
      <c r="F25435" s="26"/>
      <c r="G25435" s="26"/>
    </row>
    <row r="25436" spans="3:7">
      <c r="C25436" s="17"/>
      <c r="D25436" s="26"/>
      <c r="E25436" s="26"/>
      <c r="F25436" s="26"/>
      <c r="G25436" s="26"/>
    </row>
    <row r="25437" spans="3:7">
      <c r="C25437" s="17"/>
      <c r="D25437" s="26"/>
      <c r="E25437" s="26"/>
      <c r="F25437" s="26"/>
      <c r="G25437" s="26"/>
    </row>
    <row r="25438" spans="3:7">
      <c r="C25438" s="17"/>
      <c r="D25438" s="26"/>
      <c r="E25438" s="26"/>
      <c r="F25438" s="26"/>
      <c r="G25438" s="26"/>
    </row>
    <row r="25439" spans="3:7">
      <c r="C25439" s="17"/>
      <c r="D25439" s="26"/>
      <c r="E25439" s="26"/>
      <c r="F25439" s="26"/>
      <c r="G25439" s="26"/>
    </row>
    <row r="25440" spans="3:7">
      <c r="C25440" s="17"/>
      <c r="D25440" s="26"/>
      <c r="E25440" s="26"/>
      <c r="F25440" s="26"/>
      <c r="G25440" s="26"/>
    </row>
    <row r="25441" spans="3:7">
      <c r="C25441" s="17"/>
      <c r="D25441" s="26"/>
      <c r="E25441" s="26"/>
      <c r="F25441" s="26"/>
      <c r="G25441" s="26"/>
    </row>
    <row r="25442" spans="3:7">
      <c r="C25442" s="17"/>
      <c r="D25442" s="26"/>
      <c r="E25442" s="26"/>
      <c r="F25442" s="26"/>
      <c r="G25442" s="26"/>
    </row>
    <row r="25443" spans="3:7">
      <c r="C25443" s="17"/>
      <c r="D25443" s="26"/>
      <c r="E25443" s="26"/>
      <c r="F25443" s="26"/>
      <c r="G25443" s="26"/>
    </row>
    <row r="25444" spans="3:7">
      <c r="C25444" s="17"/>
      <c r="D25444" s="26"/>
      <c r="E25444" s="26"/>
      <c r="F25444" s="26"/>
      <c r="G25444" s="26"/>
    </row>
    <row r="25445" spans="3:7">
      <c r="C25445" s="17"/>
      <c r="D25445" s="26"/>
      <c r="E25445" s="26"/>
      <c r="F25445" s="26"/>
      <c r="G25445" s="26"/>
    </row>
    <row r="25446" spans="3:7">
      <c r="C25446" s="17"/>
      <c r="D25446" s="26"/>
      <c r="E25446" s="26"/>
      <c r="F25446" s="26"/>
      <c r="G25446" s="26"/>
    </row>
    <row r="25447" spans="3:7">
      <c r="C25447" s="17"/>
      <c r="D25447" s="26"/>
      <c r="E25447" s="26"/>
      <c r="F25447" s="26"/>
      <c r="G25447" s="26"/>
    </row>
    <row r="25448" spans="3:7">
      <c r="C25448" s="17"/>
      <c r="D25448" s="26"/>
      <c r="E25448" s="26"/>
      <c r="F25448" s="26"/>
      <c r="G25448" s="26"/>
    </row>
    <row r="25449" spans="3:7">
      <c r="C25449" s="17"/>
      <c r="D25449" s="26"/>
      <c r="E25449" s="26"/>
      <c r="F25449" s="26"/>
      <c r="G25449" s="26"/>
    </row>
    <row r="25450" spans="3:7">
      <c r="C25450" s="17"/>
      <c r="D25450" s="26"/>
      <c r="E25450" s="26"/>
      <c r="F25450" s="26"/>
      <c r="G25450" s="26"/>
    </row>
    <row r="25451" spans="3:7">
      <c r="C25451" s="17"/>
      <c r="D25451" s="26"/>
      <c r="E25451" s="26"/>
      <c r="F25451" s="26"/>
      <c r="G25451" s="26"/>
    </row>
    <row r="25452" spans="3:7">
      <c r="C25452" s="17"/>
      <c r="D25452" s="26"/>
      <c r="E25452" s="26"/>
      <c r="F25452" s="26"/>
      <c r="G25452" s="26"/>
    </row>
    <row r="25453" spans="3:7">
      <c r="C25453" s="17"/>
      <c r="D25453" s="26"/>
      <c r="E25453" s="26"/>
      <c r="F25453" s="26"/>
      <c r="G25453" s="26"/>
    </row>
    <row r="25454" spans="3:7">
      <c r="C25454" s="17"/>
      <c r="D25454" s="26"/>
      <c r="E25454" s="26"/>
      <c r="F25454" s="26"/>
      <c r="G25454" s="26"/>
    </row>
    <row r="25455" spans="3:7">
      <c r="C25455" s="17"/>
      <c r="D25455" s="26"/>
      <c r="E25455" s="26"/>
      <c r="F25455" s="26"/>
      <c r="G25455" s="26"/>
    </row>
    <row r="25456" spans="3:7">
      <c r="C25456" s="17"/>
      <c r="D25456" s="26"/>
      <c r="E25456" s="26"/>
      <c r="F25456" s="26"/>
      <c r="G25456" s="26"/>
    </row>
    <row r="25457" spans="3:7">
      <c r="C25457" s="17"/>
      <c r="D25457" s="26"/>
      <c r="E25457" s="26"/>
      <c r="F25457" s="26"/>
      <c r="G25457" s="26"/>
    </row>
    <row r="25458" spans="3:7">
      <c r="C25458" s="17"/>
      <c r="D25458" s="26"/>
      <c r="E25458" s="26"/>
      <c r="F25458" s="26"/>
      <c r="G25458" s="26"/>
    </row>
    <row r="25459" spans="3:7">
      <c r="C25459" s="17"/>
      <c r="D25459" s="26"/>
      <c r="E25459" s="26"/>
      <c r="F25459" s="26"/>
      <c r="G25459" s="26"/>
    </row>
    <row r="25460" spans="3:7">
      <c r="C25460" s="17"/>
      <c r="D25460" s="26"/>
      <c r="E25460" s="26"/>
      <c r="F25460" s="26"/>
      <c r="G25460" s="26"/>
    </row>
    <row r="25461" spans="3:7">
      <c r="C25461" s="17"/>
      <c r="D25461" s="26"/>
      <c r="E25461" s="26"/>
      <c r="F25461" s="26"/>
      <c r="G25461" s="26"/>
    </row>
    <row r="25462" spans="3:7">
      <c r="C25462" s="17"/>
      <c r="D25462" s="26"/>
      <c r="E25462" s="26"/>
      <c r="F25462" s="26"/>
      <c r="G25462" s="26"/>
    </row>
    <row r="25463" spans="3:7">
      <c r="C25463" s="17"/>
      <c r="D25463" s="26"/>
      <c r="E25463" s="26"/>
      <c r="F25463" s="26"/>
      <c r="G25463" s="26"/>
    </row>
    <row r="25464" spans="3:7">
      <c r="C25464" s="17"/>
      <c r="D25464" s="26"/>
      <c r="E25464" s="26"/>
      <c r="F25464" s="26"/>
      <c r="G25464" s="26"/>
    </row>
    <row r="25465" spans="3:7">
      <c r="C25465" s="17"/>
      <c r="D25465" s="26"/>
      <c r="E25465" s="26"/>
      <c r="F25465" s="26"/>
      <c r="G25465" s="26"/>
    </row>
    <row r="25466" spans="3:7">
      <c r="C25466" s="17"/>
      <c r="D25466" s="26"/>
      <c r="E25466" s="26"/>
      <c r="F25466" s="26"/>
      <c r="G25466" s="26"/>
    </row>
    <row r="25467" spans="3:7">
      <c r="C25467" s="17"/>
      <c r="D25467" s="26"/>
      <c r="E25467" s="26"/>
      <c r="F25467" s="26"/>
      <c r="G25467" s="26"/>
    </row>
    <row r="25468" spans="3:7">
      <c r="C25468" s="17"/>
      <c r="D25468" s="26"/>
      <c r="E25468" s="26"/>
      <c r="F25468" s="26"/>
      <c r="G25468" s="26"/>
    </row>
    <row r="25469" spans="3:7">
      <c r="C25469" s="17"/>
      <c r="D25469" s="26"/>
      <c r="E25469" s="26"/>
      <c r="F25469" s="26"/>
      <c r="G25469" s="26"/>
    </row>
    <row r="25470" spans="3:7">
      <c r="C25470" s="17"/>
      <c r="D25470" s="26"/>
      <c r="E25470" s="26"/>
      <c r="F25470" s="26"/>
      <c r="G25470" s="26"/>
    </row>
    <row r="25471" spans="3:7">
      <c r="C25471" s="17"/>
      <c r="D25471" s="26"/>
      <c r="E25471" s="26"/>
      <c r="F25471" s="26"/>
      <c r="G25471" s="26"/>
    </row>
    <row r="25472" spans="3:7">
      <c r="C25472" s="17"/>
      <c r="D25472" s="26"/>
      <c r="E25472" s="26"/>
      <c r="F25472" s="26"/>
      <c r="G25472" s="26"/>
    </row>
    <row r="25473" spans="3:7">
      <c r="C25473" s="17"/>
      <c r="D25473" s="26"/>
      <c r="E25473" s="26"/>
      <c r="F25473" s="26"/>
      <c r="G25473" s="26"/>
    </row>
    <row r="25474" spans="3:7">
      <c r="C25474" s="17"/>
      <c r="D25474" s="26"/>
      <c r="E25474" s="26"/>
      <c r="F25474" s="26"/>
      <c r="G25474" s="26"/>
    </row>
    <row r="25475" spans="3:7">
      <c r="C25475" s="17"/>
      <c r="D25475" s="26"/>
      <c r="E25475" s="26"/>
      <c r="F25475" s="26"/>
      <c r="G25475" s="26"/>
    </row>
    <row r="25476" spans="3:7">
      <c r="C25476" s="17"/>
      <c r="D25476" s="26"/>
      <c r="E25476" s="26"/>
      <c r="F25476" s="26"/>
      <c r="G25476" s="26"/>
    </row>
    <row r="25477" spans="3:7">
      <c r="C25477" s="17"/>
      <c r="D25477" s="26"/>
      <c r="E25477" s="26"/>
      <c r="F25477" s="26"/>
      <c r="G25477" s="26"/>
    </row>
    <row r="25478" spans="3:7">
      <c r="C25478" s="17"/>
      <c r="D25478" s="26"/>
      <c r="E25478" s="26"/>
      <c r="F25478" s="26"/>
      <c r="G25478" s="26"/>
    </row>
    <row r="25479" spans="3:7">
      <c r="C25479" s="17"/>
      <c r="D25479" s="26"/>
      <c r="E25479" s="26"/>
      <c r="F25479" s="26"/>
      <c r="G25479" s="26"/>
    </row>
    <row r="25480" spans="3:7">
      <c r="C25480" s="17"/>
      <c r="D25480" s="26"/>
      <c r="E25480" s="26"/>
      <c r="F25480" s="26"/>
      <c r="G25480" s="26"/>
    </row>
    <row r="25481" spans="3:7">
      <c r="C25481" s="17"/>
      <c r="D25481" s="26"/>
      <c r="E25481" s="26"/>
      <c r="F25481" s="26"/>
      <c r="G25481" s="26"/>
    </row>
    <row r="25482" spans="3:7">
      <c r="C25482" s="17"/>
      <c r="D25482" s="26"/>
      <c r="E25482" s="26"/>
      <c r="F25482" s="26"/>
      <c r="G25482" s="26"/>
    </row>
    <row r="25483" spans="3:7">
      <c r="C25483" s="17"/>
      <c r="D25483" s="26"/>
      <c r="E25483" s="26"/>
      <c r="F25483" s="26"/>
      <c r="G25483" s="26"/>
    </row>
    <row r="25484" spans="3:7">
      <c r="C25484" s="17"/>
      <c r="D25484" s="26"/>
      <c r="E25484" s="26"/>
      <c r="F25484" s="26"/>
      <c r="G25484" s="26"/>
    </row>
    <row r="25485" spans="3:7">
      <c r="C25485" s="17"/>
      <c r="D25485" s="26"/>
      <c r="E25485" s="26"/>
      <c r="F25485" s="26"/>
      <c r="G25485" s="26"/>
    </row>
    <row r="25486" spans="3:7">
      <c r="C25486" s="17"/>
      <c r="D25486" s="26"/>
      <c r="E25486" s="26"/>
      <c r="F25486" s="26"/>
      <c r="G25486" s="26"/>
    </row>
    <row r="25487" spans="3:7">
      <c r="C25487" s="17"/>
      <c r="D25487" s="26"/>
      <c r="E25487" s="26"/>
      <c r="F25487" s="26"/>
      <c r="G25487" s="26"/>
    </row>
    <row r="25488" spans="3:7">
      <c r="C25488" s="17"/>
      <c r="D25488" s="26"/>
      <c r="E25488" s="26"/>
      <c r="F25488" s="26"/>
      <c r="G25488" s="26"/>
    </row>
    <row r="25489" spans="3:7">
      <c r="C25489" s="17"/>
      <c r="D25489" s="26"/>
      <c r="E25489" s="26"/>
      <c r="F25489" s="26"/>
      <c r="G25489" s="26"/>
    </row>
    <row r="25490" spans="3:7">
      <c r="C25490" s="17"/>
      <c r="D25490" s="26"/>
      <c r="E25490" s="26"/>
      <c r="F25490" s="26"/>
      <c r="G25490" s="26"/>
    </row>
    <row r="25491" spans="3:7">
      <c r="C25491" s="17"/>
      <c r="D25491" s="26"/>
      <c r="E25491" s="26"/>
      <c r="F25491" s="26"/>
      <c r="G25491" s="26"/>
    </row>
    <row r="25492" spans="3:7">
      <c r="C25492" s="17"/>
      <c r="D25492" s="26"/>
      <c r="E25492" s="26"/>
      <c r="F25492" s="26"/>
      <c r="G25492" s="26"/>
    </row>
    <row r="25493" spans="3:7">
      <c r="C25493" s="17"/>
      <c r="D25493" s="26"/>
      <c r="E25493" s="26"/>
      <c r="F25493" s="26"/>
      <c r="G25493" s="26"/>
    </row>
    <row r="25494" spans="3:7">
      <c r="C25494" s="17"/>
      <c r="D25494" s="26"/>
      <c r="E25494" s="26"/>
      <c r="F25494" s="26"/>
      <c r="G25494" s="26"/>
    </row>
    <row r="25495" spans="3:7">
      <c r="C25495" s="17"/>
      <c r="D25495" s="26"/>
      <c r="E25495" s="26"/>
      <c r="F25495" s="26"/>
      <c r="G25495" s="26"/>
    </row>
    <row r="25496" spans="3:7">
      <c r="C25496" s="17"/>
      <c r="D25496" s="26"/>
      <c r="E25496" s="26"/>
      <c r="F25496" s="26"/>
      <c r="G25496" s="26"/>
    </row>
    <row r="25497" spans="3:7">
      <c r="C25497" s="17"/>
      <c r="D25497" s="26"/>
      <c r="E25497" s="26"/>
      <c r="F25497" s="26"/>
      <c r="G25497" s="26"/>
    </row>
    <row r="25498" spans="3:7">
      <c r="C25498" s="17"/>
      <c r="D25498" s="26"/>
      <c r="E25498" s="26"/>
      <c r="F25498" s="26"/>
      <c r="G25498" s="26"/>
    </row>
    <row r="25499" spans="3:7">
      <c r="C25499" s="17"/>
      <c r="D25499" s="26"/>
      <c r="E25499" s="26"/>
      <c r="F25499" s="26"/>
      <c r="G25499" s="26"/>
    </row>
    <row r="25500" spans="3:7">
      <c r="C25500" s="17"/>
      <c r="D25500" s="26"/>
      <c r="E25500" s="26"/>
      <c r="F25500" s="26"/>
      <c r="G25500" s="26"/>
    </row>
    <row r="25501" spans="3:7">
      <c r="C25501" s="17"/>
      <c r="D25501" s="26"/>
      <c r="E25501" s="26"/>
      <c r="F25501" s="26"/>
      <c r="G25501" s="26"/>
    </row>
    <row r="25502" spans="3:7">
      <c r="C25502" s="17"/>
      <c r="D25502" s="26"/>
      <c r="E25502" s="26"/>
      <c r="F25502" s="26"/>
      <c r="G25502" s="26"/>
    </row>
    <row r="25503" spans="3:7">
      <c r="C25503" s="17"/>
      <c r="D25503" s="26"/>
      <c r="E25503" s="26"/>
      <c r="F25503" s="26"/>
      <c r="G25503" s="26"/>
    </row>
    <row r="25504" spans="3:7">
      <c r="C25504" s="17"/>
      <c r="D25504" s="26"/>
      <c r="E25504" s="26"/>
      <c r="F25504" s="26"/>
      <c r="G25504" s="26"/>
    </row>
    <row r="25505" spans="3:7">
      <c r="C25505" s="17"/>
      <c r="D25505" s="26"/>
      <c r="E25505" s="26"/>
      <c r="F25505" s="26"/>
      <c r="G25505" s="26"/>
    </row>
    <row r="25506" spans="3:7">
      <c r="C25506" s="17"/>
      <c r="D25506" s="26"/>
      <c r="E25506" s="26"/>
      <c r="F25506" s="26"/>
      <c r="G25506" s="26"/>
    </row>
    <row r="25507" spans="3:7">
      <c r="C25507" s="17"/>
      <c r="D25507" s="26"/>
      <c r="E25507" s="26"/>
      <c r="F25507" s="26"/>
      <c r="G25507" s="26"/>
    </row>
    <row r="25508" spans="3:7">
      <c r="C25508" s="17"/>
      <c r="D25508" s="26"/>
      <c r="E25508" s="26"/>
      <c r="F25508" s="26"/>
      <c r="G25508" s="26"/>
    </row>
    <row r="25509" spans="3:7">
      <c r="C25509" s="17"/>
      <c r="D25509" s="26"/>
      <c r="E25509" s="26"/>
      <c r="F25509" s="26"/>
      <c r="G25509" s="26"/>
    </row>
    <row r="25510" spans="3:7">
      <c r="C25510" s="17"/>
      <c r="D25510" s="26"/>
      <c r="E25510" s="26"/>
      <c r="F25510" s="26"/>
      <c r="G25510" s="26"/>
    </row>
    <row r="25511" spans="3:7">
      <c r="C25511" s="17"/>
      <c r="D25511" s="26"/>
      <c r="E25511" s="26"/>
      <c r="F25511" s="26"/>
      <c r="G25511" s="26"/>
    </row>
    <row r="25512" spans="3:7">
      <c r="C25512" s="17"/>
      <c r="D25512" s="26"/>
      <c r="E25512" s="26"/>
      <c r="F25512" s="26"/>
      <c r="G25512" s="26"/>
    </row>
    <row r="25513" spans="3:7">
      <c r="C25513" s="17"/>
      <c r="D25513" s="26"/>
      <c r="E25513" s="26"/>
      <c r="F25513" s="26"/>
      <c r="G25513" s="26"/>
    </row>
    <row r="25514" spans="3:7">
      <c r="C25514" s="17"/>
      <c r="D25514" s="26"/>
      <c r="E25514" s="26"/>
      <c r="F25514" s="26"/>
      <c r="G25514" s="26"/>
    </row>
    <row r="25515" spans="3:7">
      <c r="C25515" s="17"/>
      <c r="D25515" s="26"/>
      <c r="E25515" s="26"/>
      <c r="F25515" s="26"/>
      <c r="G25515" s="26"/>
    </row>
    <row r="25516" spans="3:7">
      <c r="C25516" s="17"/>
      <c r="D25516" s="26"/>
      <c r="E25516" s="26"/>
      <c r="F25516" s="26"/>
      <c r="G25516" s="26"/>
    </row>
    <row r="25517" spans="3:7">
      <c r="C25517" s="17"/>
      <c r="D25517" s="26"/>
      <c r="E25517" s="26"/>
      <c r="F25517" s="26"/>
      <c r="G25517" s="26"/>
    </row>
    <row r="25518" spans="3:7">
      <c r="C25518" s="17"/>
      <c r="D25518" s="26"/>
      <c r="E25518" s="26"/>
      <c r="F25518" s="26"/>
      <c r="G25518" s="26"/>
    </row>
    <row r="25519" spans="3:7">
      <c r="C25519" s="17"/>
      <c r="D25519" s="26"/>
      <c r="E25519" s="26"/>
      <c r="F25519" s="26"/>
      <c r="G25519" s="26"/>
    </row>
    <row r="25520" spans="3:7">
      <c r="C25520" s="17"/>
      <c r="D25520" s="26"/>
      <c r="E25520" s="26"/>
      <c r="F25520" s="26"/>
      <c r="G25520" s="26"/>
    </row>
    <row r="25521" spans="3:7">
      <c r="C25521" s="17"/>
      <c r="D25521" s="26"/>
      <c r="E25521" s="26"/>
      <c r="F25521" s="26"/>
      <c r="G25521" s="26"/>
    </row>
    <row r="25522" spans="3:7">
      <c r="C25522" s="17"/>
      <c r="D25522" s="26"/>
      <c r="E25522" s="26"/>
      <c r="F25522" s="26"/>
      <c r="G25522" s="26"/>
    </row>
    <row r="25523" spans="3:7">
      <c r="C25523" s="17"/>
      <c r="D25523" s="26"/>
      <c r="E25523" s="26"/>
      <c r="F25523" s="26"/>
      <c r="G25523" s="26"/>
    </row>
    <row r="25524" spans="3:7">
      <c r="C25524" s="17"/>
      <c r="D25524" s="26"/>
      <c r="E25524" s="26"/>
      <c r="F25524" s="26"/>
      <c r="G25524" s="26"/>
    </row>
    <row r="25525" spans="3:7">
      <c r="C25525" s="17"/>
      <c r="D25525" s="26"/>
      <c r="E25525" s="26"/>
      <c r="F25525" s="26"/>
      <c r="G25525" s="26"/>
    </row>
    <row r="25526" spans="3:7">
      <c r="C25526" s="17"/>
      <c r="D25526" s="26"/>
      <c r="E25526" s="26"/>
      <c r="F25526" s="26"/>
      <c r="G25526" s="26"/>
    </row>
    <row r="25527" spans="3:7">
      <c r="C25527" s="17"/>
      <c r="D25527" s="26"/>
      <c r="E25527" s="26"/>
      <c r="F25527" s="26"/>
      <c r="G25527" s="26"/>
    </row>
    <row r="25528" spans="3:7">
      <c r="C25528" s="17"/>
      <c r="D25528" s="26"/>
      <c r="E25528" s="26"/>
      <c r="F25528" s="26"/>
      <c r="G25528" s="26"/>
    </row>
    <row r="25529" spans="3:7">
      <c r="C25529" s="17"/>
      <c r="D25529" s="26"/>
      <c r="E25529" s="26"/>
      <c r="F25529" s="26"/>
      <c r="G25529" s="26"/>
    </row>
    <row r="25530" spans="3:7">
      <c r="C25530" s="17"/>
      <c r="D25530" s="26"/>
      <c r="E25530" s="26"/>
      <c r="F25530" s="26"/>
      <c r="G25530" s="26"/>
    </row>
    <row r="25531" spans="3:7">
      <c r="C25531" s="17"/>
      <c r="D25531" s="26"/>
      <c r="E25531" s="26"/>
      <c r="F25531" s="26"/>
      <c r="G25531" s="26"/>
    </row>
    <row r="25532" spans="3:7">
      <c r="C25532" s="17"/>
      <c r="D25532" s="26"/>
      <c r="E25532" s="26"/>
      <c r="F25532" s="26"/>
      <c r="G25532" s="26"/>
    </row>
    <row r="25533" spans="3:7">
      <c r="C25533" s="17"/>
      <c r="D25533" s="26"/>
      <c r="E25533" s="26"/>
      <c r="F25533" s="26"/>
      <c r="G25533" s="26"/>
    </row>
    <row r="25534" spans="3:7">
      <c r="C25534" s="17"/>
      <c r="D25534" s="26"/>
      <c r="E25534" s="26"/>
      <c r="F25534" s="26"/>
      <c r="G25534" s="26"/>
    </row>
    <row r="25535" spans="3:7">
      <c r="C25535" s="17"/>
      <c r="D25535" s="26"/>
      <c r="E25535" s="26"/>
      <c r="F25535" s="26"/>
      <c r="G25535" s="26"/>
    </row>
    <row r="25536" spans="3:7">
      <c r="C25536" s="17"/>
      <c r="D25536" s="26"/>
      <c r="E25536" s="26"/>
      <c r="F25536" s="26"/>
      <c r="G25536" s="26"/>
    </row>
    <row r="25537" spans="3:7">
      <c r="C25537" s="17"/>
      <c r="D25537" s="26"/>
      <c r="E25537" s="26"/>
      <c r="F25537" s="26"/>
      <c r="G25537" s="26"/>
    </row>
    <row r="25538" spans="3:7">
      <c r="C25538" s="17"/>
      <c r="D25538" s="26"/>
      <c r="E25538" s="26"/>
      <c r="F25538" s="26"/>
      <c r="G25538" s="26"/>
    </row>
    <row r="25539" spans="3:7">
      <c r="C25539" s="17"/>
      <c r="D25539" s="26"/>
      <c r="E25539" s="26"/>
      <c r="F25539" s="26"/>
      <c r="G25539" s="26"/>
    </row>
    <row r="25540" spans="3:7">
      <c r="C25540" s="17"/>
      <c r="D25540" s="26"/>
      <c r="E25540" s="26"/>
      <c r="F25540" s="26"/>
      <c r="G25540" s="26"/>
    </row>
    <row r="25541" spans="3:7">
      <c r="C25541" s="17"/>
      <c r="D25541" s="26"/>
      <c r="E25541" s="26"/>
      <c r="F25541" s="26"/>
      <c r="G25541" s="26"/>
    </row>
    <row r="25542" spans="3:7">
      <c r="C25542" s="17"/>
      <c r="D25542" s="26"/>
      <c r="E25542" s="26"/>
      <c r="F25542" s="26"/>
      <c r="G25542" s="26"/>
    </row>
    <row r="25543" spans="3:7">
      <c r="C25543" s="17"/>
      <c r="D25543" s="26"/>
      <c r="E25543" s="26"/>
      <c r="F25543" s="26"/>
      <c r="G25543" s="26"/>
    </row>
    <row r="25544" spans="3:7">
      <c r="C25544" s="17"/>
      <c r="D25544" s="26"/>
      <c r="E25544" s="26"/>
      <c r="F25544" s="26"/>
      <c r="G25544" s="26"/>
    </row>
    <row r="25545" spans="3:7">
      <c r="C25545" s="17"/>
      <c r="D25545" s="26"/>
      <c r="E25545" s="26"/>
      <c r="F25545" s="26"/>
      <c r="G25545" s="26"/>
    </row>
    <row r="25546" spans="3:7">
      <c r="C25546" s="17"/>
      <c r="D25546" s="26"/>
      <c r="E25546" s="26"/>
      <c r="F25546" s="26"/>
      <c r="G25546" s="26"/>
    </row>
    <row r="25547" spans="3:7">
      <c r="C25547" s="17"/>
      <c r="D25547" s="26"/>
      <c r="E25547" s="26"/>
      <c r="F25547" s="26"/>
      <c r="G25547" s="26"/>
    </row>
    <row r="25548" spans="3:7">
      <c r="C25548" s="17"/>
      <c r="D25548" s="26"/>
      <c r="E25548" s="26"/>
      <c r="F25548" s="26"/>
      <c r="G25548" s="26"/>
    </row>
    <row r="25549" spans="3:7">
      <c r="C25549" s="17"/>
      <c r="D25549" s="26"/>
      <c r="E25549" s="26"/>
      <c r="F25549" s="26"/>
      <c r="G25549" s="26"/>
    </row>
    <row r="25550" spans="3:7">
      <c r="C25550" s="17"/>
      <c r="D25550" s="26"/>
      <c r="E25550" s="26"/>
      <c r="F25550" s="26"/>
      <c r="G25550" s="26"/>
    </row>
    <row r="25551" spans="3:7">
      <c r="C25551" s="17"/>
      <c r="D25551" s="26"/>
      <c r="E25551" s="26"/>
      <c r="F25551" s="26"/>
      <c r="G25551" s="26"/>
    </row>
    <row r="25552" spans="3:7">
      <c r="C25552" s="17"/>
      <c r="D25552" s="26"/>
      <c r="E25552" s="26"/>
      <c r="F25552" s="26"/>
      <c r="G25552" s="26"/>
    </row>
    <row r="25553" spans="3:7">
      <c r="C25553" s="17"/>
      <c r="D25553" s="26"/>
      <c r="E25553" s="26"/>
      <c r="F25553" s="26"/>
      <c r="G25553" s="26"/>
    </row>
    <row r="25554" spans="3:7">
      <c r="C25554" s="17"/>
      <c r="D25554" s="26"/>
      <c r="E25554" s="26"/>
      <c r="F25554" s="26"/>
      <c r="G25554" s="26"/>
    </row>
    <row r="25555" spans="3:7">
      <c r="C25555" s="17"/>
      <c r="D25555" s="26"/>
      <c r="E25555" s="26"/>
      <c r="F25555" s="26"/>
      <c r="G25555" s="26"/>
    </row>
    <row r="25556" spans="3:7">
      <c r="C25556" s="17"/>
      <c r="D25556" s="26"/>
      <c r="E25556" s="26"/>
      <c r="F25556" s="26"/>
      <c r="G25556" s="26"/>
    </row>
    <row r="25557" spans="3:7">
      <c r="C25557" s="17"/>
      <c r="D25557" s="26"/>
      <c r="E25557" s="26"/>
      <c r="F25557" s="26"/>
      <c r="G25557" s="26"/>
    </row>
    <row r="25558" spans="3:7">
      <c r="C25558" s="17"/>
      <c r="D25558" s="26"/>
      <c r="E25558" s="26"/>
      <c r="F25558" s="26"/>
      <c r="G25558" s="26"/>
    </row>
    <row r="25559" spans="3:7">
      <c r="C25559" s="17"/>
      <c r="D25559" s="26"/>
      <c r="E25559" s="26"/>
      <c r="F25559" s="26"/>
      <c r="G25559" s="26"/>
    </row>
    <row r="25560" spans="3:7">
      <c r="C25560" s="17"/>
      <c r="D25560" s="26"/>
      <c r="E25560" s="26"/>
      <c r="F25560" s="26"/>
      <c r="G25560" s="26"/>
    </row>
    <row r="25561" spans="3:7">
      <c r="C25561" s="17"/>
      <c r="D25561" s="26"/>
      <c r="E25561" s="26"/>
      <c r="F25561" s="26"/>
      <c r="G25561" s="26"/>
    </row>
    <row r="25562" spans="3:7">
      <c r="C25562" s="17"/>
      <c r="D25562" s="26"/>
      <c r="E25562" s="26"/>
      <c r="F25562" s="26"/>
      <c r="G25562" s="26"/>
    </row>
    <row r="25563" spans="3:7">
      <c r="C25563" s="17"/>
      <c r="D25563" s="26"/>
      <c r="E25563" s="26"/>
      <c r="F25563" s="26"/>
      <c r="G25563" s="26"/>
    </row>
    <row r="25564" spans="3:7">
      <c r="C25564" s="17"/>
      <c r="D25564" s="26"/>
      <c r="E25564" s="26"/>
      <c r="F25564" s="26"/>
      <c r="G25564" s="26"/>
    </row>
    <row r="25565" spans="3:7">
      <c r="C25565" s="17"/>
      <c r="D25565" s="26"/>
      <c r="E25565" s="26"/>
      <c r="F25565" s="26"/>
      <c r="G25565" s="26"/>
    </row>
    <row r="25566" spans="3:7">
      <c r="C25566" s="17"/>
      <c r="D25566" s="26"/>
      <c r="E25566" s="26"/>
      <c r="F25566" s="26"/>
      <c r="G25566" s="26"/>
    </row>
    <row r="25567" spans="3:7">
      <c r="C25567" s="17"/>
      <c r="D25567" s="26"/>
      <c r="E25567" s="26"/>
      <c r="F25567" s="26"/>
      <c r="G25567" s="26"/>
    </row>
    <row r="25568" spans="3:7">
      <c r="C25568" s="17"/>
      <c r="D25568" s="26"/>
      <c r="E25568" s="26"/>
      <c r="F25568" s="26"/>
      <c r="G25568" s="26"/>
    </row>
    <row r="25569" spans="3:7">
      <c r="C25569" s="17"/>
      <c r="D25569" s="26"/>
      <c r="E25569" s="26"/>
      <c r="F25569" s="26"/>
      <c r="G25569" s="26"/>
    </row>
    <row r="25570" spans="3:7">
      <c r="C25570" s="17"/>
      <c r="D25570" s="26"/>
      <c r="E25570" s="26"/>
      <c r="F25570" s="26"/>
      <c r="G25570" s="26"/>
    </row>
    <row r="25571" spans="3:7">
      <c r="C25571" s="17"/>
      <c r="D25571" s="26"/>
      <c r="E25571" s="26"/>
      <c r="F25571" s="26"/>
      <c r="G25571" s="26"/>
    </row>
    <row r="25572" spans="3:7">
      <c r="C25572" s="17"/>
      <c r="D25572" s="26"/>
      <c r="E25572" s="26"/>
      <c r="F25572" s="26"/>
      <c r="G25572" s="26"/>
    </row>
    <row r="25573" spans="3:7">
      <c r="C25573" s="17"/>
      <c r="D25573" s="26"/>
      <c r="E25573" s="26"/>
      <c r="F25573" s="26"/>
      <c r="G25573" s="26"/>
    </row>
    <row r="25574" spans="3:7">
      <c r="C25574" s="17"/>
      <c r="D25574" s="26"/>
      <c r="E25574" s="26"/>
      <c r="F25574" s="26"/>
      <c r="G25574" s="26"/>
    </row>
    <row r="25575" spans="3:7">
      <c r="C25575" s="17"/>
      <c r="D25575" s="26"/>
      <c r="E25575" s="26"/>
      <c r="F25575" s="26"/>
      <c r="G25575" s="26"/>
    </row>
    <row r="25576" spans="3:7">
      <c r="C25576" s="17"/>
      <c r="D25576" s="26"/>
      <c r="E25576" s="26"/>
      <c r="F25576" s="26"/>
      <c r="G25576" s="26"/>
    </row>
    <row r="25577" spans="3:7">
      <c r="C25577" s="17"/>
      <c r="D25577" s="26"/>
      <c r="E25577" s="26"/>
      <c r="F25577" s="26"/>
      <c r="G25577" s="26"/>
    </row>
    <row r="25578" spans="3:7">
      <c r="C25578" s="17"/>
      <c r="D25578" s="26"/>
      <c r="E25578" s="26"/>
      <c r="F25578" s="26"/>
      <c r="G25578" s="26"/>
    </row>
    <row r="25579" spans="3:7">
      <c r="C25579" s="17"/>
      <c r="D25579" s="26"/>
      <c r="E25579" s="26"/>
      <c r="F25579" s="26"/>
      <c r="G25579" s="26"/>
    </row>
    <row r="25580" spans="3:7">
      <c r="C25580" s="17"/>
      <c r="D25580" s="26"/>
      <c r="E25580" s="26"/>
      <c r="F25580" s="26"/>
      <c r="G25580" s="26"/>
    </row>
    <row r="25581" spans="3:7">
      <c r="C25581" s="17"/>
      <c r="D25581" s="26"/>
      <c r="E25581" s="26"/>
      <c r="F25581" s="26"/>
      <c r="G25581" s="26"/>
    </row>
    <row r="25582" spans="3:7">
      <c r="C25582" s="17"/>
      <c r="D25582" s="26"/>
      <c r="E25582" s="26"/>
      <c r="F25582" s="26"/>
      <c r="G25582" s="26"/>
    </row>
    <row r="25583" spans="3:7">
      <c r="C25583" s="17"/>
      <c r="D25583" s="26"/>
      <c r="E25583" s="26"/>
      <c r="F25583" s="26"/>
      <c r="G25583" s="26"/>
    </row>
    <row r="25584" spans="3:7">
      <c r="C25584" s="17"/>
      <c r="D25584" s="26"/>
      <c r="E25584" s="26"/>
      <c r="F25584" s="26"/>
      <c r="G25584" s="26"/>
    </row>
    <row r="25585" spans="3:7">
      <c r="C25585" s="17"/>
      <c r="D25585" s="26"/>
      <c r="E25585" s="26"/>
      <c r="F25585" s="26"/>
      <c r="G25585" s="26"/>
    </row>
    <row r="25586" spans="3:7">
      <c r="C25586" s="17"/>
      <c r="D25586" s="26"/>
      <c r="E25586" s="26"/>
      <c r="F25586" s="26"/>
      <c r="G25586" s="26"/>
    </row>
    <row r="25587" spans="3:7">
      <c r="C25587" s="17"/>
      <c r="D25587" s="26"/>
      <c r="E25587" s="26"/>
      <c r="F25587" s="26"/>
      <c r="G25587" s="26"/>
    </row>
    <row r="25588" spans="3:7">
      <c r="C25588" s="17"/>
      <c r="D25588" s="26"/>
      <c r="E25588" s="26"/>
      <c r="F25588" s="26"/>
      <c r="G25588" s="26"/>
    </row>
    <row r="25589" spans="3:7">
      <c r="C25589" s="17"/>
      <c r="D25589" s="26"/>
      <c r="E25589" s="26"/>
      <c r="F25589" s="26"/>
      <c r="G25589" s="26"/>
    </row>
    <row r="25590" spans="3:7">
      <c r="C25590" s="17"/>
      <c r="D25590" s="26"/>
      <c r="E25590" s="26"/>
      <c r="F25590" s="26"/>
      <c r="G25590" s="26"/>
    </row>
    <row r="25591" spans="3:7">
      <c r="C25591" s="17"/>
      <c r="D25591" s="26"/>
      <c r="E25591" s="26"/>
      <c r="F25591" s="26"/>
      <c r="G25591" s="26"/>
    </row>
    <row r="25592" spans="3:7">
      <c r="C25592" s="17"/>
      <c r="D25592" s="26"/>
      <c r="E25592" s="26"/>
      <c r="F25592" s="26"/>
      <c r="G25592" s="26"/>
    </row>
    <row r="25593" spans="3:7">
      <c r="C25593" s="17"/>
      <c r="D25593" s="26"/>
      <c r="E25593" s="26"/>
      <c r="F25593" s="26"/>
      <c r="G25593" s="26"/>
    </row>
    <row r="25594" spans="3:7">
      <c r="C25594" s="17"/>
      <c r="D25594" s="26"/>
      <c r="E25594" s="26"/>
      <c r="F25594" s="26"/>
      <c r="G25594" s="26"/>
    </row>
    <row r="25595" spans="3:7">
      <c r="C25595" s="17"/>
      <c r="D25595" s="26"/>
      <c r="E25595" s="26"/>
      <c r="F25595" s="26"/>
      <c r="G25595" s="26"/>
    </row>
    <row r="25596" spans="3:7">
      <c r="C25596" s="17"/>
      <c r="D25596" s="26"/>
      <c r="E25596" s="26"/>
      <c r="F25596" s="26"/>
      <c r="G25596" s="26"/>
    </row>
    <row r="25597" spans="3:7">
      <c r="C25597" s="17"/>
      <c r="D25597" s="26"/>
      <c r="E25597" s="26"/>
      <c r="F25597" s="26"/>
      <c r="G25597" s="26"/>
    </row>
    <row r="25598" spans="3:7">
      <c r="C25598" s="17"/>
      <c r="D25598" s="26"/>
      <c r="E25598" s="26"/>
      <c r="F25598" s="26"/>
      <c r="G25598" s="26"/>
    </row>
    <row r="25599" spans="3:7">
      <c r="C25599" s="17"/>
      <c r="D25599" s="26"/>
      <c r="E25599" s="26"/>
      <c r="F25599" s="26"/>
      <c r="G25599" s="26"/>
    </row>
    <row r="25600" spans="3:7">
      <c r="C25600" s="17"/>
      <c r="D25600" s="26"/>
      <c r="E25600" s="26"/>
      <c r="F25600" s="26"/>
      <c r="G25600" s="26"/>
    </row>
    <row r="25601" spans="3:7">
      <c r="C25601" s="17"/>
      <c r="D25601" s="26"/>
      <c r="E25601" s="26"/>
      <c r="F25601" s="26"/>
      <c r="G25601" s="26"/>
    </row>
    <row r="25602" spans="3:7">
      <c r="C25602" s="17"/>
      <c r="D25602" s="26"/>
      <c r="E25602" s="26"/>
      <c r="F25602" s="26"/>
      <c r="G25602" s="26"/>
    </row>
    <row r="25603" spans="3:7">
      <c r="C25603" s="17"/>
      <c r="D25603" s="26"/>
      <c r="E25603" s="26"/>
      <c r="F25603" s="26"/>
      <c r="G25603" s="26"/>
    </row>
    <row r="25604" spans="3:7">
      <c r="C25604" s="17"/>
      <c r="D25604" s="26"/>
      <c r="E25604" s="26"/>
      <c r="F25604" s="26"/>
      <c r="G25604" s="26"/>
    </row>
    <row r="25605" spans="3:7">
      <c r="C25605" s="17"/>
      <c r="D25605" s="26"/>
      <c r="E25605" s="26"/>
      <c r="F25605" s="26"/>
      <c r="G25605" s="26"/>
    </row>
    <row r="25606" spans="3:7">
      <c r="C25606" s="17"/>
      <c r="D25606" s="26"/>
      <c r="E25606" s="26"/>
      <c r="F25606" s="26"/>
      <c r="G25606" s="26"/>
    </row>
    <row r="25607" spans="3:7">
      <c r="C25607" s="17"/>
      <c r="D25607" s="26"/>
      <c r="E25607" s="26"/>
      <c r="F25607" s="26"/>
      <c r="G25607" s="26"/>
    </row>
    <row r="25608" spans="3:7">
      <c r="C25608" s="17"/>
      <c r="D25608" s="26"/>
      <c r="E25608" s="26"/>
      <c r="F25608" s="26"/>
      <c r="G25608" s="26"/>
    </row>
    <row r="25609" spans="3:7">
      <c r="C25609" s="17"/>
      <c r="D25609" s="26"/>
      <c r="E25609" s="26"/>
      <c r="F25609" s="26"/>
      <c r="G25609" s="26"/>
    </row>
    <row r="25610" spans="3:7">
      <c r="C25610" s="17"/>
      <c r="D25610" s="26"/>
      <c r="E25610" s="26"/>
      <c r="F25610" s="26"/>
      <c r="G25610" s="26"/>
    </row>
    <row r="25611" spans="3:7">
      <c r="C25611" s="17"/>
      <c r="D25611" s="26"/>
      <c r="E25611" s="26"/>
      <c r="F25611" s="26"/>
      <c r="G25611" s="26"/>
    </row>
    <row r="25612" spans="3:7">
      <c r="C25612" s="17"/>
      <c r="D25612" s="26"/>
      <c r="E25612" s="26"/>
      <c r="F25612" s="26"/>
      <c r="G25612" s="26"/>
    </row>
    <row r="25613" spans="3:7">
      <c r="C25613" s="17"/>
      <c r="D25613" s="26"/>
      <c r="E25613" s="26"/>
      <c r="F25613" s="26"/>
      <c r="G25613" s="26"/>
    </row>
    <row r="25614" spans="3:7">
      <c r="C25614" s="17"/>
      <c r="D25614" s="26"/>
      <c r="E25614" s="26"/>
      <c r="F25614" s="26"/>
      <c r="G25614" s="26"/>
    </row>
    <row r="25615" spans="3:7">
      <c r="C25615" s="17"/>
      <c r="D25615" s="26"/>
      <c r="E25615" s="26"/>
      <c r="F25615" s="26"/>
      <c r="G25615" s="26"/>
    </row>
    <row r="25616" spans="3:7">
      <c r="C25616" s="17"/>
      <c r="D25616" s="26"/>
      <c r="E25616" s="26"/>
      <c r="F25616" s="26"/>
      <c r="G25616" s="26"/>
    </row>
    <row r="25617" spans="3:7">
      <c r="C25617" s="17"/>
      <c r="D25617" s="26"/>
      <c r="E25617" s="26"/>
      <c r="F25617" s="26"/>
      <c r="G25617" s="26"/>
    </row>
    <row r="25618" spans="3:7">
      <c r="C25618" s="17"/>
      <c r="D25618" s="26"/>
      <c r="E25618" s="26"/>
      <c r="F25618" s="26"/>
      <c r="G25618" s="26"/>
    </row>
    <row r="25619" spans="3:7">
      <c r="C25619" s="17"/>
      <c r="D25619" s="26"/>
      <c r="E25619" s="26"/>
      <c r="F25619" s="26"/>
      <c r="G25619" s="26"/>
    </row>
    <row r="25620" spans="3:7">
      <c r="C25620" s="17"/>
      <c r="D25620" s="26"/>
      <c r="E25620" s="26"/>
      <c r="F25620" s="26"/>
      <c r="G25620" s="26"/>
    </row>
    <row r="25621" spans="3:7">
      <c r="C25621" s="17"/>
      <c r="D25621" s="26"/>
      <c r="E25621" s="26"/>
      <c r="F25621" s="26"/>
      <c r="G25621" s="26"/>
    </row>
    <row r="25622" spans="3:7">
      <c r="C25622" s="17"/>
      <c r="D25622" s="26"/>
      <c r="E25622" s="26"/>
      <c r="F25622" s="26"/>
      <c r="G25622" s="26"/>
    </row>
    <row r="25623" spans="3:7">
      <c r="C25623" s="17"/>
      <c r="D25623" s="26"/>
      <c r="E25623" s="26"/>
      <c r="F25623" s="26"/>
      <c r="G25623" s="26"/>
    </row>
    <row r="25624" spans="3:7">
      <c r="C25624" s="17"/>
      <c r="D25624" s="26"/>
      <c r="E25624" s="26"/>
      <c r="F25624" s="26"/>
      <c r="G25624" s="26"/>
    </row>
    <row r="25625" spans="3:7">
      <c r="C25625" s="17"/>
      <c r="D25625" s="26"/>
      <c r="E25625" s="26"/>
      <c r="F25625" s="26"/>
      <c r="G25625" s="26"/>
    </row>
    <row r="25626" spans="3:7">
      <c r="C25626" s="17"/>
      <c r="D25626" s="26"/>
      <c r="E25626" s="26"/>
      <c r="F25626" s="26"/>
      <c r="G25626" s="26"/>
    </row>
    <row r="25627" spans="3:7">
      <c r="C25627" s="17"/>
      <c r="D25627" s="26"/>
      <c r="E25627" s="26"/>
      <c r="F25627" s="26"/>
      <c r="G25627" s="26"/>
    </row>
    <row r="25628" spans="3:7">
      <c r="C25628" s="17"/>
      <c r="D25628" s="26"/>
      <c r="E25628" s="26"/>
      <c r="F25628" s="26"/>
      <c r="G25628" s="26"/>
    </row>
    <row r="25629" spans="3:7">
      <c r="C25629" s="17"/>
      <c r="D25629" s="26"/>
      <c r="E25629" s="26"/>
      <c r="F25629" s="26"/>
      <c r="G25629" s="26"/>
    </row>
    <row r="25630" spans="3:7">
      <c r="C25630" s="17"/>
      <c r="D25630" s="26"/>
      <c r="E25630" s="26"/>
      <c r="F25630" s="26"/>
      <c r="G25630" s="26"/>
    </row>
    <row r="25631" spans="3:7">
      <c r="C25631" s="17"/>
      <c r="D25631" s="26"/>
      <c r="E25631" s="26"/>
      <c r="F25631" s="26"/>
      <c r="G25631" s="26"/>
    </row>
    <row r="25632" spans="3:7">
      <c r="C25632" s="17"/>
      <c r="D25632" s="26"/>
      <c r="E25632" s="26"/>
      <c r="F25632" s="26"/>
      <c r="G25632" s="26"/>
    </row>
    <row r="25633" spans="3:7">
      <c r="C25633" s="17"/>
      <c r="D25633" s="26"/>
      <c r="E25633" s="26"/>
      <c r="F25633" s="26"/>
      <c r="G25633" s="26"/>
    </row>
    <row r="25634" spans="3:7">
      <c r="C25634" s="17"/>
      <c r="D25634" s="26"/>
      <c r="E25634" s="26"/>
      <c r="F25634" s="26"/>
      <c r="G25634" s="26"/>
    </row>
    <row r="25635" spans="3:7">
      <c r="C25635" s="17"/>
      <c r="D25635" s="26"/>
      <c r="E25635" s="26"/>
      <c r="F25635" s="26"/>
      <c r="G25635" s="26"/>
    </row>
    <row r="25636" spans="3:7">
      <c r="C25636" s="17"/>
      <c r="D25636" s="26"/>
      <c r="E25636" s="26"/>
      <c r="F25636" s="26"/>
      <c r="G25636" s="26"/>
    </row>
    <row r="25637" spans="3:7">
      <c r="C25637" s="17"/>
      <c r="D25637" s="26"/>
      <c r="E25637" s="26"/>
      <c r="F25637" s="26"/>
      <c r="G25637" s="26"/>
    </row>
    <row r="25638" spans="3:7">
      <c r="C25638" s="17"/>
      <c r="D25638" s="26"/>
      <c r="E25638" s="26"/>
      <c r="F25638" s="26"/>
      <c r="G25638" s="26"/>
    </row>
    <row r="25639" spans="3:7">
      <c r="C25639" s="17"/>
      <c r="D25639" s="26"/>
      <c r="E25639" s="26"/>
      <c r="F25639" s="26"/>
      <c r="G25639" s="26"/>
    </row>
    <row r="25640" spans="3:7">
      <c r="C25640" s="17"/>
      <c r="D25640" s="26"/>
      <c r="E25640" s="26"/>
      <c r="F25640" s="26"/>
      <c r="G25640" s="26"/>
    </row>
    <row r="25641" spans="3:7">
      <c r="C25641" s="17"/>
      <c r="D25641" s="26"/>
      <c r="E25641" s="26"/>
      <c r="F25641" s="26"/>
      <c r="G25641" s="26"/>
    </row>
    <row r="25642" spans="3:7">
      <c r="C25642" s="17"/>
      <c r="D25642" s="26"/>
      <c r="E25642" s="26"/>
      <c r="F25642" s="26"/>
      <c r="G25642" s="26"/>
    </row>
    <row r="25643" spans="3:7">
      <c r="C25643" s="17"/>
      <c r="D25643" s="26"/>
      <c r="E25643" s="26"/>
      <c r="F25643" s="26"/>
      <c r="G25643" s="26"/>
    </row>
    <row r="25644" spans="3:7">
      <c r="C25644" s="17"/>
      <c r="D25644" s="26"/>
      <c r="E25644" s="26"/>
      <c r="F25644" s="26"/>
      <c r="G25644" s="26"/>
    </row>
    <row r="25645" spans="3:7">
      <c r="C25645" s="17"/>
      <c r="D25645" s="26"/>
      <c r="E25645" s="26"/>
      <c r="F25645" s="26"/>
      <c r="G25645" s="26"/>
    </row>
    <row r="25646" spans="3:7">
      <c r="C25646" s="17"/>
      <c r="D25646" s="26"/>
      <c r="E25646" s="26"/>
      <c r="F25646" s="26"/>
      <c r="G25646" s="26"/>
    </row>
    <row r="25647" spans="3:7">
      <c r="C25647" s="17"/>
      <c r="D25647" s="26"/>
      <c r="E25647" s="26"/>
      <c r="F25647" s="26"/>
      <c r="G25647" s="26"/>
    </row>
    <row r="25648" spans="3:7">
      <c r="C25648" s="17"/>
      <c r="D25648" s="26"/>
      <c r="E25648" s="26"/>
      <c r="F25648" s="26"/>
      <c r="G25648" s="26"/>
    </row>
    <row r="25649" spans="3:7">
      <c r="C25649" s="17"/>
      <c r="D25649" s="26"/>
      <c r="E25649" s="26"/>
      <c r="F25649" s="26"/>
      <c r="G25649" s="26"/>
    </row>
    <row r="25650" spans="3:7">
      <c r="C25650" s="17"/>
      <c r="D25650" s="26"/>
      <c r="E25650" s="26"/>
      <c r="F25650" s="26"/>
      <c r="G25650" s="26"/>
    </row>
    <row r="25651" spans="3:7">
      <c r="C25651" s="17"/>
      <c r="D25651" s="26"/>
      <c r="E25651" s="26"/>
      <c r="F25651" s="26"/>
      <c r="G25651" s="26"/>
    </row>
    <row r="25652" spans="3:7">
      <c r="C25652" s="17"/>
      <c r="D25652" s="26"/>
      <c r="E25652" s="26"/>
      <c r="F25652" s="26"/>
      <c r="G25652" s="26"/>
    </row>
    <row r="25653" spans="3:7">
      <c r="C25653" s="17"/>
      <c r="D25653" s="26"/>
      <c r="E25653" s="26"/>
      <c r="F25653" s="26"/>
      <c r="G25653" s="26"/>
    </row>
    <row r="25654" spans="3:7">
      <c r="C25654" s="17"/>
      <c r="D25654" s="26"/>
      <c r="E25654" s="26"/>
      <c r="F25654" s="26"/>
      <c r="G25654" s="26"/>
    </row>
    <row r="25655" spans="3:7">
      <c r="C25655" s="17"/>
      <c r="D25655" s="26"/>
      <c r="E25655" s="26"/>
      <c r="F25655" s="26"/>
      <c r="G25655" s="26"/>
    </row>
    <row r="25656" spans="3:7">
      <c r="C25656" s="17"/>
      <c r="D25656" s="26"/>
      <c r="E25656" s="26"/>
      <c r="F25656" s="26"/>
      <c r="G25656" s="26"/>
    </row>
    <row r="25657" spans="3:7">
      <c r="C25657" s="17"/>
      <c r="D25657" s="26"/>
      <c r="E25657" s="26"/>
      <c r="F25657" s="26"/>
      <c r="G25657" s="26"/>
    </row>
    <row r="25658" spans="3:7">
      <c r="C25658" s="17"/>
      <c r="D25658" s="26"/>
      <c r="E25658" s="26"/>
      <c r="F25658" s="26"/>
      <c r="G25658" s="26"/>
    </row>
    <row r="25659" spans="3:7">
      <c r="C25659" s="17"/>
      <c r="D25659" s="26"/>
      <c r="E25659" s="26"/>
      <c r="F25659" s="26"/>
      <c r="G25659" s="26"/>
    </row>
    <row r="25660" spans="3:7">
      <c r="C25660" s="17"/>
      <c r="D25660" s="26"/>
      <c r="E25660" s="26"/>
      <c r="F25660" s="26"/>
      <c r="G25660" s="26"/>
    </row>
    <row r="25661" spans="3:7">
      <c r="C25661" s="17"/>
      <c r="D25661" s="26"/>
      <c r="E25661" s="26"/>
      <c r="F25661" s="26"/>
      <c r="G25661" s="26"/>
    </row>
    <row r="25662" spans="3:7">
      <c r="C25662" s="17"/>
      <c r="D25662" s="26"/>
      <c r="E25662" s="26"/>
      <c r="F25662" s="26"/>
      <c r="G25662" s="26"/>
    </row>
    <row r="25663" spans="3:7">
      <c r="C25663" s="17"/>
      <c r="D25663" s="26"/>
      <c r="E25663" s="26"/>
      <c r="F25663" s="26"/>
      <c r="G25663" s="26"/>
    </row>
    <row r="25664" spans="3:7">
      <c r="C25664" s="17"/>
      <c r="D25664" s="26"/>
      <c r="E25664" s="26"/>
      <c r="F25664" s="26"/>
      <c r="G25664" s="26"/>
    </row>
    <row r="25665" spans="3:7">
      <c r="C25665" s="17"/>
      <c r="D25665" s="26"/>
      <c r="E25665" s="26"/>
      <c r="F25665" s="26"/>
      <c r="G25665" s="26"/>
    </row>
    <row r="25666" spans="3:7">
      <c r="C25666" s="17"/>
      <c r="D25666" s="26"/>
      <c r="E25666" s="26"/>
      <c r="F25666" s="26"/>
      <c r="G25666" s="26"/>
    </row>
    <row r="25667" spans="3:7">
      <c r="C25667" s="17"/>
      <c r="D25667" s="26"/>
      <c r="E25667" s="26"/>
      <c r="F25667" s="26"/>
      <c r="G25667" s="26"/>
    </row>
    <row r="25668" spans="3:7">
      <c r="C25668" s="17"/>
      <c r="D25668" s="26"/>
      <c r="E25668" s="26"/>
      <c r="F25668" s="26"/>
      <c r="G25668" s="26"/>
    </row>
    <row r="25669" spans="3:7">
      <c r="C25669" s="17"/>
      <c r="D25669" s="26"/>
      <c r="E25669" s="26"/>
      <c r="F25669" s="26"/>
      <c r="G25669" s="26"/>
    </row>
    <row r="25670" spans="3:7">
      <c r="C25670" s="17"/>
      <c r="D25670" s="26"/>
      <c r="E25670" s="26"/>
      <c r="F25670" s="26"/>
      <c r="G25670" s="26"/>
    </row>
    <row r="25671" spans="3:7">
      <c r="C25671" s="17"/>
      <c r="D25671" s="26"/>
      <c r="E25671" s="26"/>
      <c r="F25671" s="26"/>
      <c r="G25671" s="26"/>
    </row>
    <row r="25672" spans="3:7">
      <c r="C25672" s="17"/>
      <c r="D25672" s="26"/>
      <c r="E25672" s="26"/>
      <c r="F25672" s="26"/>
      <c r="G25672" s="26"/>
    </row>
    <row r="25673" spans="3:7">
      <c r="C25673" s="17"/>
      <c r="D25673" s="26"/>
      <c r="E25673" s="26"/>
      <c r="F25673" s="26"/>
      <c r="G25673" s="26"/>
    </row>
    <row r="25674" spans="3:7">
      <c r="C25674" s="17"/>
      <c r="D25674" s="26"/>
      <c r="E25674" s="26"/>
      <c r="F25674" s="26"/>
      <c r="G25674" s="26"/>
    </row>
    <row r="25675" spans="3:7">
      <c r="C25675" s="17"/>
      <c r="D25675" s="26"/>
      <c r="E25675" s="26"/>
      <c r="F25675" s="26"/>
      <c r="G25675" s="26"/>
    </row>
    <row r="25676" spans="3:7">
      <c r="C25676" s="17"/>
      <c r="D25676" s="26"/>
      <c r="E25676" s="26"/>
      <c r="F25676" s="26"/>
      <c r="G25676" s="26"/>
    </row>
    <row r="25677" spans="3:7">
      <c r="C25677" s="17"/>
      <c r="D25677" s="26"/>
      <c r="E25677" s="26"/>
      <c r="F25677" s="26"/>
      <c r="G25677" s="26"/>
    </row>
    <row r="25678" spans="3:7">
      <c r="C25678" s="17"/>
      <c r="D25678" s="26"/>
      <c r="E25678" s="26"/>
      <c r="F25678" s="26"/>
      <c r="G25678" s="26"/>
    </row>
    <row r="25679" spans="3:7">
      <c r="C25679" s="17"/>
      <c r="D25679" s="26"/>
      <c r="E25679" s="26"/>
      <c r="F25679" s="26"/>
      <c r="G25679" s="26"/>
    </row>
    <row r="25680" spans="3:7">
      <c r="C25680" s="17"/>
      <c r="D25680" s="26"/>
      <c r="E25680" s="26"/>
      <c r="F25680" s="26"/>
      <c r="G25680" s="26"/>
    </row>
    <row r="25681" spans="3:7">
      <c r="C25681" s="17"/>
      <c r="D25681" s="26"/>
      <c r="E25681" s="26"/>
      <c r="F25681" s="26"/>
      <c r="G25681" s="26"/>
    </row>
    <row r="25682" spans="3:7">
      <c r="C25682" s="17"/>
      <c r="D25682" s="26"/>
      <c r="E25682" s="26"/>
      <c r="F25682" s="26"/>
      <c r="G25682" s="26"/>
    </row>
    <row r="25683" spans="3:7">
      <c r="C25683" s="17"/>
      <c r="D25683" s="26"/>
      <c r="E25683" s="26"/>
      <c r="F25683" s="26"/>
      <c r="G25683" s="26"/>
    </row>
    <row r="25684" spans="3:7">
      <c r="C25684" s="17"/>
      <c r="D25684" s="26"/>
      <c r="E25684" s="26"/>
      <c r="F25684" s="26"/>
      <c r="G25684" s="26"/>
    </row>
    <row r="25685" spans="3:7">
      <c r="C25685" s="17"/>
      <c r="D25685" s="26"/>
      <c r="E25685" s="26"/>
      <c r="F25685" s="26"/>
      <c r="G25685" s="26"/>
    </row>
    <row r="25686" spans="3:7">
      <c r="C25686" s="17"/>
      <c r="D25686" s="26"/>
      <c r="E25686" s="26"/>
      <c r="F25686" s="26"/>
      <c r="G25686" s="26"/>
    </row>
    <row r="25687" spans="3:7">
      <c r="C25687" s="17"/>
      <c r="D25687" s="26"/>
      <c r="E25687" s="26"/>
      <c r="F25687" s="26"/>
      <c r="G25687" s="26"/>
    </row>
    <row r="25688" spans="3:7">
      <c r="C25688" s="17"/>
      <c r="D25688" s="26"/>
      <c r="E25688" s="26"/>
      <c r="F25688" s="26"/>
      <c r="G25688" s="26"/>
    </row>
    <row r="25689" spans="3:7">
      <c r="C25689" s="17"/>
      <c r="D25689" s="26"/>
      <c r="E25689" s="26"/>
      <c r="F25689" s="26"/>
      <c r="G25689" s="26"/>
    </row>
    <row r="25690" spans="3:7">
      <c r="C25690" s="17"/>
      <c r="D25690" s="26"/>
      <c r="E25690" s="26"/>
      <c r="F25690" s="26"/>
      <c r="G25690" s="26"/>
    </row>
    <row r="25691" spans="3:7">
      <c r="C25691" s="17"/>
      <c r="D25691" s="26"/>
      <c r="E25691" s="26"/>
      <c r="F25691" s="26"/>
      <c r="G25691" s="26"/>
    </row>
    <row r="25692" spans="3:7">
      <c r="C25692" s="17"/>
      <c r="D25692" s="26"/>
      <c r="E25692" s="26"/>
      <c r="F25692" s="26"/>
      <c r="G25692" s="26"/>
    </row>
    <row r="25693" spans="3:7">
      <c r="C25693" s="17"/>
      <c r="D25693" s="26"/>
      <c r="E25693" s="26"/>
      <c r="F25693" s="26"/>
      <c r="G25693" s="26"/>
    </row>
    <row r="25694" spans="3:7">
      <c r="C25694" s="17"/>
      <c r="D25694" s="26"/>
      <c r="E25694" s="26"/>
      <c r="F25694" s="26"/>
      <c r="G25694" s="26"/>
    </row>
    <row r="25695" spans="3:7">
      <c r="C25695" s="17"/>
      <c r="D25695" s="26"/>
      <c r="E25695" s="26"/>
      <c r="F25695" s="26"/>
      <c r="G25695" s="26"/>
    </row>
    <row r="25696" spans="3:7">
      <c r="C25696" s="17"/>
      <c r="D25696" s="26"/>
      <c r="E25696" s="26"/>
      <c r="F25696" s="26"/>
      <c r="G25696" s="26"/>
    </row>
    <row r="25697" spans="3:7">
      <c r="C25697" s="17"/>
      <c r="D25697" s="26"/>
      <c r="E25697" s="26"/>
      <c r="F25697" s="26"/>
      <c r="G25697" s="26"/>
    </row>
    <row r="25698" spans="3:7">
      <c r="C25698" s="17"/>
      <c r="D25698" s="26"/>
      <c r="E25698" s="26"/>
      <c r="F25698" s="26"/>
      <c r="G25698" s="26"/>
    </row>
    <row r="25699" spans="3:7">
      <c r="C25699" s="17"/>
      <c r="D25699" s="26"/>
      <c r="E25699" s="26"/>
      <c r="F25699" s="26"/>
      <c r="G25699" s="26"/>
    </row>
    <row r="25700" spans="3:7">
      <c r="C25700" s="17"/>
      <c r="D25700" s="26"/>
      <c r="E25700" s="26"/>
      <c r="F25700" s="26"/>
      <c r="G25700" s="26"/>
    </row>
    <row r="25701" spans="3:7">
      <c r="C25701" s="17"/>
      <c r="D25701" s="26"/>
      <c r="E25701" s="26"/>
      <c r="F25701" s="26"/>
      <c r="G25701" s="26"/>
    </row>
    <row r="25702" spans="3:7">
      <c r="C25702" s="17"/>
      <c r="D25702" s="26"/>
      <c r="E25702" s="26"/>
      <c r="F25702" s="26"/>
      <c r="G25702" s="26"/>
    </row>
    <row r="25703" spans="3:7">
      <c r="C25703" s="17"/>
      <c r="D25703" s="26"/>
      <c r="E25703" s="26"/>
      <c r="F25703" s="26"/>
      <c r="G25703" s="26"/>
    </row>
    <row r="25704" spans="3:7">
      <c r="C25704" s="17"/>
      <c r="D25704" s="26"/>
      <c r="E25704" s="26"/>
      <c r="F25704" s="26"/>
      <c r="G25704" s="26"/>
    </row>
    <row r="25705" spans="3:7">
      <c r="C25705" s="17"/>
      <c r="D25705" s="26"/>
      <c r="E25705" s="26"/>
      <c r="F25705" s="26"/>
      <c r="G25705" s="26"/>
    </row>
    <row r="25706" spans="3:7">
      <c r="C25706" s="17"/>
      <c r="D25706" s="26"/>
      <c r="E25706" s="26"/>
      <c r="F25706" s="26"/>
      <c r="G25706" s="26"/>
    </row>
    <row r="25707" spans="3:7">
      <c r="C25707" s="17"/>
      <c r="D25707" s="26"/>
      <c r="E25707" s="26"/>
      <c r="F25707" s="26"/>
      <c r="G25707" s="26"/>
    </row>
    <row r="25708" spans="3:7">
      <c r="C25708" s="17"/>
      <c r="D25708" s="26"/>
      <c r="E25708" s="26"/>
      <c r="F25708" s="26"/>
      <c r="G25708" s="26"/>
    </row>
    <row r="25709" spans="3:7">
      <c r="C25709" s="17"/>
      <c r="D25709" s="26"/>
      <c r="E25709" s="26"/>
      <c r="F25709" s="26"/>
      <c r="G25709" s="26"/>
    </row>
    <row r="25710" spans="3:7">
      <c r="C25710" s="17"/>
      <c r="D25710" s="26"/>
      <c r="E25710" s="26"/>
      <c r="F25710" s="26"/>
      <c r="G25710" s="26"/>
    </row>
    <row r="25711" spans="3:7">
      <c r="C25711" s="17"/>
      <c r="D25711" s="26"/>
      <c r="E25711" s="26"/>
      <c r="F25711" s="26"/>
      <c r="G25711" s="26"/>
    </row>
    <row r="25712" spans="3:7">
      <c r="C25712" s="17"/>
      <c r="D25712" s="26"/>
      <c r="E25712" s="26"/>
      <c r="F25712" s="26"/>
      <c r="G25712" s="26"/>
    </row>
    <row r="25713" spans="3:7">
      <c r="C25713" s="17"/>
      <c r="D25713" s="26"/>
      <c r="E25713" s="26"/>
      <c r="F25713" s="26"/>
      <c r="G25713" s="26"/>
    </row>
    <row r="25714" spans="3:7">
      <c r="C25714" s="17"/>
      <c r="D25714" s="26"/>
      <c r="E25714" s="26"/>
      <c r="F25714" s="26"/>
      <c r="G25714" s="26"/>
    </row>
    <row r="25715" spans="3:7">
      <c r="C25715" s="17"/>
      <c r="D25715" s="26"/>
      <c r="E25715" s="26"/>
      <c r="F25715" s="26"/>
      <c r="G25715" s="26"/>
    </row>
    <row r="25716" spans="3:7">
      <c r="C25716" s="17"/>
      <c r="D25716" s="26"/>
      <c r="E25716" s="26"/>
      <c r="F25716" s="26"/>
      <c r="G25716" s="26"/>
    </row>
    <row r="25717" spans="3:7">
      <c r="C25717" s="17"/>
      <c r="D25717" s="26"/>
      <c r="E25717" s="26"/>
      <c r="F25717" s="26"/>
      <c r="G25717" s="26"/>
    </row>
    <row r="25718" spans="3:7">
      <c r="C25718" s="17"/>
      <c r="D25718" s="26"/>
      <c r="E25718" s="26"/>
      <c r="F25718" s="26"/>
      <c r="G25718" s="26"/>
    </row>
    <row r="25719" spans="3:7">
      <c r="C25719" s="17"/>
      <c r="D25719" s="26"/>
      <c r="E25719" s="26"/>
      <c r="F25719" s="26"/>
      <c r="G25719" s="26"/>
    </row>
    <row r="25720" spans="3:7">
      <c r="C25720" s="17"/>
      <c r="D25720" s="26"/>
      <c r="E25720" s="26"/>
      <c r="F25720" s="26"/>
      <c r="G25720" s="26"/>
    </row>
    <row r="25721" spans="3:7">
      <c r="C25721" s="17"/>
      <c r="D25721" s="26"/>
      <c r="E25721" s="26"/>
      <c r="F25721" s="26"/>
      <c r="G25721" s="26"/>
    </row>
    <row r="25722" spans="3:7">
      <c r="C25722" s="17"/>
      <c r="D25722" s="26"/>
      <c r="E25722" s="26"/>
      <c r="F25722" s="26"/>
      <c r="G25722" s="26"/>
    </row>
    <row r="25723" spans="3:7">
      <c r="C25723" s="17"/>
      <c r="D25723" s="26"/>
      <c r="E25723" s="26"/>
      <c r="F25723" s="26"/>
      <c r="G25723" s="26"/>
    </row>
    <row r="25724" spans="3:7">
      <c r="C25724" s="17"/>
      <c r="D25724" s="26"/>
      <c r="E25724" s="26"/>
      <c r="F25724" s="26"/>
      <c r="G25724" s="26"/>
    </row>
    <row r="25725" spans="3:7">
      <c r="C25725" s="17"/>
      <c r="D25725" s="26"/>
      <c r="E25725" s="26"/>
      <c r="F25725" s="26"/>
      <c r="G25725" s="26"/>
    </row>
    <row r="25726" spans="3:7">
      <c r="C25726" s="17"/>
      <c r="D25726" s="26"/>
      <c r="E25726" s="26"/>
      <c r="F25726" s="26"/>
      <c r="G25726" s="26"/>
    </row>
    <row r="25727" spans="3:7">
      <c r="C25727" s="17"/>
      <c r="D25727" s="26"/>
      <c r="E25727" s="26"/>
      <c r="F25727" s="26"/>
      <c r="G25727" s="26"/>
    </row>
    <row r="25728" spans="3:7">
      <c r="C25728" s="17"/>
      <c r="D25728" s="26"/>
      <c r="E25728" s="26"/>
      <c r="F25728" s="26"/>
      <c r="G25728" s="26"/>
    </row>
    <row r="25729" spans="3:7">
      <c r="C25729" s="17"/>
      <c r="D25729" s="26"/>
      <c r="E25729" s="26"/>
      <c r="F25729" s="26"/>
      <c r="G25729" s="26"/>
    </row>
    <row r="25730" spans="3:7">
      <c r="C25730" s="17"/>
      <c r="D25730" s="26"/>
      <c r="E25730" s="26"/>
      <c r="F25730" s="26"/>
      <c r="G25730" s="26"/>
    </row>
    <row r="25731" spans="3:7">
      <c r="C25731" s="17"/>
      <c r="D25731" s="26"/>
      <c r="E25731" s="26"/>
      <c r="F25731" s="26"/>
      <c r="G25731" s="26"/>
    </row>
    <row r="25732" spans="3:7">
      <c r="C25732" s="17"/>
      <c r="D25732" s="26"/>
      <c r="E25732" s="26"/>
      <c r="F25732" s="26"/>
      <c r="G25732" s="26"/>
    </row>
    <row r="25733" spans="3:7">
      <c r="C25733" s="17"/>
      <c r="D25733" s="26"/>
      <c r="E25733" s="26"/>
      <c r="F25733" s="26"/>
      <c r="G25733" s="26"/>
    </row>
    <row r="25734" spans="3:7">
      <c r="C25734" s="17"/>
      <c r="D25734" s="26"/>
      <c r="E25734" s="26"/>
      <c r="F25734" s="26"/>
      <c r="G25734" s="26"/>
    </row>
    <row r="25735" spans="3:7">
      <c r="C25735" s="17"/>
      <c r="D25735" s="26"/>
      <c r="E25735" s="26"/>
      <c r="F25735" s="26"/>
      <c r="G25735" s="26"/>
    </row>
    <row r="25736" spans="3:7">
      <c r="C25736" s="17"/>
      <c r="D25736" s="26"/>
      <c r="E25736" s="26"/>
      <c r="F25736" s="26"/>
      <c r="G25736" s="26"/>
    </row>
    <row r="25737" spans="3:7">
      <c r="C25737" s="17"/>
      <c r="D25737" s="26"/>
      <c r="E25737" s="26"/>
      <c r="F25737" s="26"/>
      <c r="G25737" s="26"/>
    </row>
    <row r="25738" spans="3:7">
      <c r="C25738" s="17"/>
      <c r="D25738" s="26"/>
      <c r="E25738" s="26"/>
      <c r="F25738" s="26"/>
      <c r="G25738" s="26"/>
    </row>
    <row r="25739" spans="3:7">
      <c r="C25739" s="17"/>
      <c r="D25739" s="26"/>
      <c r="E25739" s="26"/>
      <c r="F25739" s="26"/>
      <c r="G25739" s="26"/>
    </row>
    <row r="25740" spans="3:7">
      <c r="C25740" s="17"/>
      <c r="D25740" s="26"/>
      <c r="E25740" s="26"/>
      <c r="F25740" s="26"/>
      <c r="G25740" s="26"/>
    </row>
    <row r="25741" spans="3:7">
      <c r="C25741" s="17"/>
      <c r="D25741" s="26"/>
      <c r="E25741" s="26"/>
      <c r="F25741" s="26"/>
      <c r="G25741" s="26"/>
    </row>
    <row r="25742" spans="3:7">
      <c r="C25742" s="17"/>
      <c r="D25742" s="26"/>
      <c r="E25742" s="26"/>
      <c r="F25742" s="26"/>
      <c r="G25742" s="26"/>
    </row>
    <row r="25743" spans="3:7">
      <c r="C25743" s="17"/>
      <c r="D25743" s="26"/>
      <c r="E25743" s="26"/>
      <c r="F25743" s="26"/>
      <c r="G25743" s="26"/>
    </row>
    <row r="25744" spans="3:7">
      <c r="C25744" s="17"/>
      <c r="D25744" s="26"/>
      <c r="E25744" s="26"/>
      <c r="F25744" s="26"/>
      <c r="G25744" s="26"/>
    </row>
    <row r="25745" spans="3:7">
      <c r="C25745" s="17"/>
      <c r="D25745" s="26"/>
      <c r="E25745" s="26"/>
      <c r="F25745" s="26"/>
      <c r="G25745" s="26"/>
    </row>
    <row r="25746" spans="3:7">
      <c r="C25746" s="17"/>
      <c r="D25746" s="26"/>
      <c r="E25746" s="26"/>
      <c r="F25746" s="26"/>
      <c r="G25746" s="26"/>
    </row>
    <row r="25747" spans="3:7">
      <c r="C25747" s="17"/>
      <c r="D25747" s="26"/>
      <c r="E25747" s="26"/>
      <c r="F25747" s="26"/>
      <c r="G25747" s="26"/>
    </row>
    <row r="25748" spans="3:7">
      <c r="C25748" s="17"/>
      <c r="D25748" s="26"/>
      <c r="E25748" s="26"/>
      <c r="F25748" s="26"/>
      <c r="G25748" s="26"/>
    </row>
    <row r="25749" spans="3:7">
      <c r="C25749" s="17"/>
      <c r="D25749" s="26"/>
      <c r="E25749" s="26"/>
      <c r="F25749" s="26"/>
      <c r="G25749" s="26"/>
    </row>
    <row r="25750" spans="3:7">
      <c r="C25750" s="17"/>
      <c r="D25750" s="26"/>
      <c r="E25750" s="26"/>
      <c r="F25750" s="26"/>
      <c r="G25750" s="26"/>
    </row>
    <row r="25751" spans="3:7">
      <c r="C25751" s="17"/>
      <c r="D25751" s="26"/>
      <c r="E25751" s="26"/>
      <c r="F25751" s="26"/>
      <c r="G25751" s="26"/>
    </row>
    <row r="25752" spans="3:7">
      <c r="C25752" s="17"/>
      <c r="D25752" s="26"/>
      <c r="E25752" s="26"/>
      <c r="F25752" s="26"/>
      <c r="G25752" s="26"/>
    </row>
    <row r="25753" spans="3:7">
      <c r="C25753" s="17"/>
      <c r="D25753" s="26"/>
      <c r="E25753" s="26"/>
      <c r="F25753" s="26"/>
      <c r="G25753" s="26"/>
    </row>
    <row r="25754" spans="3:7">
      <c r="C25754" s="17"/>
      <c r="D25754" s="26"/>
      <c r="E25754" s="26"/>
      <c r="F25754" s="26"/>
      <c r="G25754" s="26"/>
    </row>
    <row r="25755" spans="3:7">
      <c r="C25755" s="17"/>
      <c r="D25755" s="26"/>
      <c r="E25755" s="26"/>
      <c r="F25755" s="26"/>
      <c r="G25755" s="26"/>
    </row>
    <row r="25756" spans="3:7">
      <c r="C25756" s="17"/>
      <c r="D25756" s="26"/>
      <c r="E25756" s="26"/>
      <c r="F25756" s="26"/>
      <c r="G25756" s="26"/>
    </row>
    <row r="25757" spans="3:7">
      <c r="C25757" s="17"/>
      <c r="D25757" s="26"/>
      <c r="E25757" s="26"/>
      <c r="F25757" s="26"/>
      <c r="G25757" s="26"/>
    </row>
    <row r="25758" spans="3:7">
      <c r="C25758" s="17"/>
      <c r="D25758" s="26"/>
      <c r="E25758" s="26"/>
      <c r="F25758" s="26"/>
      <c r="G25758" s="26"/>
    </row>
    <row r="25759" spans="3:7">
      <c r="C25759" s="17"/>
      <c r="D25759" s="26"/>
      <c r="E25759" s="26"/>
      <c r="F25759" s="26"/>
      <c r="G25759" s="26"/>
    </row>
    <row r="25760" spans="3:7">
      <c r="C25760" s="17"/>
      <c r="D25760" s="26"/>
      <c r="E25760" s="26"/>
      <c r="F25760" s="26"/>
      <c r="G25760" s="26"/>
    </row>
    <row r="25761" spans="3:7">
      <c r="C25761" s="17"/>
      <c r="D25761" s="26"/>
      <c r="E25761" s="26"/>
      <c r="F25761" s="26"/>
      <c r="G25761" s="26"/>
    </row>
    <row r="25762" spans="3:7">
      <c r="C25762" s="17"/>
      <c r="D25762" s="26"/>
      <c r="E25762" s="26"/>
      <c r="F25762" s="26"/>
      <c r="G25762" s="26"/>
    </row>
    <row r="25763" spans="3:7">
      <c r="C25763" s="17"/>
      <c r="D25763" s="26"/>
      <c r="E25763" s="26"/>
      <c r="F25763" s="26"/>
      <c r="G25763" s="26"/>
    </row>
    <row r="25764" spans="3:7">
      <c r="C25764" s="17"/>
      <c r="D25764" s="26"/>
      <c r="E25764" s="26"/>
      <c r="F25764" s="26"/>
      <c r="G25764" s="26"/>
    </row>
    <row r="25765" spans="3:7">
      <c r="C25765" s="17"/>
      <c r="D25765" s="26"/>
      <c r="E25765" s="26"/>
      <c r="F25765" s="26"/>
      <c r="G25765" s="26"/>
    </row>
    <row r="25766" spans="3:7">
      <c r="C25766" s="17"/>
      <c r="D25766" s="26"/>
      <c r="E25766" s="26"/>
      <c r="F25766" s="26"/>
      <c r="G25766" s="26"/>
    </row>
    <row r="25767" spans="3:7">
      <c r="C25767" s="17"/>
      <c r="D25767" s="26"/>
      <c r="E25767" s="26"/>
      <c r="F25767" s="26"/>
      <c r="G25767" s="26"/>
    </row>
    <row r="25768" spans="3:7">
      <c r="C25768" s="17"/>
      <c r="D25768" s="26"/>
      <c r="E25768" s="26"/>
      <c r="F25768" s="26"/>
      <c r="G25768" s="26"/>
    </row>
    <row r="25769" spans="3:7">
      <c r="C25769" s="17"/>
      <c r="D25769" s="26"/>
      <c r="E25769" s="26"/>
      <c r="F25769" s="26"/>
      <c r="G25769" s="26"/>
    </row>
    <row r="25770" spans="3:7">
      <c r="C25770" s="17"/>
      <c r="D25770" s="26"/>
      <c r="E25770" s="26"/>
      <c r="F25770" s="26"/>
      <c r="G25770" s="26"/>
    </row>
    <row r="25771" spans="3:7">
      <c r="C25771" s="17"/>
      <c r="D25771" s="26"/>
      <c r="E25771" s="26"/>
      <c r="F25771" s="26"/>
      <c r="G25771" s="26"/>
    </row>
    <row r="25772" spans="3:7">
      <c r="C25772" s="17"/>
      <c r="D25772" s="26"/>
      <c r="E25772" s="26"/>
      <c r="F25772" s="26"/>
      <c r="G25772" s="26"/>
    </row>
    <row r="25773" spans="3:7">
      <c r="C25773" s="17"/>
      <c r="D25773" s="26"/>
      <c r="E25773" s="26"/>
      <c r="F25773" s="26"/>
      <c r="G25773" s="26"/>
    </row>
    <row r="25774" spans="3:7">
      <c r="C25774" s="17"/>
      <c r="D25774" s="26"/>
      <c r="E25774" s="26"/>
      <c r="F25774" s="26"/>
      <c r="G25774" s="26"/>
    </row>
    <row r="25775" spans="3:7">
      <c r="C25775" s="17"/>
      <c r="D25775" s="26"/>
      <c r="E25775" s="26"/>
      <c r="F25775" s="26"/>
      <c r="G25775" s="26"/>
    </row>
    <row r="25776" spans="3:7">
      <c r="C25776" s="17"/>
      <c r="D25776" s="26"/>
      <c r="E25776" s="26"/>
      <c r="F25776" s="26"/>
      <c r="G25776" s="26"/>
    </row>
    <row r="25777" spans="3:7">
      <c r="C25777" s="17"/>
      <c r="D25777" s="26"/>
      <c r="E25777" s="26"/>
      <c r="F25777" s="26"/>
      <c r="G25777" s="26"/>
    </row>
    <row r="25778" spans="3:7">
      <c r="C25778" s="17"/>
      <c r="D25778" s="26"/>
      <c r="E25778" s="26"/>
      <c r="F25778" s="26"/>
      <c r="G25778" s="26"/>
    </row>
    <row r="25779" spans="3:7">
      <c r="C25779" s="17"/>
      <c r="D25779" s="26"/>
      <c r="E25779" s="26"/>
      <c r="F25779" s="26"/>
      <c r="G25779" s="26"/>
    </row>
    <row r="25780" spans="3:7">
      <c r="C25780" s="17"/>
      <c r="D25780" s="26"/>
      <c r="E25780" s="26"/>
      <c r="F25780" s="26"/>
      <c r="G25780" s="26"/>
    </row>
    <row r="25781" spans="3:7">
      <c r="C25781" s="17"/>
      <c r="D25781" s="26"/>
      <c r="E25781" s="26"/>
      <c r="F25781" s="26"/>
      <c r="G25781" s="26"/>
    </row>
    <row r="25782" spans="3:7">
      <c r="C25782" s="17"/>
      <c r="D25782" s="26"/>
      <c r="E25782" s="26"/>
      <c r="F25782" s="26"/>
      <c r="G25782" s="26"/>
    </row>
    <row r="25783" spans="3:7">
      <c r="C25783" s="17"/>
      <c r="D25783" s="26"/>
      <c r="E25783" s="26"/>
      <c r="F25783" s="26"/>
      <c r="G25783" s="26"/>
    </row>
    <row r="25784" spans="3:7">
      <c r="C25784" s="17"/>
      <c r="D25784" s="26"/>
      <c r="E25784" s="26"/>
      <c r="F25784" s="26"/>
      <c r="G25784" s="26"/>
    </row>
    <row r="25785" spans="3:7">
      <c r="C25785" s="17"/>
      <c r="D25785" s="26"/>
      <c r="E25785" s="26"/>
      <c r="F25785" s="26"/>
      <c r="G25785" s="26"/>
    </row>
    <row r="25786" spans="3:7">
      <c r="C25786" s="17"/>
      <c r="D25786" s="26"/>
      <c r="E25786" s="26"/>
      <c r="F25786" s="26"/>
      <c r="G25786" s="26"/>
    </row>
    <row r="25787" spans="3:7">
      <c r="C25787" s="17"/>
      <c r="D25787" s="26"/>
      <c r="E25787" s="26"/>
      <c r="F25787" s="26"/>
      <c r="G25787" s="26"/>
    </row>
    <row r="25788" spans="3:7">
      <c r="C25788" s="17"/>
      <c r="D25788" s="26"/>
      <c r="E25788" s="26"/>
      <c r="F25788" s="26"/>
      <c r="G25788" s="26"/>
    </row>
    <row r="25789" spans="3:7">
      <c r="C25789" s="17"/>
      <c r="D25789" s="26"/>
      <c r="E25789" s="26"/>
      <c r="F25789" s="26"/>
      <c r="G25789" s="26"/>
    </row>
    <row r="25790" spans="3:7">
      <c r="C25790" s="17"/>
      <c r="D25790" s="26"/>
      <c r="E25790" s="26"/>
      <c r="F25790" s="26"/>
      <c r="G25790" s="26"/>
    </row>
    <row r="25791" spans="3:7">
      <c r="C25791" s="17"/>
      <c r="D25791" s="26"/>
      <c r="E25791" s="26"/>
      <c r="F25791" s="26"/>
      <c r="G25791" s="26"/>
    </row>
    <row r="25792" spans="3:7">
      <c r="C25792" s="17"/>
      <c r="D25792" s="26"/>
      <c r="E25792" s="26"/>
      <c r="F25792" s="26"/>
      <c r="G25792" s="26"/>
    </row>
    <row r="25793" spans="3:7">
      <c r="C25793" s="17"/>
      <c r="D25793" s="26"/>
      <c r="E25793" s="26"/>
      <c r="F25793" s="26"/>
      <c r="G25793" s="26"/>
    </row>
    <row r="25794" spans="3:7">
      <c r="C25794" s="17"/>
      <c r="D25794" s="26"/>
      <c r="E25794" s="26"/>
      <c r="F25794" s="26"/>
      <c r="G25794" s="26"/>
    </row>
    <row r="25795" spans="3:7">
      <c r="C25795" s="17"/>
      <c r="D25795" s="26"/>
      <c r="E25795" s="26"/>
      <c r="F25795" s="26"/>
      <c r="G25795" s="26"/>
    </row>
    <row r="25796" spans="3:7">
      <c r="C25796" s="17"/>
      <c r="D25796" s="26"/>
      <c r="E25796" s="26"/>
      <c r="F25796" s="26"/>
      <c r="G25796" s="26"/>
    </row>
    <row r="25797" spans="3:7">
      <c r="C25797" s="17"/>
      <c r="D25797" s="26"/>
      <c r="E25797" s="26"/>
      <c r="F25797" s="26"/>
      <c r="G25797" s="26"/>
    </row>
    <row r="25798" spans="3:7">
      <c r="C25798" s="17"/>
      <c r="D25798" s="26"/>
      <c r="E25798" s="26"/>
      <c r="F25798" s="26"/>
      <c r="G25798" s="26"/>
    </row>
    <row r="25799" spans="3:7">
      <c r="C25799" s="17"/>
      <c r="D25799" s="26"/>
      <c r="E25799" s="26"/>
      <c r="F25799" s="26"/>
      <c r="G25799" s="26"/>
    </row>
    <row r="25800" spans="3:7">
      <c r="C25800" s="17"/>
      <c r="D25800" s="26"/>
      <c r="E25800" s="26"/>
      <c r="F25800" s="26"/>
      <c r="G25800" s="26"/>
    </row>
    <row r="25801" spans="3:7">
      <c r="C25801" s="17"/>
      <c r="D25801" s="26"/>
      <c r="E25801" s="26"/>
      <c r="F25801" s="26"/>
      <c r="G25801" s="26"/>
    </row>
    <row r="25802" spans="3:7">
      <c r="C25802" s="17"/>
      <c r="D25802" s="26"/>
      <c r="E25802" s="26"/>
      <c r="F25802" s="26"/>
      <c r="G25802" s="26"/>
    </row>
    <row r="25803" spans="3:7">
      <c r="C25803" s="17"/>
      <c r="D25803" s="26"/>
      <c r="E25803" s="26"/>
      <c r="F25803" s="26"/>
      <c r="G25803" s="26"/>
    </row>
    <row r="25804" spans="3:7">
      <c r="C25804" s="17"/>
      <c r="D25804" s="26"/>
      <c r="E25804" s="26"/>
      <c r="F25804" s="26"/>
      <c r="G25804" s="26"/>
    </row>
    <row r="25805" spans="3:7">
      <c r="C25805" s="17"/>
      <c r="D25805" s="26"/>
      <c r="E25805" s="26"/>
      <c r="F25805" s="26"/>
      <c r="G25805" s="26"/>
    </row>
    <row r="25806" spans="3:7">
      <c r="C25806" s="17"/>
      <c r="D25806" s="26"/>
      <c r="E25806" s="26"/>
      <c r="F25806" s="26"/>
      <c r="G25806" s="26"/>
    </row>
    <row r="25807" spans="3:7">
      <c r="C25807" s="17"/>
      <c r="D25807" s="26"/>
      <c r="E25807" s="26"/>
      <c r="F25807" s="26"/>
      <c r="G25807" s="26"/>
    </row>
    <row r="25808" spans="3:7">
      <c r="C25808" s="17"/>
      <c r="D25808" s="26"/>
      <c r="E25808" s="26"/>
      <c r="F25808" s="26"/>
      <c r="G25808" s="26"/>
    </row>
    <row r="25809" spans="3:7">
      <c r="C25809" s="17"/>
      <c r="D25809" s="26"/>
      <c r="E25809" s="26"/>
      <c r="F25809" s="26"/>
      <c r="G25809" s="26"/>
    </row>
    <row r="25810" spans="3:7">
      <c r="C25810" s="17"/>
      <c r="D25810" s="26"/>
      <c r="E25810" s="26"/>
      <c r="F25810" s="26"/>
      <c r="G25810" s="26"/>
    </row>
    <row r="25811" spans="3:7">
      <c r="C25811" s="17"/>
      <c r="D25811" s="26"/>
      <c r="E25811" s="26"/>
      <c r="F25811" s="26"/>
      <c r="G25811" s="26"/>
    </row>
    <row r="25812" spans="3:7">
      <c r="C25812" s="17"/>
      <c r="D25812" s="26"/>
      <c r="E25812" s="26"/>
      <c r="F25812" s="26"/>
      <c r="G25812" s="26"/>
    </row>
    <row r="25813" spans="3:7">
      <c r="C25813" s="17"/>
      <c r="D25813" s="26"/>
      <c r="E25813" s="26"/>
      <c r="F25813" s="26"/>
      <c r="G25813" s="26"/>
    </row>
    <row r="25814" spans="3:7">
      <c r="C25814" s="17"/>
      <c r="D25814" s="26"/>
      <c r="E25814" s="26"/>
      <c r="F25814" s="26"/>
      <c r="G25814" s="26"/>
    </row>
    <row r="25815" spans="3:7">
      <c r="C25815" s="17"/>
      <c r="D25815" s="26"/>
      <c r="E25815" s="26"/>
      <c r="F25815" s="26"/>
      <c r="G25815" s="26"/>
    </row>
    <row r="25816" spans="3:7">
      <c r="C25816" s="17"/>
      <c r="D25816" s="26"/>
      <c r="E25816" s="26"/>
      <c r="F25816" s="26"/>
      <c r="G25816" s="26"/>
    </row>
    <row r="25817" spans="3:7">
      <c r="C25817" s="17"/>
      <c r="D25817" s="26"/>
      <c r="E25817" s="26"/>
      <c r="F25817" s="26"/>
      <c r="G25817" s="26"/>
    </row>
    <row r="25818" spans="3:7">
      <c r="C25818" s="17"/>
      <c r="D25818" s="26"/>
      <c r="E25818" s="26"/>
      <c r="F25818" s="26"/>
      <c r="G25818" s="26"/>
    </row>
    <row r="25819" spans="3:7">
      <c r="C25819" s="17"/>
      <c r="D25819" s="26"/>
      <c r="E25819" s="26"/>
      <c r="F25819" s="26"/>
      <c r="G25819" s="26"/>
    </row>
    <row r="25820" spans="3:7">
      <c r="C25820" s="17"/>
      <c r="D25820" s="26"/>
      <c r="E25820" s="26"/>
      <c r="F25820" s="26"/>
      <c r="G25820" s="26"/>
    </row>
    <row r="25821" spans="3:7">
      <c r="C25821" s="17"/>
      <c r="D25821" s="26"/>
      <c r="E25821" s="26"/>
      <c r="F25821" s="26"/>
      <c r="G25821" s="26"/>
    </row>
    <row r="25822" spans="3:7">
      <c r="C25822" s="17"/>
      <c r="D25822" s="26"/>
      <c r="E25822" s="26"/>
      <c r="F25822" s="26"/>
      <c r="G25822" s="26"/>
    </row>
    <row r="25823" spans="3:7">
      <c r="C25823" s="17"/>
      <c r="D25823" s="26"/>
      <c r="E25823" s="26"/>
      <c r="F25823" s="26"/>
      <c r="G25823" s="26"/>
    </row>
    <row r="25824" spans="3:7">
      <c r="C25824" s="17"/>
      <c r="D25824" s="26"/>
      <c r="E25824" s="26"/>
      <c r="F25824" s="26"/>
      <c r="G25824" s="26"/>
    </row>
    <row r="25825" spans="3:7">
      <c r="C25825" s="17"/>
      <c r="D25825" s="26"/>
      <c r="E25825" s="26"/>
      <c r="F25825" s="26"/>
      <c r="G25825" s="26"/>
    </row>
    <row r="25826" spans="3:7">
      <c r="C25826" s="17"/>
      <c r="D25826" s="26"/>
      <c r="E25826" s="26"/>
      <c r="F25826" s="26"/>
      <c r="G25826" s="26"/>
    </row>
    <row r="25827" spans="3:7">
      <c r="C25827" s="17"/>
      <c r="D25827" s="26"/>
      <c r="E25827" s="26"/>
      <c r="F25827" s="26"/>
      <c r="G25827" s="26"/>
    </row>
    <row r="25828" spans="3:7">
      <c r="C25828" s="17"/>
      <c r="D25828" s="26"/>
      <c r="E25828" s="26"/>
      <c r="F25828" s="26"/>
      <c r="G25828" s="26"/>
    </row>
    <row r="25829" spans="3:7">
      <c r="C25829" s="17"/>
      <c r="D25829" s="26"/>
      <c r="E25829" s="26"/>
      <c r="F25829" s="26"/>
      <c r="G25829" s="26"/>
    </row>
    <row r="25830" spans="3:7">
      <c r="C25830" s="17"/>
      <c r="D25830" s="26"/>
      <c r="E25830" s="26"/>
      <c r="F25830" s="26"/>
      <c r="G25830" s="26"/>
    </row>
    <row r="25831" spans="3:7">
      <c r="C25831" s="17"/>
      <c r="D25831" s="26"/>
      <c r="E25831" s="26"/>
      <c r="F25831" s="26"/>
      <c r="G25831" s="26"/>
    </row>
    <row r="25832" spans="3:7">
      <c r="C25832" s="17"/>
      <c r="D25832" s="26"/>
      <c r="E25832" s="26"/>
      <c r="F25832" s="26"/>
      <c r="G25832" s="26"/>
    </row>
    <row r="25833" spans="3:7">
      <c r="C25833" s="17"/>
      <c r="D25833" s="26"/>
      <c r="E25833" s="26"/>
      <c r="F25833" s="26"/>
      <c r="G25833" s="26"/>
    </row>
    <row r="25834" spans="3:7">
      <c r="C25834" s="17"/>
      <c r="D25834" s="26"/>
      <c r="E25834" s="26"/>
      <c r="F25834" s="26"/>
      <c r="G25834" s="26"/>
    </row>
    <row r="25835" spans="3:7">
      <c r="C25835" s="17"/>
      <c r="D25835" s="26"/>
      <c r="E25835" s="26"/>
      <c r="F25835" s="26"/>
      <c r="G25835" s="26"/>
    </row>
    <row r="25836" spans="3:7">
      <c r="C25836" s="17"/>
      <c r="D25836" s="26"/>
      <c r="E25836" s="26"/>
      <c r="F25836" s="26"/>
      <c r="G25836" s="26"/>
    </row>
    <row r="25837" spans="3:7">
      <c r="C25837" s="17"/>
      <c r="D25837" s="26"/>
      <c r="E25837" s="26"/>
      <c r="F25837" s="26"/>
      <c r="G25837" s="26"/>
    </row>
    <row r="25838" spans="3:7">
      <c r="C25838" s="17"/>
      <c r="D25838" s="26"/>
      <c r="E25838" s="26"/>
      <c r="F25838" s="26"/>
      <c r="G25838" s="26"/>
    </row>
    <row r="25839" spans="3:7">
      <c r="C25839" s="17"/>
      <c r="D25839" s="26"/>
      <c r="E25839" s="26"/>
      <c r="F25839" s="26"/>
      <c r="G25839" s="26"/>
    </row>
    <row r="25840" spans="3:7">
      <c r="C25840" s="17"/>
      <c r="D25840" s="26"/>
      <c r="E25840" s="26"/>
      <c r="F25840" s="26"/>
      <c r="G25840" s="26"/>
    </row>
    <row r="25841" spans="3:7">
      <c r="C25841" s="17"/>
      <c r="D25841" s="26"/>
      <c r="E25841" s="26"/>
      <c r="F25841" s="26"/>
      <c r="G25841" s="26"/>
    </row>
    <row r="25842" spans="3:7">
      <c r="C25842" s="17"/>
      <c r="D25842" s="26"/>
      <c r="E25842" s="26"/>
      <c r="F25842" s="26"/>
      <c r="G25842" s="26"/>
    </row>
    <row r="25843" spans="3:7">
      <c r="C25843" s="17"/>
      <c r="D25843" s="26"/>
      <c r="E25843" s="26"/>
      <c r="F25843" s="26"/>
      <c r="G25843" s="26"/>
    </row>
    <row r="25844" spans="3:7">
      <c r="C25844" s="17"/>
      <c r="D25844" s="26"/>
      <c r="E25844" s="26"/>
      <c r="F25844" s="26"/>
      <c r="G25844" s="26"/>
    </row>
    <row r="25845" spans="3:7">
      <c r="C25845" s="17"/>
      <c r="D25845" s="26"/>
      <c r="E25845" s="26"/>
      <c r="F25845" s="26"/>
      <c r="G25845" s="26"/>
    </row>
    <row r="25846" spans="3:7">
      <c r="C25846" s="17"/>
      <c r="D25846" s="26"/>
      <c r="E25846" s="26"/>
      <c r="F25846" s="26"/>
      <c r="G25846" s="26"/>
    </row>
    <row r="25847" spans="3:7">
      <c r="C25847" s="17"/>
      <c r="D25847" s="26"/>
      <c r="E25847" s="26"/>
      <c r="F25847" s="26"/>
      <c r="G25847" s="26"/>
    </row>
    <row r="25848" spans="3:7">
      <c r="C25848" s="17"/>
      <c r="D25848" s="26"/>
      <c r="E25848" s="26"/>
      <c r="F25848" s="26"/>
      <c r="G25848" s="26"/>
    </row>
    <row r="25849" spans="3:7">
      <c r="C25849" s="17"/>
      <c r="D25849" s="26"/>
      <c r="E25849" s="26"/>
      <c r="F25849" s="26"/>
      <c r="G25849" s="26"/>
    </row>
    <row r="25850" spans="3:7">
      <c r="C25850" s="17"/>
      <c r="D25850" s="26"/>
      <c r="E25850" s="26"/>
      <c r="F25850" s="26"/>
      <c r="G25850" s="26"/>
    </row>
    <row r="25851" spans="3:7">
      <c r="C25851" s="17"/>
      <c r="D25851" s="26"/>
      <c r="E25851" s="26"/>
      <c r="F25851" s="26"/>
      <c r="G25851" s="26"/>
    </row>
    <row r="25852" spans="3:7">
      <c r="C25852" s="17"/>
      <c r="D25852" s="26"/>
      <c r="E25852" s="26"/>
      <c r="F25852" s="26"/>
      <c r="G25852" s="26"/>
    </row>
    <row r="25853" spans="3:7">
      <c r="C25853" s="17"/>
      <c r="D25853" s="26"/>
      <c r="E25853" s="26"/>
      <c r="F25853" s="26"/>
      <c r="G25853" s="26"/>
    </row>
    <row r="25854" spans="3:7">
      <c r="C25854" s="17"/>
      <c r="D25854" s="26"/>
      <c r="E25854" s="26"/>
      <c r="F25854" s="26"/>
      <c r="G25854" s="26"/>
    </row>
    <row r="25855" spans="3:7">
      <c r="C25855" s="17"/>
      <c r="D25855" s="26"/>
      <c r="E25855" s="26"/>
      <c r="F25855" s="26"/>
      <c r="G25855" s="26"/>
    </row>
    <row r="25856" spans="3:7">
      <c r="C25856" s="17"/>
      <c r="D25856" s="26"/>
      <c r="E25856" s="26"/>
      <c r="F25856" s="26"/>
      <c r="G25856" s="26"/>
    </row>
    <row r="25857" spans="3:7">
      <c r="C25857" s="17"/>
      <c r="D25857" s="26"/>
      <c r="E25857" s="26"/>
      <c r="F25857" s="26"/>
      <c r="G25857" s="26"/>
    </row>
    <row r="25858" spans="3:7">
      <c r="C25858" s="17"/>
      <c r="D25858" s="26"/>
      <c r="E25858" s="26"/>
      <c r="F25858" s="26"/>
      <c r="G25858" s="26"/>
    </row>
    <row r="25859" spans="3:7">
      <c r="C25859" s="17"/>
      <c r="D25859" s="26"/>
      <c r="E25859" s="26"/>
      <c r="F25859" s="26"/>
      <c r="G25859" s="26"/>
    </row>
    <row r="25860" spans="3:7">
      <c r="C25860" s="17"/>
      <c r="D25860" s="26"/>
      <c r="E25860" s="26"/>
      <c r="F25860" s="26"/>
      <c r="G25860" s="26"/>
    </row>
    <row r="25861" spans="3:7">
      <c r="C25861" s="17"/>
      <c r="D25861" s="26"/>
      <c r="E25861" s="26"/>
      <c r="F25861" s="26"/>
      <c r="G25861" s="26"/>
    </row>
    <row r="25862" spans="3:7">
      <c r="C25862" s="17"/>
      <c r="D25862" s="26"/>
      <c r="E25862" s="26"/>
      <c r="F25862" s="26"/>
      <c r="G25862" s="26"/>
    </row>
    <row r="25863" spans="3:7">
      <c r="C25863" s="17"/>
      <c r="D25863" s="26"/>
      <c r="E25863" s="26"/>
      <c r="F25863" s="26"/>
      <c r="G25863" s="26"/>
    </row>
    <row r="25864" spans="3:7">
      <c r="C25864" s="17"/>
      <c r="D25864" s="26"/>
      <c r="E25864" s="26"/>
      <c r="F25864" s="26"/>
      <c r="G25864" s="26"/>
    </row>
    <row r="25865" spans="3:7">
      <c r="C25865" s="17"/>
      <c r="D25865" s="26"/>
      <c r="E25865" s="26"/>
      <c r="F25865" s="26"/>
      <c r="G25865" s="26"/>
    </row>
    <row r="25866" spans="3:7">
      <c r="C25866" s="17"/>
      <c r="D25866" s="26"/>
      <c r="E25866" s="26"/>
      <c r="F25866" s="26"/>
      <c r="G25866" s="26"/>
    </row>
    <row r="25867" spans="3:7">
      <c r="C25867" s="17"/>
      <c r="D25867" s="26"/>
      <c r="E25867" s="26"/>
      <c r="F25867" s="26"/>
      <c r="G25867" s="26"/>
    </row>
    <row r="25868" spans="3:7">
      <c r="C25868" s="17"/>
      <c r="D25868" s="26"/>
      <c r="E25868" s="26"/>
      <c r="F25868" s="26"/>
      <c r="G25868" s="26"/>
    </row>
    <row r="25869" spans="3:7">
      <c r="C25869" s="17"/>
      <c r="D25869" s="26"/>
      <c r="E25869" s="26"/>
      <c r="F25869" s="26"/>
      <c r="G25869" s="26"/>
    </row>
    <row r="25870" spans="3:7">
      <c r="C25870" s="17"/>
      <c r="D25870" s="26"/>
      <c r="E25870" s="26"/>
      <c r="F25870" s="26"/>
      <c r="G25870" s="26"/>
    </row>
    <row r="25871" spans="3:7">
      <c r="C25871" s="17"/>
      <c r="D25871" s="26"/>
      <c r="E25871" s="26"/>
      <c r="F25871" s="26"/>
      <c r="G25871" s="26"/>
    </row>
    <row r="25872" spans="3:7">
      <c r="C25872" s="17"/>
      <c r="D25872" s="26"/>
      <c r="E25872" s="26"/>
      <c r="F25872" s="26"/>
      <c r="G25872" s="26"/>
    </row>
    <row r="25873" spans="3:7">
      <c r="C25873" s="17"/>
      <c r="D25873" s="26"/>
      <c r="E25873" s="26"/>
      <c r="F25873" s="26"/>
      <c r="G25873" s="26"/>
    </row>
    <row r="25874" spans="3:7">
      <c r="C25874" s="17"/>
      <c r="D25874" s="26"/>
      <c r="E25874" s="26"/>
      <c r="F25874" s="26"/>
      <c r="G25874" s="26"/>
    </row>
    <row r="25875" spans="3:7">
      <c r="C25875" s="17"/>
      <c r="D25875" s="26"/>
      <c r="E25875" s="26"/>
      <c r="F25875" s="26"/>
      <c r="G25875" s="26"/>
    </row>
    <row r="25876" spans="3:7">
      <c r="C25876" s="17"/>
      <c r="D25876" s="26"/>
      <c r="E25876" s="26"/>
      <c r="F25876" s="26"/>
      <c r="G25876" s="26"/>
    </row>
    <row r="25877" spans="3:7">
      <c r="C25877" s="17"/>
      <c r="D25877" s="26"/>
      <c r="E25877" s="26"/>
      <c r="F25877" s="26"/>
      <c r="G25877" s="26"/>
    </row>
    <row r="25878" spans="3:7">
      <c r="C25878" s="17"/>
      <c r="D25878" s="26"/>
      <c r="E25878" s="26"/>
      <c r="F25878" s="26"/>
      <c r="G25878" s="26"/>
    </row>
    <row r="25879" spans="3:7">
      <c r="C25879" s="17"/>
      <c r="D25879" s="26"/>
      <c r="E25879" s="26"/>
      <c r="F25879" s="26"/>
      <c r="G25879" s="26"/>
    </row>
    <row r="25880" spans="3:7">
      <c r="C25880" s="17"/>
      <c r="D25880" s="26"/>
      <c r="E25880" s="26"/>
      <c r="F25880" s="26"/>
      <c r="G25880" s="26"/>
    </row>
    <row r="25881" spans="3:7">
      <c r="C25881" s="17"/>
      <c r="D25881" s="26"/>
      <c r="E25881" s="26"/>
      <c r="F25881" s="26"/>
      <c r="G25881" s="26"/>
    </row>
    <row r="25882" spans="3:7">
      <c r="C25882" s="17"/>
      <c r="D25882" s="26"/>
      <c r="E25882" s="26"/>
      <c r="F25882" s="26"/>
      <c r="G25882" s="26"/>
    </row>
    <row r="25883" spans="3:7">
      <c r="C25883" s="17"/>
      <c r="D25883" s="26"/>
      <c r="E25883" s="26"/>
      <c r="F25883" s="26"/>
      <c r="G25883" s="26"/>
    </row>
    <row r="25884" spans="3:7">
      <c r="C25884" s="17"/>
      <c r="D25884" s="26"/>
      <c r="E25884" s="26"/>
      <c r="F25884" s="26"/>
      <c r="G25884" s="26"/>
    </row>
    <row r="25885" spans="3:7">
      <c r="C25885" s="17"/>
      <c r="D25885" s="26"/>
      <c r="E25885" s="26"/>
      <c r="F25885" s="26"/>
      <c r="G25885" s="26"/>
    </row>
    <row r="25886" spans="3:7">
      <c r="C25886" s="17"/>
      <c r="D25886" s="26"/>
      <c r="E25886" s="26"/>
      <c r="F25886" s="26"/>
      <c r="G25886" s="26"/>
    </row>
    <row r="25887" spans="3:7">
      <c r="C25887" s="17"/>
      <c r="D25887" s="26"/>
      <c r="E25887" s="26"/>
      <c r="F25887" s="26"/>
      <c r="G25887" s="26"/>
    </row>
    <row r="25888" spans="3:7">
      <c r="C25888" s="17"/>
      <c r="D25888" s="26"/>
      <c r="E25888" s="26"/>
      <c r="F25888" s="26"/>
      <c r="G25888" s="26"/>
    </row>
    <row r="25889" spans="3:7">
      <c r="C25889" s="17"/>
      <c r="D25889" s="26"/>
      <c r="E25889" s="26"/>
      <c r="F25889" s="26"/>
      <c r="G25889" s="26"/>
    </row>
    <row r="25890" spans="3:7">
      <c r="C25890" s="17"/>
      <c r="D25890" s="26"/>
      <c r="E25890" s="26"/>
      <c r="F25890" s="26"/>
      <c r="G25890" s="26"/>
    </row>
    <row r="25891" spans="3:7">
      <c r="C25891" s="17"/>
      <c r="D25891" s="26"/>
      <c r="E25891" s="26"/>
      <c r="F25891" s="26"/>
      <c r="G25891" s="26"/>
    </row>
    <row r="25892" spans="3:7">
      <c r="C25892" s="17"/>
      <c r="D25892" s="26"/>
      <c r="E25892" s="26"/>
      <c r="F25892" s="26"/>
      <c r="G25892" s="26"/>
    </row>
    <row r="25893" spans="3:7">
      <c r="C25893" s="17"/>
      <c r="D25893" s="26"/>
      <c r="E25893" s="26"/>
      <c r="F25893" s="26"/>
      <c r="G25893" s="26"/>
    </row>
    <row r="25894" spans="3:7">
      <c r="C25894" s="17"/>
      <c r="D25894" s="26"/>
      <c r="E25894" s="26"/>
      <c r="F25894" s="26"/>
      <c r="G25894" s="26"/>
    </row>
    <row r="25895" spans="3:7">
      <c r="C25895" s="17"/>
      <c r="D25895" s="26"/>
      <c r="E25895" s="26"/>
      <c r="F25895" s="26"/>
      <c r="G25895" s="26"/>
    </row>
    <row r="25896" spans="3:7">
      <c r="C25896" s="17"/>
      <c r="D25896" s="26"/>
      <c r="E25896" s="26"/>
      <c r="F25896" s="26"/>
      <c r="G25896" s="26"/>
    </row>
    <row r="25897" spans="3:7">
      <c r="C25897" s="17"/>
      <c r="D25897" s="26"/>
      <c r="E25897" s="26"/>
      <c r="F25897" s="26"/>
      <c r="G25897" s="26"/>
    </row>
    <row r="25898" spans="3:7">
      <c r="C25898" s="17"/>
      <c r="D25898" s="26"/>
      <c r="E25898" s="26"/>
      <c r="F25898" s="26"/>
      <c r="G25898" s="26"/>
    </row>
    <row r="25899" spans="3:7">
      <c r="C25899" s="17"/>
      <c r="D25899" s="26"/>
      <c r="E25899" s="26"/>
      <c r="F25899" s="26"/>
      <c r="G25899" s="26"/>
    </row>
    <row r="25900" spans="3:7">
      <c r="C25900" s="17"/>
      <c r="D25900" s="26"/>
      <c r="E25900" s="26"/>
      <c r="F25900" s="26"/>
      <c r="G25900" s="26"/>
    </row>
    <row r="25901" spans="3:7">
      <c r="C25901" s="17"/>
      <c r="D25901" s="26"/>
      <c r="E25901" s="26"/>
      <c r="F25901" s="26"/>
      <c r="G25901" s="26"/>
    </row>
    <row r="25902" spans="3:7">
      <c r="C25902" s="17"/>
      <c r="D25902" s="26"/>
      <c r="E25902" s="26"/>
      <c r="F25902" s="26"/>
      <c r="G25902" s="26"/>
    </row>
    <row r="25903" spans="3:7">
      <c r="C25903" s="17"/>
      <c r="D25903" s="26"/>
      <c r="E25903" s="26"/>
      <c r="F25903" s="26"/>
      <c r="G25903" s="26"/>
    </row>
    <row r="25904" spans="3:7">
      <c r="C25904" s="17"/>
      <c r="D25904" s="26"/>
      <c r="E25904" s="26"/>
      <c r="F25904" s="26"/>
      <c r="G25904" s="26"/>
    </row>
    <row r="25905" spans="3:7">
      <c r="C25905" s="17"/>
      <c r="D25905" s="26"/>
      <c r="E25905" s="26"/>
      <c r="F25905" s="26"/>
      <c r="G25905" s="26"/>
    </row>
    <row r="25906" spans="3:7">
      <c r="C25906" s="17"/>
      <c r="D25906" s="26"/>
      <c r="E25906" s="26"/>
      <c r="F25906" s="26"/>
      <c r="G25906" s="26"/>
    </row>
    <row r="25907" spans="3:7">
      <c r="C25907" s="17"/>
      <c r="D25907" s="26"/>
      <c r="E25907" s="26"/>
      <c r="F25907" s="26"/>
      <c r="G25907" s="26"/>
    </row>
    <row r="25908" spans="3:7">
      <c r="C25908" s="17"/>
      <c r="D25908" s="26"/>
      <c r="E25908" s="26"/>
      <c r="F25908" s="26"/>
      <c r="G25908" s="26"/>
    </row>
    <row r="25909" spans="3:7">
      <c r="C25909" s="17"/>
      <c r="D25909" s="26"/>
      <c r="E25909" s="26"/>
      <c r="F25909" s="26"/>
      <c r="G25909" s="26"/>
    </row>
    <row r="25910" spans="3:7">
      <c r="C25910" s="17"/>
      <c r="D25910" s="26"/>
      <c r="E25910" s="26"/>
      <c r="F25910" s="26"/>
      <c r="G25910" s="26"/>
    </row>
    <row r="25911" spans="3:7">
      <c r="C25911" s="17"/>
      <c r="D25911" s="26"/>
      <c r="E25911" s="26"/>
      <c r="F25911" s="26"/>
      <c r="G25911" s="26"/>
    </row>
    <row r="25912" spans="3:7">
      <c r="C25912" s="17"/>
      <c r="D25912" s="26"/>
      <c r="E25912" s="26"/>
      <c r="F25912" s="26"/>
      <c r="G25912" s="26"/>
    </row>
    <row r="25913" spans="3:7">
      <c r="C25913" s="17"/>
      <c r="D25913" s="26"/>
      <c r="E25913" s="26"/>
      <c r="F25913" s="26"/>
      <c r="G25913" s="26"/>
    </row>
    <row r="25914" spans="3:7">
      <c r="C25914" s="17"/>
      <c r="D25914" s="26"/>
      <c r="E25914" s="26"/>
      <c r="F25914" s="26"/>
      <c r="G25914" s="26"/>
    </row>
    <row r="25915" spans="3:7">
      <c r="C25915" s="17"/>
      <c r="D25915" s="26"/>
      <c r="E25915" s="26"/>
      <c r="F25915" s="26"/>
      <c r="G25915" s="26"/>
    </row>
    <row r="25916" spans="3:7">
      <c r="C25916" s="17"/>
      <c r="D25916" s="26"/>
      <c r="E25916" s="26"/>
      <c r="F25916" s="26"/>
      <c r="G25916" s="26"/>
    </row>
    <row r="25917" spans="3:7">
      <c r="C25917" s="17"/>
      <c r="D25917" s="26"/>
      <c r="E25917" s="26"/>
      <c r="F25917" s="26"/>
      <c r="G25917" s="26"/>
    </row>
    <row r="25918" spans="3:7">
      <c r="C25918" s="17"/>
      <c r="D25918" s="26"/>
      <c r="E25918" s="26"/>
      <c r="F25918" s="26"/>
      <c r="G25918" s="26"/>
    </row>
    <row r="25919" spans="3:7">
      <c r="C25919" s="17"/>
      <c r="D25919" s="26"/>
      <c r="E25919" s="26"/>
      <c r="F25919" s="26"/>
      <c r="G25919" s="26"/>
    </row>
    <row r="25920" spans="3:7">
      <c r="C25920" s="17"/>
      <c r="D25920" s="26"/>
      <c r="E25920" s="26"/>
      <c r="F25920" s="26"/>
      <c r="G25920" s="26"/>
    </row>
    <row r="25921" spans="3:7">
      <c r="C25921" s="17"/>
      <c r="D25921" s="26"/>
      <c r="E25921" s="26"/>
      <c r="F25921" s="26"/>
      <c r="G25921" s="26"/>
    </row>
    <row r="25922" spans="3:7">
      <c r="C25922" s="17"/>
      <c r="D25922" s="26"/>
      <c r="E25922" s="26"/>
      <c r="F25922" s="26"/>
      <c r="G25922" s="26"/>
    </row>
    <row r="25923" spans="3:7">
      <c r="C25923" s="17"/>
      <c r="D25923" s="26"/>
      <c r="E25923" s="26"/>
      <c r="F25923" s="26"/>
      <c r="G25923" s="26"/>
    </row>
    <row r="25924" spans="3:7">
      <c r="C25924" s="17"/>
      <c r="D25924" s="26"/>
      <c r="E25924" s="26"/>
      <c r="F25924" s="26"/>
      <c r="G25924" s="26"/>
    </row>
    <row r="25925" spans="3:7">
      <c r="C25925" s="17"/>
      <c r="D25925" s="26"/>
      <c r="E25925" s="26"/>
      <c r="F25925" s="26"/>
      <c r="G25925" s="26"/>
    </row>
    <row r="25926" spans="3:7">
      <c r="C25926" s="17"/>
      <c r="D25926" s="26"/>
      <c r="E25926" s="26"/>
      <c r="F25926" s="26"/>
      <c r="G25926" s="26"/>
    </row>
    <row r="25927" spans="3:7">
      <c r="C25927" s="17"/>
      <c r="D25927" s="26"/>
      <c r="E25927" s="26"/>
      <c r="F25927" s="26"/>
      <c r="G25927" s="26"/>
    </row>
    <row r="25928" spans="3:7">
      <c r="C25928" s="17"/>
      <c r="D25928" s="26"/>
      <c r="E25928" s="26"/>
      <c r="F25928" s="26"/>
      <c r="G25928" s="26"/>
    </row>
    <row r="25929" spans="3:7">
      <c r="C25929" s="17"/>
      <c r="D25929" s="26"/>
      <c r="E25929" s="26"/>
      <c r="F25929" s="26"/>
      <c r="G25929" s="26"/>
    </row>
    <row r="25930" spans="3:7">
      <c r="C25930" s="17"/>
      <c r="D25930" s="26"/>
      <c r="E25930" s="26"/>
      <c r="F25930" s="26"/>
      <c r="G25930" s="26"/>
    </row>
    <row r="25931" spans="3:7">
      <c r="C25931" s="17"/>
      <c r="D25931" s="26"/>
      <c r="E25931" s="26"/>
      <c r="F25931" s="26"/>
      <c r="G25931" s="26"/>
    </row>
    <row r="25932" spans="3:7">
      <c r="C25932" s="17"/>
      <c r="D25932" s="26"/>
      <c r="E25932" s="26"/>
      <c r="F25932" s="26"/>
      <c r="G25932" s="26"/>
    </row>
    <row r="25933" spans="3:7">
      <c r="C25933" s="17"/>
      <c r="D25933" s="26"/>
      <c r="E25933" s="26"/>
      <c r="F25933" s="26"/>
      <c r="G25933" s="26"/>
    </row>
    <row r="25934" spans="3:7">
      <c r="C25934" s="17"/>
      <c r="D25934" s="26"/>
      <c r="E25934" s="26"/>
      <c r="F25934" s="26"/>
      <c r="G25934" s="26"/>
    </row>
    <row r="25935" spans="3:7">
      <c r="C25935" s="17"/>
      <c r="D25935" s="26"/>
      <c r="E25935" s="26"/>
      <c r="F25935" s="26"/>
      <c r="G25935" s="26"/>
    </row>
    <row r="25936" spans="3:7">
      <c r="C25936" s="17"/>
      <c r="D25936" s="26"/>
      <c r="E25936" s="26"/>
      <c r="F25936" s="26"/>
      <c r="G25936" s="26"/>
    </row>
    <row r="25937" spans="3:7">
      <c r="C25937" s="17"/>
      <c r="D25937" s="26"/>
      <c r="E25937" s="26"/>
      <c r="F25937" s="26"/>
      <c r="G25937" s="26"/>
    </row>
    <row r="25938" spans="3:7">
      <c r="C25938" s="17"/>
      <c r="D25938" s="26"/>
      <c r="E25938" s="26"/>
      <c r="F25938" s="26"/>
      <c r="G25938" s="26"/>
    </row>
    <row r="25939" spans="3:7">
      <c r="C25939" s="17"/>
      <c r="D25939" s="26"/>
      <c r="E25939" s="26"/>
      <c r="F25939" s="26"/>
      <c r="G25939" s="26"/>
    </row>
    <row r="25940" spans="3:7">
      <c r="C25940" s="17"/>
      <c r="D25940" s="26"/>
      <c r="E25940" s="26"/>
      <c r="F25940" s="26"/>
      <c r="G25940" s="26"/>
    </row>
    <row r="25941" spans="3:7">
      <c r="C25941" s="17"/>
      <c r="D25941" s="26"/>
      <c r="E25941" s="26"/>
      <c r="F25941" s="26"/>
      <c r="G25941" s="26"/>
    </row>
    <row r="25942" spans="3:7">
      <c r="C25942" s="17"/>
      <c r="D25942" s="26"/>
      <c r="E25942" s="26"/>
      <c r="F25942" s="26"/>
      <c r="G25942" s="26"/>
    </row>
    <row r="25943" spans="3:7">
      <c r="C25943" s="17"/>
      <c r="D25943" s="26"/>
      <c r="E25943" s="26"/>
      <c r="F25943" s="26"/>
      <c r="G25943" s="26"/>
    </row>
    <row r="25944" spans="3:7">
      <c r="C25944" s="17"/>
      <c r="D25944" s="26"/>
      <c r="E25944" s="26"/>
      <c r="F25944" s="26"/>
      <c r="G25944" s="26"/>
    </row>
    <row r="25945" spans="3:7">
      <c r="C25945" s="17"/>
      <c r="D25945" s="26"/>
      <c r="E25945" s="26"/>
      <c r="F25945" s="26"/>
      <c r="G25945" s="26"/>
    </row>
    <row r="25946" spans="3:7">
      <c r="C25946" s="17"/>
      <c r="D25946" s="26"/>
      <c r="E25946" s="26"/>
      <c r="F25946" s="26"/>
      <c r="G25946" s="26"/>
    </row>
    <row r="25947" spans="3:7">
      <c r="C25947" s="17"/>
      <c r="D25947" s="26"/>
      <c r="E25947" s="26"/>
      <c r="F25947" s="26"/>
      <c r="G25947" s="26"/>
    </row>
    <row r="25948" spans="3:7">
      <c r="C25948" s="17"/>
      <c r="D25948" s="26"/>
      <c r="E25948" s="26"/>
      <c r="F25948" s="26"/>
      <c r="G25948" s="26"/>
    </row>
    <row r="25949" spans="3:7">
      <c r="C25949" s="17"/>
      <c r="D25949" s="26"/>
      <c r="E25949" s="26"/>
      <c r="F25949" s="26"/>
      <c r="G25949" s="26"/>
    </row>
    <row r="25950" spans="3:7">
      <c r="C25950" s="17"/>
      <c r="D25950" s="26"/>
      <c r="E25950" s="26"/>
      <c r="F25950" s="26"/>
      <c r="G25950" s="26"/>
    </row>
    <row r="25951" spans="3:7">
      <c r="C25951" s="17"/>
      <c r="D25951" s="26"/>
      <c r="E25951" s="26"/>
      <c r="F25951" s="26"/>
      <c r="G25951" s="26"/>
    </row>
    <row r="25952" spans="3:7">
      <c r="C25952" s="17"/>
      <c r="D25952" s="26"/>
      <c r="E25952" s="26"/>
      <c r="F25952" s="26"/>
      <c r="G25952" s="26"/>
    </row>
    <row r="25953" spans="3:7">
      <c r="C25953" s="17"/>
      <c r="D25953" s="26"/>
      <c r="E25953" s="26"/>
      <c r="F25953" s="26"/>
      <c r="G25953" s="26"/>
    </row>
    <row r="25954" spans="3:7">
      <c r="C25954" s="17"/>
      <c r="D25954" s="26"/>
      <c r="E25954" s="26"/>
      <c r="F25954" s="26"/>
      <c r="G25954" s="26"/>
    </row>
    <row r="25955" spans="3:7">
      <c r="C25955" s="17"/>
      <c r="D25955" s="26"/>
      <c r="E25955" s="26"/>
      <c r="F25955" s="26"/>
      <c r="G25955" s="26"/>
    </row>
    <row r="25956" spans="3:7">
      <c r="C25956" s="17"/>
      <c r="D25956" s="26"/>
      <c r="E25956" s="26"/>
      <c r="F25956" s="26"/>
      <c r="G25956" s="26"/>
    </row>
    <row r="25957" spans="3:7">
      <c r="C25957" s="17"/>
      <c r="D25957" s="26"/>
      <c r="E25957" s="26"/>
      <c r="F25957" s="26"/>
      <c r="G25957" s="26"/>
    </row>
    <row r="25958" spans="3:7">
      <c r="C25958" s="17"/>
      <c r="D25958" s="26"/>
      <c r="E25958" s="26"/>
      <c r="F25958" s="26"/>
      <c r="G25958" s="26"/>
    </row>
    <row r="25959" spans="3:7">
      <c r="C25959" s="17"/>
      <c r="D25959" s="26"/>
      <c r="E25959" s="26"/>
      <c r="F25959" s="26"/>
      <c r="G25959" s="26"/>
    </row>
    <row r="25960" spans="3:7">
      <c r="C25960" s="17"/>
      <c r="D25960" s="26"/>
      <c r="E25960" s="26"/>
      <c r="F25960" s="26"/>
      <c r="G25960" s="26"/>
    </row>
    <row r="25961" spans="3:7">
      <c r="C25961" s="17"/>
      <c r="D25961" s="26"/>
      <c r="E25961" s="26"/>
      <c r="F25961" s="26"/>
      <c r="G25961" s="26"/>
    </row>
    <row r="25962" spans="3:7">
      <c r="C25962" s="17"/>
      <c r="D25962" s="26"/>
      <c r="E25962" s="26"/>
      <c r="F25962" s="26"/>
      <c r="G25962" s="26"/>
    </row>
    <row r="25963" spans="3:7">
      <c r="C25963" s="17"/>
      <c r="D25963" s="26"/>
      <c r="E25963" s="26"/>
      <c r="F25963" s="26"/>
      <c r="G25963" s="26"/>
    </row>
    <row r="25964" spans="3:7">
      <c r="C25964" s="17"/>
      <c r="D25964" s="26"/>
      <c r="E25964" s="26"/>
      <c r="F25964" s="26"/>
      <c r="G25964" s="26"/>
    </row>
    <row r="25965" spans="3:7">
      <c r="C25965" s="17"/>
      <c r="D25965" s="26"/>
      <c r="E25965" s="26"/>
      <c r="F25965" s="26"/>
      <c r="G25965" s="26"/>
    </row>
    <row r="25966" spans="3:7">
      <c r="C25966" s="17"/>
      <c r="D25966" s="26"/>
      <c r="E25966" s="26"/>
      <c r="F25966" s="26"/>
      <c r="G25966" s="26"/>
    </row>
    <row r="25967" spans="3:7">
      <c r="C25967" s="17"/>
      <c r="D25967" s="26"/>
      <c r="E25967" s="26"/>
      <c r="F25967" s="26"/>
      <c r="G25967" s="26"/>
    </row>
    <row r="25968" spans="3:7">
      <c r="C25968" s="17"/>
      <c r="D25968" s="26"/>
      <c r="E25968" s="26"/>
      <c r="F25968" s="26"/>
      <c r="G25968" s="26"/>
    </row>
    <row r="25969" spans="3:7">
      <c r="C25969" s="17"/>
      <c r="D25969" s="26"/>
      <c r="E25969" s="26"/>
      <c r="F25969" s="26"/>
      <c r="G25969" s="26"/>
    </row>
    <row r="25970" spans="3:7">
      <c r="C25970" s="17"/>
      <c r="D25970" s="26"/>
      <c r="E25970" s="26"/>
      <c r="F25970" s="26"/>
      <c r="G25970" s="26"/>
    </row>
    <row r="25971" spans="3:7">
      <c r="C25971" s="17"/>
      <c r="D25971" s="26"/>
      <c r="E25971" s="26"/>
      <c r="F25971" s="26"/>
      <c r="G25971" s="26"/>
    </row>
    <row r="25972" spans="3:7">
      <c r="C25972" s="17"/>
      <c r="D25972" s="26"/>
      <c r="E25972" s="26"/>
      <c r="F25972" s="26"/>
      <c r="G25972" s="26"/>
    </row>
    <row r="25973" spans="3:7">
      <c r="C25973" s="17"/>
      <c r="D25973" s="26"/>
      <c r="E25973" s="26"/>
      <c r="F25973" s="26"/>
      <c r="G25973" s="26"/>
    </row>
    <row r="25974" spans="3:7">
      <c r="C25974" s="17"/>
      <c r="D25974" s="26"/>
      <c r="E25974" s="26"/>
      <c r="F25974" s="26"/>
      <c r="G25974" s="26"/>
    </row>
    <row r="25975" spans="3:7">
      <c r="C25975" s="17"/>
      <c r="D25975" s="26"/>
      <c r="E25975" s="26"/>
      <c r="F25975" s="26"/>
      <c r="G25975" s="26"/>
    </row>
    <row r="25976" spans="3:7">
      <c r="C25976" s="17"/>
      <c r="D25976" s="26"/>
      <c r="E25976" s="26"/>
      <c r="F25976" s="26"/>
      <c r="G25976" s="26"/>
    </row>
    <row r="25977" spans="3:7">
      <c r="C25977" s="17"/>
      <c r="D25977" s="26"/>
      <c r="E25977" s="26"/>
      <c r="F25977" s="26"/>
      <c r="G25977" s="26"/>
    </row>
    <row r="25978" spans="3:7">
      <c r="C25978" s="17"/>
      <c r="D25978" s="26"/>
      <c r="E25978" s="26"/>
      <c r="F25978" s="26"/>
      <c r="G25978" s="26"/>
    </row>
    <row r="25979" spans="3:7">
      <c r="C25979" s="17"/>
      <c r="D25979" s="26"/>
      <c r="E25979" s="26"/>
      <c r="F25979" s="26"/>
      <c r="G25979" s="26"/>
    </row>
    <row r="25980" spans="3:7">
      <c r="C25980" s="17"/>
      <c r="D25980" s="26"/>
      <c r="E25980" s="26"/>
      <c r="F25980" s="26"/>
      <c r="G25980" s="26"/>
    </row>
    <row r="25981" spans="3:7">
      <c r="C25981" s="17"/>
      <c r="D25981" s="26"/>
      <c r="E25981" s="26"/>
      <c r="F25981" s="26"/>
      <c r="G25981" s="26"/>
    </row>
    <row r="25982" spans="3:7">
      <c r="C25982" s="17"/>
      <c r="D25982" s="26"/>
      <c r="E25982" s="26"/>
      <c r="F25982" s="26"/>
      <c r="G25982" s="26"/>
    </row>
    <row r="25983" spans="3:7">
      <c r="C25983" s="17"/>
      <c r="D25983" s="26"/>
      <c r="E25983" s="26"/>
      <c r="F25983" s="26"/>
      <c r="G25983" s="26"/>
    </row>
    <row r="25984" spans="3:7">
      <c r="C25984" s="17"/>
      <c r="D25984" s="26"/>
      <c r="E25984" s="26"/>
      <c r="F25984" s="26"/>
      <c r="G25984" s="26"/>
    </row>
    <row r="25985" spans="3:7">
      <c r="C25985" s="17"/>
      <c r="D25985" s="26"/>
      <c r="E25985" s="26"/>
      <c r="F25985" s="26"/>
      <c r="G25985" s="26"/>
    </row>
    <row r="25986" spans="3:7">
      <c r="C25986" s="17"/>
      <c r="D25986" s="26"/>
      <c r="E25986" s="26"/>
      <c r="F25986" s="26"/>
      <c r="G25986" s="26"/>
    </row>
    <row r="25987" spans="3:7">
      <c r="C25987" s="17"/>
      <c r="D25987" s="26"/>
      <c r="E25987" s="26"/>
      <c r="F25987" s="26"/>
      <c r="G25987" s="26"/>
    </row>
    <row r="25988" spans="3:7">
      <c r="C25988" s="17"/>
      <c r="D25988" s="26"/>
      <c r="E25988" s="26"/>
      <c r="F25988" s="26"/>
      <c r="G25988" s="26"/>
    </row>
    <row r="25989" spans="3:7">
      <c r="C25989" s="17"/>
      <c r="D25989" s="26"/>
      <c r="E25989" s="26"/>
      <c r="F25989" s="26"/>
      <c r="G25989" s="26"/>
    </row>
    <row r="25990" spans="3:7">
      <c r="C25990" s="17"/>
      <c r="D25990" s="26"/>
      <c r="E25990" s="26"/>
      <c r="F25990" s="26"/>
      <c r="G25990" s="26"/>
    </row>
    <row r="25991" spans="3:7">
      <c r="C25991" s="17"/>
      <c r="D25991" s="26"/>
      <c r="E25991" s="26"/>
      <c r="F25991" s="26"/>
      <c r="G25991" s="26"/>
    </row>
    <row r="25992" spans="3:7">
      <c r="C25992" s="17"/>
      <c r="D25992" s="26"/>
      <c r="E25992" s="26"/>
      <c r="F25992" s="26"/>
      <c r="G25992" s="26"/>
    </row>
    <row r="25993" spans="3:7">
      <c r="C25993" s="17"/>
      <c r="D25993" s="26"/>
      <c r="E25993" s="26"/>
      <c r="F25993" s="26"/>
      <c r="G25993" s="26"/>
    </row>
    <row r="25994" spans="3:7">
      <c r="C25994" s="17"/>
      <c r="D25994" s="26"/>
      <c r="E25994" s="26"/>
      <c r="F25994" s="26"/>
      <c r="G25994" s="26"/>
    </row>
    <row r="25995" spans="3:7">
      <c r="C25995" s="17"/>
      <c r="D25995" s="26"/>
      <c r="E25995" s="26"/>
      <c r="F25995" s="26"/>
      <c r="G25995" s="26"/>
    </row>
    <row r="25996" spans="3:7">
      <c r="C25996" s="17"/>
      <c r="D25996" s="26"/>
      <c r="E25996" s="26"/>
      <c r="F25996" s="26"/>
      <c r="G25996" s="26"/>
    </row>
    <row r="25997" spans="3:7">
      <c r="C25997" s="17"/>
      <c r="D25997" s="26"/>
      <c r="E25997" s="26"/>
      <c r="F25997" s="26"/>
      <c r="G25997" s="26"/>
    </row>
    <row r="25998" spans="3:7">
      <c r="C25998" s="17"/>
      <c r="D25998" s="26"/>
      <c r="E25998" s="26"/>
      <c r="F25998" s="26"/>
      <c r="G25998" s="26"/>
    </row>
    <row r="25999" spans="3:7">
      <c r="C25999" s="17"/>
      <c r="D25999" s="26"/>
      <c r="E25999" s="26"/>
      <c r="F25999" s="26"/>
      <c r="G25999" s="26"/>
    </row>
    <row r="26000" spans="3:7">
      <c r="C26000" s="17"/>
      <c r="D26000" s="26"/>
      <c r="E26000" s="26"/>
      <c r="F26000" s="26"/>
      <c r="G26000" s="26"/>
    </row>
    <row r="26001" spans="3:7">
      <c r="C26001" s="17"/>
      <c r="D26001" s="26"/>
      <c r="E26001" s="26"/>
      <c r="F26001" s="26"/>
      <c r="G26001" s="26"/>
    </row>
    <row r="26002" spans="3:7">
      <c r="C26002" s="17"/>
      <c r="D26002" s="26"/>
      <c r="E26002" s="26"/>
      <c r="F26002" s="26"/>
      <c r="G26002" s="26"/>
    </row>
    <row r="26003" spans="3:7">
      <c r="C26003" s="17"/>
      <c r="D26003" s="26"/>
      <c r="E26003" s="26"/>
      <c r="F26003" s="26"/>
      <c r="G26003" s="26"/>
    </row>
    <row r="26004" spans="3:7">
      <c r="C26004" s="17"/>
      <c r="D26004" s="26"/>
      <c r="E26004" s="26"/>
      <c r="F26004" s="26"/>
      <c r="G26004" s="26"/>
    </row>
    <row r="26005" spans="3:7">
      <c r="C26005" s="17"/>
      <c r="D26005" s="26"/>
      <c r="E26005" s="26"/>
      <c r="F26005" s="26"/>
      <c r="G26005" s="26"/>
    </row>
    <row r="26006" spans="3:7">
      <c r="C26006" s="17"/>
      <c r="D26006" s="26"/>
      <c r="E26006" s="26"/>
      <c r="F26006" s="26"/>
      <c r="G26006" s="26"/>
    </row>
    <row r="26007" spans="3:7">
      <c r="C26007" s="17"/>
      <c r="D26007" s="26"/>
      <c r="E26007" s="26"/>
      <c r="F26007" s="26"/>
      <c r="G26007" s="26"/>
    </row>
    <row r="26008" spans="3:7">
      <c r="C26008" s="17"/>
      <c r="D26008" s="26"/>
      <c r="E26008" s="26"/>
      <c r="F26008" s="26"/>
      <c r="G26008" s="26"/>
    </row>
    <row r="26009" spans="3:7">
      <c r="C26009" s="17"/>
      <c r="D26009" s="26"/>
      <c r="E26009" s="26"/>
      <c r="F26009" s="26"/>
      <c r="G26009" s="26"/>
    </row>
    <row r="26010" spans="3:7">
      <c r="C26010" s="17"/>
      <c r="D26010" s="26"/>
      <c r="E26010" s="26"/>
      <c r="F26010" s="26"/>
      <c r="G26010" s="26"/>
    </row>
    <row r="26011" spans="3:7">
      <c r="C26011" s="17"/>
      <c r="D26011" s="26"/>
      <c r="E26011" s="26"/>
      <c r="F26011" s="26"/>
      <c r="G26011" s="26"/>
    </row>
    <row r="26012" spans="3:7">
      <c r="C26012" s="17"/>
      <c r="D26012" s="26"/>
      <c r="E26012" s="26"/>
      <c r="F26012" s="26"/>
      <c r="G26012" s="26"/>
    </row>
    <row r="26013" spans="3:7">
      <c r="C26013" s="17"/>
      <c r="D26013" s="26"/>
      <c r="E26013" s="26"/>
      <c r="F26013" s="26"/>
      <c r="G26013" s="26"/>
    </row>
    <row r="26014" spans="3:7">
      <c r="C26014" s="17"/>
      <c r="D26014" s="26"/>
      <c r="E26014" s="26"/>
      <c r="F26014" s="26"/>
      <c r="G26014" s="26"/>
    </row>
    <row r="26015" spans="3:7">
      <c r="C26015" s="17"/>
      <c r="D26015" s="26"/>
      <c r="E26015" s="26"/>
      <c r="F26015" s="26"/>
      <c r="G26015" s="26"/>
    </row>
    <row r="26016" spans="3:7">
      <c r="C26016" s="17"/>
      <c r="D26016" s="26"/>
      <c r="E26016" s="26"/>
      <c r="F26016" s="26"/>
      <c r="G26016" s="26"/>
    </row>
    <row r="26017" spans="3:7">
      <c r="C26017" s="17"/>
      <c r="D26017" s="26"/>
      <c r="E26017" s="26"/>
      <c r="F26017" s="26"/>
      <c r="G26017" s="26"/>
    </row>
    <row r="26018" spans="3:7">
      <c r="C26018" s="17"/>
      <c r="D26018" s="26"/>
      <c r="E26018" s="26"/>
      <c r="F26018" s="26"/>
      <c r="G26018" s="26"/>
    </row>
    <row r="26019" spans="3:7">
      <c r="C26019" s="17"/>
      <c r="D26019" s="26"/>
      <c r="E26019" s="26"/>
      <c r="F26019" s="26"/>
      <c r="G26019" s="26"/>
    </row>
    <row r="26020" spans="3:7">
      <c r="C26020" s="17"/>
      <c r="D26020" s="26"/>
      <c r="E26020" s="26"/>
      <c r="F26020" s="26"/>
      <c r="G26020" s="26"/>
    </row>
    <row r="26021" spans="3:7">
      <c r="C26021" s="17"/>
      <c r="D26021" s="26"/>
      <c r="E26021" s="26"/>
      <c r="F26021" s="26"/>
      <c r="G26021" s="26"/>
    </row>
    <row r="26022" spans="3:7">
      <c r="C26022" s="17"/>
      <c r="D26022" s="26"/>
      <c r="E26022" s="26"/>
      <c r="F26022" s="26"/>
      <c r="G26022" s="26"/>
    </row>
    <row r="26023" spans="3:7">
      <c r="C26023" s="17"/>
      <c r="D26023" s="26"/>
      <c r="E26023" s="26"/>
      <c r="F26023" s="26"/>
      <c r="G26023" s="26"/>
    </row>
    <row r="26024" spans="3:7">
      <c r="C26024" s="17"/>
      <c r="D26024" s="26"/>
      <c r="E26024" s="26"/>
      <c r="F26024" s="26"/>
      <c r="G26024" s="26"/>
    </row>
    <row r="26025" spans="3:7">
      <c r="C26025" s="17"/>
      <c r="D26025" s="26"/>
      <c r="E26025" s="26"/>
      <c r="F26025" s="26"/>
      <c r="G26025" s="26"/>
    </row>
    <row r="26026" spans="3:7">
      <c r="C26026" s="17"/>
      <c r="D26026" s="26"/>
      <c r="E26026" s="26"/>
      <c r="F26026" s="26"/>
      <c r="G26026" s="26"/>
    </row>
    <row r="26027" spans="3:7">
      <c r="C26027" s="17"/>
      <c r="D26027" s="26"/>
      <c r="E26027" s="26"/>
      <c r="F26027" s="26"/>
      <c r="G26027" s="26"/>
    </row>
    <row r="26028" spans="3:7">
      <c r="C26028" s="17"/>
      <c r="D26028" s="26"/>
      <c r="E26028" s="26"/>
      <c r="F26028" s="26"/>
      <c r="G26028" s="26"/>
    </row>
    <row r="26029" spans="3:7">
      <c r="C26029" s="17"/>
      <c r="D26029" s="26"/>
      <c r="E26029" s="26"/>
      <c r="F26029" s="26"/>
      <c r="G26029" s="26"/>
    </row>
    <row r="26030" spans="3:7">
      <c r="C26030" s="17"/>
      <c r="D26030" s="26"/>
      <c r="E26030" s="26"/>
      <c r="F26030" s="26"/>
      <c r="G26030" s="26"/>
    </row>
    <row r="26031" spans="3:7">
      <c r="C26031" s="17"/>
      <c r="D26031" s="26"/>
      <c r="E26031" s="26"/>
      <c r="F26031" s="26"/>
      <c r="G26031" s="26"/>
    </row>
    <row r="26032" spans="3:7">
      <c r="C26032" s="17"/>
      <c r="D26032" s="26"/>
      <c r="E26032" s="26"/>
      <c r="F26032" s="26"/>
      <c r="G26032" s="26"/>
    </row>
    <row r="26033" spans="3:7">
      <c r="C26033" s="17"/>
      <c r="D26033" s="26"/>
      <c r="E26033" s="26"/>
      <c r="F26033" s="26"/>
      <c r="G26033" s="26"/>
    </row>
    <row r="26034" spans="3:7">
      <c r="C26034" s="17"/>
      <c r="D26034" s="26"/>
      <c r="E26034" s="26"/>
      <c r="F26034" s="26"/>
      <c r="G26034" s="26"/>
    </row>
    <row r="26035" spans="3:7">
      <c r="C26035" s="17"/>
      <c r="D26035" s="26"/>
      <c r="E26035" s="26"/>
      <c r="F26035" s="26"/>
      <c r="G26035" s="26"/>
    </row>
    <row r="26036" spans="3:7">
      <c r="C26036" s="17"/>
      <c r="D26036" s="26"/>
      <c r="E26036" s="26"/>
      <c r="F26036" s="26"/>
      <c r="G26036" s="26"/>
    </row>
    <row r="26037" spans="3:7">
      <c r="C26037" s="17"/>
      <c r="D26037" s="26"/>
      <c r="E26037" s="26"/>
      <c r="F26037" s="26"/>
      <c r="G26037" s="26"/>
    </row>
    <row r="26038" spans="3:7">
      <c r="C26038" s="17"/>
      <c r="D26038" s="26"/>
      <c r="E26038" s="26"/>
      <c r="F26038" s="26"/>
      <c r="G26038" s="26"/>
    </row>
    <row r="26039" spans="3:7">
      <c r="C26039" s="17"/>
      <c r="D26039" s="26"/>
      <c r="E26039" s="26"/>
      <c r="F26039" s="26"/>
      <c r="G26039" s="26"/>
    </row>
    <row r="26040" spans="3:7">
      <c r="C26040" s="17"/>
      <c r="D26040" s="26"/>
      <c r="E26040" s="26"/>
      <c r="F26040" s="26"/>
      <c r="G26040" s="26"/>
    </row>
    <row r="26041" spans="3:7">
      <c r="C26041" s="17"/>
      <c r="D26041" s="26"/>
      <c r="E26041" s="26"/>
      <c r="F26041" s="26"/>
      <c r="G26041" s="26"/>
    </row>
    <row r="26042" spans="3:7">
      <c r="C26042" s="17"/>
      <c r="D26042" s="26"/>
      <c r="E26042" s="26"/>
      <c r="F26042" s="26"/>
      <c r="G26042" s="26"/>
    </row>
    <row r="26043" spans="3:7">
      <c r="C26043" s="17"/>
      <c r="D26043" s="26"/>
      <c r="E26043" s="26"/>
      <c r="F26043" s="26"/>
      <c r="G26043" s="26"/>
    </row>
    <row r="26044" spans="3:7">
      <c r="C26044" s="17"/>
      <c r="D26044" s="26"/>
      <c r="E26044" s="26"/>
      <c r="F26044" s="26"/>
      <c r="G26044" s="26"/>
    </row>
    <row r="26045" spans="3:7">
      <c r="C26045" s="17"/>
      <c r="D26045" s="26"/>
      <c r="E26045" s="26"/>
      <c r="F26045" s="26"/>
      <c r="G26045" s="26"/>
    </row>
    <row r="26046" spans="3:7">
      <c r="C26046" s="17"/>
      <c r="D26046" s="26"/>
      <c r="E26046" s="26"/>
      <c r="F26046" s="26"/>
      <c r="G26046" s="26"/>
    </row>
    <row r="26047" spans="3:7">
      <c r="C26047" s="17"/>
      <c r="D26047" s="26"/>
      <c r="E26047" s="26"/>
      <c r="F26047" s="26"/>
      <c r="G26047" s="26"/>
    </row>
    <row r="26048" spans="3:7">
      <c r="C26048" s="17"/>
      <c r="D26048" s="26"/>
      <c r="E26048" s="26"/>
      <c r="F26048" s="26"/>
      <c r="G26048" s="26"/>
    </row>
    <row r="26049" spans="3:7">
      <c r="C26049" s="17"/>
      <c r="D26049" s="26"/>
      <c r="E26049" s="26"/>
      <c r="F26049" s="26"/>
      <c r="G26049" s="26"/>
    </row>
    <row r="26050" spans="3:7">
      <c r="C26050" s="17"/>
      <c r="D26050" s="26"/>
      <c r="E26050" s="26"/>
      <c r="F26050" s="26"/>
      <c r="G26050" s="26"/>
    </row>
    <row r="26051" spans="3:7">
      <c r="C26051" s="17"/>
      <c r="D26051" s="26"/>
      <c r="E26051" s="26"/>
      <c r="F26051" s="26"/>
      <c r="G26051" s="26"/>
    </row>
    <row r="26052" spans="3:7">
      <c r="C26052" s="17"/>
      <c r="D26052" s="26"/>
      <c r="E26052" s="26"/>
      <c r="F26052" s="26"/>
      <c r="G26052" s="26"/>
    </row>
    <row r="26053" spans="3:7">
      <c r="C26053" s="17"/>
      <c r="D26053" s="26"/>
      <c r="E26053" s="26"/>
      <c r="F26053" s="26"/>
      <c r="G26053" s="26"/>
    </row>
    <row r="26054" spans="3:7">
      <c r="C26054" s="17"/>
      <c r="D26054" s="26"/>
      <c r="E26054" s="26"/>
      <c r="F26054" s="26"/>
      <c r="G26054" s="26"/>
    </row>
    <row r="26055" spans="3:7">
      <c r="C26055" s="17"/>
      <c r="D26055" s="26"/>
      <c r="E26055" s="26"/>
      <c r="F26055" s="26"/>
      <c r="G26055" s="26"/>
    </row>
    <row r="26056" spans="3:7">
      <c r="C26056" s="17"/>
      <c r="D26056" s="26"/>
      <c r="E26056" s="26"/>
      <c r="F26056" s="26"/>
      <c r="G26056" s="26"/>
    </row>
    <row r="26057" spans="3:7">
      <c r="C26057" s="17"/>
      <c r="D26057" s="26"/>
      <c r="E26057" s="26"/>
      <c r="F26057" s="26"/>
      <c r="G26057" s="26"/>
    </row>
    <row r="26058" spans="3:7">
      <c r="C26058" s="17"/>
      <c r="D26058" s="26"/>
      <c r="E26058" s="26"/>
      <c r="F26058" s="26"/>
      <c r="G26058" s="26"/>
    </row>
    <row r="26059" spans="3:7">
      <c r="C26059" s="17"/>
      <c r="D26059" s="26"/>
      <c r="E26059" s="26"/>
      <c r="F26059" s="26"/>
      <c r="G26059" s="26"/>
    </row>
    <row r="26060" spans="3:7">
      <c r="C26060" s="17"/>
      <c r="D26060" s="26"/>
      <c r="E26060" s="26"/>
      <c r="F26060" s="26"/>
      <c r="G26060" s="26"/>
    </row>
    <row r="26061" spans="3:7">
      <c r="C26061" s="17"/>
      <c r="D26061" s="26"/>
      <c r="E26061" s="26"/>
      <c r="F26061" s="26"/>
      <c r="G26061" s="26"/>
    </row>
    <row r="26062" spans="3:7">
      <c r="C26062" s="17"/>
      <c r="D26062" s="26"/>
      <c r="E26062" s="26"/>
      <c r="F26062" s="26"/>
      <c r="G26062" s="26"/>
    </row>
    <row r="26063" spans="3:7">
      <c r="C26063" s="17"/>
      <c r="D26063" s="26"/>
      <c r="E26063" s="26"/>
      <c r="F26063" s="26"/>
      <c r="G26063" s="26"/>
    </row>
    <row r="26064" spans="3:7">
      <c r="C26064" s="17"/>
      <c r="D26064" s="26"/>
      <c r="E26064" s="26"/>
      <c r="F26064" s="26"/>
      <c r="G26064" s="26"/>
    </row>
    <row r="26065" spans="3:7">
      <c r="C26065" s="17"/>
      <c r="D26065" s="26"/>
      <c r="E26065" s="26"/>
      <c r="F26065" s="26"/>
      <c r="G26065" s="26"/>
    </row>
    <row r="26066" spans="3:7">
      <c r="C26066" s="17"/>
      <c r="D26066" s="26"/>
      <c r="E26066" s="26"/>
      <c r="F26066" s="26"/>
      <c r="G26066" s="26"/>
    </row>
    <row r="26067" spans="3:7">
      <c r="C26067" s="17"/>
      <c r="D26067" s="26"/>
      <c r="E26067" s="26"/>
      <c r="F26067" s="26"/>
      <c r="G26067" s="26"/>
    </row>
    <row r="26068" spans="3:7">
      <c r="C26068" s="17"/>
      <c r="D26068" s="26"/>
      <c r="E26068" s="26"/>
      <c r="F26068" s="26"/>
      <c r="G26068" s="26"/>
    </row>
    <row r="26069" spans="3:7">
      <c r="C26069" s="17"/>
      <c r="D26069" s="26"/>
      <c r="E26069" s="26"/>
      <c r="F26069" s="26"/>
      <c r="G26069" s="26"/>
    </row>
    <row r="26070" spans="3:7">
      <c r="C26070" s="17"/>
      <c r="D26070" s="26"/>
      <c r="E26070" s="26"/>
      <c r="F26070" s="26"/>
      <c r="G26070" s="26"/>
    </row>
    <row r="26071" spans="3:7">
      <c r="C26071" s="17"/>
      <c r="D26071" s="26"/>
      <c r="E26071" s="26"/>
      <c r="F26071" s="26"/>
      <c r="G26071" s="26"/>
    </row>
    <row r="26072" spans="3:7">
      <c r="C26072" s="17"/>
      <c r="D26072" s="26"/>
      <c r="E26072" s="26"/>
      <c r="F26072" s="26"/>
      <c r="G26072" s="26"/>
    </row>
    <row r="26073" spans="3:7">
      <c r="C26073" s="17"/>
      <c r="D26073" s="26"/>
      <c r="E26073" s="26"/>
      <c r="F26073" s="26"/>
      <c r="G26073" s="26"/>
    </row>
    <row r="26074" spans="3:7">
      <c r="C26074" s="17"/>
      <c r="D26074" s="26"/>
      <c r="E26074" s="26"/>
      <c r="F26074" s="26"/>
      <c r="G26074" s="26"/>
    </row>
    <row r="26075" spans="3:7">
      <c r="C26075" s="17"/>
      <c r="D26075" s="26"/>
      <c r="E26075" s="26"/>
      <c r="F26075" s="26"/>
      <c r="G26075" s="26"/>
    </row>
    <row r="26076" spans="3:7">
      <c r="C26076" s="17"/>
      <c r="D26076" s="26"/>
      <c r="E26076" s="26"/>
      <c r="F26076" s="26"/>
      <c r="G26076" s="26"/>
    </row>
    <row r="26077" spans="3:7">
      <c r="C26077" s="17"/>
      <c r="D26077" s="26"/>
      <c r="E26077" s="26"/>
      <c r="F26077" s="26"/>
      <c r="G26077" s="26"/>
    </row>
    <row r="26078" spans="3:7">
      <c r="C26078" s="17"/>
      <c r="D26078" s="26"/>
      <c r="E26078" s="26"/>
      <c r="F26078" s="26"/>
      <c r="G26078" s="26"/>
    </row>
    <row r="26079" spans="3:7">
      <c r="C26079" s="17"/>
      <c r="D26079" s="26"/>
      <c r="E26079" s="26"/>
      <c r="F26079" s="26"/>
      <c r="G26079" s="26"/>
    </row>
    <row r="26080" spans="3:7">
      <c r="C26080" s="17"/>
      <c r="D26080" s="26"/>
      <c r="E26080" s="26"/>
      <c r="F26080" s="26"/>
      <c r="G26080" s="26"/>
    </row>
    <row r="26081" spans="3:7">
      <c r="C26081" s="17"/>
      <c r="D26081" s="26"/>
      <c r="E26081" s="26"/>
      <c r="F26081" s="26"/>
      <c r="G26081" s="26"/>
    </row>
    <row r="26082" spans="3:7">
      <c r="C26082" s="17"/>
      <c r="D26082" s="26"/>
      <c r="E26082" s="26"/>
      <c r="F26082" s="26"/>
      <c r="G26082" s="26"/>
    </row>
    <row r="26083" spans="3:7">
      <c r="C26083" s="17"/>
      <c r="D26083" s="26"/>
      <c r="E26083" s="26"/>
      <c r="F26083" s="26"/>
      <c r="G26083" s="26"/>
    </row>
    <row r="26084" spans="3:7">
      <c r="C26084" s="17"/>
      <c r="D26084" s="26"/>
      <c r="E26084" s="26"/>
      <c r="F26084" s="26"/>
      <c r="G26084" s="26"/>
    </row>
    <row r="26085" spans="3:7">
      <c r="C26085" s="17"/>
      <c r="D26085" s="26"/>
      <c r="E26085" s="26"/>
      <c r="F26085" s="26"/>
      <c r="G26085" s="26"/>
    </row>
    <row r="26086" spans="3:7">
      <c r="C26086" s="17"/>
      <c r="D26086" s="26"/>
      <c r="E26086" s="26"/>
      <c r="F26086" s="26"/>
      <c r="G26086" s="26"/>
    </row>
    <row r="26087" spans="3:7">
      <c r="C26087" s="17"/>
      <c r="D26087" s="26"/>
      <c r="E26087" s="26"/>
      <c r="F26087" s="26"/>
      <c r="G26087" s="26"/>
    </row>
    <row r="26088" spans="3:7">
      <c r="C26088" s="17"/>
      <c r="D26088" s="26"/>
      <c r="E26088" s="26"/>
      <c r="F26088" s="26"/>
      <c r="G26088" s="26"/>
    </row>
    <row r="26089" spans="3:7">
      <c r="C26089" s="17"/>
      <c r="D26089" s="26"/>
      <c r="E26089" s="26"/>
      <c r="F26089" s="26"/>
      <c r="G26089" s="26"/>
    </row>
    <row r="26090" spans="3:7">
      <c r="C26090" s="17"/>
      <c r="D26090" s="26"/>
      <c r="E26090" s="26"/>
      <c r="F26090" s="26"/>
      <c r="G26090" s="26"/>
    </row>
    <row r="26091" spans="3:7">
      <c r="C26091" s="17"/>
      <c r="D26091" s="26"/>
      <c r="E26091" s="26"/>
      <c r="F26091" s="26"/>
      <c r="G26091" s="26"/>
    </row>
    <row r="26092" spans="3:7">
      <c r="C26092" s="17"/>
      <c r="D26092" s="26"/>
      <c r="E26092" s="26"/>
      <c r="F26092" s="26"/>
      <c r="G26092" s="26"/>
    </row>
    <row r="26093" spans="3:7">
      <c r="C26093" s="17"/>
      <c r="D26093" s="26"/>
      <c r="E26093" s="26"/>
      <c r="F26093" s="26"/>
      <c r="G26093" s="26"/>
    </row>
    <row r="26094" spans="3:7">
      <c r="C26094" s="17"/>
      <c r="D26094" s="26"/>
      <c r="E26094" s="26"/>
      <c r="F26094" s="26"/>
      <c r="G26094" s="26"/>
    </row>
    <row r="26095" spans="3:7">
      <c r="C26095" s="17"/>
      <c r="D26095" s="26"/>
      <c r="E26095" s="26"/>
      <c r="F26095" s="26"/>
      <c r="G26095" s="26"/>
    </row>
    <row r="26096" spans="3:7">
      <c r="C26096" s="17"/>
      <c r="D26096" s="26"/>
      <c r="E26096" s="26"/>
      <c r="F26096" s="26"/>
      <c r="G26096" s="26"/>
    </row>
    <row r="26097" spans="3:7">
      <c r="C26097" s="17"/>
      <c r="D26097" s="26"/>
      <c r="E26097" s="26"/>
      <c r="F26097" s="26"/>
      <c r="G26097" s="26"/>
    </row>
    <row r="26098" spans="3:7">
      <c r="C26098" s="17"/>
      <c r="D26098" s="26"/>
      <c r="E26098" s="26"/>
      <c r="F26098" s="26"/>
      <c r="G26098" s="26"/>
    </row>
    <row r="26099" spans="3:7">
      <c r="C26099" s="17"/>
      <c r="D26099" s="26"/>
      <c r="E26099" s="26"/>
      <c r="F26099" s="26"/>
      <c r="G26099" s="26"/>
    </row>
    <row r="26100" spans="3:7">
      <c r="C26100" s="17"/>
      <c r="D26100" s="26"/>
      <c r="E26100" s="26"/>
      <c r="F26100" s="26"/>
      <c r="G26100" s="26"/>
    </row>
    <row r="26101" spans="3:7">
      <c r="C26101" s="17"/>
      <c r="D26101" s="26"/>
      <c r="E26101" s="26"/>
      <c r="F26101" s="26"/>
      <c r="G26101" s="26"/>
    </row>
    <row r="26102" spans="3:7">
      <c r="C26102" s="17"/>
      <c r="D26102" s="26"/>
      <c r="E26102" s="26"/>
      <c r="F26102" s="26"/>
      <c r="G26102" s="26"/>
    </row>
    <row r="26103" spans="3:7">
      <c r="C26103" s="17"/>
      <c r="D26103" s="26"/>
      <c r="E26103" s="26"/>
      <c r="F26103" s="26"/>
      <c r="G26103" s="26"/>
    </row>
    <row r="26104" spans="3:7">
      <c r="C26104" s="17"/>
      <c r="D26104" s="26"/>
      <c r="E26104" s="26"/>
      <c r="F26104" s="26"/>
      <c r="G26104" s="26"/>
    </row>
    <row r="26105" spans="3:7">
      <c r="C26105" s="17"/>
      <c r="D26105" s="26"/>
      <c r="E26105" s="26"/>
      <c r="F26105" s="26"/>
      <c r="G26105" s="26"/>
    </row>
    <row r="26106" spans="3:7">
      <c r="C26106" s="17"/>
      <c r="D26106" s="26"/>
      <c r="E26106" s="26"/>
      <c r="F26106" s="26"/>
      <c r="G26106" s="26"/>
    </row>
    <row r="26107" spans="3:7">
      <c r="C26107" s="17"/>
      <c r="D26107" s="26"/>
      <c r="E26107" s="26"/>
      <c r="F26107" s="26"/>
      <c r="G26107" s="26"/>
    </row>
    <row r="26108" spans="3:7">
      <c r="C26108" s="17"/>
      <c r="D26108" s="26"/>
      <c r="E26108" s="26"/>
      <c r="F26108" s="26"/>
      <c r="G26108" s="26"/>
    </row>
    <row r="26109" spans="3:7">
      <c r="C26109" s="17"/>
      <c r="D26109" s="26"/>
      <c r="E26109" s="26"/>
      <c r="F26109" s="26"/>
      <c r="G26109" s="26"/>
    </row>
    <row r="26110" spans="3:7">
      <c r="C26110" s="17"/>
      <c r="D26110" s="26"/>
      <c r="E26110" s="26"/>
      <c r="F26110" s="26"/>
      <c r="G26110" s="26"/>
    </row>
    <row r="26111" spans="3:7">
      <c r="C26111" s="17"/>
      <c r="D26111" s="26"/>
      <c r="E26111" s="26"/>
      <c r="F26111" s="26"/>
      <c r="G26111" s="26"/>
    </row>
    <row r="26112" spans="3:7">
      <c r="C26112" s="17"/>
      <c r="D26112" s="26"/>
      <c r="E26112" s="26"/>
      <c r="F26112" s="26"/>
      <c r="G26112" s="26"/>
    </row>
    <row r="26113" spans="3:7">
      <c r="C26113" s="17"/>
      <c r="D26113" s="26"/>
      <c r="E26113" s="26"/>
      <c r="F26113" s="26"/>
      <c r="G26113" s="26"/>
    </row>
    <row r="26114" spans="3:7">
      <c r="C26114" s="17"/>
      <c r="D26114" s="26"/>
      <c r="E26114" s="26"/>
      <c r="F26114" s="26"/>
      <c r="G26114" s="26"/>
    </row>
    <row r="26115" spans="3:7">
      <c r="C26115" s="17"/>
      <c r="D26115" s="26"/>
      <c r="E26115" s="26"/>
      <c r="F26115" s="26"/>
      <c r="G26115" s="26"/>
    </row>
    <row r="26116" spans="3:7">
      <c r="C26116" s="17"/>
      <c r="D26116" s="26"/>
      <c r="E26116" s="26"/>
      <c r="F26116" s="26"/>
      <c r="G26116" s="26"/>
    </row>
    <row r="26117" spans="3:7">
      <c r="C26117" s="17"/>
      <c r="D26117" s="26"/>
      <c r="E26117" s="26"/>
      <c r="F26117" s="26"/>
      <c r="G26117" s="26"/>
    </row>
    <row r="26118" spans="3:7">
      <c r="C26118" s="17"/>
      <c r="D26118" s="26"/>
      <c r="E26118" s="26"/>
      <c r="F26118" s="26"/>
      <c r="G26118" s="26"/>
    </row>
    <row r="26119" spans="3:7">
      <c r="C26119" s="17"/>
      <c r="D26119" s="26"/>
      <c r="E26119" s="26"/>
      <c r="F26119" s="26"/>
      <c r="G26119" s="26"/>
    </row>
    <row r="26120" spans="3:7">
      <c r="C26120" s="17"/>
      <c r="D26120" s="26"/>
      <c r="E26120" s="26"/>
      <c r="F26120" s="26"/>
      <c r="G26120" s="26"/>
    </row>
    <row r="26121" spans="3:7">
      <c r="C26121" s="17"/>
      <c r="D26121" s="26"/>
      <c r="E26121" s="26"/>
      <c r="F26121" s="26"/>
      <c r="G26121" s="26"/>
    </row>
    <row r="26122" spans="3:7">
      <c r="C26122" s="17"/>
      <c r="D26122" s="26"/>
      <c r="E26122" s="26"/>
      <c r="F26122" s="26"/>
      <c r="G26122" s="26"/>
    </row>
    <row r="26123" spans="3:7">
      <c r="C26123" s="17"/>
      <c r="D26123" s="26"/>
      <c r="E26123" s="26"/>
      <c r="F26123" s="26"/>
      <c r="G26123" s="26"/>
    </row>
    <row r="26124" spans="3:7">
      <c r="C26124" s="17"/>
      <c r="D26124" s="26"/>
      <c r="E26124" s="26"/>
      <c r="F26124" s="26"/>
      <c r="G26124" s="26"/>
    </row>
    <row r="26125" spans="3:7">
      <c r="C26125" s="17"/>
      <c r="D26125" s="26"/>
      <c r="E26125" s="26"/>
      <c r="F26125" s="26"/>
      <c r="G26125" s="26"/>
    </row>
    <row r="26126" spans="3:7">
      <c r="C26126" s="17"/>
      <c r="D26126" s="26"/>
      <c r="E26126" s="26"/>
      <c r="F26126" s="26"/>
      <c r="G26126" s="26"/>
    </row>
    <row r="26127" spans="3:7">
      <c r="C26127" s="17"/>
      <c r="D26127" s="26"/>
      <c r="E26127" s="26"/>
      <c r="F26127" s="26"/>
      <c r="G26127" s="26"/>
    </row>
    <row r="26128" spans="3:7">
      <c r="C26128" s="17"/>
      <c r="D26128" s="26"/>
      <c r="E26128" s="26"/>
      <c r="F26128" s="26"/>
      <c r="G26128" s="26"/>
    </row>
    <row r="26129" spans="3:7">
      <c r="C26129" s="17"/>
      <c r="D26129" s="26"/>
      <c r="E26129" s="26"/>
      <c r="F26129" s="26"/>
      <c r="G26129" s="26"/>
    </row>
    <row r="26130" spans="3:7">
      <c r="C26130" s="17"/>
      <c r="D26130" s="26"/>
      <c r="E26130" s="26"/>
      <c r="F26130" s="26"/>
      <c r="G26130" s="26"/>
    </row>
    <row r="26131" spans="3:7">
      <c r="C26131" s="17"/>
      <c r="D26131" s="26"/>
      <c r="E26131" s="26"/>
      <c r="F26131" s="26"/>
      <c r="G26131" s="26"/>
    </row>
    <row r="26132" spans="3:7">
      <c r="C26132" s="17"/>
      <c r="D26132" s="26"/>
      <c r="E26132" s="26"/>
      <c r="F26132" s="26"/>
      <c r="G26132" s="26"/>
    </row>
    <row r="26133" spans="3:7">
      <c r="C26133" s="17"/>
      <c r="D26133" s="26"/>
      <c r="E26133" s="26"/>
      <c r="F26133" s="26"/>
      <c r="G26133" s="26"/>
    </row>
    <row r="26134" spans="3:7">
      <c r="C26134" s="17"/>
      <c r="D26134" s="26"/>
      <c r="E26134" s="26"/>
      <c r="F26134" s="26"/>
      <c r="G26134" s="26"/>
    </row>
    <row r="26135" spans="3:7">
      <c r="C26135" s="17"/>
      <c r="D26135" s="26"/>
      <c r="E26135" s="26"/>
      <c r="F26135" s="26"/>
      <c r="G26135" s="26"/>
    </row>
    <row r="26136" spans="3:7">
      <c r="C26136" s="17"/>
      <c r="D26136" s="26"/>
      <c r="E26136" s="26"/>
      <c r="F26136" s="26"/>
      <c r="G26136" s="26"/>
    </row>
    <row r="26137" spans="3:7">
      <c r="C26137" s="17"/>
      <c r="D26137" s="26"/>
      <c r="E26137" s="26"/>
      <c r="F26137" s="26"/>
      <c r="G26137" s="26"/>
    </row>
    <row r="26138" spans="3:7">
      <c r="C26138" s="17"/>
      <c r="D26138" s="26"/>
      <c r="E26138" s="26"/>
      <c r="F26138" s="26"/>
      <c r="G26138" s="26"/>
    </row>
    <row r="26139" spans="3:7">
      <c r="C26139" s="17"/>
      <c r="D26139" s="26"/>
      <c r="E26139" s="26"/>
      <c r="F26139" s="26"/>
      <c r="G26139" s="26"/>
    </row>
    <row r="26140" spans="3:7">
      <c r="C26140" s="17"/>
      <c r="D26140" s="26"/>
      <c r="E26140" s="26"/>
      <c r="F26140" s="26"/>
      <c r="G26140" s="26"/>
    </row>
    <row r="26141" spans="3:7">
      <c r="C26141" s="17"/>
      <c r="D26141" s="26"/>
      <c r="E26141" s="26"/>
      <c r="F26141" s="26"/>
      <c r="G26141" s="26"/>
    </row>
    <row r="26142" spans="3:7">
      <c r="C26142" s="17"/>
      <c r="D26142" s="26"/>
      <c r="E26142" s="26"/>
      <c r="F26142" s="26"/>
      <c r="G26142" s="26"/>
    </row>
    <row r="26143" spans="3:7">
      <c r="C26143" s="17"/>
      <c r="D26143" s="26"/>
      <c r="E26143" s="26"/>
      <c r="F26143" s="26"/>
      <c r="G26143" s="26"/>
    </row>
    <row r="26144" spans="3:7">
      <c r="C26144" s="17"/>
      <c r="D26144" s="26"/>
      <c r="E26144" s="26"/>
      <c r="F26144" s="26"/>
      <c r="G26144" s="26"/>
    </row>
    <row r="26145" spans="3:7">
      <c r="C26145" s="17"/>
      <c r="D26145" s="26"/>
      <c r="E26145" s="26"/>
      <c r="F26145" s="26"/>
      <c r="G26145" s="26"/>
    </row>
    <row r="26146" spans="3:7">
      <c r="C26146" s="17"/>
      <c r="D26146" s="26"/>
      <c r="E26146" s="26"/>
      <c r="F26146" s="26"/>
      <c r="G26146" s="26"/>
    </row>
    <row r="26147" spans="3:7">
      <c r="C26147" s="17"/>
      <c r="D26147" s="26"/>
      <c r="E26147" s="26"/>
      <c r="F26147" s="26"/>
      <c r="G26147" s="26"/>
    </row>
    <row r="26148" spans="3:7">
      <c r="C26148" s="17"/>
      <c r="D26148" s="26"/>
      <c r="E26148" s="26"/>
      <c r="F26148" s="26"/>
      <c r="G26148" s="26"/>
    </row>
    <row r="26149" spans="3:7">
      <c r="C26149" s="17"/>
      <c r="D26149" s="26"/>
      <c r="E26149" s="26"/>
      <c r="F26149" s="26"/>
      <c r="G26149" s="26"/>
    </row>
    <row r="26150" spans="3:7">
      <c r="C26150" s="17"/>
      <c r="D26150" s="26"/>
      <c r="E26150" s="26"/>
      <c r="F26150" s="26"/>
      <c r="G26150" s="26"/>
    </row>
    <row r="26151" spans="3:7">
      <c r="C26151" s="17"/>
      <c r="D26151" s="26"/>
      <c r="E26151" s="26"/>
      <c r="F26151" s="26"/>
      <c r="G26151" s="26"/>
    </row>
    <row r="26152" spans="3:7">
      <c r="C26152" s="17"/>
      <c r="D26152" s="26"/>
      <c r="E26152" s="26"/>
      <c r="F26152" s="26"/>
      <c r="G26152" s="26"/>
    </row>
    <row r="26153" spans="3:7">
      <c r="C26153" s="17"/>
      <c r="D26153" s="26"/>
      <c r="E26153" s="26"/>
      <c r="F26153" s="26"/>
      <c r="G26153" s="26"/>
    </row>
    <row r="26154" spans="3:7">
      <c r="C26154" s="17"/>
      <c r="D26154" s="26"/>
      <c r="E26154" s="26"/>
      <c r="F26154" s="26"/>
      <c r="G26154" s="26"/>
    </row>
    <row r="26155" spans="3:7">
      <c r="C26155" s="17"/>
      <c r="D26155" s="26"/>
      <c r="E26155" s="26"/>
      <c r="F26155" s="26"/>
      <c r="G26155" s="26"/>
    </row>
    <row r="26156" spans="3:7">
      <c r="C26156" s="17"/>
      <c r="D26156" s="26"/>
      <c r="E26156" s="26"/>
      <c r="F26156" s="26"/>
      <c r="G26156" s="26"/>
    </row>
    <row r="26157" spans="3:7">
      <c r="C26157" s="17"/>
      <c r="D26157" s="26"/>
      <c r="E26157" s="26"/>
      <c r="F26157" s="26"/>
      <c r="G26157" s="26"/>
    </row>
    <row r="26158" spans="3:7">
      <c r="C26158" s="17"/>
      <c r="D26158" s="26"/>
      <c r="E26158" s="26"/>
      <c r="F26158" s="26"/>
      <c r="G26158" s="26"/>
    </row>
    <row r="26159" spans="3:7">
      <c r="C26159" s="17"/>
      <c r="D26159" s="26"/>
      <c r="E26159" s="26"/>
      <c r="F26159" s="26"/>
      <c r="G26159" s="26"/>
    </row>
    <row r="26160" spans="3:7">
      <c r="C26160" s="17"/>
      <c r="D26160" s="26"/>
      <c r="E26160" s="26"/>
      <c r="F26160" s="26"/>
      <c r="G26160" s="26"/>
    </row>
    <row r="26161" spans="3:7">
      <c r="C26161" s="17"/>
      <c r="D26161" s="26"/>
      <c r="E26161" s="26"/>
      <c r="F26161" s="26"/>
      <c r="G26161" s="26"/>
    </row>
    <row r="26162" spans="3:7">
      <c r="C26162" s="17"/>
      <c r="D26162" s="26"/>
      <c r="E26162" s="26"/>
      <c r="F26162" s="26"/>
      <c r="G26162" s="26"/>
    </row>
    <row r="26163" spans="3:7">
      <c r="C26163" s="17"/>
      <c r="D26163" s="26"/>
      <c r="E26163" s="26"/>
      <c r="F26163" s="26"/>
      <c r="G26163" s="26"/>
    </row>
    <row r="26164" spans="3:7">
      <c r="C26164" s="17"/>
      <c r="D26164" s="26"/>
      <c r="E26164" s="26"/>
      <c r="F26164" s="26"/>
      <c r="G26164" s="26"/>
    </row>
    <row r="26165" spans="3:7">
      <c r="C26165" s="17"/>
      <c r="D26165" s="26"/>
      <c r="E26165" s="26"/>
      <c r="F26165" s="26"/>
      <c r="G26165" s="26"/>
    </row>
    <row r="26166" spans="3:7">
      <c r="C26166" s="17"/>
      <c r="D26166" s="26"/>
      <c r="E26166" s="26"/>
      <c r="F26166" s="26"/>
      <c r="G26166" s="26"/>
    </row>
    <row r="26167" spans="3:7">
      <c r="C26167" s="17"/>
      <c r="D26167" s="26"/>
      <c r="E26167" s="26"/>
      <c r="F26167" s="26"/>
      <c r="G26167" s="26"/>
    </row>
    <row r="26168" spans="3:7">
      <c r="C26168" s="17"/>
      <c r="D26168" s="26"/>
      <c r="E26168" s="26"/>
      <c r="F26168" s="26"/>
      <c r="G26168" s="26"/>
    </row>
    <row r="26169" spans="3:7">
      <c r="C26169" s="17"/>
      <c r="D26169" s="26"/>
      <c r="E26169" s="26"/>
      <c r="F26169" s="26"/>
      <c r="G26169" s="26"/>
    </row>
    <row r="26170" spans="3:7">
      <c r="C26170" s="17"/>
      <c r="D26170" s="26"/>
      <c r="E26170" s="26"/>
      <c r="F26170" s="26"/>
      <c r="G26170" s="26"/>
    </row>
    <row r="26171" spans="3:7">
      <c r="C26171" s="17"/>
      <c r="D26171" s="26"/>
      <c r="E26171" s="26"/>
      <c r="F26171" s="26"/>
      <c r="G26171" s="26"/>
    </row>
    <row r="26172" spans="3:7">
      <c r="C26172" s="17"/>
      <c r="D26172" s="26"/>
      <c r="E26172" s="26"/>
      <c r="F26172" s="26"/>
      <c r="G26172" s="26"/>
    </row>
    <row r="26173" spans="3:7">
      <c r="C26173" s="17"/>
      <c r="D26173" s="26"/>
      <c r="E26173" s="26"/>
      <c r="F26173" s="26"/>
      <c r="G26173" s="26"/>
    </row>
    <row r="26174" spans="3:7">
      <c r="C26174" s="17"/>
      <c r="D26174" s="26"/>
      <c r="E26174" s="26"/>
      <c r="F26174" s="26"/>
      <c r="G26174" s="26"/>
    </row>
    <row r="26175" spans="3:7">
      <c r="C26175" s="17"/>
      <c r="D26175" s="26"/>
      <c r="E26175" s="26"/>
      <c r="F26175" s="26"/>
      <c r="G26175" s="26"/>
    </row>
    <row r="26176" spans="3:7">
      <c r="C26176" s="17"/>
      <c r="D26176" s="26"/>
      <c r="E26176" s="26"/>
      <c r="F26176" s="26"/>
      <c r="G26176" s="26"/>
    </row>
    <row r="26177" spans="3:7">
      <c r="C26177" s="17"/>
      <c r="D26177" s="26"/>
      <c r="E26177" s="26"/>
      <c r="F26177" s="26"/>
      <c r="G26177" s="26"/>
    </row>
    <row r="26178" spans="3:7">
      <c r="C26178" s="17"/>
      <c r="D26178" s="26"/>
      <c r="E26178" s="26"/>
      <c r="F26178" s="26"/>
      <c r="G26178" s="26"/>
    </row>
    <row r="26179" spans="3:7">
      <c r="C26179" s="17"/>
      <c r="D26179" s="26"/>
      <c r="E26179" s="26"/>
      <c r="F26179" s="26"/>
      <c r="G26179" s="26"/>
    </row>
    <row r="26180" spans="3:7">
      <c r="C26180" s="17"/>
      <c r="D26180" s="26"/>
      <c r="E26180" s="26"/>
      <c r="F26180" s="26"/>
      <c r="G26180" s="26"/>
    </row>
    <row r="26181" spans="3:7">
      <c r="C26181" s="17"/>
      <c r="D26181" s="26"/>
      <c r="E26181" s="26"/>
      <c r="F26181" s="26"/>
      <c r="G26181" s="26"/>
    </row>
    <row r="26182" spans="3:7">
      <c r="C26182" s="17"/>
      <c r="D26182" s="26"/>
      <c r="E26182" s="26"/>
      <c r="F26182" s="26"/>
      <c r="G26182" s="26"/>
    </row>
    <row r="26183" spans="3:7">
      <c r="C26183" s="17"/>
      <c r="D26183" s="26"/>
      <c r="E26183" s="26"/>
      <c r="F26183" s="26"/>
      <c r="G26183" s="26"/>
    </row>
    <row r="26184" spans="3:7">
      <c r="C26184" s="17"/>
      <c r="D26184" s="26"/>
      <c r="E26184" s="26"/>
      <c r="F26184" s="26"/>
      <c r="G26184" s="26"/>
    </row>
    <row r="26185" spans="3:7">
      <c r="C26185" s="17"/>
      <c r="D26185" s="26"/>
      <c r="E26185" s="26"/>
      <c r="F26185" s="26"/>
      <c r="G26185" s="26"/>
    </row>
    <row r="26186" spans="3:7">
      <c r="C26186" s="17"/>
      <c r="D26186" s="26"/>
      <c r="E26186" s="26"/>
      <c r="F26186" s="26"/>
      <c r="G26186" s="26"/>
    </row>
    <row r="26187" spans="3:7">
      <c r="C26187" s="17"/>
      <c r="D26187" s="26"/>
      <c r="E26187" s="26"/>
      <c r="F26187" s="26"/>
      <c r="G26187" s="26"/>
    </row>
    <row r="26188" spans="3:7">
      <c r="C26188" s="17"/>
      <c r="D26188" s="26"/>
      <c r="E26188" s="26"/>
      <c r="F26188" s="26"/>
      <c r="G26188" s="26"/>
    </row>
    <row r="26189" spans="3:7">
      <c r="C26189" s="17"/>
      <c r="D26189" s="26"/>
      <c r="E26189" s="26"/>
      <c r="F26189" s="26"/>
      <c r="G26189" s="26"/>
    </row>
    <row r="26190" spans="3:7">
      <c r="C26190" s="17"/>
      <c r="D26190" s="26"/>
      <c r="E26190" s="26"/>
      <c r="F26190" s="26"/>
      <c r="G26190" s="26"/>
    </row>
    <row r="26191" spans="3:7">
      <c r="C26191" s="17"/>
      <c r="D26191" s="26"/>
      <c r="E26191" s="26"/>
      <c r="F26191" s="26"/>
      <c r="G26191" s="26"/>
    </row>
    <row r="26192" spans="3:7">
      <c r="C26192" s="17"/>
      <c r="D26192" s="26"/>
      <c r="E26192" s="26"/>
      <c r="F26192" s="26"/>
      <c r="G26192" s="26"/>
    </row>
    <row r="26193" spans="3:7">
      <c r="C26193" s="17"/>
      <c r="D26193" s="26"/>
      <c r="E26193" s="26"/>
      <c r="F26193" s="26"/>
      <c r="G26193" s="26"/>
    </row>
    <row r="26194" spans="3:7">
      <c r="C26194" s="17"/>
      <c r="D26194" s="26"/>
      <c r="E26194" s="26"/>
      <c r="F26194" s="26"/>
      <c r="G26194" s="26"/>
    </row>
    <row r="26195" spans="3:7">
      <c r="C26195" s="17"/>
      <c r="D26195" s="26"/>
      <c r="E26195" s="26"/>
      <c r="F26195" s="26"/>
      <c r="G26195" s="26"/>
    </row>
    <row r="26196" spans="3:7">
      <c r="C26196" s="17"/>
      <c r="D26196" s="26"/>
      <c r="E26196" s="26"/>
      <c r="F26196" s="26"/>
      <c r="G26196" s="26"/>
    </row>
    <row r="26197" spans="3:7">
      <c r="C26197" s="17"/>
      <c r="D26197" s="26"/>
      <c r="E26197" s="26"/>
      <c r="F26197" s="26"/>
      <c r="G26197" s="26"/>
    </row>
    <row r="26198" spans="3:7">
      <c r="C26198" s="17"/>
      <c r="D26198" s="26"/>
      <c r="E26198" s="26"/>
      <c r="F26198" s="26"/>
      <c r="G26198" s="26"/>
    </row>
    <row r="26199" spans="3:7">
      <c r="C26199" s="17"/>
      <c r="D26199" s="26"/>
      <c r="E26199" s="26"/>
      <c r="F26199" s="26"/>
      <c r="G26199" s="26"/>
    </row>
    <row r="26200" spans="3:7">
      <c r="C26200" s="17"/>
      <c r="D26200" s="26"/>
      <c r="E26200" s="26"/>
      <c r="F26200" s="26"/>
      <c r="G26200" s="26"/>
    </row>
    <row r="26201" spans="3:7">
      <c r="C26201" s="17"/>
      <c r="D26201" s="26"/>
      <c r="E26201" s="26"/>
      <c r="F26201" s="26"/>
      <c r="G26201" s="26"/>
    </row>
    <row r="26202" spans="3:7">
      <c r="C26202" s="17"/>
      <c r="D26202" s="26"/>
      <c r="E26202" s="26"/>
      <c r="F26202" s="26"/>
      <c r="G26202" s="26"/>
    </row>
    <row r="26203" spans="3:7">
      <c r="C26203" s="17"/>
      <c r="D26203" s="26"/>
      <c r="E26203" s="26"/>
      <c r="F26203" s="26"/>
      <c r="G26203" s="26"/>
    </row>
    <row r="26204" spans="3:7">
      <c r="C26204" s="17"/>
      <c r="D26204" s="26"/>
      <c r="E26204" s="26"/>
      <c r="F26204" s="26"/>
      <c r="G26204" s="26"/>
    </row>
    <row r="26205" spans="3:7">
      <c r="C26205" s="17"/>
      <c r="D26205" s="26"/>
      <c r="E26205" s="26"/>
      <c r="F26205" s="26"/>
      <c r="G26205" s="26"/>
    </row>
    <row r="26206" spans="3:7">
      <c r="C26206" s="17"/>
      <c r="D26206" s="26"/>
      <c r="E26206" s="26"/>
      <c r="F26206" s="26"/>
      <c r="G26206" s="26"/>
    </row>
    <row r="26207" spans="3:7">
      <c r="C26207" s="17"/>
      <c r="D26207" s="26"/>
      <c r="E26207" s="26"/>
      <c r="F26207" s="26"/>
      <c r="G26207" s="26"/>
    </row>
    <row r="26208" spans="3:7">
      <c r="C26208" s="17"/>
      <c r="D26208" s="26"/>
      <c r="E26208" s="26"/>
      <c r="F26208" s="26"/>
      <c r="G26208" s="26"/>
    </row>
    <row r="26209" spans="3:7">
      <c r="C26209" s="17"/>
      <c r="D26209" s="26"/>
      <c r="E26209" s="26"/>
      <c r="F26209" s="26"/>
      <c r="G26209" s="26"/>
    </row>
    <row r="26210" spans="3:7">
      <c r="C26210" s="17"/>
      <c r="D26210" s="26"/>
      <c r="E26210" s="26"/>
      <c r="F26210" s="26"/>
      <c r="G26210" s="26"/>
    </row>
    <row r="26211" spans="3:7">
      <c r="C26211" s="17"/>
      <c r="D26211" s="26"/>
      <c r="E26211" s="26"/>
      <c r="F26211" s="26"/>
      <c r="G26211" s="26"/>
    </row>
    <row r="26212" spans="3:7">
      <c r="C26212" s="17"/>
      <c r="D26212" s="26"/>
      <c r="E26212" s="26"/>
      <c r="F26212" s="26"/>
      <c r="G26212" s="26"/>
    </row>
    <row r="26213" spans="3:7">
      <c r="C26213" s="17"/>
      <c r="D26213" s="26"/>
      <c r="E26213" s="26"/>
      <c r="F26213" s="26"/>
      <c r="G26213" s="26"/>
    </row>
    <row r="26214" spans="3:7">
      <c r="C26214" s="17"/>
      <c r="D26214" s="26"/>
      <c r="E26214" s="26"/>
      <c r="F26214" s="26"/>
      <c r="G26214" s="26"/>
    </row>
    <row r="26215" spans="3:7">
      <c r="C26215" s="17"/>
      <c r="D26215" s="26"/>
      <c r="E26215" s="26"/>
      <c r="F26215" s="26"/>
      <c r="G26215" s="26"/>
    </row>
    <row r="26216" spans="3:7">
      <c r="C26216" s="17"/>
      <c r="D26216" s="26"/>
      <c r="E26216" s="26"/>
      <c r="F26216" s="26"/>
      <c r="G26216" s="26"/>
    </row>
    <row r="26217" spans="3:7">
      <c r="C26217" s="17"/>
      <c r="D26217" s="26"/>
      <c r="E26217" s="26"/>
      <c r="F26217" s="26"/>
      <c r="G26217" s="26"/>
    </row>
    <row r="26218" spans="3:7">
      <c r="C26218" s="17"/>
      <c r="D26218" s="26"/>
      <c r="E26218" s="26"/>
      <c r="F26218" s="26"/>
      <c r="G26218" s="26"/>
    </row>
    <row r="26219" spans="3:7">
      <c r="C26219" s="17"/>
      <c r="D26219" s="26"/>
      <c r="E26219" s="26"/>
      <c r="F26219" s="26"/>
      <c r="G26219" s="26"/>
    </row>
    <row r="26220" spans="3:7">
      <c r="C26220" s="17"/>
      <c r="D26220" s="26"/>
      <c r="E26220" s="26"/>
      <c r="F26220" s="26"/>
      <c r="G26220" s="26"/>
    </row>
    <row r="26221" spans="3:7">
      <c r="C26221" s="17"/>
      <c r="D26221" s="26"/>
      <c r="E26221" s="26"/>
      <c r="F26221" s="26"/>
      <c r="G26221" s="26"/>
    </row>
    <row r="26222" spans="3:7">
      <c r="C26222" s="17"/>
      <c r="D26222" s="26"/>
      <c r="E26222" s="26"/>
      <c r="F26222" s="26"/>
      <c r="G26222" s="26"/>
    </row>
    <row r="26223" spans="3:7">
      <c r="C26223" s="17"/>
      <c r="D26223" s="26"/>
      <c r="E26223" s="26"/>
      <c r="F26223" s="26"/>
      <c r="G26223" s="26"/>
    </row>
    <row r="26224" spans="3:7">
      <c r="C26224" s="17"/>
      <c r="D26224" s="26"/>
      <c r="E26224" s="26"/>
      <c r="F26224" s="26"/>
      <c r="G26224" s="26"/>
    </row>
    <row r="26225" spans="3:7">
      <c r="C26225" s="17"/>
      <c r="D26225" s="26"/>
      <c r="E26225" s="26"/>
      <c r="F26225" s="26"/>
      <c r="G26225" s="26"/>
    </row>
    <row r="26226" spans="3:7">
      <c r="C26226" s="17"/>
      <c r="D26226" s="26"/>
      <c r="E26226" s="26"/>
      <c r="F26226" s="26"/>
      <c r="G26226" s="26"/>
    </row>
    <row r="26227" spans="3:7">
      <c r="C26227" s="17"/>
      <c r="D26227" s="26"/>
      <c r="E26227" s="26"/>
      <c r="F26227" s="26"/>
      <c r="G26227" s="26"/>
    </row>
    <row r="26228" spans="3:7">
      <c r="C26228" s="17"/>
      <c r="D26228" s="26"/>
      <c r="E26228" s="26"/>
      <c r="F26228" s="26"/>
      <c r="G26228" s="26"/>
    </row>
    <row r="26229" spans="3:7">
      <c r="C26229" s="17"/>
      <c r="D26229" s="26"/>
      <c r="E26229" s="26"/>
      <c r="F26229" s="26"/>
      <c r="G26229" s="26"/>
    </row>
    <row r="26230" spans="3:7">
      <c r="C26230" s="17"/>
      <c r="D26230" s="26"/>
      <c r="E26230" s="26"/>
      <c r="F26230" s="26"/>
      <c r="G26230" s="26"/>
    </row>
    <row r="26231" spans="3:7">
      <c r="C26231" s="17"/>
      <c r="D26231" s="26"/>
      <c r="E26231" s="26"/>
      <c r="F26231" s="26"/>
      <c r="G26231" s="26"/>
    </row>
    <row r="26232" spans="3:7">
      <c r="C26232" s="17"/>
      <c r="D26232" s="26"/>
      <c r="E26232" s="26"/>
      <c r="F26232" s="26"/>
      <c r="G26232" s="26"/>
    </row>
    <row r="26233" spans="3:7">
      <c r="C26233" s="17"/>
      <c r="D26233" s="26"/>
      <c r="E26233" s="26"/>
      <c r="F26233" s="26"/>
      <c r="G26233" s="26"/>
    </row>
    <row r="26234" spans="3:7">
      <c r="C26234" s="17"/>
      <c r="D26234" s="26"/>
      <c r="E26234" s="26"/>
      <c r="F26234" s="26"/>
      <c r="G26234" s="26"/>
    </row>
    <row r="26235" spans="3:7">
      <c r="C26235" s="17"/>
      <c r="D26235" s="26"/>
      <c r="E26235" s="26"/>
      <c r="F26235" s="26"/>
      <c r="G26235" s="26"/>
    </row>
    <row r="26236" spans="3:7">
      <c r="C26236" s="17"/>
      <c r="D26236" s="26"/>
      <c r="E26236" s="26"/>
      <c r="F26236" s="26"/>
      <c r="G26236" s="26"/>
    </row>
    <row r="26237" spans="3:7">
      <c r="C26237" s="17"/>
      <c r="D26237" s="26"/>
      <c r="E26237" s="26"/>
      <c r="F26237" s="26"/>
      <c r="G26237" s="26"/>
    </row>
    <row r="26238" spans="3:7">
      <c r="C26238" s="17"/>
      <c r="D26238" s="26"/>
      <c r="E26238" s="26"/>
      <c r="F26238" s="26"/>
      <c r="G26238" s="26"/>
    </row>
    <row r="26239" spans="3:7">
      <c r="C26239" s="17"/>
      <c r="D26239" s="26"/>
      <c r="E26239" s="26"/>
      <c r="F26239" s="26"/>
      <c r="G26239" s="26"/>
    </row>
    <row r="26240" spans="3:7">
      <c r="C26240" s="17"/>
      <c r="D26240" s="26"/>
      <c r="E26240" s="26"/>
      <c r="F26240" s="26"/>
      <c r="G26240" s="26"/>
    </row>
    <row r="26241" spans="3:7">
      <c r="C26241" s="17"/>
      <c r="D26241" s="26"/>
      <c r="E26241" s="26"/>
      <c r="F26241" s="26"/>
      <c r="G26241" s="26"/>
    </row>
    <row r="26242" spans="3:7">
      <c r="C26242" s="17"/>
      <c r="D26242" s="26"/>
      <c r="E26242" s="26"/>
      <c r="F26242" s="26"/>
      <c r="G26242" s="26"/>
    </row>
    <row r="26243" spans="3:7">
      <c r="C26243" s="17"/>
      <c r="D26243" s="26"/>
      <c r="E26243" s="26"/>
      <c r="F26243" s="26"/>
      <c r="G26243" s="26"/>
    </row>
    <row r="26244" spans="3:7">
      <c r="C26244" s="17"/>
      <c r="D26244" s="26"/>
      <c r="E26244" s="26"/>
      <c r="F26244" s="26"/>
      <c r="G26244" s="26"/>
    </row>
    <row r="26245" spans="3:7">
      <c r="C26245" s="17"/>
      <c r="D26245" s="26"/>
      <c r="E26245" s="26"/>
      <c r="F26245" s="26"/>
      <c r="G26245" s="26"/>
    </row>
    <row r="26246" spans="3:7">
      <c r="C26246" s="17"/>
      <c r="D26246" s="26"/>
      <c r="E26246" s="26"/>
      <c r="F26246" s="26"/>
      <c r="G26246" s="26"/>
    </row>
    <row r="26247" spans="3:7">
      <c r="C26247" s="17"/>
      <c r="D26247" s="26"/>
      <c r="E26247" s="26"/>
      <c r="F26247" s="26"/>
      <c r="G26247" s="26"/>
    </row>
    <row r="26248" spans="3:7">
      <c r="C26248" s="17"/>
      <c r="D26248" s="26"/>
      <c r="E26248" s="26"/>
      <c r="F26248" s="26"/>
      <c r="G26248" s="26"/>
    </row>
    <row r="26249" spans="3:7">
      <c r="C26249" s="17"/>
      <c r="D26249" s="26"/>
      <c r="E26249" s="26"/>
      <c r="F26249" s="26"/>
      <c r="G26249" s="26"/>
    </row>
    <row r="26250" spans="3:7">
      <c r="C26250" s="17"/>
      <c r="D26250" s="26"/>
      <c r="E26250" s="26"/>
      <c r="F26250" s="26"/>
      <c r="G26250" s="26"/>
    </row>
    <row r="26251" spans="3:7">
      <c r="C26251" s="17"/>
      <c r="D26251" s="26"/>
      <c r="E26251" s="26"/>
      <c r="F26251" s="26"/>
      <c r="G26251" s="26"/>
    </row>
    <row r="26252" spans="3:7">
      <c r="C26252" s="17"/>
      <c r="D26252" s="26"/>
      <c r="E26252" s="26"/>
      <c r="F26252" s="26"/>
      <c r="G26252" s="26"/>
    </row>
    <row r="26253" spans="3:7">
      <c r="C26253" s="17"/>
      <c r="D26253" s="26"/>
      <c r="E26253" s="26"/>
      <c r="F26253" s="26"/>
      <c r="G26253" s="26"/>
    </row>
    <row r="26254" spans="3:7">
      <c r="C26254" s="17"/>
      <c r="D26254" s="26"/>
      <c r="E26254" s="26"/>
      <c r="F26254" s="26"/>
      <c r="G26254" s="26"/>
    </row>
    <row r="26255" spans="3:7">
      <c r="C26255" s="17"/>
      <c r="D26255" s="26"/>
      <c r="E26255" s="26"/>
      <c r="F26255" s="26"/>
      <c r="G26255" s="26"/>
    </row>
    <row r="26256" spans="3:7">
      <c r="C26256" s="17"/>
      <c r="D26256" s="26"/>
      <c r="E26256" s="26"/>
      <c r="F26256" s="26"/>
      <c r="G26256" s="26"/>
    </row>
    <row r="26257" spans="3:7">
      <c r="C26257" s="17"/>
      <c r="D26257" s="26"/>
      <c r="E26257" s="26"/>
      <c r="F26257" s="26"/>
      <c r="G26257" s="26"/>
    </row>
    <row r="26258" spans="3:7">
      <c r="C26258" s="17"/>
      <c r="D26258" s="26"/>
      <c r="E26258" s="26"/>
      <c r="F26258" s="26"/>
      <c r="G26258" s="26"/>
    </row>
    <row r="26259" spans="3:7">
      <c r="C26259" s="17"/>
      <c r="D26259" s="26"/>
      <c r="E26259" s="26"/>
      <c r="F26259" s="26"/>
      <c r="G26259" s="26"/>
    </row>
    <row r="26260" spans="3:7">
      <c r="C26260" s="17"/>
      <c r="D26260" s="26"/>
      <c r="E26260" s="26"/>
      <c r="F26260" s="26"/>
      <c r="G26260" s="26"/>
    </row>
    <row r="26261" spans="3:7">
      <c r="C26261" s="17"/>
      <c r="D26261" s="26"/>
      <c r="E26261" s="26"/>
      <c r="F26261" s="26"/>
      <c r="G26261" s="26"/>
    </row>
    <row r="26262" spans="3:7">
      <c r="C26262" s="17"/>
      <c r="D26262" s="26"/>
      <c r="E26262" s="26"/>
      <c r="F26262" s="26"/>
      <c r="G26262" s="26"/>
    </row>
    <row r="26263" spans="3:7">
      <c r="C26263" s="17"/>
      <c r="D26263" s="26"/>
      <c r="E26263" s="26"/>
      <c r="F26263" s="26"/>
      <c r="G26263" s="26"/>
    </row>
    <row r="26264" spans="3:7">
      <c r="C26264" s="17"/>
      <c r="D26264" s="26"/>
      <c r="E26264" s="26"/>
      <c r="F26264" s="26"/>
      <c r="G26264" s="26"/>
    </row>
    <row r="26265" spans="3:7">
      <c r="C26265" s="17"/>
      <c r="D26265" s="26"/>
      <c r="E26265" s="26"/>
      <c r="F26265" s="26"/>
      <c r="G26265" s="26"/>
    </row>
    <row r="26266" spans="3:7">
      <c r="C26266" s="17"/>
      <c r="D26266" s="26"/>
      <c r="E26266" s="26"/>
      <c r="F26266" s="26"/>
      <c r="G26266" s="26"/>
    </row>
    <row r="26267" spans="3:7">
      <c r="C26267" s="17"/>
      <c r="D26267" s="26"/>
      <c r="E26267" s="26"/>
      <c r="F26267" s="26"/>
      <c r="G26267" s="26"/>
    </row>
    <row r="26268" spans="3:7">
      <c r="C26268" s="17"/>
      <c r="D26268" s="26"/>
      <c r="E26268" s="26"/>
      <c r="F26268" s="26"/>
      <c r="G26268" s="26"/>
    </row>
    <row r="26269" spans="3:7">
      <c r="C26269" s="17"/>
      <c r="D26269" s="26"/>
      <c r="E26269" s="26"/>
      <c r="F26269" s="26"/>
      <c r="G26269" s="26"/>
    </row>
    <row r="26270" spans="3:7">
      <c r="C26270" s="17"/>
      <c r="D26270" s="26"/>
      <c r="E26270" s="26"/>
      <c r="F26270" s="26"/>
      <c r="G26270" s="26"/>
    </row>
    <row r="26271" spans="3:7">
      <c r="C26271" s="17"/>
      <c r="D26271" s="26"/>
      <c r="E26271" s="26"/>
      <c r="F26271" s="26"/>
      <c r="G26271" s="26"/>
    </row>
    <row r="26272" spans="3:7">
      <c r="C26272" s="17"/>
      <c r="D26272" s="26"/>
      <c r="E26272" s="26"/>
      <c r="F26272" s="26"/>
      <c r="G26272" s="26"/>
    </row>
    <row r="26273" spans="3:7">
      <c r="C26273" s="17"/>
      <c r="D26273" s="26"/>
      <c r="E26273" s="26"/>
      <c r="F26273" s="26"/>
      <c r="G26273" s="26"/>
    </row>
    <row r="26274" spans="3:7">
      <c r="C26274" s="17"/>
      <c r="D26274" s="26"/>
      <c r="E26274" s="26"/>
      <c r="F26274" s="26"/>
      <c r="G26274" s="26"/>
    </row>
    <row r="26275" spans="3:7">
      <c r="C26275" s="17"/>
      <c r="D26275" s="26"/>
      <c r="E26275" s="26"/>
      <c r="F26275" s="26"/>
      <c r="G26275" s="26"/>
    </row>
    <row r="26276" spans="3:7">
      <c r="C26276" s="17"/>
      <c r="D26276" s="26"/>
      <c r="E26276" s="26"/>
      <c r="F26276" s="26"/>
      <c r="G26276" s="26"/>
    </row>
    <row r="26277" spans="3:7">
      <c r="C26277" s="17"/>
      <c r="D26277" s="26"/>
      <c r="E26277" s="26"/>
      <c r="F26277" s="26"/>
      <c r="G26277" s="26"/>
    </row>
    <row r="26278" spans="3:7">
      <c r="C26278" s="17"/>
      <c r="D26278" s="26"/>
      <c r="E26278" s="26"/>
      <c r="F26278" s="26"/>
      <c r="G26278" s="26"/>
    </row>
    <row r="26279" spans="3:7">
      <c r="C26279" s="17"/>
      <c r="D26279" s="26"/>
      <c r="E26279" s="26"/>
      <c r="F26279" s="26"/>
      <c r="G26279" s="26"/>
    </row>
    <row r="26280" spans="3:7">
      <c r="C26280" s="17"/>
      <c r="D26280" s="26"/>
      <c r="E26280" s="26"/>
      <c r="F26280" s="26"/>
      <c r="G26280" s="26"/>
    </row>
    <row r="26281" spans="3:7">
      <c r="C26281" s="17"/>
      <c r="D26281" s="26"/>
      <c r="E26281" s="26"/>
      <c r="F26281" s="26"/>
      <c r="G26281" s="26"/>
    </row>
    <row r="26282" spans="3:7">
      <c r="C26282" s="17"/>
      <c r="D26282" s="26"/>
      <c r="E26282" s="26"/>
      <c r="F26282" s="26"/>
      <c r="G26282" s="26"/>
    </row>
    <row r="26283" spans="3:7">
      <c r="C26283" s="17"/>
      <c r="D26283" s="26"/>
      <c r="E26283" s="26"/>
      <c r="F26283" s="26"/>
      <c r="G26283" s="26"/>
    </row>
    <row r="26284" spans="3:7">
      <c r="C26284" s="17"/>
      <c r="D26284" s="26"/>
      <c r="E26284" s="26"/>
      <c r="F26284" s="26"/>
      <c r="G26284" s="26"/>
    </row>
    <row r="26285" spans="3:7">
      <c r="C26285" s="17"/>
      <c r="D26285" s="26"/>
      <c r="E26285" s="26"/>
      <c r="F26285" s="26"/>
      <c r="G26285" s="26"/>
    </row>
    <row r="26286" spans="3:7">
      <c r="C26286" s="17"/>
      <c r="D26286" s="26"/>
      <c r="E26286" s="26"/>
      <c r="F26286" s="26"/>
      <c r="G26286" s="26"/>
    </row>
    <row r="26287" spans="3:7">
      <c r="C26287" s="17"/>
      <c r="D26287" s="26"/>
      <c r="E26287" s="26"/>
      <c r="F26287" s="26"/>
      <c r="G26287" s="26"/>
    </row>
    <row r="26288" spans="3:7">
      <c r="C26288" s="17"/>
      <c r="D26288" s="26"/>
      <c r="E26288" s="26"/>
      <c r="F26288" s="26"/>
      <c r="G26288" s="26"/>
    </row>
    <row r="26289" spans="3:7">
      <c r="C26289" s="17"/>
      <c r="D26289" s="26"/>
      <c r="E26289" s="26"/>
      <c r="F26289" s="26"/>
      <c r="G26289" s="26"/>
    </row>
    <row r="26290" spans="3:7">
      <c r="C26290" s="17"/>
      <c r="D26290" s="26"/>
      <c r="E26290" s="26"/>
      <c r="F26290" s="26"/>
      <c r="G26290" s="26"/>
    </row>
    <row r="26291" spans="3:7">
      <c r="C26291" s="17"/>
      <c r="D26291" s="26"/>
      <c r="E26291" s="26"/>
      <c r="F26291" s="26"/>
      <c r="G26291" s="26"/>
    </row>
    <row r="26292" spans="3:7">
      <c r="C26292" s="17"/>
      <c r="D26292" s="26"/>
      <c r="E26292" s="26"/>
      <c r="F26292" s="26"/>
      <c r="G26292" s="26"/>
    </row>
    <row r="26293" spans="3:7">
      <c r="C26293" s="17"/>
      <c r="D26293" s="26"/>
      <c r="E26293" s="26"/>
      <c r="F26293" s="26"/>
      <c r="G26293" s="26"/>
    </row>
    <row r="26294" spans="3:7">
      <c r="C26294" s="17"/>
      <c r="D26294" s="26"/>
      <c r="E26294" s="26"/>
      <c r="F26294" s="26"/>
      <c r="G26294" s="26"/>
    </row>
    <row r="26295" spans="3:7">
      <c r="C26295" s="17"/>
      <c r="D26295" s="26"/>
      <c r="E26295" s="26"/>
      <c r="F26295" s="26"/>
      <c r="G26295" s="26"/>
    </row>
    <row r="26296" spans="3:7">
      <c r="C26296" s="17"/>
      <c r="D26296" s="26"/>
      <c r="E26296" s="26"/>
      <c r="F26296" s="26"/>
      <c r="G26296" s="26"/>
    </row>
    <row r="26297" spans="3:7">
      <c r="C26297" s="17"/>
      <c r="D26297" s="26"/>
      <c r="E26297" s="26"/>
      <c r="F26297" s="26"/>
      <c r="G26297" s="26"/>
    </row>
    <row r="26298" spans="3:7">
      <c r="C26298" s="17"/>
      <c r="D26298" s="26"/>
      <c r="E26298" s="26"/>
      <c r="F26298" s="26"/>
      <c r="G26298" s="26"/>
    </row>
    <row r="26299" spans="3:7">
      <c r="C26299" s="17"/>
      <c r="D26299" s="26"/>
      <c r="E26299" s="26"/>
      <c r="F26299" s="26"/>
      <c r="G26299" s="26"/>
    </row>
    <row r="26300" spans="3:7">
      <c r="C26300" s="17"/>
      <c r="D26300" s="26"/>
      <c r="E26300" s="26"/>
      <c r="F26300" s="26"/>
      <c r="G26300" s="26"/>
    </row>
    <row r="26301" spans="3:7">
      <c r="C26301" s="17"/>
      <c r="D26301" s="26"/>
      <c r="E26301" s="26"/>
      <c r="F26301" s="26"/>
      <c r="G26301" s="26"/>
    </row>
    <row r="26302" spans="3:7">
      <c r="C26302" s="17"/>
      <c r="D26302" s="26"/>
      <c r="E26302" s="26"/>
      <c r="F26302" s="26"/>
      <c r="G26302" s="26"/>
    </row>
    <row r="26303" spans="3:7">
      <c r="C26303" s="17"/>
      <c r="D26303" s="26"/>
      <c r="E26303" s="26"/>
      <c r="F26303" s="26"/>
      <c r="G26303" s="26"/>
    </row>
    <row r="26304" spans="3:7">
      <c r="C26304" s="17"/>
      <c r="D26304" s="26"/>
      <c r="E26304" s="26"/>
      <c r="F26304" s="26"/>
      <c r="G26304" s="26"/>
    </row>
    <row r="26305" spans="3:7">
      <c r="C26305" s="17"/>
      <c r="D26305" s="26"/>
      <c r="E26305" s="26"/>
      <c r="F26305" s="26"/>
      <c r="G26305" s="26"/>
    </row>
    <row r="26306" spans="3:7">
      <c r="C26306" s="17"/>
      <c r="D26306" s="26"/>
      <c r="E26306" s="26"/>
      <c r="F26306" s="26"/>
      <c r="G26306" s="26"/>
    </row>
    <row r="26307" spans="3:7">
      <c r="C26307" s="17"/>
      <c r="D26307" s="26"/>
      <c r="E26307" s="26"/>
      <c r="F26307" s="26"/>
      <c r="G26307" s="26"/>
    </row>
    <row r="26308" spans="3:7">
      <c r="C26308" s="17"/>
      <c r="D26308" s="26"/>
      <c r="E26308" s="26"/>
      <c r="F26308" s="26"/>
      <c r="G26308" s="26"/>
    </row>
    <row r="26309" spans="3:7">
      <c r="C26309" s="17"/>
      <c r="D26309" s="26"/>
      <c r="E26309" s="26"/>
      <c r="F26309" s="26"/>
      <c r="G26309" s="26"/>
    </row>
    <row r="26310" spans="3:7">
      <c r="C26310" s="17"/>
      <c r="D26310" s="26"/>
      <c r="E26310" s="26"/>
      <c r="F26310" s="26"/>
      <c r="G26310" s="26"/>
    </row>
    <row r="26311" spans="3:7">
      <c r="C26311" s="17"/>
      <c r="D26311" s="26"/>
      <c r="E26311" s="26"/>
      <c r="F26311" s="26"/>
      <c r="G26311" s="26"/>
    </row>
    <row r="26312" spans="3:7">
      <c r="C26312" s="17"/>
      <c r="D26312" s="26"/>
      <c r="E26312" s="26"/>
      <c r="F26312" s="26"/>
      <c r="G26312" s="26"/>
    </row>
    <row r="26313" spans="3:7">
      <c r="C26313" s="17"/>
      <c r="D26313" s="26"/>
      <c r="E26313" s="26"/>
      <c r="F26313" s="26"/>
      <c r="G26313" s="26"/>
    </row>
    <row r="26314" spans="3:7">
      <c r="C26314" s="17"/>
      <c r="D26314" s="26"/>
      <c r="E26314" s="26"/>
      <c r="F26314" s="26"/>
      <c r="G26314" s="26"/>
    </row>
    <row r="26315" spans="3:7">
      <c r="C26315" s="17"/>
      <c r="D26315" s="26"/>
      <c r="E26315" s="26"/>
      <c r="F26315" s="26"/>
      <c r="G26315" s="26"/>
    </row>
    <row r="26316" spans="3:7">
      <c r="C26316" s="17"/>
      <c r="D26316" s="26"/>
      <c r="E26316" s="26"/>
      <c r="F26316" s="26"/>
      <c r="G26316" s="26"/>
    </row>
    <row r="26317" spans="3:7">
      <c r="C26317" s="17"/>
      <c r="D26317" s="26"/>
      <c r="E26317" s="26"/>
      <c r="F26317" s="26"/>
      <c r="G26317" s="26"/>
    </row>
    <row r="26318" spans="3:7">
      <c r="C26318" s="17"/>
      <c r="D26318" s="26"/>
      <c r="E26318" s="26"/>
      <c r="F26318" s="26"/>
      <c r="G26318" s="26"/>
    </row>
    <row r="26319" spans="3:7">
      <c r="C26319" s="17"/>
      <c r="D26319" s="26"/>
      <c r="E26319" s="26"/>
      <c r="F26319" s="26"/>
      <c r="G26319" s="26"/>
    </row>
    <row r="26320" spans="3:7">
      <c r="C26320" s="17"/>
      <c r="D26320" s="26"/>
      <c r="E26320" s="26"/>
      <c r="F26320" s="26"/>
      <c r="G26320" s="26"/>
    </row>
    <row r="26321" spans="3:7">
      <c r="C26321" s="17"/>
      <c r="D26321" s="26"/>
      <c r="E26321" s="26"/>
      <c r="F26321" s="26"/>
      <c r="G26321" s="26"/>
    </row>
    <row r="26322" spans="3:7">
      <c r="C26322" s="17"/>
      <c r="D26322" s="26"/>
      <c r="E26322" s="26"/>
      <c r="F26322" s="26"/>
      <c r="G26322" s="26"/>
    </row>
    <row r="26323" spans="3:7">
      <c r="C26323" s="17"/>
      <c r="D26323" s="26"/>
      <c r="E26323" s="26"/>
      <c r="F26323" s="26"/>
      <c r="G26323" s="26"/>
    </row>
    <row r="26324" spans="3:7">
      <c r="C26324" s="17"/>
      <c r="D26324" s="26"/>
      <c r="E26324" s="26"/>
      <c r="F26324" s="26"/>
      <c r="G26324" s="26"/>
    </row>
    <row r="26325" spans="3:7">
      <c r="C26325" s="17"/>
      <c r="D26325" s="26"/>
      <c r="E26325" s="26"/>
      <c r="F26325" s="26"/>
      <c r="G26325" s="26"/>
    </row>
    <row r="26326" spans="3:7">
      <c r="C26326" s="17"/>
      <c r="D26326" s="26"/>
      <c r="E26326" s="26"/>
      <c r="F26326" s="26"/>
      <c r="G26326" s="26"/>
    </row>
    <row r="26327" spans="3:7">
      <c r="C26327" s="17"/>
      <c r="D26327" s="26"/>
      <c r="E26327" s="26"/>
      <c r="F26327" s="26"/>
      <c r="G26327" s="26"/>
    </row>
    <row r="26328" spans="3:7">
      <c r="C26328" s="17"/>
      <c r="D26328" s="26"/>
      <c r="E26328" s="26"/>
      <c r="F26328" s="26"/>
      <c r="G26328" s="26"/>
    </row>
    <row r="26329" spans="3:7">
      <c r="C26329" s="17"/>
      <c r="D26329" s="26"/>
      <c r="E26329" s="26"/>
      <c r="F26329" s="26"/>
      <c r="G26329" s="26"/>
    </row>
    <row r="26330" spans="3:7">
      <c r="C26330" s="17"/>
      <c r="D26330" s="26"/>
      <c r="E26330" s="26"/>
      <c r="F26330" s="26"/>
      <c r="G26330" s="26"/>
    </row>
    <row r="26331" spans="3:7">
      <c r="C26331" s="17"/>
      <c r="D26331" s="26"/>
      <c r="E26331" s="26"/>
      <c r="F26331" s="26"/>
      <c r="G26331" s="26"/>
    </row>
    <row r="26332" spans="3:7">
      <c r="C26332" s="17"/>
      <c r="D26332" s="26"/>
      <c r="E26332" s="26"/>
      <c r="F26332" s="26"/>
      <c r="G26332" s="26"/>
    </row>
    <row r="26333" spans="3:7">
      <c r="C26333" s="17"/>
      <c r="D26333" s="26"/>
      <c r="E26333" s="26"/>
      <c r="F26333" s="26"/>
      <c r="G26333" s="26"/>
    </row>
    <row r="26334" spans="3:7">
      <c r="C26334" s="17"/>
      <c r="D26334" s="26"/>
      <c r="E26334" s="26"/>
      <c r="F26334" s="26"/>
      <c r="G26334" s="26"/>
    </row>
    <row r="26335" spans="3:7">
      <c r="C26335" s="17"/>
      <c r="D26335" s="26"/>
      <c r="E26335" s="26"/>
      <c r="F26335" s="26"/>
      <c r="G26335" s="26"/>
    </row>
    <row r="26336" spans="3:7">
      <c r="C26336" s="17"/>
      <c r="D26336" s="26"/>
      <c r="E26336" s="26"/>
      <c r="F26336" s="26"/>
      <c r="G26336" s="26"/>
    </row>
    <row r="26337" spans="3:7">
      <c r="C26337" s="17"/>
      <c r="D26337" s="26"/>
      <c r="E26337" s="26"/>
      <c r="F26337" s="26"/>
      <c r="G26337" s="26"/>
    </row>
    <row r="26338" spans="3:7">
      <c r="C26338" s="17"/>
      <c r="D26338" s="26"/>
      <c r="E26338" s="26"/>
      <c r="F26338" s="26"/>
      <c r="G26338" s="26"/>
    </row>
    <row r="26339" spans="3:7">
      <c r="C26339" s="17"/>
      <c r="D26339" s="26"/>
      <c r="E26339" s="26"/>
      <c r="F26339" s="26"/>
      <c r="G26339" s="26"/>
    </row>
    <row r="26340" spans="3:7">
      <c r="C26340" s="17"/>
      <c r="D26340" s="26"/>
      <c r="E26340" s="26"/>
      <c r="F26340" s="26"/>
      <c r="G26340" s="26"/>
    </row>
    <row r="26341" spans="3:7">
      <c r="C26341" s="17"/>
      <c r="D26341" s="26"/>
      <c r="E26341" s="26"/>
      <c r="F26341" s="26"/>
      <c r="G26341" s="26"/>
    </row>
    <row r="26342" spans="3:7">
      <c r="C26342" s="17"/>
      <c r="D26342" s="26"/>
      <c r="E26342" s="26"/>
      <c r="F26342" s="26"/>
      <c r="G26342" s="26"/>
    </row>
    <row r="26343" spans="3:7">
      <c r="C26343" s="17"/>
      <c r="D26343" s="26"/>
      <c r="E26343" s="26"/>
      <c r="F26343" s="26"/>
      <c r="G26343" s="26"/>
    </row>
    <row r="26344" spans="3:7">
      <c r="C26344" s="17"/>
      <c r="D26344" s="26"/>
      <c r="E26344" s="26"/>
      <c r="F26344" s="26"/>
      <c r="G26344" s="26"/>
    </row>
    <row r="26345" spans="3:7">
      <c r="C26345" s="17"/>
      <c r="D26345" s="26"/>
      <c r="E26345" s="26"/>
      <c r="F26345" s="26"/>
      <c r="G26345" s="26"/>
    </row>
    <row r="26346" spans="3:7">
      <c r="C26346" s="17"/>
      <c r="D26346" s="26"/>
      <c r="E26346" s="26"/>
      <c r="F26346" s="26"/>
      <c r="G26346" s="26"/>
    </row>
    <row r="26347" spans="3:7">
      <c r="C26347" s="17"/>
      <c r="D26347" s="26"/>
      <c r="E26347" s="26"/>
      <c r="F26347" s="26"/>
      <c r="G26347" s="26"/>
    </row>
    <row r="26348" spans="3:7">
      <c r="C26348" s="17"/>
      <c r="D26348" s="26"/>
      <c r="E26348" s="26"/>
      <c r="F26348" s="26"/>
      <c r="G26348" s="26"/>
    </row>
    <row r="26349" spans="3:7">
      <c r="C26349" s="17"/>
      <c r="D26349" s="26"/>
      <c r="E26349" s="26"/>
      <c r="F26349" s="26"/>
      <c r="G26349" s="26"/>
    </row>
    <row r="26350" spans="3:7">
      <c r="C26350" s="17"/>
      <c r="D26350" s="26"/>
      <c r="E26350" s="26"/>
      <c r="F26350" s="26"/>
      <c r="G26350" s="26"/>
    </row>
    <row r="26351" spans="3:7">
      <c r="C26351" s="17"/>
      <c r="D26351" s="26"/>
      <c r="E26351" s="26"/>
      <c r="F26351" s="26"/>
      <c r="G26351" s="26"/>
    </row>
    <row r="26352" spans="3:7">
      <c r="C26352" s="17"/>
      <c r="D26352" s="26"/>
      <c r="E26352" s="26"/>
      <c r="F26352" s="26"/>
      <c r="G26352" s="26"/>
    </row>
    <row r="26353" spans="3:7">
      <c r="C26353" s="17"/>
      <c r="D26353" s="26"/>
      <c r="E26353" s="26"/>
      <c r="F26353" s="26"/>
      <c r="G26353" s="26"/>
    </row>
    <row r="26354" spans="3:7">
      <c r="C26354" s="17"/>
      <c r="D26354" s="26"/>
      <c r="E26354" s="26"/>
      <c r="F26354" s="26"/>
      <c r="G26354" s="26"/>
    </row>
    <row r="26355" spans="3:7">
      <c r="C26355" s="17"/>
      <c r="D26355" s="26"/>
      <c r="E26355" s="26"/>
      <c r="F26355" s="26"/>
      <c r="G26355" s="26"/>
    </row>
    <row r="26356" spans="3:7">
      <c r="C26356" s="17"/>
      <c r="D26356" s="26"/>
      <c r="E26356" s="26"/>
      <c r="F26356" s="26"/>
      <c r="G26356" s="26"/>
    </row>
    <row r="26357" spans="3:7">
      <c r="C26357" s="17"/>
      <c r="D26357" s="26"/>
      <c r="E26357" s="26"/>
      <c r="F26357" s="26"/>
      <c r="G26357" s="26"/>
    </row>
    <row r="26358" spans="3:7">
      <c r="C26358" s="17"/>
      <c r="D26358" s="26"/>
      <c r="E26358" s="26"/>
      <c r="F26358" s="26"/>
      <c r="G26358" s="26"/>
    </row>
    <row r="26359" spans="3:7">
      <c r="C26359" s="17"/>
      <c r="D26359" s="26"/>
      <c r="E26359" s="26"/>
      <c r="F26359" s="26"/>
      <c r="G26359" s="26"/>
    </row>
    <row r="26360" spans="3:7">
      <c r="C26360" s="17"/>
      <c r="D26360" s="26"/>
      <c r="E26360" s="26"/>
      <c r="F26360" s="26"/>
      <c r="G26360" s="26"/>
    </row>
    <row r="26361" spans="3:7">
      <c r="C26361" s="17"/>
      <c r="D26361" s="26"/>
      <c r="E26361" s="26"/>
      <c r="F26361" s="26"/>
      <c r="G26361" s="26"/>
    </row>
    <row r="26362" spans="3:7">
      <c r="C26362" s="17"/>
      <c r="D26362" s="26"/>
      <c r="E26362" s="26"/>
      <c r="F26362" s="26"/>
      <c r="G26362" s="26"/>
    </row>
    <row r="26363" spans="3:7">
      <c r="C26363" s="17"/>
      <c r="D26363" s="26"/>
      <c r="E26363" s="26"/>
      <c r="F26363" s="26"/>
      <c r="G26363" s="26"/>
    </row>
    <row r="26364" spans="3:7">
      <c r="C26364" s="17"/>
      <c r="D26364" s="26"/>
      <c r="E26364" s="26"/>
      <c r="F26364" s="26"/>
      <c r="G26364" s="26"/>
    </row>
    <row r="26365" spans="3:7">
      <c r="C26365" s="17"/>
      <c r="D26365" s="26"/>
      <c r="E26365" s="26"/>
      <c r="F26365" s="26"/>
      <c r="G26365" s="26"/>
    </row>
    <row r="26366" spans="3:7">
      <c r="C26366" s="17"/>
      <c r="D26366" s="26"/>
      <c r="E26366" s="26"/>
      <c r="F26366" s="26"/>
      <c r="G26366" s="26"/>
    </row>
    <row r="26367" spans="3:7">
      <c r="C26367" s="17"/>
      <c r="D26367" s="26"/>
      <c r="E26367" s="26"/>
      <c r="F26367" s="26"/>
      <c r="G26367" s="26"/>
    </row>
    <row r="26368" spans="3:7">
      <c r="C26368" s="17"/>
      <c r="D26368" s="26"/>
      <c r="E26368" s="26"/>
      <c r="F26368" s="26"/>
      <c r="G26368" s="26"/>
    </row>
    <row r="26369" spans="3:7">
      <c r="C26369" s="17"/>
      <c r="D26369" s="26"/>
      <c r="E26369" s="26"/>
      <c r="F26369" s="26"/>
      <c r="G26369" s="26"/>
    </row>
    <row r="26370" spans="3:7">
      <c r="C26370" s="17"/>
      <c r="D26370" s="26"/>
      <c r="E26370" s="26"/>
      <c r="F26370" s="26"/>
      <c r="G26370" s="26"/>
    </row>
    <row r="26371" spans="3:7">
      <c r="C26371" s="17"/>
      <c r="D26371" s="26"/>
      <c r="E26371" s="26"/>
      <c r="F26371" s="26"/>
      <c r="G26371" s="26"/>
    </row>
    <row r="26372" spans="3:7">
      <c r="C26372" s="17"/>
      <c r="D26372" s="26"/>
      <c r="E26372" s="26"/>
      <c r="F26372" s="26"/>
      <c r="G26372" s="26"/>
    </row>
    <row r="26373" spans="3:7">
      <c r="C26373" s="17"/>
      <c r="D26373" s="26"/>
      <c r="E26373" s="26"/>
      <c r="F26373" s="26"/>
      <c r="G26373" s="26"/>
    </row>
    <row r="26374" spans="3:7">
      <c r="C26374" s="17"/>
      <c r="D26374" s="26"/>
      <c r="E26374" s="26"/>
      <c r="F26374" s="26"/>
      <c r="G26374" s="26"/>
    </row>
    <row r="26375" spans="3:7">
      <c r="C26375" s="17"/>
      <c r="D26375" s="26"/>
      <c r="E26375" s="26"/>
      <c r="F26375" s="26"/>
      <c r="G26375" s="26"/>
    </row>
    <row r="26376" spans="3:7">
      <c r="C26376" s="17"/>
      <c r="D26376" s="26"/>
      <c r="E26376" s="26"/>
      <c r="F26376" s="26"/>
      <c r="G26376" s="26"/>
    </row>
    <row r="26377" spans="3:7">
      <c r="C26377" s="17"/>
      <c r="D26377" s="26"/>
      <c r="E26377" s="26"/>
      <c r="F26377" s="26"/>
      <c r="G26377" s="26"/>
    </row>
    <row r="26378" spans="3:7">
      <c r="C26378" s="17"/>
      <c r="D26378" s="26"/>
      <c r="E26378" s="26"/>
      <c r="F26378" s="26"/>
      <c r="G26378" s="26"/>
    </row>
    <row r="26379" spans="3:7">
      <c r="C26379" s="17"/>
      <c r="D26379" s="26"/>
      <c r="E26379" s="26"/>
      <c r="F26379" s="26"/>
      <c r="G26379" s="26"/>
    </row>
    <row r="26380" spans="3:7">
      <c r="C26380" s="17"/>
      <c r="D26380" s="26"/>
      <c r="E26380" s="26"/>
      <c r="F26380" s="26"/>
      <c r="G26380" s="26"/>
    </row>
    <row r="26381" spans="3:7">
      <c r="C26381" s="17"/>
      <c r="D26381" s="26"/>
      <c r="E26381" s="26"/>
      <c r="F26381" s="26"/>
      <c r="G26381" s="26"/>
    </row>
    <row r="26382" spans="3:7">
      <c r="C26382" s="17"/>
      <c r="D26382" s="26"/>
      <c r="E26382" s="26"/>
      <c r="F26382" s="26"/>
      <c r="G26382" s="26"/>
    </row>
    <row r="26383" spans="3:7">
      <c r="C26383" s="17"/>
      <c r="D26383" s="26"/>
      <c r="E26383" s="26"/>
      <c r="F26383" s="26"/>
      <c r="G26383" s="26"/>
    </row>
    <row r="26384" spans="3:7">
      <c r="C26384" s="17"/>
      <c r="D26384" s="26"/>
      <c r="E26384" s="26"/>
      <c r="F26384" s="26"/>
      <c r="G26384" s="26"/>
    </row>
    <row r="26385" spans="3:7">
      <c r="C26385" s="17"/>
      <c r="D26385" s="26"/>
      <c r="E26385" s="26"/>
      <c r="F26385" s="26"/>
      <c r="G26385" s="26"/>
    </row>
    <row r="26386" spans="3:7">
      <c r="C26386" s="17"/>
      <c r="D26386" s="26"/>
      <c r="E26386" s="26"/>
      <c r="F26386" s="26"/>
      <c r="G26386" s="26"/>
    </row>
    <row r="26387" spans="3:7">
      <c r="C26387" s="17"/>
      <c r="D26387" s="26"/>
      <c r="E26387" s="26"/>
      <c r="F26387" s="26"/>
      <c r="G26387" s="26"/>
    </row>
    <row r="26388" spans="3:7">
      <c r="C26388" s="17"/>
      <c r="D26388" s="26"/>
      <c r="E26388" s="26"/>
      <c r="F26388" s="26"/>
      <c r="G26388" s="26"/>
    </row>
    <row r="26389" spans="3:7">
      <c r="C26389" s="17"/>
      <c r="D26389" s="26"/>
      <c r="E26389" s="26"/>
      <c r="F26389" s="26"/>
      <c r="G26389" s="26"/>
    </row>
    <row r="26390" spans="3:7">
      <c r="C26390" s="17"/>
      <c r="D26390" s="26"/>
      <c r="E26390" s="26"/>
      <c r="F26390" s="26"/>
      <c r="G26390" s="26"/>
    </row>
    <row r="26391" spans="3:7">
      <c r="C26391" s="17"/>
      <c r="D26391" s="26"/>
      <c r="E26391" s="26"/>
      <c r="F26391" s="26"/>
      <c r="G26391" s="26"/>
    </row>
    <row r="26392" spans="3:7">
      <c r="C26392" s="17"/>
      <c r="D26392" s="26"/>
      <c r="E26392" s="26"/>
      <c r="F26392" s="26"/>
      <c r="G26392" s="26"/>
    </row>
    <row r="26393" spans="3:7">
      <c r="C26393" s="17"/>
      <c r="D26393" s="26"/>
      <c r="E26393" s="26"/>
      <c r="F26393" s="26"/>
      <c r="G26393" s="26"/>
    </row>
    <row r="26394" spans="3:7">
      <c r="C26394" s="17"/>
      <c r="D26394" s="26"/>
      <c r="E26394" s="26"/>
      <c r="F26394" s="26"/>
      <c r="G26394" s="26"/>
    </row>
    <row r="26395" spans="3:7">
      <c r="C26395" s="17"/>
      <c r="D26395" s="26"/>
      <c r="E26395" s="26"/>
      <c r="F26395" s="26"/>
      <c r="G26395" s="26"/>
    </row>
    <row r="26396" spans="3:7">
      <c r="C26396" s="17"/>
      <c r="D26396" s="26"/>
      <c r="E26396" s="26"/>
      <c r="F26396" s="26"/>
      <c r="G26396" s="26"/>
    </row>
    <row r="26397" spans="3:7">
      <c r="C26397" s="17"/>
      <c r="D26397" s="26"/>
      <c r="E26397" s="26"/>
      <c r="F26397" s="26"/>
      <c r="G26397" s="26"/>
    </row>
    <row r="26398" spans="3:7">
      <c r="C26398" s="17"/>
      <c r="D26398" s="26"/>
      <c r="E26398" s="26"/>
      <c r="F26398" s="26"/>
      <c r="G26398" s="26"/>
    </row>
    <row r="26399" spans="3:7">
      <c r="C26399" s="17"/>
      <c r="D26399" s="26"/>
      <c r="E26399" s="26"/>
      <c r="F26399" s="26"/>
      <c r="G26399" s="26"/>
    </row>
    <row r="26400" spans="3:7">
      <c r="C26400" s="17"/>
      <c r="D26400" s="26"/>
      <c r="E26400" s="26"/>
      <c r="F26400" s="26"/>
      <c r="G26400" s="26"/>
    </row>
    <row r="26401" spans="3:7">
      <c r="C26401" s="17"/>
      <c r="D26401" s="26"/>
      <c r="E26401" s="26"/>
      <c r="F26401" s="26"/>
      <c r="G26401" s="26"/>
    </row>
    <row r="26402" spans="3:7">
      <c r="C26402" s="17"/>
      <c r="D26402" s="26"/>
      <c r="E26402" s="26"/>
      <c r="F26402" s="26"/>
      <c r="G26402" s="26"/>
    </row>
    <row r="26403" spans="3:7">
      <c r="C26403" s="17"/>
      <c r="D26403" s="26"/>
      <c r="E26403" s="26"/>
      <c r="F26403" s="26"/>
      <c r="G26403" s="26"/>
    </row>
    <row r="26404" spans="3:7">
      <c r="C26404" s="17"/>
      <c r="D26404" s="26"/>
      <c r="E26404" s="26"/>
      <c r="F26404" s="26"/>
      <c r="G26404" s="26"/>
    </row>
    <row r="26405" spans="3:7">
      <c r="C26405" s="17"/>
      <c r="D26405" s="26"/>
      <c r="E26405" s="26"/>
      <c r="F26405" s="26"/>
      <c r="G26405" s="26"/>
    </row>
    <row r="26406" spans="3:7">
      <c r="C26406" s="17"/>
      <c r="D26406" s="26"/>
      <c r="E26406" s="26"/>
      <c r="F26406" s="26"/>
      <c r="G26406" s="26"/>
    </row>
    <row r="26407" spans="3:7">
      <c r="C26407" s="17"/>
      <c r="D26407" s="26"/>
      <c r="E26407" s="26"/>
      <c r="F26407" s="26"/>
      <c r="G26407" s="26"/>
    </row>
    <row r="26408" spans="3:7">
      <c r="C26408" s="17"/>
      <c r="D26408" s="26"/>
      <c r="E26408" s="26"/>
      <c r="F26408" s="26"/>
      <c r="G26408" s="26"/>
    </row>
    <row r="26409" spans="3:7">
      <c r="C26409" s="17"/>
      <c r="D26409" s="26"/>
      <c r="E26409" s="26"/>
      <c r="F26409" s="26"/>
      <c r="G26409" s="26"/>
    </row>
    <row r="26410" spans="3:7">
      <c r="C26410" s="17"/>
      <c r="D26410" s="26"/>
      <c r="E26410" s="26"/>
      <c r="F26410" s="26"/>
      <c r="G26410" s="26"/>
    </row>
    <row r="26411" spans="3:7">
      <c r="C26411" s="17"/>
      <c r="D26411" s="26"/>
      <c r="E26411" s="26"/>
      <c r="F26411" s="26"/>
      <c r="G26411" s="26"/>
    </row>
    <row r="26412" spans="3:7">
      <c r="C26412" s="17"/>
      <c r="D26412" s="26"/>
      <c r="E26412" s="26"/>
      <c r="F26412" s="26"/>
      <c r="G26412" s="26"/>
    </row>
    <row r="26413" spans="3:7">
      <c r="C26413" s="17"/>
      <c r="D26413" s="26"/>
      <c r="E26413" s="26"/>
      <c r="F26413" s="26"/>
      <c r="G26413" s="26"/>
    </row>
    <row r="26414" spans="3:7">
      <c r="C26414" s="17"/>
      <c r="D26414" s="26"/>
      <c r="E26414" s="26"/>
      <c r="F26414" s="26"/>
      <c r="G26414" s="26"/>
    </row>
    <row r="26415" spans="3:7">
      <c r="C26415" s="17"/>
      <c r="D26415" s="26"/>
      <c r="E26415" s="26"/>
      <c r="F26415" s="26"/>
      <c r="G26415" s="26"/>
    </row>
    <row r="26416" spans="3:7">
      <c r="C26416" s="17"/>
      <c r="D26416" s="26"/>
      <c r="E26416" s="26"/>
      <c r="F26416" s="26"/>
      <c r="G26416" s="26"/>
    </row>
    <row r="26417" spans="3:7">
      <c r="C26417" s="17"/>
      <c r="D26417" s="26"/>
      <c r="E26417" s="26"/>
      <c r="F26417" s="26"/>
      <c r="G26417" s="26"/>
    </row>
    <row r="26418" spans="3:7">
      <c r="C26418" s="17"/>
      <c r="D26418" s="26"/>
      <c r="E26418" s="26"/>
      <c r="F26418" s="26"/>
      <c r="G26418" s="26"/>
    </row>
    <row r="26419" spans="3:7">
      <c r="C26419" s="17"/>
      <c r="D26419" s="26"/>
      <c r="E26419" s="26"/>
      <c r="F26419" s="26"/>
      <c r="G26419" s="26"/>
    </row>
    <row r="26420" spans="3:7">
      <c r="C26420" s="17"/>
      <c r="D26420" s="26"/>
      <c r="E26420" s="26"/>
      <c r="F26420" s="26"/>
      <c r="G26420" s="26"/>
    </row>
    <row r="26421" spans="3:7">
      <c r="C26421" s="17"/>
      <c r="D26421" s="26"/>
      <c r="E26421" s="26"/>
      <c r="F26421" s="26"/>
      <c r="G26421" s="26"/>
    </row>
    <row r="26422" spans="3:7">
      <c r="C26422" s="17"/>
      <c r="D26422" s="26"/>
      <c r="E26422" s="26"/>
      <c r="F26422" s="26"/>
      <c r="G26422" s="26"/>
    </row>
    <row r="26423" spans="3:7">
      <c r="C26423" s="17"/>
      <c r="D26423" s="26"/>
      <c r="E26423" s="26"/>
      <c r="F26423" s="26"/>
      <c r="G26423" s="26"/>
    </row>
    <row r="26424" spans="3:7">
      <c r="C26424" s="17"/>
      <c r="D26424" s="26"/>
      <c r="E26424" s="26"/>
      <c r="F26424" s="26"/>
      <c r="G26424" s="26"/>
    </row>
    <row r="26425" spans="3:7">
      <c r="C26425" s="17"/>
      <c r="D26425" s="26"/>
      <c r="E26425" s="26"/>
      <c r="F26425" s="26"/>
      <c r="G26425" s="26"/>
    </row>
    <row r="26426" spans="3:7">
      <c r="C26426" s="17"/>
      <c r="D26426" s="26"/>
      <c r="E26426" s="26"/>
      <c r="F26426" s="26"/>
      <c r="G26426" s="26"/>
    </row>
    <row r="26427" spans="3:7">
      <c r="C26427" s="17"/>
      <c r="D26427" s="26"/>
      <c r="E26427" s="26"/>
      <c r="F26427" s="26"/>
      <c r="G26427" s="26"/>
    </row>
    <row r="26428" spans="3:7">
      <c r="C26428" s="17"/>
      <c r="D26428" s="26"/>
      <c r="E26428" s="26"/>
      <c r="F26428" s="26"/>
      <c r="G26428" s="26"/>
    </row>
    <row r="26429" spans="3:7">
      <c r="C26429" s="17"/>
      <c r="D26429" s="26"/>
      <c r="E26429" s="26"/>
      <c r="F26429" s="26"/>
      <c r="G26429" s="26"/>
    </row>
    <row r="26430" spans="3:7">
      <c r="C26430" s="17"/>
      <c r="D26430" s="26"/>
      <c r="E26430" s="26"/>
      <c r="F26430" s="26"/>
      <c r="G26430" s="26"/>
    </row>
    <row r="26431" spans="3:7">
      <c r="C26431" s="17"/>
      <c r="D26431" s="26"/>
      <c r="E26431" s="26"/>
      <c r="F26431" s="26"/>
      <c r="G26431" s="26"/>
    </row>
    <row r="26432" spans="3:7">
      <c r="C26432" s="17"/>
      <c r="D26432" s="26"/>
      <c r="E26432" s="26"/>
      <c r="F26432" s="26"/>
      <c r="G26432" s="26"/>
    </row>
    <row r="26433" spans="3:7">
      <c r="C26433" s="17"/>
      <c r="D26433" s="26"/>
      <c r="E26433" s="26"/>
      <c r="F26433" s="26"/>
      <c r="G26433" s="26"/>
    </row>
    <row r="26434" spans="3:7">
      <c r="C26434" s="17"/>
      <c r="D26434" s="26"/>
      <c r="E26434" s="26"/>
      <c r="F26434" s="26"/>
      <c r="G26434" s="26"/>
    </row>
    <row r="26435" spans="3:7">
      <c r="C26435" s="17"/>
      <c r="D26435" s="26"/>
      <c r="E26435" s="26"/>
      <c r="F26435" s="26"/>
      <c r="G26435" s="26"/>
    </row>
    <row r="26436" spans="3:7">
      <c r="C26436" s="17"/>
      <c r="D26436" s="26"/>
      <c r="E26436" s="26"/>
      <c r="F26436" s="26"/>
      <c r="G26436" s="26"/>
    </row>
    <row r="26437" spans="3:7">
      <c r="C26437" s="17"/>
      <c r="D26437" s="26"/>
      <c r="E26437" s="26"/>
      <c r="F26437" s="26"/>
      <c r="G26437" s="26"/>
    </row>
    <row r="26438" spans="3:7">
      <c r="C26438" s="17"/>
      <c r="D26438" s="26"/>
      <c r="E26438" s="26"/>
      <c r="F26438" s="26"/>
      <c r="G26438" s="26"/>
    </row>
    <row r="26439" spans="3:7">
      <c r="C26439" s="17"/>
      <c r="D26439" s="26"/>
      <c r="E26439" s="26"/>
      <c r="F26439" s="26"/>
      <c r="G26439" s="26"/>
    </row>
    <row r="26440" spans="3:7">
      <c r="C26440" s="17"/>
      <c r="D26440" s="26"/>
      <c r="E26440" s="26"/>
      <c r="F26440" s="26"/>
      <c r="G26440" s="26"/>
    </row>
    <row r="26441" spans="3:7">
      <c r="C26441" s="17"/>
      <c r="D26441" s="26"/>
      <c r="E26441" s="26"/>
      <c r="F26441" s="26"/>
      <c r="G26441" s="26"/>
    </row>
    <row r="26442" spans="3:7">
      <c r="C26442" s="17"/>
      <c r="D26442" s="26"/>
      <c r="E26442" s="26"/>
      <c r="F26442" s="26"/>
      <c r="G26442" s="26"/>
    </row>
    <row r="26443" spans="3:7">
      <c r="C26443" s="17"/>
      <c r="D26443" s="26"/>
      <c r="E26443" s="26"/>
      <c r="F26443" s="26"/>
      <c r="G26443" s="26"/>
    </row>
    <row r="26444" spans="3:7">
      <c r="C26444" s="17"/>
      <c r="D26444" s="26"/>
      <c r="E26444" s="26"/>
      <c r="F26444" s="26"/>
      <c r="G26444" s="26"/>
    </row>
    <row r="26445" spans="3:7">
      <c r="C26445" s="17"/>
      <c r="D26445" s="26"/>
      <c r="E26445" s="26"/>
      <c r="F26445" s="26"/>
      <c r="G26445" s="26"/>
    </row>
    <row r="26446" spans="3:7">
      <c r="C26446" s="17"/>
      <c r="D26446" s="26"/>
      <c r="E26446" s="26"/>
      <c r="F26446" s="26"/>
      <c r="G26446" s="26"/>
    </row>
    <row r="26447" spans="3:7">
      <c r="C26447" s="17"/>
      <c r="D26447" s="26"/>
      <c r="E26447" s="26"/>
      <c r="F26447" s="26"/>
      <c r="G26447" s="26"/>
    </row>
    <row r="26448" spans="3:7">
      <c r="C26448" s="17"/>
      <c r="D26448" s="26"/>
      <c r="E26448" s="26"/>
      <c r="F26448" s="26"/>
      <c r="G26448" s="26"/>
    </row>
    <row r="26449" spans="3:7">
      <c r="C26449" s="17"/>
      <c r="D26449" s="26"/>
      <c r="E26449" s="26"/>
      <c r="F26449" s="26"/>
      <c r="G26449" s="26"/>
    </row>
    <row r="26450" spans="3:7">
      <c r="C26450" s="17"/>
      <c r="D26450" s="26"/>
      <c r="E26450" s="26"/>
      <c r="F26450" s="26"/>
      <c r="G26450" s="26"/>
    </row>
    <row r="26451" spans="3:7">
      <c r="C26451" s="17"/>
      <c r="D26451" s="26"/>
      <c r="E26451" s="26"/>
      <c r="F26451" s="26"/>
      <c r="G26451" s="26"/>
    </row>
    <row r="26452" spans="3:7">
      <c r="C26452" s="17"/>
      <c r="D26452" s="26"/>
      <c r="E26452" s="26"/>
      <c r="F26452" s="26"/>
      <c r="G26452" s="26"/>
    </row>
    <row r="26453" spans="3:7">
      <c r="C26453" s="17"/>
      <c r="D26453" s="26"/>
      <c r="E26453" s="26"/>
      <c r="F26453" s="26"/>
      <c r="G26453" s="26"/>
    </row>
    <row r="26454" spans="3:7">
      <c r="C26454" s="17"/>
      <c r="D26454" s="26"/>
      <c r="E26454" s="26"/>
      <c r="F26454" s="26"/>
      <c r="G26454" s="26"/>
    </row>
    <row r="26455" spans="3:7">
      <c r="C26455" s="17"/>
      <c r="D26455" s="26"/>
      <c r="E26455" s="26"/>
      <c r="F26455" s="26"/>
      <c r="G26455" s="26"/>
    </row>
    <row r="26456" spans="3:7">
      <c r="C26456" s="17"/>
      <c r="D26456" s="26"/>
      <c r="E26456" s="26"/>
      <c r="F26456" s="26"/>
      <c r="G26456" s="26"/>
    </row>
    <row r="26457" spans="3:7">
      <c r="C26457" s="17"/>
      <c r="D26457" s="26"/>
      <c r="E26457" s="26"/>
      <c r="F26457" s="26"/>
      <c r="G26457" s="26"/>
    </row>
    <row r="26458" spans="3:7">
      <c r="C26458" s="17"/>
      <c r="D26458" s="26"/>
      <c r="E26458" s="26"/>
      <c r="F26458" s="26"/>
      <c r="G26458" s="26"/>
    </row>
    <row r="26459" spans="3:7">
      <c r="C26459" s="17"/>
      <c r="D26459" s="26"/>
      <c r="E26459" s="26"/>
      <c r="F26459" s="26"/>
      <c r="G26459" s="26"/>
    </row>
    <row r="26460" spans="3:7">
      <c r="C26460" s="17"/>
      <c r="D26460" s="26"/>
      <c r="E26460" s="26"/>
      <c r="F26460" s="26"/>
      <c r="G26460" s="26"/>
    </row>
    <row r="26461" spans="3:7">
      <c r="C26461" s="17"/>
      <c r="D26461" s="26"/>
      <c r="E26461" s="26"/>
      <c r="F26461" s="26"/>
      <c r="G26461" s="26"/>
    </row>
    <row r="26462" spans="3:7">
      <c r="C26462" s="17"/>
      <c r="D26462" s="26"/>
      <c r="E26462" s="26"/>
      <c r="F26462" s="26"/>
      <c r="G26462" s="26"/>
    </row>
    <row r="26463" spans="3:7">
      <c r="C26463" s="17"/>
      <c r="D26463" s="26"/>
      <c r="E26463" s="26"/>
      <c r="F26463" s="26"/>
      <c r="G26463" s="26"/>
    </row>
    <row r="26464" spans="3:7">
      <c r="C26464" s="17"/>
      <c r="D26464" s="26"/>
      <c r="E26464" s="26"/>
      <c r="F26464" s="26"/>
      <c r="G26464" s="26"/>
    </row>
    <row r="26465" spans="3:7">
      <c r="C26465" s="17"/>
      <c r="D26465" s="26"/>
      <c r="E26465" s="26"/>
      <c r="F26465" s="26"/>
      <c r="G26465" s="26"/>
    </row>
    <row r="26466" spans="3:7">
      <c r="C26466" s="17"/>
      <c r="D26466" s="26"/>
      <c r="E26466" s="26"/>
      <c r="F26466" s="26"/>
      <c r="G26466" s="26"/>
    </row>
    <row r="26467" spans="3:7">
      <c r="C26467" s="17"/>
      <c r="D26467" s="26"/>
      <c r="E26467" s="26"/>
      <c r="F26467" s="26"/>
      <c r="G26467" s="26"/>
    </row>
    <row r="26468" spans="3:7">
      <c r="C26468" s="17"/>
      <c r="D26468" s="26"/>
      <c r="E26468" s="26"/>
      <c r="F26468" s="26"/>
      <c r="G26468" s="26"/>
    </row>
    <row r="26469" spans="3:7">
      <c r="C26469" s="17"/>
      <c r="D26469" s="26"/>
      <c r="E26469" s="26"/>
      <c r="F26469" s="26"/>
      <c r="G26469" s="26"/>
    </row>
    <row r="26470" spans="3:7">
      <c r="C26470" s="17"/>
      <c r="D26470" s="26"/>
      <c r="E26470" s="26"/>
      <c r="F26470" s="26"/>
      <c r="G26470" s="26"/>
    </row>
    <row r="26471" spans="3:7">
      <c r="C26471" s="17"/>
      <c r="D26471" s="26"/>
      <c r="E26471" s="26"/>
      <c r="F26471" s="26"/>
      <c r="G26471" s="26"/>
    </row>
    <row r="26472" spans="3:7">
      <c r="C26472" s="17"/>
      <c r="D26472" s="26"/>
      <c r="E26472" s="26"/>
      <c r="F26472" s="26"/>
      <c r="G26472" s="26"/>
    </row>
    <row r="26473" spans="3:7">
      <c r="C26473" s="17"/>
      <c r="D26473" s="26"/>
      <c r="E26473" s="26"/>
      <c r="F26473" s="26"/>
      <c r="G26473" s="26"/>
    </row>
    <row r="26474" spans="3:7">
      <c r="C26474" s="17"/>
      <c r="D26474" s="26"/>
      <c r="E26474" s="26"/>
      <c r="F26474" s="26"/>
      <c r="G26474" s="26"/>
    </row>
    <row r="26475" spans="3:7">
      <c r="C26475" s="17"/>
      <c r="D26475" s="26"/>
      <c r="E26475" s="26"/>
      <c r="F26475" s="26"/>
      <c r="G26475" s="26"/>
    </row>
    <row r="26476" spans="3:7">
      <c r="C26476" s="17"/>
      <c r="D26476" s="26"/>
      <c r="E26476" s="26"/>
      <c r="F26476" s="26"/>
      <c r="G26476" s="26"/>
    </row>
    <row r="26477" spans="3:7">
      <c r="C26477" s="17"/>
      <c r="D26477" s="26"/>
      <c r="E26477" s="26"/>
      <c r="F26477" s="26"/>
      <c r="G26477" s="26"/>
    </row>
    <row r="26478" spans="3:7">
      <c r="C26478" s="17"/>
      <c r="D26478" s="26"/>
      <c r="E26478" s="26"/>
      <c r="F26478" s="26"/>
      <c r="G26478" s="26"/>
    </row>
    <row r="26479" spans="3:7">
      <c r="C26479" s="17"/>
      <c r="D26479" s="26"/>
      <c r="E26479" s="26"/>
      <c r="F26479" s="26"/>
      <c r="G26479" s="26"/>
    </row>
    <row r="26480" spans="3:7">
      <c r="C26480" s="17"/>
      <c r="D26480" s="26"/>
      <c r="E26480" s="26"/>
      <c r="F26480" s="26"/>
      <c r="G26480" s="26"/>
    </row>
    <row r="26481" spans="3:7">
      <c r="C26481" s="17"/>
      <c r="D26481" s="26"/>
      <c r="E26481" s="26"/>
      <c r="F26481" s="26"/>
      <c r="G26481" s="26"/>
    </row>
    <row r="26482" spans="3:7">
      <c r="C26482" s="17"/>
      <c r="D26482" s="26"/>
      <c r="E26482" s="26"/>
      <c r="F26482" s="26"/>
      <c r="G26482" s="26"/>
    </row>
    <row r="26483" spans="3:7">
      <c r="C26483" s="17"/>
      <c r="D26483" s="26"/>
      <c r="E26483" s="26"/>
      <c r="F26483" s="26"/>
      <c r="G26483" s="26"/>
    </row>
    <row r="26484" spans="3:7">
      <c r="C26484" s="17"/>
      <c r="D26484" s="26"/>
      <c r="E26484" s="26"/>
      <c r="F26484" s="26"/>
      <c r="G26484" s="26"/>
    </row>
    <row r="26485" spans="3:7">
      <c r="C26485" s="17"/>
      <c r="D26485" s="26"/>
      <c r="E26485" s="26"/>
      <c r="F26485" s="26"/>
      <c r="G26485" s="26"/>
    </row>
    <row r="26486" spans="3:7">
      <c r="C26486" s="17"/>
      <c r="D26486" s="26"/>
      <c r="E26486" s="26"/>
      <c r="F26486" s="26"/>
      <c r="G26486" s="26"/>
    </row>
    <row r="26487" spans="3:7">
      <c r="C26487" s="17"/>
      <c r="D26487" s="26"/>
      <c r="E26487" s="26"/>
      <c r="F26487" s="26"/>
      <c r="G26487" s="26"/>
    </row>
    <row r="26488" spans="3:7">
      <c r="C26488" s="17"/>
      <c r="D26488" s="26"/>
      <c r="E26488" s="26"/>
      <c r="F26488" s="26"/>
      <c r="G26488" s="26"/>
    </row>
    <row r="26489" spans="3:7">
      <c r="C26489" s="17"/>
      <c r="D26489" s="26"/>
      <c r="E26489" s="26"/>
      <c r="F26489" s="26"/>
      <c r="G26489" s="26"/>
    </row>
    <row r="26490" spans="3:7">
      <c r="C26490" s="17"/>
      <c r="D26490" s="26"/>
      <c r="E26490" s="26"/>
      <c r="F26490" s="26"/>
      <c r="G26490" s="26"/>
    </row>
    <row r="26491" spans="3:7">
      <c r="C26491" s="17"/>
      <c r="D26491" s="26"/>
      <c r="E26491" s="26"/>
      <c r="F26491" s="26"/>
      <c r="G26491" s="26"/>
    </row>
    <row r="26492" spans="3:7">
      <c r="C26492" s="17"/>
      <c r="D26492" s="26"/>
      <c r="E26492" s="26"/>
      <c r="F26492" s="26"/>
      <c r="G26492" s="26"/>
    </row>
    <row r="26493" spans="3:7">
      <c r="C26493" s="17"/>
      <c r="D26493" s="26"/>
      <c r="E26493" s="26"/>
      <c r="F26493" s="26"/>
      <c r="G26493" s="26"/>
    </row>
    <row r="26494" spans="3:7">
      <c r="C26494" s="17"/>
      <c r="D26494" s="26"/>
      <c r="E26494" s="26"/>
      <c r="F26494" s="26"/>
      <c r="G26494" s="26"/>
    </row>
    <row r="26495" spans="3:7">
      <c r="C26495" s="17"/>
      <c r="D26495" s="26"/>
      <c r="E26495" s="26"/>
      <c r="F26495" s="26"/>
      <c r="G26495" s="26"/>
    </row>
    <row r="26496" spans="3:7">
      <c r="C26496" s="17"/>
      <c r="D26496" s="26"/>
      <c r="E26496" s="26"/>
      <c r="F26496" s="26"/>
      <c r="G26496" s="26"/>
    </row>
    <row r="26497" spans="3:7">
      <c r="C26497" s="17"/>
      <c r="D26497" s="26"/>
      <c r="E26497" s="26"/>
      <c r="F26497" s="26"/>
      <c r="G26497" s="26"/>
    </row>
    <row r="26498" spans="3:7">
      <c r="C26498" s="17"/>
      <c r="D26498" s="26"/>
      <c r="E26498" s="26"/>
      <c r="F26498" s="26"/>
      <c r="G26498" s="26"/>
    </row>
    <row r="26499" spans="3:7">
      <c r="C26499" s="17"/>
      <c r="D26499" s="26"/>
      <c r="E26499" s="26"/>
      <c r="F26499" s="26"/>
      <c r="G26499" s="26"/>
    </row>
    <row r="26500" spans="3:7">
      <c r="C26500" s="17"/>
      <c r="D26500" s="26"/>
      <c r="E26500" s="26"/>
      <c r="F26500" s="26"/>
      <c r="G26500" s="26"/>
    </row>
    <row r="26501" spans="3:7">
      <c r="C26501" s="17"/>
      <c r="D26501" s="26"/>
      <c r="E26501" s="26"/>
      <c r="F26501" s="26"/>
      <c r="G26501" s="26"/>
    </row>
    <row r="26502" spans="3:7">
      <c r="C26502" s="17"/>
      <c r="D26502" s="26"/>
      <c r="E26502" s="26"/>
      <c r="F26502" s="26"/>
      <c r="G26502" s="26"/>
    </row>
    <row r="26503" spans="3:7">
      <c r="C26503" s="17"/>
      <c r="D26503" s="26"/>
      <c r="E26503" s="26"/>
      <c r="F26503" s="26"/>
      <c r="G26503" s="26"/>
    </row>
    <row r="26504" spans="3:7">
      <c r="C26504" s="17"/>
      <c r="D26504" s="26"/>
      <c r="E26504" s="26"/>
      <c r="F26504" s="26"/>
      <c r="G26504" s="26"/>
    </row>
    <row r="26505" spans="3:7">
      <c r="C26505" s="17"/>
      <c r="D26505" s="26"/>
      <c r="E26505" s="26"/>
      <c r="F26505" s="26"/>
      <c r="G26505" s="26"/>
    </row>
    <row r="26506" spans="3:7">
      <c r="C26506" s="17"/>
      <c r="D26506" s="26"/>
      <c r="E26506" s="26"/>
      <c r="F26506" s="26"/>
      <c r="G26506" s="26"/>
    </row>
    <row r="26507" spans="3:7">
      <c r="C26507" s="17"/>
      <c r="D26507" s="26"/>
      <c r="E26507" s="26"/>
      <c r="F26507" s="26"/>
      <c r="G26507" s="26"/>
    </row>
    <row r="26508" spans="3:7">
      <c r="C26508" s="17"/>
      <c r="D26508" s="26"/>
      <c r="E26508" s="26"/>
      <c r="F26508" s="26"/>
      <c r="G26508" s="26"/>
    </row>
    <row r="26509" spans="3:7">
      <c r="C26509" s="17"/>
      <c r="D26509" s="26"/>
      <c r="E26509" s="26"/>
      <c r="F26509" s="26"/>
      <c r="G26509" s="26"/>
    </row>
    <row r="26510" spans="3:7">
      <c r="C26510" s="17"/>
      <c r="D26510" s="26"/>
      <c r="E26510" s="26"/>
      <c r="F26510" s="26"/>
      <c r="G26510" s="26"/>
    </row>
    <row r="26511" spans="3:7">
      <c r="C26511" s="17"/>
      <c r="D26511" s="26"/>
      <c r="E26511" s="26"/>
      <c r="F26511" s="26"/>
      <c r="G26511" s="26"/>
    </row>
    <row r="26512" spans="3:7">
      <c r="C26512" s="17"/>
      <c r="D26512" s="26"/>
      <c r="E26512" s="26"/>
      <c r="F26512" s="26"/>
      <c r="G26512" s="26"/>
    </row>
    <row r="26513" spans="3:7">
      <c r="C26513" s="17"/>
      <c r="D26513" s="26"/>
      <c r="E26513" s="26"/>
      <c r="F26513" s="26"/>
      <c r="G26513" s="26"/>
    </row>
    <row r="26514" spans="3:7">
      <c r="C26514" s="17"/>
      <c r="D26514" s="26"/>
      <c r="E26514" s="26"/>
      <c r="F26514" s="26"/>
      <c r="G26514" s="26"/>
    </row>
    <row r="26515" spans="3:7">
      <c r="C26515" s="17"/>
      <c r="D26515" s="26"/>
      <c r="E26515" s="26"/>
      <c r="F26515" s="26"/>
      <c r="G26515" s="26"/>
    </row>
    <row r="26516" spans="3:7">
      <c r="C26516" s="17"/>
      <c r="D26516" s="26"/>
      <c r="E26516" s="26"/>
      <c r="F26516" s="26"/>
      <c r="G26516" s="26"/>
    </row>
    <row r="26517" spans="3:7">
      <c r="C26517" s="17"/>
      <c r="D26517" s="26"/>
      <c r="E26517" s="26"/>
      <c r="F26517" s="26"/>
      <c r="G26517" s="26"/>
    </row>
    <row r="26518" spans="3:7">
      <c r="C26518" s="17"/>
      <c r="D26518" s="26"/>
      <c r="E26518" s="26"/>
      <c r="F26518" s="26"/>
      <c r="G26518" s="26"/>
    </row>
    <row r="26519" spans="3:7">
      <c r="C26519" s="17"/>
      <c r="D26519" s="26"/>
      <c r="E26519" s="26"/>
      <c r="F26519" s="26"/>
      <c r="G26519" s="26"/>
    </row>
    <row r="26520" spans="3:7">
      <c r="C26520" s="17"/>
      <c r="D26520" s="26"/>
      <c r="E26520" s="26"/>
      <c r="F26520" s="26"/>
      <c r="G26520" s="26"/>
    </row>
    <row r="26521" spans="3:7">
      <c r="C26521" s="17"/>
      <c r="D26521" s="26"/>
      <c r="E26521" s="26"/>
      <c r="F26521" s="26"/>
      <c r="G26521" s="26"/>
    </row>
    <row r="26522" spans="3:7">
      <c r="C26522" s="17"/>
      <c r="D26522" s="26"/>
      <c r="E26522" s="26"/>
      <c r="F26522" s="26"/>
      <c r="G26522" s="26"/>
    </row>
    <row r="26523" spans="3:7">
      <c r="C26523" s="17"/>
      <c r="D26523" s="26"/>
      <c r="E26523" s="26"/>
      <c r="F26523" s="26"/>
      <c r="G26523" s="26"/>
    </row>
    <row r="26524" spans="3:7">
      <c r="C26524" s="17"/>
      <c r="D26524" s="26"/>
      <c r="E26524" s="26"/>
      <c r="F26524" s="26"/>
      <c r="G26524" s="26"/>
    </row>
    <row r="26525" spans="3:7">
      <c r="C26525" s="17"/>
      <c r="D26525" s="26"/>
      <c r="E26525" s="26"/>
      <c r="F26525" s="26"/>
      <c r="G26525" s="26"/>
    </row>
    <row r="26526" spans="3:7">
      <c r="C26526" s="17"/>
      <c r="D26526" s="26"/>
      <c r="E26526" s="26"/>
      <c r="F26526" s="26"/>
      <c r="G26526" s="26"/>
    </row>
    <row r="26527" spans="3:7">
      <c r="C26527" s="17"/>
      <c r="D26527" s="26"/>
      <c r="E26527" s="26"/>
      <c r="F26527" s="26"/>
      <c r="G26527" s="26"/>
    </row>
    <row r="26528" spans="3:7">
      <c r="C26528" s="17"/>
      <c r="D26528" s="26"/>
      <c r="E26528" s="26"/>
      <c r="F26528" s="26"/>
      <c r="G26528" s="26"/>
    </row>
    <row r="26529" spans="3:7">
      <c r="C26529" s="17"/>
      <c r="D26529" s="26"/>
      <c r="E26529" s="26"/>
      <c r="F26529" s="26"/>
      <c r="G26529" s="26"/>
    </row>
    <row r="26530" spans="3:7">
      <c r="C26530" s="17"/>
      <c r="D26530" s="26"/>
      <c r="E26530" s="26"/>
      <c r="F26530" s="26"/>
      <c r="G26530" s="26"/>
    </row>
    <row r="26531" spans="3:7">
      <c r="C26531" s="17"/>
      <c r="D26531" s="26"/>
      <c r="E26531" s="26"/>
      <c r="F26531" s="26"/>
      <c r="G26531" s="26"/>
    </row>
    <row r="26532" spans="3:7">
      <c r="C26532" s="17"/>
      <c r="D26532" s="26"/>
      <c r="E26532" s="26"/>
      <c r="F26532" s="26"/>
      <c r="G26532" s="26"/>
    </row>
    <row r="26533" spans="3:7">
      <c r="C26533" s="17"/>
      <c r="D26533" s="26"/>
      <c r="E26533" s="26"/>
      <c r="F26533" s="26"/>
      <c r="G26533" s="26"/>
    </row>
    <row r="26534" spans="3:7">
      <c r="C26534" s="17"/>
      <c r="D26534" s="26"/>
      <c r="E26534" s="26"/>
      <c r="F26534" s="26"/>
      <c r="G26534" s="26"/>
    </row>
    <row r="26535" spans="3:7">
      <c r="C26535" s="17"/>
      <c r="D26535" s="26"/>
      <c r="E26535" s="26"/>
      <c r="F26535" s="26"/>
      <c r="G26535" s="26"/>
    </row>
    <row r="26536" spans="3:7">
      <c r="C26536" s="17"/>
      <c r="D26536" s="26"/>
      <c r="E26536" s="26"/>
      <c r="F26536" s="26"/>
      <c r="G26536" s="26"/>
    </row>
    <row r="26537" spans="3:7">
      <c r="C26537" s="17"/>
      <c r="D26537" s="26"/>
      <c r="E26537" s="26"/>
      <c r="F26537" s="26"/>
      <c r="G26537" s="26"/>
    </row>
    <row r="26538" spans="3:7">
      <c r="C26538" s="17"/>
      <c r="D26538" s="26"/>
      <c r="E26538" s="26"/>
      <c r="F26538" s="26"/>
      <c r="G26538" s="26"/>
    </row>
    <row r="26539" spans="3:7">
      <c r="C26539" s="17"/>
      <c r="D26539" s="26"/>
      <c r="E26539" s="26"/>
      <c r="F26539" s="26"/>
      <c r="G26539" s="26"/>
    </row>
    <row r="26540" spans="3:7">
      <c r="C26540" s="17"/>
      <c r="D26540" s="26"/>
      <c r="E26540" s="26"/>
      <c r="F26540" s="26"/>
      <c r="G26540" s="26"/>
    </row>
    <row r="26541" spans="3:7">
      <c r="C26541" s="17"/>
      <c r="D26541" s="26"/>
      <c r="E26541" s="26"/>
      <c r="F26541" s="26"/>
      <c r="G26541" s="26"/>
    </row>
    <row r="26542" spans="3:7">
      <c r="C26542" s="17"/>
      <c r="D26542" s="26"/>
      <c r="E26542" s="26"/>
      <c r="F26542" s="26"/>
      <c r="G26542" s="26"/>
    </row>
    <row r="26543" spans="3:7">
      <c r="C26543" s="17"/>
      <c r="D26543" s="26"/>
      <c r="E26543" s="26"/>
      <c r="F26543" s="26"/>
      <c r="G26543" s="26"/>
    </row>
    <row r="26544" spans="3:7">
      <c r="C26544" s="17"/>
      <c r="D26544" s="26"/>
      <c r="E26544" s="26"/>
      <c r="F26544" s="26"/>
      <c r="G26544" s="26"/>
    </row>
    <row r="26545" spans="3:7">
      <c r="C26545" s="17"/>
      <c r="D26545" s="26"/>
      <c r="E26545" s="26"/>
      <c r="F26545" s="26"/>
      <c r="G26545" s="26"/>
    </row>
    <row r="26546" spans="3:7">
      <c r="C26546" s="17"/>
      <c r="D26546" s="26"/>
      <c r="E26546" s="26"/>
      <c r="F26546" s="26"/>
      <c r="G26546" s="26"/>
    </row>
    <row r="26547" spans="3:7">
      <c r="C26547" s="17"/>
      <c r="D26547" s="26"/>
      <c r="E26547" s="26"/>
      <c r="F26547" s="26"/>
      <c r="G26547" s="26"/>
    </row>
    <row r="26548" spans="3:7">
      <c r="C26548" s="17"/>
      <c r="D26548" s="26"/>
      <c r="E26548" s="26"/>
      <c r="F26548" s="26"/>
      <c r="G26548" s="26"/>
    </row>
    <row r="26549" spans="3:7">
      <c r="C26549" s="17"/>
      <c r="D26549" s="26"/>
      <c r="E26549" s="26"/>
      <c r="F26549" s="26"/>
      <c r="G26549" s="26"/>
    </row>
    <row r="26550" spans="3:7">
      <c r="C26550" s="17"/>
      <c r="D26550" s="26"/>
      <c r="E26550" s="26"/>
      <c r="F26550" s="26"/>
      <c r="G26550" s="26"/>
    </row>
    <row r="26551" spans="3:7">
      <c r="C26551" s="17"/>
      <c r="D26551" s="26"/>
      <c r="E26551" s="26"/>
      <c r="F26551" s="26"/>
      <c r="G26551" s="26"/>
    </row>
    <row r="26552" spans="3:7">
      <c r="C26552" s="17"/>
      <c r="D26552" s="26"/>
      <c r="E26552" s="26"/>
      <c r="F26552" s="26"/>
      <c r="G26552" s="26"/>
    </row>
    <row r="26553" spans="3:7">
      <c r="C26553" s="17"/>
      <c r="D26553" s="26"/>
      <c r="E26553" s="26"/>
      <c r="F26553" s="26"/>
      <c r="G26553" s="26"/>
    </row>
    <row r="26554" spans="3:7">
      <c r="C26554" s="17"/>
      <c r="D26554" s="26"/>
      <c r="E26554" s="26"/>
      <c r="F26554" s="26"/>
      <c r="G26554" s="26"/>
    </row>
    <row r="26555" spans="3:7">
      <c r="C26555" s="17"/>
      <c r="D26555" s="26"/>
      <c r="E26555" s="26"/>
      <c r="F26555" s="26"/>
      <c r="G26555" s="26"/>
    </row>
    <row r="26556" spans="3:7">
      <c r="C26556" s="17"/>
      <c r="D26556" s="26"/>
      <c r="E26556" s="26"/>
      <c r="F26556" s="26"/>
      <c r="G26556" s="26"/>
    </row>
    <row r="26557" spans="3:7">
      <c r="C26557" s="17"/>
      <c r="D26557" s="26"/>
      <c r="E26557" s="26"/>
      <c r="F26557" s="26"/>
      <c r="G26557" s="26"/>
    </row>
    <row r="26558" spans="3:7">
      <c r="C26558" s="17"/>
      <c r="D26558" s="26"/>
      <c r="E26558" s="26"/>
      <c r="F26558" s="26"/>
      <c r="G26558" s="26"/>
    </row>
    <row r="26559" spans="3:7">
      <c r="C26559" s="17"/>
      <c r="D26559" s="26"/>
      <c r="E26559" s="26"/>
      <c r="F26559" s="26"/>
      <c r="G26559" s="26"/>
    </row>
    <row r="26560" spans="3:7">
      <c r="C26560" s="17"/>
      <c r="D26560" s="26"/>
      <c r="E26560" s="26"/>
      <c r="F26560" s="26"/>
      <c r="G26560" s="26"/>
    </row>
    <row r="26561" spans="3:7">
      <c r="C26561" s="17"/>
      <c r="D26561" s="26"/>
      <c r="E26561" s="26"/>
      <c r="F26561" s="26"/>
      <c r="G26561" s="26"/>
    </row>
    <row r="26562" spans="3:7">
      <c r="C26562" s="17"/>
      <c r="D26562" s="26"/>
      <c r="E26562" s="26"/>
      <c r="F26562" s="26"/>
      <c r="G26562" s="26"/>
    </row>
    <row r="26563" spans="3:7">
      <c r="C26563" s="17"/>
      <c r="D26563" s="26"/>
      <c r="E26563" s="26"/>
      <c r="F26563" s="26"/>
      <c r="G26563" s="26"/>
    </row>
    <row r="26564" spans="3:7">
      <c r="C26564" s="17"/>
      <c r="D26564" s="26"/>
      <c r="E26564" s="26"/>
      <c r="F26564" s="26"/>
      <c r="G26564" s="26"/>
    </row>
    <row r="26565" spans="3:7">
      <c r="C26565" s="17"/>
      <c r="D26565" s="26"/>
      <c r="E26565" s="26"/>
      <c r="F26565" s="26"/>
      <c r="G26565" s="26"/>
    </row>
    <row r="26566" spans="3:7">
      <c r="C26566" s="17"/>
      <c r="D26566" s="26"/>
      <c r="E26566" s="26"/>
      <c r="F26566" s="26"/>
      <c r="G26566" s="26"/>
    </row>
    <row r="26567" spans="3:7">
      <c r="C26567" s="17"/>
      <c r="D26567" s="26"/>
      <c r="E26567" s="26"/>
      <c r="F26567" s="26"/>
      <c r="G26567" s="26"/>
    </row>
    <row r="26568" spans="3:7">
      <c r="C26568" s="17"/>
      <c r="D26568" s="26"/>
      <c r="E26568" s="26"/>
      <c r="F26568" s="26"/>
      <c r="G26568" s="26"/>
    </row>
    <row r="26569" spans="3:7">
      <c r="C26569" s="17"/>
      <c r="D26569" s="26"/>
      <c r="E26569" s="26"/>
      <c r="F26569" s="26"/>
      <c r="G26569" s="26"/>
    </row>
    <row r="26570" spans="3:7">
      <c r="C26570" s="17"/>
      <c r="D26570" s="26"/>
      <c r="E26570" s="26"/>
      <c r="F26570" s="26"/>
      <c r="G26570" s="26"/>
    </row>
    <row r="26571" spans="3:7">
      <c r="C26571" s="17"/>
      <c r="D26571" s="26"/>
      <c r="E26571" s="26"/>
      <c r="F26571" s="26"/>
      <c r="G26571" s="26"/>
    </row>
    <row r="26572" spans="3:7">
      <c r="C26572" s="17"/>
      <c r="D26572" s="26"/>
      <c r="E26572" s="26"/>
      <c r="F26572" s="26"/>
      <c r="G26572" s="26"/>
    </row>
    <row r="26573" spans="3:7">
      <c r="C26573" s="17"/>
      <c r="D26573" s="26"/>
      <c r="E26573" s="26"/>
      <c r="F26573" s="26"/>
      <c r="G26573" s="26"/>
    </row>
    <row r="26574" spans="3:7">
      <c r="C26574" s="17"/>
      <c r="D26574" s="26"/>
      <c r="E26574" s="26"/>
      <c r="F26574" s="26"/>
      <c r="G26574" s="26"/>
    </row>
    <row r="26575" spans="3:7">
      <c r="C26575" s="17"/>
      <c r="D26575" s="26"/>
      <c r="E26575" s="26"/>
      <c r="F26575" s="26"/>
      <c r="G26575" s="26"/>
    </row>
    <row r="26576" spans="3:7">
      <c r="C26576" s="17"/>
      <c r="D26576" s="26"/>
      <c r="E26576" s="26"/>
      <c r="F26576" s="26"/>
      <c r="G26576" s="26"/>
    </row>
    <row r="26577" spans="3:7">
      <c r="C26577" s="17"/>
      <c r="D26577" s="26"/>
      <c r="E26577" s="26"/>
      <c r="F26577" s="26"/>
      <c r="G26577" s="26"/>
    </row>
    <row r="26578" spans="3:7">
      <c r="C26578" s="17"/>
      <c r="D26578" s="26"/>
      <c r="E26578" s="26"/>
      <c r="F26578" s="26"/>
      <c r="G26578" s="26"/>
    </row>
    <row r="26579" spans="3:7">
      <c r="C26579" s="17"/>
      <c r="D26579" s="26"/>
      <c r="E26579" s="26"/>
      <c r="F26579" s="26"/>
      <c r="G26579" s="26"/>
    </row>
    <row r="26580" spans="3:7">
      <c r="C26580" s="17"/>
      <c r="D26580" s="26"/>
      <c r="E26580" s="26"/>
      <c r="F26580" s="26"/>
      <c r="G26580" s="26"/>
    </row>
    <row r="26581" spans="3:7">
      <c r="C26581" s="17"/>
      <c r="D26581" s="26"/>
      <c r="E26581" s="26"/>
      <c r="F26581" s="26"/>
      <c r="G26581" s="26"/>
    </row>
    <row r="26582" spans="3:7">
      <c r="C26582" s="17"/>
      <c r="D26582" s="26"/>
      <c r="E26582" s="26"/>
      <c r="F26582" s="26"/>
      <c r="G26582" s="26"/>
    </row>
    <row r="26583" spans="3:7">
      <c r="C26583" s="17"/>
      <c r="D26583" s="26"/>
      <c r="E26583" s="26"/>
      <c r="F26583" s="26"/>
      <c r="G26583" s="26"/>
    </row>
    <row r="26584" spans="3:7">
      <c r="C26584" s="17"/>
      <c r="D26584" s="26"/>
      <c r="E26584" s="26"/>
      <c r="F26584" s="26"/>
      <c r="G26584" s="26"/>
    </row>
    <row r="26585" spans="3:7">
      <c r="C26585" s="17"/>
      <c r="D26585" s="26"/>
      <c r="E26585" s="26"/>
      <c r="F26585" s="26"/>
      <c r="G26585" s="26"/>
    </row>
    <row r="26586" spans="3:7">
      <c r="C26586" s="17"/>
      <c r="D26586" s="26"/>
      <c r="E26586" s="26"/>
      <c r="F26586" s="26"/>
      <c r="G26586" s="26"/>
    </row>
    <row r="26587" spans="3:7">
      <c r="C26587" s="17"/>
      <c r="D26587" s="26"/>
      <c r="E26587" s="26"/>
      <c r="F26587" s="26"/>
      <c r="G26587" s="26"/>
    </row>
    <row r="26588" spans="3:7">
      <c r="C26588" s="17"/>
      <c r="D26588" s="26"/>
      <c r="E26588" s="26"/>
      <c r="F26588" s="26"/>
      <c r="G26588" s="26"/>
    </row>
    <row r="26589" spans="3:7">
      <c r="C26589" s="17"/>
      <c r="D26589" s="26"/>
      <c r="E26589" s="26"/>
      <c r="F26589" s="26"/>
      <c r="G26589" s="26"/>
    </row>
    <row r="26590" spans="3:7">
      <c r="C26590" s="17"/>
      <c r="D26590" s="26"/>
      <c r="E26590" s="26"/>
      <c r="F26590" s="26"/>
      <c r="G26590" s="26"/>
    </row>
    <row r="26591" spans="3:7">
      <c r="C26591" s="17"/>
      <c r="D26591" s="26"/>
      <c r="E26591" s="26"/>
      <c r="F26591" s="26"/>
      <c r="G26591" s="26"/>
    </row>
    <row r="26592" spans="3:7">
      <c r="C26592" s="17"/>
      <c r="D26592" s="26"/>
      <c r="E26592" s="26"/>
      <c r="F26592" s="26"/>
      <c r="G26592" s="26"/>
    </row>
    <row r="26593" spans="3:7">
      <c r="C26593" s="17"/>
      <c r="D26593" s="26"/>
      <c r="E26593" s="26"/>
      <c r="F26593" s="26"/>
      <c r="G26593" s="26"/>
    </row>
    <row r="26594" spans="3:7">
      <c r="C26594" s="17"/>
      <c r="D26594" s="26"/>
      <c r="E26594" s="26"/>
      <c r="F26594" s="26"/>
      <c r="G26594" s="26"/>
    </row>
    <row r="26595" spans="3:7">
      <c r="C26595" s="17"/>
      <c r="D26595" s="26"/>
      <c r="E26595" s="26"/>
      <c r="F26595" s="26"/>
      <c r="G26595" s="26"/>
    </row>
    <row r="26596" spans="3:7">
      <c r="C26596" s="17"/>
      <c r="D26596" s="26"/>
      <c r="E26596" s="26"/>
      <c r="F26596" s="26"/>
      <c r="G26596" s="26"/>
    </row>
    <row r="26597" spans="3:7">
      <c r="C26597" s="17"/>
      <c r="D26597" s="26"/>
      <c r="E26597" s="26"/>
      <c r="F26597" s="26"/>
      <c r="G26597" s="26"/>
    </row>
    <row r="26598" spans="3:7">
      <c r="C26598" s="17"/>
      <c r="D26598" s="26"/>
      <c r="E26598" s="26"/>
      <c r="F26598" s="26"/>
      <c r="G26598" s="26"/>
    </row>
    <row r="26599" spans="3:7">
      <c r="C26599" s="17"/>
      <c r="D26599" s="26"/>
      <c r="E26599" s="26"/>
      <c r="F26599" s="26"/>
      <c r="G26599" s="26"/>
    </row>
    <row r="26600" spans="3:7">
      <c r="C26600" s="17"/>
      <c r="D26600" s="26"/>
      <c r="E26600" s="26"/>
      <c r="F26600" s="26"/>
      <c r="G26600" s="26"/>
    </row>
    <row r="26601" spans="3:7">
      <c r="C26601" s="17"/>
      <c r="D26601" s="26"/>
      <c r="E26601" s="26"/>
      <c r="F26601" s="26"/>
      <c r="G26601" s="26"/>
    </row>
    <row r="26602" spans="3:7">
      <c r="C26602" s="17"/>
      <c r="D26602" s="26"/>
      <c r="E26602" s="26"/>
      <c r="F26602" s="26"/>
      <c r="G26602" s="26"/>
    </row>
    <row r="26603" spans="3:7">
      <c r="C26603" s="17"/>
      <c r="D26603" s="26"/>
      <c r="E26603" s="26"/>
      <c r="F26603" s="26"/>
      <c r="G26603" s="26"/>
    </row>
    <row r="26604" spans="3:7">
      <c r="C26604" s="17"/>
      <c r="D26604" s="26"/>
      <c r="E26604" s="26"/>
      <c r="F26604" s="26"/>
      <c r="G26604" s="26"/>
    </row>
    <row r="26605" spans="3:7">
      <c r="C26605" s="17"/>
      <c r="D26605" s="26"/>
      <c r="E26605" s="26"/>
      <c r="F26605" s="26"/>
      <c r="G26605" s="26"/>
    </row>
    <row r="26606" spans="3:7">
      <c r="C26606" s="17"/>
      <c r="D26606" s="26"/>
      <c r="E26606" s="26"/>
      <c r="F26606" s="26"/>
      <c r="G26606" s="26"/>
    </row>
    <row r="26607" spans="3:7">
      <c r="C26607" s="17"/>
      <c r="D26607" s="26"/>
      <c r="E26607" s="26"/>
      <c r="F26607" s="26"/>
      <c r="G26607" s="26"/>
    </row>
    <row r="26608" spans="3:7">
      <c r="C26608" s="17"/>
      <c r="D26608" s="26"/>
      <c r="E26608" s="26"/>
      <c r="F26608" s="26"/>
      <c r="G26608" s="26"/>
    </row>
    <row r="26609" spans="3:7">
      <c r="C26609" s="17"/>
      <c r="D26609" s="26"/>
      <c r="E26609" s="26"/>
      <c r="F26609" s="26"/>
      <c r="G26609" s="26"/>
    </row>
    <row r="26610" spans="3:7">
      <c r="C26610" s="17"/>
      <c r="D26610" s="26"/>
      <c r="E26610" s="26"/>
      <c r="F26610" s="26"/>
      <c r="G26610" s="26"/>
    </row>
    <row r="26611" spans="3:7">
      <c r="C26611" s="17"/>
      <c r="D26611" s="26"/>
      <c r="E26611" s="26"/>
      <c r="F26611" s="26"/>
      <c r="G26611" s="26"/>
    </row>
    <row r="26612" spans="3:7">
      <c r="C26612" s="17"/>
      <c r="D26612" s="26"/>
      <c r="E26612" s="26"/>
      <c r="F26612" s="26"/>
      <c r="G26612" s="26"/>
    </row>
    <row r="26613" spans="3:7">
      <c r="C26613" s="17"/>
      <c r="D26613" s="26"/>
      <c r="E26613" s="26"/>
      <c r="F26613" s="26"/>
      <c r="G26613" s="26"/>
    </row>
    <row r="26614" spans="3:7">
      <c r="C26614" s="17"/>
      <c r="D26614" s="26"/>
      <c r="E26614" s="26"/>
      <c r="F26614" s="26"/>
      <c r="G26614" s="26"/>
    </row>
    <row r="26615" spans="3:7">
      <c r="C26615" s="17"/>
      <c r="D26615" s="26"/>
      <c r="E26615" s="26"/>
      <c r="F26615" s="26"/>
      <c r="G26615" s="26"/>
    </row>
    <row r="26616" spans="3:7">
      <c r="C26616" s="17"/>
      <c r="D26616" s="26"/>
      <c r="E26616" s="26"/>
      <c r="F26616" s="26"/>
      <c r="G26616" s="26"/>
    </row>
    <row r="26617" spans="3:7">
      <c r="C26617" s="17"/>
      <c r="D26617" s="26"/>
      <c r="E26617" s="26"/>
      <c r="F26617" s="26"/>
      <c r="G26617" s="26"/>
    </row>
    <row r="26618" spans="3:7">
      <c r="C26618" s="17"/>
      <c r="D26618" s="26"/>
      <c r="E26618" s="26"/>
      <c r="F26618" s="26"/>
      <c r="G26618" s="26"/>
    </row>
    <row r="26619" spans="3:7">
      <c r="C26619" s="17"/>
      <c r="D26619" s="26"/>
      <c r="E26619" s="26"/>
      <c r="F26619" s="26"/>
      <c r="G26619" s="26"/>
    </row>
    <row r="26620" spans="3:7">
      <c r="C26620" s="17"/>
      <c r="D26620" s="26"/>
      <c r="E26620" s="26"/>
      <c r="F26620" s="26"/>
      <c r="G26620" s="26"/>
    </row>
    <row r="26621" spans="3:7">
      <c r="C26621" s="17"/>
      <c r="D26621" s="26"/>
      <c r="E26621" s="26"/>
      <c r="F26621" s="26"/>
      <c r="G26621" s="26"/>
    </row>
    <row r="26622" spans="3:7">
      <c r="C26622" s="17"/>
      <c r="D26622" s="26"/>
      <c r="E26622" s="26"/>
      <c r="F26622" s="26"/>
      <c r="G26622" s="26"/>
    </row>
    <row r="26623" spans="3:7">
      <c r="C26623" s="17"/>
      <c r="D26623" s="26"/>
      <c r="E26623" s="26"/>
      <c r="F26623" s="26"/>
      <c r="G26623" s="26"/>
    </row>
    <row r="26624" spans="3:7">
      <c r="C26624" s="17"/>
      <c r="D26624" s="26"/>
      <c r="E26624" s="26"/>
      <c r="F26624" s="26"/>
      <c r="G26624" s="26"/>
    </row>
    <row r="26625" spans="3:7">
      <c r="C26625" s="17"/>
      <c r="D26625" s="26"/>
      <c r="E26625" s="26"/>
      <c r="F26625" s="26"/>
      <c r="G26625" s="26"/>
    </row>
    <row r="26626" spans="3:7">
      <c r="C26626" s="17"/>
      <c r="D26626" s="26"/>
      <c r="E26626" s="26"/>
      <c r="F26626" s="26"/>
      <c r="G26626" s="26"/>
    </row>
    <row r="26627" spans="3:7">
      <c r="C26627" s="17"/>
      <c r="D26627" s="26"/>
      <c r="E26627" s="26"/>
      <c r="F26627" s="26"/>
      <c r="G26627" s="26"/>
    </row>
    <row r="26628" spans="3:7">
      <c r="C26628" s="17"/>
      <c r="D26628" s="26"/>
      <c r="E26628" s="26"/>
      <c r="F26628" s="26"/>
      <c r="G26628" s="26"/>
    </row>
    <row r="26629" spans="3:7">
      <c r="C26629" s="17"/>
      <c r="D26629" s="26"/>
      <c r="E26629" s="26"/>
      <c r="F26629" s="26"/>
      <c r="G26629" s="26"/>
    </row>
    <row r="26630" spans="3:7">
      <c r="C26630" s="17"/>
      <c r="D26630" s="26"/>
      <c r="E26630" s="26"/>
      <c r="F26630" s="26"/>
      <c r="G26630" s="26"/>
    </row>
    <row r="26631" spans="3:7">
      <c r="C26631" s="17"/>
      <c r="D26631" s="26"/>
      <c r="E26631" s="26"/>
      <c r="F26631" s="26"/>
      <c r="G26631" s="26"/>
    </row>
    <row r="26632" spans="3:7">
      <c r="C26632" s="17"/>
      <c r="D26632" s="26"/>
      <c r="E26632" s="26"/>
      <c r="F26632" s="26"/>
      <c r="G26632" s="26"/>
    </row>
    <row r="26633" spans="3:7">
      <c r="C26633" s="17"/>
      <c r="D26633" s="26"/>
      <c r="E26633" s="26"/>
      <c r="F26633" s="26"/>
      <c r="G26633" s="26"/>
    </row>
    <row r="26634" spans="3:7">
      <c r="C26634" s="17"/>
      <c r="D26634" s="26"/>
      <c r="E26634" s="26"/>
      <c r="F26634" s="26"/>
      <c r="G26634" s="26"/>
    </row>
    <row r="26635" spans="3:7">
      <c r="C26635" s="17"/>
      <c r="D26635" s="26"/>
      <c r="E26635" s="26"/>
      <c r="F26635" s="26"/>
      <c r="G26635" s="26"/>
    </row>
    <row r="26636" spans="3:7">
      <c r="C26636" s="17"/>
      <c r="D26636" s="26"/>
      <c r="E26636" s="26"/>
      <c r="F26636" s="26"/>
      <c r="G26636" s="26"/>
    </row>
    <row r="26637" spans="3:7">
      <c r="C26637" s="17"/>
      <c r="D26637" s="26"/>
      <c r="E26637" s="26"/>
      <c r="F26637" s="26"/>
      <c r="G26637" s="26"/>
    </row>
    <row r="26638" spans="3:7">
      <c r="C26638" s="17"/>
      <c r="D26638" s="26"/>
      <c r="E26638" s="26"/>
      <c r="F26638" s="26"/>
      <c r="G26638" s="26"/>
    </row>
    <row r="26639" spans="3:7">
      <c r="C26639" s="17"/>
      <c r="D26639" s="26"/>
      <c r="E26639" s="26"/>
      <c r="F26639" s="26"/>
      <c r="G26639" s="26"/>
    </row>
    <row r="26640" spans="3:7">
      <c r="C26640" s="17"/>
      <c r="D26640" s="26"/>
      <c r="E26640" s="26"/>
      <c r="F26640" s="26"/>
      <c r="G26640" s="26"/>
    </row>
    <row r="26641" spans="3:7">
      <c r="C26641" s="17"/>
      <c r="D26641" s="26"/>
      <c r="E26641" s="26"/>
      <c r="F26641" s="26"/>
      <c r="G26641" s="26"/>
    </row>
    <row r="26642" spans="3:7">
      <c r="C26642" s="17"/>
      <c r="D26642" s="26"/>
      <c r="E26642" s="26"/>
      <c r="F26642" s="26"/>
      <c r="G26642" s="26"/>
    </row>
    <row r="26643" spans="3:7">
      <c r="C26643" s="17"/>
      <c r="D26643" s="26"/>
      <c r="E26643" s="26"/>
      <c r="F26643" s="26"/>
      <c r="G26643" s="26"/>
    </row>
    <row r="26644" spans="3:7">
      <c r="C26644" s="17"/>
      <c r="D26644" s="26"/>
      <c r="E26644" s="26"/>
      <c r="F26644" s="26"/>
      <c r="G26644" s="26"/>
    </row>
    <row r="26645" spans="3:7">
      <c r="C26645" s="17"/>
      <c r="D26645" s="26"/>
      <c r="E26645" s="26"/>
      <c r="F26645" s="26"/>
      <c r="G26645" s="26"/>
    </row>
    <row r="26646" spans="3:7">
      <c r="C26646" s="17"/>
      <c r="D26646" s="26"/>
      <c r="E26646" s="26"/>
      <c r="F26646" s="26"/>
      <c r="G26646" s="26"/>
    </row>
    <row r="26647" spans="3:7">
      <c r="C26647" s="17"/>
      <c r="D26647" s="26"/>
      <c r="E26647" s="26"/>
      <c r="F26647" s="26"/>
      <c r="G26647" s="26"/>
    </row>
    <row r="26648" spans="3:7">
      <c r="C26648" s="17"/>
      <c r="D26648" s="26"/>
      <c r="E26648" s="26"/>
      <c r="F26648" s="26"/>
      <c r="G26648" s="26"/>
    </row>
    <row r="26649" spans="3:7">
      <c r="C26649" s="17"/>
      <c r="D26649" s="26"/>
      <c r="E26649" s="26"/>
      <c r="F26649" s="26"/>
      <c r="G26649" s="26"/>
    </row>
    <row r="26650" spans="3:7">
      <c r="C26650" s="17"/>
      <c r="D26650" s="26"/>
      <c r="E26650" s="26"/>
      <c r="F26650" s="26"/>
      <c r="G26650" s="26"/>
    </row>
    <row r="26651" spans="3:7">
      <c r="C26651" s="17"/>
      <c r="D26651" s="26"/>
      <c r="E26651" s="26"/>
      <c r="F26651" s="26"/>
      <c r="G26651" s="26"/>
    </row>
    <row r="26652" spans="3:7">
      <c r="C26652" s="17"/>
      <c r="D26652" s="26"/>
      <c r="E26652" s="26"/>
      <c r="F26652" s="26"/>
      <c r="G26652" s="26"/>
    </row>
    <row r="26653" spans="3:7">
      <c r="C26653" s="17"/>
      <c r="D26653" s="26"/>
      <c r="E26653" s="26"/>
      <c r="F26653" s="26"/>
      <c r="G26653" s="26"/>
    </row>
    <row r="26654" spans="3:7">
      <c r="C26654" s="17"/>
      <c r="D26654" s="26"/>
      <c r="E26654" s="26"/>
      <c r="F26654" s="26"/>
      <c r="G26654" s="26"/>
    </row>
    <row r="26655" spans="3:7">
      <c r="C26655" s="17"/>
      <c r="D26655" s="26"/>
      <c r="E26655" s="26"/>
      <c r="F26655" s="26"/>
      <c r="G26655" s="26"/>
    </row>
    <row r="26656" spans="3:7">
      <c r="C26656" s="17"/>
      <c r="D26656" s="26"/>
      <c r="E26656" s="26"/>
      <c r="F26656" s="26"/>
      <c r="G26656" s="26"/>
    </row>
    <row r="26657" spans="3:7">
      <c r="C26657" s="17"/>
      <c r="D26657" s="26"/>
      <c r="E26657" s="26"/>
      <c r="F26657" s="26"/>
      <c r="G26657" s="26"/>
    </row>
    <row r="26658" spans="3:7">
      <c r="C26658" s="17"/>
      <c r="D26658" s="26"/>
      <c r="E26658" s="26"/>
      <c r="F26658" s="26"/>
      <c r="G26658" s="26"/>
    </row>
    <row r="26659" spans="3:7">
      <c r="C26659" s="17"/>
      <c r="D26659" s="26"/>
      <c r="E26659" s="26"/>
      <c r="F26659" s="26"/>
      <c r="G26659" s="26"/>
    </row>
    <row r="26660" spans="3:7">
      <c r="C26660" s="17"/>
      <c r="D26660" s="26"/>
      <c r="E26660" s="26"/>
      <c r="F26660" s="26"/>
      <c r="G26660" s="26"/>
    </row>
    <row r="26661" spans="3:7">
      <c r="C26661" s="17"/>
      <c r="D26661" s="26"/>
      <c r="E26661" s="26"/>
      <c r="F26661" s="26"/>
      <c r="G26661" s="26"/>
    </row>
    <row r="26662" spans="3:7">
      <c r="C26662" s="17"/>
      <c r="D26662" s="26"/>
      <c r="E26662" s="26"/>
      <c r="F26662" s="26"/>
      <c r="G26662" s="26"/>
    </row>
    <row r="26663" spans="3:7">
      <c r="C26663" s="17"/>
      <c r="D26663" s="26"/>
      <c r="E26663" s="26"/>
      <c r="F26663" s="26"/>
      <c r="G26663" s="26"/>
    </row>
    <row r="26664" spans="3:7">
      <c r="C26664" s="17"/>
      <c r="D26664" s="26"/>
      <c r="E26664" s="26"/>
      <c r="F26664" s="26"/>
      <c r="G26664" s="26"/>
    </row>
    <row r="26665" spans="3:7">
      <c r="C26665" s="17"/>
      <c r="D26665" s="26"/>
      <c r="E26665" s="26"/>
      <c r="F26665" s="26"/>
      <c r="G26665" s="26"/>
    </row>
    <row r="26666" spans="3:7">
      <c r="C26666" s="17"/>
      <c r="D26666" s="26"/>
      <c r="E26666" s="26"/>
      <c r="F26666" s="26"/>
      <c r="G26666" s="26"/>
    </row>
    <row r="26667" spans="3:7">
      <c r="C26667" s="17"/>
      <c r="D26667" s="26"/>
      <c r="E26667" s="26"/>
      <c r="F26667" s="26"/>
      <c r="G26667" s="26"/>
    </row>
    <row r="26668" spans="3:7">
      <c r="C26668" s="17"/>
      <c r="D26668" s="26"/>
      <c r="E26668" s="26"/>
      <c r="F26668" s="26"/>
      <c r="G26668" s="26"/>
    </row>
    <row r="26669" spans="3:7">
      <c r="C26669" s="17"/>
      <c r="D26669" s="26"/>
      <c r="E26669" s="26"/>
      <c r="F26669" s="26"/>
      <c r="G26669" s="26"/>
    </row>
    <row r="26670" spans="3:7">
      <c r="C26670" s="17"/>
      <c r="D26670" s="26"/>
      <c r="E26670" s="26"/>
      <c r="F26670" s="26"/>
      <c r="G26670" s="26"/>
    </row>
    <row r="26671" spans="3:7">
      <c r="C26671" s="17"/>
      <c r="D26671" s="26"/>
      <c r="E26671" s="26"/>
      <c r="F26671" s="26"/>
      <c r="G26671" s="26"/>
    </row>
    <row r="26672" spans="3:7">
      <c r="C26672" s="17"/>
      <c r="D26672" s="26"/>
      <c r="E26672" s="26"/>
      <c r="F26672" s="26"/>
      <c r="G26672" s="26"/>
    </row>
    <row r="26673" spans="3:7">
      <c r="C26673" s="17"/>
      <c r="D26673" s="26"/>
      <c r="E26673" s="26"/>
      <c r="F26673" s="26"/>
      <c r="G26673" s="26"/>
    </row>
    <row r="26674" spans="3:7">
      <c r="C26674" s="17"/>
      <c r="D26674" s="26"/>
      <c r="E26674" s="26"/>
      <c r="F26674" s="26"/>
      <c r="G26674" s="26"/>
    </row>
    <row r="26675" spans="3:7">
      <c r="C26675" s="17"/>
      <c r="D26675" s="26"/>
      <c r="E26675" s="26"/>
      <c r="F26675" s="26"/>
      <c r="G26675" s="26"/>
    </row>
    <row r="26676" spans="3:7">
      <c r="C26676" s="17"/>
      <c r="D26676" s="26"/>
      <c r="E26676" s="26"/>
      <c r="F26676" s="26"/>
      <c r="G26676" s="26"/>
    </row>
    <row r="26677" spans="3:7">
      <c r="C26677" s="17"/>
      <c r="D26677" s="26"/>
      <c r="E26677" s="26"/>
      <c r="F26677" s="26"/>
      <c r="G26677" s="26"/>
    </row>
    <row r="26678" spans="3:7">
      <c r="C26678" s="17"/>
      <c r="D26678" s="26"/>
      <c r="E26678" s="26"/>
      <c r="F26678" s="26"/>
      <c r="G26678" s="26"/>
    </row>
    <row r="26679" spans="3:7">
      <c r="C26679" s="17"/>
      <c r="D26679" s="26"/>
      <c r="E26679" s="26"/>
      <c r="F26679" s="26"/>
      <c r="G26679" s="26"/>
    </row>
    <row r="26680" spans="3:7">
      <c r="C26680" s="17"/>
      <c r="D26680" s="26"/>
      <c r="E26680" s="26"/>
      <c r="F26680" s="26"/>
      <c r="G26680" s="26"/>
    </row>
    <row r="26681" spans="3:7">
      <c r="C26681" s="17"/>
      <c r="D26681" s="26"/>
      <c r="E26681" s="26"/>
      <c r="F26681" s="26"/>
      <c r="G26681" s="26"/>
    </row>
    <row r="26682" spans="3:7">
      <c r="C26682" s="17"/>
      <c r="D26682" s="26"/>
      <c r="E26682" s="26"/>
      <c r="F26682" s="26"/>
      <c r="G26682" s="26"/>
    </row>
    <row r="26683" spans="3:7">
      <c r="C26683" s="17"/>
      <c r="D26683" s="26"/>
      <c r="E26683" s="26"/>
      <c r="F26683" s="26"/>
      <c r="G26683" s="26"/>
    </row>
    <row r="26684" spans="3:7">
      <c r="C26684" s="17"/>
      <c r="D26684" s="26"/>
      <c r="E26684" s="26"/>
      <c r="F26684" s="26"/>
      <c r="G26684" s="26"/>
    </row>
    <row r="26685" spans="3:7">
      <c r="C26685" s="17"/>
      <c r="D26685" s="26"/>
      <c r="E26685" s="26"/>
      <c r="F26685" s="26"/>
      <c r="G26685" s="26"/>
    </row>
    <row r="26686" spans="3:7">
      <c r="C26686" s="17"/>
      <c r="D26686" s="26"/>
      <c r="E26686" s="26"/>
      <c r="F26686" s="26"/>
      <c r="G26686" s="26"/>
    </row>
    <row r="26687" spans="3:7">
      <c r="C26687" s="17"/>
      <c r="D26687" s="26"/>
      <c r="E26687" s="26"/>
      <c r="F26687" s="26"/>
      <c r="G26687" s="26"/>
    </row>
    <row r="26688" spans="3:7">
      <c r="C26688" s="17"/>
      <c r="D26688" s="26"/>
      <c r="E26688" s="26"/>
      <c r="F26688" s="26"/>
      <c r="G26688" s="26"/>
    </row>
    <row r="26689" spans="3:7">
      <c r="C26689" s="17"/>
      <c r="D26689" s="26"/>
      <c r="E26689" s="26"/>
      <c r="F26689" s="26"/>
      <c r="G26689" s="26"/>
    </row>
    <row r="26690" spans="3:7">
      <c r="C26690" s="17"/>
      <c r="D26690" s="26"/>
      <c r="E26690" s="26"/>
      <c r="F26690" s="26"/>
      <c r="G26690" s="26"/>
    </row>
    <row r="26691" spans="3:7">
      <c r="C26691" s="17"/>
      <c r="D26691" s="26"/>
      <c r="E26691" s="26"/>
      <c r="F26691" s="26"/>
      <c r="G26691" s="26"/>
    </row>
    <row r="26692" spans="3:7">
      <c r="C26692" s="17"/>
      <c r="D26692" s="26"/>
      <c r="E26692" s="26"/>
      <c r="F26692" s="26"/>
      <c r="G26692" s="26"/>
    </row>
    <row r="26693" spans="3:7">
      <c r="C26693" s="17"/>
      <c r="D26693" s="26"/>
      <c r="E26693" s="26"/>
      <c r="F26693" s="26"/>
      <c r="G26693" s="26"/>
    </row>
    <row r="26694" spans="3:7">
      <c r="C26694" s="17"/>
      <c r="D26694" s="26"/>
      <c r="E26694" s="26"/>
      <c r="F26694" s="26"/>
      <c r="G26694" s="26"/>
    </row>
    <row r="26695" spans="3:7">
      <c r="C26695" s="17"/>
      <c r="D26695" s="26"/>
      <c r="E26695" s="26"/>
      <c r="F26695" s="26"/>
      <c r="G26695" s="26"/>
    </row>
    <row r="26696" spans="3:7">
      <c r="C26696" s="17"/>
      <c r="D26696" s="26"/>
      <c r="E26696" s="26"/>
      <c r="F26696" s="26"/>
      <c r="G26696" s="26"/>
    </row>
    <row r="26697" spans="3:7">
      <c r="C26697" s="17"/>
      <c r="D26697" s="26"/>
      <c r="E26697" s="26"/>
      <c r="F26697" s="26"/>
      <c r="G26697" s="26"/>
    </row>
    <row r="26698" spans="3:7">
      <c r="C26698" s="17"/>
      <c r="D26698" s="26"/>
      <c r="E26698" s="26"/>
      <c r="F26698" s="26"/>
      <c r="G26698" s="26"/>
    </row>
    <row r="26699" spans="3:7">
      <c r="C26699" s="17"/>
      <c r="D26699" s="26"/>
      <c r="E26699" s="26"/>
      <c r="F26699" s="26"/>
      <c r="G26699" s="26"/>
    </row>
    <row r="26700" spans="3:7">
      <c r="C26700" s="17"/>
      <c r="D26700" s="26"/>
      <c r="E26700" s="26"/>
      <c r="F26700" s="26"/>
      <c r="G26700" s="26"/>
    </row>
    <row r="26701" spans="3:7">
      <c r="C26701" s="17"/>
      <c r="D26701" s="26"/>
      <c r="E26701" s="26"/>
      <c r="F26701" s="26"/>
      <c r="G26701" s="26"/>
    </row>
    <row r="26702" spans="3:7">
      <c r="C26702" s="17"/>
      <c r="D26702" s="26"/>
      <c r="E26702" s="26"/>
      <c r="F26702" s="26"/>
      <c r="G26702" s="26"/>
    </row>
    <row r="26703" spans="3:7">
      <c r="C26703" s="17"/>
      <c r="D26703" s="26"/>
      <c r="E26703" s="26"/>
      <c r="F26703" s="26"/>
      <c r="G26703" s="26"/>
    </row>
    <row r="26704" spans="3:7">
      <c r="C26704" s="17"/>
      <c r="D26704" s="26"/>
      <c r="E26704" s="26"/>
      <c r="F26704" s="26"/>
      <c r="G26704" s="26"/>
    </row>
    <row r="26705" spans="3:7">
      <c r="C26705" s="17"/>
      <c r="D26705" s="26"/>
      <c r="E26705" s="26"/>
      <c r="F26705" s="26"/>
      <c r="G26705" s="26"/>
    </row>
    <row r="26706" spans="3:7">
      <c r="C26706" s="17"/>
      <c r="D26706" s="26"/>
      <c r="E26706" s="26"/>
      <c r="F26706" s="26"/>
      <c r="G26706" s="26"/>
    </row>
    <row r="26707" spans="3:7">
      <c r="C26707" s="17"/>
      <c r="D26707" s="26"/>
      <c r="E26707" s="26"/>
      <c r="F26707" s="26"/>
      <c r="G26707" s="26"/>
    </row>
    <row r="26708" spans="3:7">
      <c r="C26708" s="17"/>
      <c r="D26708" s="26"/>
      <c r="E26708" s="26"/>
      <c r="F26708" s="26"/>
      <c r="G26708" s="26"/>
    </row>
    <row r="26709" spans="3:7">
      <c r="C26709" s="17"/>
      <c r="D26709" s="26"/>
      <c r="E26709" s="26"/>
      <c r="F26709" s="26"/>
      <c r="G26709" s="26"/>
    </row>
    <row r="26710" spans="3:7">
      <c r="C26710" s="17"/>
      <c r="D26710" s="26"/>
      <c r="E26710" s="26"/>
      <c r="F26710" s="26"/>
      <c r="G26710" s="26"/>
    </row>
    <row r="26711" spans="3:7">
      <c r="C26711" s="17"/>
      <c r="D26711" s="26"/>
      <c r="E26711" s="26"/>
      <c r="F26711" s="26"/>
      <c r="G26711" s="26"/>
    </row>
    <row r="26712" spans="3:7">
      <c r="C26712" s="17"/>
      <c r="D26712" s="26"/>
      <c r="E26712" s="26"/>
      <c r="F26712" s="26"/>
      <c r="G26712" s="26"/>
    </row>
    <row r="26713" spans="3:7">
      <c r="C26713" s="17"/>
      <c r="D26713" s="26"/>
      <c r="E26713" s="26"/>
      <c r="F26713" s="26"/>
      <c r="G26713" s="26"/>
    </row>
    <row r="26714" spans="3:7">
      <c r="C26714" s="17"/>
      <c r="D26714" s="26"/>
      <c r="E26714" s="26"/>
      <c r="F26714" s="26"/>
      <c r="G26714" s="26"/>
    </row>
    <row r="26715" spans="3:7">
      <c r="C26715" s="17"/>
      <c r="D26715" s="26"/>
      <c r="E26715" s="26"/>
      <c r="F26715" s="26"/>
      <c r="G26715" s="26"/>
    </row>
    <row r="26716" spans="3:7">
      <c r="C26716" s="17"/>
      <c r="D26716" s="26"/>
      <c r="E26716" s="26"/>
      <c r="F26716" s="26"/>
      <c r="G26716" s="26"/>
    </row>
    <row r="26717" spans="3:7">
      <c r="C26717" s="17"/>
      <c r="D26717" s="26"/>
      <c r="E26717" s="26"/>
      <c r="F26717" s="26"/>
      <c r="G26717" s="26"/>
    </row>
    <row r="26718" spans="3:7">
      <c r="C26718" s="17"/>
      <c r="D26718" s="26"/>
      <c r="E26718" s="26"/>
      <c r="F26718" s="26"/>
      <c r="G26718" s="26"/>
    </row>
    <row r="26719" spans="3:7">
      <c r="C26719" s="17"/>
      <c r="D26719" s="26"/>
      <c r="E26719" s="26"/>
      <c r="F26719" s="26"/>
      <c r="G26719" s="26"/>
    </row>
    <row r="26720" spans="3:7">
      <c r="C26720" s="17"/>
      <c r="D26720" s="26"/>
      <c r="E26720" s="26"/>
      <c r="F26720" s="26"/>
      <c r="G26720" s="26"/>
    </row>
    <row r="26721" spans="3:7">
      <c r="C26721" s="17"/>
      <c r="D26721" s="26"/>
      <c r="E26721" s="26"/>
      <c r="F26721" s="26"/>
      <c r="G26721" s="26"/>
    </row>
    <row r="26722" spans="3:7">
      <c r="C26722" s="17"/>
      <c r="D26722" s="26"/>
      <c r="E26722" s="26"/>
      <c r="F26722" s="26"/>
      <c r="G26722" s="26"/>
    </row>
    <row r="26723" spans="3:7">
      <c r="C26723" s="17"/>
      <c r="D26723" s="26"/>
      <c r="E26723" s="26"/>
      <c r="F26723" s="26"/>
      <c r="G26723" s="26"/>
    </row>
    <row r="26724" spans="3:7">
      <c r="C26724" s="17"/>
      <c r="D26724" s="26"/>
      <c r="E26724" s="26"/>
      <c r="F26724" s="26"/>
      <c r="G26724" s="26"/>
    </row>
    <row r="26725" spans="3:7">
      <c r="C26725" s="17"/>
      <c r="D26725" s="26"/>
      <c r="E26725" s="26"/>
      <c r="F26725" s="26"/>
      <c r="G26725" s="26"/>
    </row>
    <row r="26726" spans="3:7">
      <c r="C26726" s="17"/>
      <c r="D26726" s="26"/>
      <c r="E26726" s="26"/>
      <c r="F26726" s="26"/>
      <c r="G26726" s="26"/>
    </row>
    <row r="26727" spans="3:7">
      <c r="C26727" s="17"/>
      <c r="D26727" s="26"/>
      <c r="E26727" s="26"/>
      <c r="F26727" s="26"/>
      <c r="G26727" s="26"/>
    </row>
    <row r="26728" spans="3:7">
      <c r="C26728" s="17"/>
      <c r="D26728" s="26"/>
      <c r="E26728" s="26"/>
      <c r="F26728" s="26"/>
      <c r="G26728" s="26"/>
    </row>
    <row r="26729" spans="3:7">
      <c r="C26729" s="17"/>
      <c r="D26729" s="26"/>
      <c r="E26729" s="26"/>
      <c r="F26729" s="26"/>
      <c r="G26729" s="26"/>
    </row>
    <row r="26730" spans="3:7">
      <c r="C26730" s="17"/>
      <c r="D26730" s="26"/>
      <c r="E26730" s="26"/>
      <c r="F26730" s="26"/>
      <c r="G26730" s="26"/>
    </row>
    <row r="26731" spans="3:7">
      <c r="C26731" s="17"/>
      <c r="D26731" s="26"/>
      <c r="E26731" s="26"/>
      <c r="F26731" s="26"/>
      <c r="G26731" s="26"/>
    </row>
    <row r="26732" spans="3:7">
      <c r="C26732" s="17"/>
      <c r="D26732" s="26"/>
      <c r="E26732" s="26"/>
      <c r="F26732" s="26"/>
      <c r="G26732" s="26"/>
    </row>
    <row r="26733" spans="3:7">
      <c r="C26733" s="17"/>
      <c r="D26733" s="26"/>
      <c r="E26733" s="26"/>
      <c r="F26733" s="26"/>
      <c r="G26733" s="26"/>
    </row>
    <row r="26734" spans="3:7">
      <c r="C26734" s="17"/>
      <c r="D26734" s="26"/>
      <c r="E26734" s="26"/>
      <c r="F26734" s="26"/>
      <c r="G26734" s="26"/>
    </row>
    <row r="26735" spans="3:7">
      <c r="C26735" s="17"/>
      <c r="D26735" s="26"/>
      <c r="E26735" s="26"/>
      <c r="F26735" s="26"/>
      <c r="G26735" s="26"/>
    </row>
    <row r="26736" spans="3:7">
      <c r="C26736" s="17"/>
      <c r="D26736" s="26"/>
      <c r="E26736" s="26"/>
      <c r="F26736" s="26"/>
      <c r="G26736" s="26"/>
    </row>
    <row r="26737" spans="3:7">
      <c r="C26737" s="17"/>
      <c r="D26737" s="26"/>
      <c r="E26737" s="26"/>
      <c r="F26737" s="26"/>
      <c r="G26737" s="26"/>
    </row>
    <row r="26738" spans="3:7">
      <c r="C26738" s="17"/>
      <c r="D26738" s="26"/>
      <c r="E26738" s="26"/>
      <c r="F26738" s="26"/>
      <c r="G26738" s="26"/>
    </row>
    <row r="26739" spans="3:7">
      <c r="C26739" s="17"/>
      <c r="D26739" s="26"/>
      <c r="E26739" s="26"/>
      <c r="F26739" s="26"/>
      <c r="G26739" s="26"/>
    </row>
    <row r="26740" spans="3:7">
      <c r="C26740" s="17"/>
      <c r="D26740" s="26"/>
      <c r="E26740" s="26"/>
      <c r="F26740" s="26"/>
      <c r="G26740" s="26"/>
    </row>
    <row r="26741" spans="3:7">
      <c r="C26741" s="17"/>
      <c r="D26741" s="26"/>
      <c r="E26741" s="26"/>
      <c r="F26741" s="26"/>
      <c r="G26741" s="26"/>
    </row>
    <row r="26742" spans="3:7">
      <c r="C26742" s="17"/>
      <c r="D26742" s="26"/>
      <c r="E26742" s="26"/>
      <c r="F26742" s="26"/>
      <c r="G26742" s="26"/>
    </row>
    <row r="26743" spans="3:7">
      <c r="C26743" s="17"/>
      <c r="D26743" s="26"/>
      <c r="E26743" s="26"/>
      <c r="F26743" s="26"/>
      <c r="G26743" s="26"/>
    </row>
    <row r="26744" spans="3:7">
      <c r="C26744" s="17"/>
      <c r="D26744" s="26"/>
      <c r="E26744" s="26"/>
      <c r="F26744" s="26"/>
      <c r="G26744" s="26"/>
    </row>
    <row r="26745" spans="3:7">
      <c r="C26745" s="17"/>
      <c r="D26745" s="26"/>
      <c r="E26745" s="26"/>
      <c r="F26745" s="26"/>
      <c r="G26745" s="26"/>
    </row>
    <row r="26746" spans="3:7">
      <c r="C26746" s="17"/>
      <c r="D26746" s="26"/>
      <c r="E26746" s="26"/>
      <c r="F26746" s="26"/>
      <c r="G26746" s="26"/>
    </row>
    <row r="26747" spans="3:7">
      <c r="C26747" s="17"/>
      <c r="D26747" s="26"/>
      <c r="E26747" s="26"/>
      <c r="F26747" s="26"/>
      <c r="G26747" s="26"/>
    </row>
    <row r="26748" spans="3:7">
      <c r="C26748" s="17"/>
      <c r="D26748" s="26"/>
      <c r="E26748" s="26"/>
      <c r="F26748" s="26"/>
      <c r="G26748" s="26"/>
    </row>
    <row r="26749" spans="3:7">
      <c r="C26749" s="17"/>
      <c r="D26749" s="26"/>
      <c r="E26749" s="26"/>
      <c r="F26749" s="26"/>
      <c r="G26749" s="26"/>
    </row>
    <row r="26750" spans="3:7">
      <c r="C26750" s="17"/>
      <c r="D26750" s="26"/>
      <c r="E26750" s="26"/>
      <c r="F26750" s="26"/>
      <c r="G26750" s="26"/>
    </row>
    <row r="26751" spans="3:7">
      <c r="C26751" s="17"/>
      <c r="D26751" s="26"/>
      <c r="E26751" s="26"/>
      <c r="F26751" s="26"/>
      <c r="G26751" s="26"/>
    </row>
    <row r="26752" spans="3:7">
      <c r="C26752" s="17"/>
      <c r="D26752" s="26"/>
      <c r="E26752" s="26"/>
      <c r="F26752" s="26"/>
      <c r="G26752" s="26"/>
    </row>
    <row r="26753" spans="3:7">
      <c r="C26753" s="17"/>
      <c r="D26753" s="26"/>
      <c r="E26753" s="26"/>
      <c r="F26753" s="26"/>
      <c r="G26753" s="26"/>
    </row>
    <row r="26754" spans="3:7">
      <c r="C26754" s="17"/>
      <c r="D26754" s="26"/>
      <c r="E26754" s="26"/>
      <c r="F26754" s="26"/>
      <c r="G26754" s="26"/>
    </row>
    <row r="26755" spans="3:7">
      <c r="C26755" s="17"/>
      <c r="D26755" s="26"/>
      <c r="E26755" s="26"/>
      <c r="F26755" s="26"/>
      <c r="G26755" s="26"/>
    </row>
    <row r="26756" spans="3:7">
      <c r="C26756" s="17"/>
      <c r="D26756" s="26"/>
      <c r="E26756" s="26"/>
      <c r="F26756" s="26"/>
      <c r="G26756" s="26"/>
    </row>
    <row r="26757" spans="3:7">
      <c r="C26757" s="17"/>
      <c r="D26757" s="26"/>
      <c r="E26757" s="26"/>
      <c r="F26757" s="26"/>
      <c r="G26757" s="26"/>
    </row>
    <row r="26758" spans="3:7">
      <c r="C26758" s="17"/>
      <c r="D26758" s="26"/>
      <c r="E26758" s="26"/>
      <c r="F26758" s="26"/>
      <c r="G26758" s="26"/>
    </row>
    <row r="26759" spans="3:7">
      <c r="C26759" s="17"/>
      <c r="D26759" s="26"/>
      <c r="E26759" s="26"/>
      <c r="F26759" s="26"/>
      <c r="G26759" s="26"/>
    </row>
    <row r="26760" spans="3:7">
      <c r="C26760" s="17"/>
      <c r="D26760" s="26"/>
      <c r="E26760" s="26"/>
      <c r="F26760" s="26"/>
      <c r="G26760" s="26"/>
    </row>
    <row r="26761" spans="3:7">
      <c r="C26761" s="17"/>
      <c r="D26761" s="26"/>
      <c r="E26761" s="26"/>
      <c r="F26761" s="26"/>
      <c r="G26761" s="26"/>
    </row>
    <row r="26762" spans="3:7">
      <c r="C26762" s="17"/>
      <c r="D26762" s="26"/>
      <c r="E26762" s="26"/>
      <c r="F26762" s="26"/>
      <c r="G26762" s="26"/>
    </row>
    <row r="26763" spans="3:7">
      <c r="C26763" s="17"/>
      <c r="D26763" s="26"/>
      <c r="E26763" s="26"/>
      <c r="F26763" s="26"/>
      <c r="G26763" s="26"/>
    </row>
    <row r="26764" spans="3:7">
      <c r="C26764" s="17"/>
      <c r="D26764" s="26"/>
      <c r="E26764" s="26"/>
      <c r="F26764" s="26"/>
      <c r="G26764" s="26"/>
    </row>
    <row r="26765" spans="3:7">
      <c r="C26765" s="17"/>
      <c r="D26765" s="26"/>
      <c r="E26765" s="26"/>
      <c r="F26765" s="26"/>
      <c r="G26765" s="26"/>
    </row>
    <row r="26766" spans="3:7">
      <c r="C26766" s="17"/>
      <c r="D26766" s="26"/>
      <c r="E26766" s="26"/>
      <c r="F26766" s="26"/>
      <c r="G26766" s="26"/>
    </row>
    <row r="26767" spans="3:7">
      <c r="C26767" s="17"/>
      <c r="D26767" s="26"/>
      <c r="E26767" s="26"/>
      <c r="F26767" s="26"/>
      <c r="G26767" s="26"/>
    </row>
    <row r="26768" spans="3:7">
      <c r="C26768" s="17"/>
      <c r="D26768" s="26"/>
      <c r="E26768" s="26"/>
      <c r="F26768" s="26"/>
      <c r="G26768" s="26"/>
    </row>
    <row r="26769" spans="3:7">
      <c r="C26769" s="17"/>
      <c r="D26769" s="26"/>
      <c r="E26769" s="26"/>
      <c r="F26769" s="26"/>
      <c r="G26769" s="26"/>
    </row>
    <row r="26770" spans="3:7">
      <c r="C26770" s="17"/>
      <c r="D26770" s="26"/>
      <c r="E26770" s="26"/>
      <c r="F26770" s="26"/>
      <c r="G26770" s="26"/>
    </row>
    <row r="26771" spans="3:7">
      <c r="C26771" s="17"/>
      <c r="D26771" s="26"/>
      <c r="E26771" s="26"/>
      <c r="F26771" s="26"/>
      <c r="G26771" s="26"/>
    </row>
    <row r="26772" spans="3:7">
      <c r="C26772" s="17"/>
      <c r="D26772" s="26"/>
      <c r="E26772" s="26"/>
      <c r="F26772" s="26"/>
      <c r="G26772" s="26"/>
    </row>
    <row r="26773" spans="3:7">
      <c r="C26773" s="17"/>
      <c r="D26773" s="26"/>
      <c r="E26773" s="26"/>
      <c r="F26773" s="26"/>
      <c r="G26773" s="26"/>
    </row>
    <row r="26774" spans="3:7">
      <c r="C26774" s="17"/>
      <c r="D26774" s="26"/>
      <c r="E26774" s="26"/>
      <c r="F26774" s="26"/>
      <c r="G26774" s="26"/>
    </row>
    <row r="26775" spans="3:7">
      <c r="C26775" s="17"/>
      <c r="D26775" s="26"/>
      <c r="E26775" s="26"/>
      <c r="F26775" s="26"/>
      <c r="G26775" s="26"/>
    </row>
    <row r="26776" spans="3:7">
      <c r="C26776" s="17"/>
      <c r="D26776" s="26"/>
      <c r="E26776" s="26"/>
      <c r="F26776" s="26"/>
      <c r="G26776" s="26"/>
    </row>
    <row r="26777" spans="3:7">
      <c r="C26777" s="17"/>
      <c r="D26777" s="26"/>
      <c r="E26777" s="26"/>
      <c r="F26777" s="26"/>
      <c r="G26777" s="26"/>
    </row>
    <row r="26778" spans="3:7">
      <c r="C26778" s="17"/>
      <c r="D26778" s="26"/>
      <c r="E26778" s="26"/>
      <c r="F26778" s="26"/>
      <c r="G26778" s="26"/>
    </row>
    <row r="26779" spans="3:7">
      <c r="C26779" s="17"/>
      <c r="D26779" s="26"/>
      <c r="E26779" s="26"/>
      <c r="F26779" s="26"/>
      <c r="G26779" s="26"/>
    </row>
    <row r="26780" spans="3:7">
      <c r="C26780" s="17"/>
      <c r="D26780" s="26"/>
      <c r="E26780" s="26"/>
      <c r="F26780" s="26"/>
      <c r="G26780" s="26"/>
    </row>
    <row r="26781" spans="3:7">
      <c r="C26781" s="17"/>
      <c r="D26781" s="26"/>
      <c r="E26781" s="26"/>
      <c r="F26781" s="26"/>
      <c r="G26781" s="26"/>
    </row>
    <row r="26782" spans="3:7">
      <c r="C26782" s="17"/>
      <c r="D26782" s="26"/>
      <c r="E26782" s="26"/>
      <c r="F26782" s="26"/>
      <c r="G26782" s="26"/>
    </row>
    <row r="26783" spans="3:7">
      <c r="C26783" s="17"/>
      <c r="D26783" s="26"/>
      <c r="E26783" s="26"/>
      <c r="F26783" s="26"/>
      <c r="G26783" s="26"/>
    </row>
    <row r="26784" spans="3:7">
      <c r="C26784" s="17"/>
      <c r="D26784" s="26"/>
      <c r="E26784" s="26"/>
      <c r="F26784" s="26"/>
      <c r="G26784" s="26"/>
    </row>
    <row r="26785" spans="3:7">
      <c r="C26785" s="17"/>
      <c r="D26785" s="26"/>
      <c r="E26785" s="26"/>
      <c r="F26785" s="26"/>
      <c r="G26785" s="26"/>
    </row>
    <row r="26786" spans="3:7">
      <c r="C26786" s="17"/>
      <c r="D26786" s="26"/>
      <c r="E26786" s="26"/>
      <c r="F26786" s="26"/>
      <c r="G26786" s="26"/>
    </row>
    <row r="26787" spans="3:7">
      <c r="C26787" s="17"/>
      <c r="D26787" s="26"/>
      <c r="E26787" s="26"/>
      <c r="F26787" s="26"/>
      <c r="G26787" s="26"/>
    </row>
    <row r="26788" spans="3:7">
      <c r="C26788" s="17"/>
      <c r="D26788" s="26"/>
      <c r="E26788" s="26"/>
      <c r="F26788" s="26"/>
      <c r="G26788" s="26"/>
    </row>
    <row r="26789" spans="3:7">
      <c r="C26789" s="17"/>
      <c r="D26789" s="26"/>
      <c r="E26789" s="26"/>
      <c r="F26789" s="26"/>
      <c r="G26789" s="26"/>
    </row>
    <row r="26790" spans="3:7">
      <c r="C26790" s="17"/>
      <c r="D26790" s="26"/>
      <c r="E26790" s="26"/>
      <c r="F26790" s="26"/>
      <c r="G26790" s="26"/>
    </row>
    <row r="26791" spans="3:7">
      <c r="C26791" s="17"/>
      <c r="D26791" s="26"/>
      <c r="E26791" s="26"/>
      <c r="F26791" s="26"/>
      <c r="G26791" s="26"/>
    </row>
    <row r="26792" spans="3:7">
      <c r="C26792" s="17"/>
      <c r="D26792" s="26"/>
      <c r="E26792" s="26"/>
      <c r="F26792" s="26"/>
      <c r="G26792" s="26"/>
    </row>
    <row r="26793" spans="3:7">
      <c r="C26793" s="17"/>
      <c r="D26793" s="26"/>
      <c r="E26793" s="26"/>
      <c r="F26793" s="26"/>
      <c r="G26793" s="26"/>
    </row>
    <row r="26794" spans="3:7">
      <c r="C26794" s="17"/>
      <c r="D26794" s="26"/>
      <c r="E26794" s="26"/>
      <c r="F26794" s="26"/>
      <c r="G26794" s="26"/>
    </row>
    <row r="26795" spans="3:7">
      <c r="C26795" s="17"/>
      <c r="D26795" s="26"/>
      <c r="E26795" s="26"/>
      <c r="F26795" s="26"/>
      <c r="G26795" s="26"/>
    </row>
    <row r="26796" spans="3:7">
      <c r="C26796" s="17"/>
      <c r="D26796" s="26"/>
      <c r="E26796" s="26"/>
      <c r="F26796" s="26"/>
      <c r="G26796" s="26"/>
    </row>
    <row r="26797" spans="3:7">
      <c r="C26797" s="17"/>
      <c r="D26797" s="26"/>
      <c r="E26797" s="26"/>
      <c r="F26797" s="26"/>
      <c r="G26797" s="26"/>
    </row>
    <row r="26798" spans="3:7">
      <c r="C26798" s="17"/>
      <c r="D26798" s="26"/>
      <c r="E26798" s="26"/>
      <c r="F26798" s="26"/>
      <c r="G26798" s="26"/>
    </row>
    <row r="26799" spans="3:7">
      <c r="C26799" s="17"/>
      <c r="D26799" s="26"/>
      <c r="E26799" s="26"/>
      <c r="F26799" s="26"/>
      <c r="G26799" s="26"/>
    </row>
    <row r="26800" spans="3:7">
      <c r="C26800" s="17"/>
      <c r="D26800" s="26"/>
      <c r="E26800" s="26"/>
      <c r="F26800" s="26"/>
      <c r="G26800" s="26"/>
    </row>
    <row r="26801" spans="3:7">
      <c r="C26801" s="17"/>
      <c r="D26801" s="26"/>
      <c r="E26801" s="26"/>
      <c r="F26801" s="26"/>
      <c r="G26801" s="26"/>
    </row>
    <row r="26802" spans="3:7">
      <c r="C26802" s="17"/>
      <c r="D26802" s="26"/>
      <c r="E26802" s="26"/>
      <c r="F26802" s="26"/>
      <c r="G26802" s="26"/>
    </row>
    <row r="26803" spans="3:7">
      <c r="C26803" s="17"/>
      <c r="D26803" s="26"/>
      <c r="E26803" s="26"/>
      <c r="F26803" s="26"/>
      <c r="G26803" s="26"/>
    </row>
    <row r="26804" spans="3:7">
      <c r="C26804" s="17"/>
      <c r="D26804" s="26"/>
      <c r="E26804" s="26"/>
      <c r="F26804" s="26"/>
      <c r="G26804" s="26"/>
    </row>
    <row r="26805" spans="3:7">
      <c r="C26805" s="17"/>
      <c r="D26805" s="26"/>
      <c r="E26805" s="26"/>
      <c r="F26805" s="26"/>
      <c r="G26805" s="26"/>
    </row>
    <row r="26806" spans="3:7">
      <c r="C26806" s="17"/>
      <c r="D26806" s="26"/>
      <c r="E26806" s="26"/>
      <c r="F26806" s="26"/>
      <c r="G26806" s="26"/>
    </row>
    <row r="26807" spans="3:7">
      <c r="C26807" s="17"/>
      <c r="D26807" s="26"/>
      <c r="E26807" s="26"/>
      <c r="F26807" s="26"/>
      <c r="G26807" s="26"/>
    </row>
    <row r="26808" spans="3:7">
      <c r="C26808" s="17"/>
      <c r="D26808" s="26"/>
      <c r="E26808" s="26"/>
      <c r="F26808" s="26"/>
      <c r="G26808" s="26"/>
    </row>
    <row r="26809" spans="3:7">
      <c r="C26809" s="17"/>
      <c r="D26809" s="26"/>
      <c r="E26809" s="26"/>
      <c r="F26809" s="26"/>
      <c r="G26809" s="26"/>
    </row>
    <row r="26810" spans="3:7">
      <c r="C26810" s="17"/>
      <c r="D26810" s="26"/>
      <c r="E26810" s="26"/>
      <c r="F26810" s="26"/>
      <c r="G26810" s="26"/>
    </row>
    <row r="26811" spans="3:7">
      <c r="C26811" s="17"/>
      <c r="D26811" s="26"/>
      <c r="E26811" s="26"/>
      <c r="F26811" s="26"/>
      <c r="G26811" s="26"/>
    </row>
    <row r="26812" spans="3:7">
      <c r="C26812" s="17"/>
      <c r="D26812" s="26"/>
      <c r="E26812" s="26"/>
      <c r="F26812" s="26"/>
      <c r="G26812" s="26"/>
    </row>
    <row r="26813" spans="3:7">
      <c r="C26813" s="17"/>
      <c r="D26813" s="26"/>
      <c r="E26813" s="26"/>
      <c r="F26813" s="26"/>
      <c r="G26813" s="26"/>
    </row>
    <row r="26814" spans="3:7">
      <c r="C26814" s="17"/>
      <c r="D26814" s="26"/>
      <c r="E26814" s="26"/>
      <c r="F26814" s="26"/>
      <c r="G26814" s="26"/>
    </row>
    <row r="26815" spans="3:7">
      <c r="C26815" s="17"/>
      <c r="D26815" s="26"/>
      <c r="E26815" s="26"/>
      <c r="F26815" s="26"/>
      <c r="G26815" s="26"/>
    </row>
    <row r="26816" spans="3:7">
      <c r="C26816" s="17"/>
      <c r="D26816" s="26"/>
      <c r="E26816" s="26"/>
      <c r="F26816" s="26"/>
      <c r="G26816" s="26"/>
    </row>
    <row r="26817" spans="3:7">
      <c r="C26817" s="17"/>
      <c r="D26817" s="26"/>
      <c r="E26817" s="26"/>
      <c r="F26817" s="26"/>
      <c r="G26817" s="26"/>
    </row>
    <row r="26818" spans="3:7">
      <c r="C26818" s="17"/>
      <c r="D26818" s="26"/>
      <c r="E26818" s="26"/>
      <c r="F26818" s="26"/>
      <c r="G26818" s="26"/>
    </row>
    <row r="26819" spans="3:7">
      <c r="C26819" s="17"/>
      <c r="D26819" s="26"/>
      <c r="E26819" s="26"/>
      <c r="F26819" s="26"/>
      <c r="G26819" s="26"/>
    </row>
    <row r="26820" spans="3:7">
      <c r="C26820" s="17"/>
      <c r="D26820" s="26"/>
      <c r="E26820" s="26"/>
      <c r="F26820" s="26"/>
      <c r="G26820" s="26"/>
    </row>
    <row r="26821" spans="3:7">
      <c r="C26821" s="17"/>
      <c r="D26821" s="26"/>
      <c r="E26821" s="26"/>
      <c r="F26821" s="26"/>
      <c r="G26821" s="26"/>
    </row>
    <row r="26822" spans="3:7">
      <c r="C26822" s="17"/>
      <c r="D26822" s="26"/>
      <c r="E26822" s="26"/>
      <c r="F26822" s="26"/>
      <c r="G26822" s="26"/>
    </row>
    <row r="26823" spans="3:7">
      <c r="C26823" s="17"/>
      <c r="D26823" s="26"/>
      <c r="E26823" s="26"/>
      <c r="F26823" s="26"/>
      <c r="G26823" s="26"/>
    </row>
    <row r="26824" spans="3:7">
      <c r="C26824" s="17"/>
      <c r="D26824" s="26"/>
      <c r="E26824" s="26"/>
      <c r="F26824" s="26"/>
      <c r="G26824" s="26"/>
    </row>
    <row r="26825" spans="3:7">
      <c r="C26825" s="17"/>
      <c r="D26825" s="26"/>
      <c r="E26825" s="26"/>
      <c r="F26825" s="26"/>
      <c r="G26825" s="26"/>
    </row>
    <row r="26826" spans="3:7">
      <c r="C26826" s="17"/>
      <c r="D26826" s="26"/>
      <c r="E26826" s="26"/>
      <c r="F26826" s="26"/>
      <c r="G26826" s="26"/>
    </row>
    <row r="26827" spans="3:7">
      <c r="C26827" s="17"/>
      <c r="D26827" s="26"/>
      <c r="E26827" s="26"/>
      <c r="F26827" s="26"/>
      <c r="G26827" s="26"/>
    </row>
    <row r="26828" spans="3:7">
      <c r="C26828" s="17"/>
      <c r="D26828" s="26"/>
      <c r="E26828" s="26"/>
      <c r="F26828" s="26"/>
      <c r="G26828" s="26"/>
    </row>
    <row r="26829" spans="3:7">
      <c r="C26829" s="17"/>
      <c r="D26829" s="26"/>
      <c r="E26829" s="26"/>
      <c r="F26829" s="26"/>
      <c r="G26829" s="26"/>
    </row>
    <row r="26830" spans="3:7">
      <c r="C26830" s="17"/>
      <c r="D26830" s="26"/>
      <c r="E26830" s="26"/>
      <c r="F26830" s="26"/>
      <c r="G26830" s="26"/>
    </row>
    <row r="26831" spans="3:7">
      <c r="C26831" s="17"/>
      <c r="D26831" s="26"/>
      <c r="E26831" s="26"/>
      <c r="F26831" s="26"/>
      <c r="G26831" s="26"/>
    </row>
    <row r="26832" spans="3:7">
      <c r="C26832" s="17"/>
      <c r="D26832" s="26"/>
      <c r="E26832" s="26"/>
      <c r="F26832" s="26"/>
      <c r="G26832" s="26"/>
    </row>
    <row r="26833" spans="3:7">
      <c r="C26833" s="17"/>
      <c r="D26833" s="26"/>
      <c r="E26833" s="26"/>
      <c r="F26833" s="26"/>
      <c r="G26833" s="26"/>
    </row>
    <row r="26834" spans="3:7">
      <c r="C26834" s="17"/>
      <c r="D26834" s="26"/>
      <c r="E26834" s="26"/>
      <c r="F26834" s="26"/>
      <c r="G26834" s="26"/>
    </row>
    <row r="26835" spans="3:7">
      <c r="C26835" s="17"/>
      <c r="D26835" s="26"/>
      <c r="E26835" s="26"/>
      <c r="F26835" s="26"/>
      <c r="G26835" s="26"/>
    </row>
    <row r="26836" spans="3:7">
      <c r="C26836" s="17"/>
      <c r="D26836" s="26"/>
      <c r="E26836" s="26"/>
      <c r="F26836" s="26"/>
      <c r="G26836" s="26"/>
    </row>
    <row r="26837" spans="3:7">
      <c r="C26837" s="17"/>
      <c r="D26837" s="26"/>
      <c r="E26837" s="26"/>
      <c r="F26837" s="26"/>
      <c r="G26837" s="26"/>
    </row>
    <row r="26838" spans="3:7">
      <c r="C26838" s="17"/>
      <c r="D26838" s="26"/>
      <c r="E26838" s="26"/>
      <c r="F26838" s="26"/>
      <c r="G26838" s="26"/>
    </row>
    <row r="26839" spans="3:7">
      <c r="C26839" s="17"/>
      <c r="D26839" s="26"/>
      <c r="E26839" s="26"/>
      <c r="F26839" s="26"/>
      <c r="G26839" s="26"/>
    </row>
    <row r="26840" spans="3:7">
      <c r="C26840" s="17"/>
      <c r="D26840" s="26"/>
      <c r="E26840" s="26"/>
      <c r="F26840" s="26"/>
      <c r="G26840" s="26"/>
    </row>
    <row r="26841" spans="3:7">
      <c r="C26841" s="17"/>
      <c r="D26841" s="26"/>
      <c r="E26841" s="26"/>
      <c r="F26841" s="26"/>
      <c r="G26841" s="26"/>
    </row>
    <row r="26842" spans="3:7">
      <c r="C26842" s="17"/>
      <c r="D26842" s="26"/>
      <c r="E26842" s="26"/>
      <c r="F26842" s="26"/>
      <c r="G26842" s="26"/>
    </row>
    <row r="26843" spans="3:7">
      <c r="C26843" s="17"/>
      <c r="D26843" s="26"/>
      <c r="E26843" s="26"/>
      <c r="F26843" s="26"/>
      <c r="G26843" s="26"/>
    </row>
    <row r="26844" spans="3:7">
      <c r="C26844" s="17"/>
      <c r="D26844" s="26"/>
      <c r="E26844" s="26"/>
      <c r="F26844" s="26"/>
      <c r="G26844" s="26"/>
    </row>
    <row r="26845" spans="3:7">
      <c r="C26845" s="17"/>
      <c r="D26845" s="26"/>
      <c r="E26845" s="26"/>
      <c r="F26845" s="26"/>
      <c r="G26845" s="26"/>
    </row>
    <row r="26846" spans="3:7">
      <c r="C26846" s="17"/>
      <c r="D26846" s="26"/>
      <c r="E26846" s="26"/>
      <c r="F26846" s="26"/>
      <c r="G26846" s="26"/>
    </row>
    <row r="26847" spans="3:7">
      <c r="C26847" s="17"/>
      <c r="D26847" s="26"/>
      <c r="E26847" s="26"/>
      <c r="F26847" s="26"/>
      <c r="G26847" s="26"/>
    </row>
    <row r="26848" spans="3:7">
      <c r="C26848" s="17"/>
      <c r="D26848" s="26"/>
      <c r="E26848" s="26"/>
      <c r="F26848" s="26"/>
      <c r="G26848" s="26"/>
    </row>
    <row r="26849" spans="3:7">
      <c r="C26849" s="17"/>
      <c r="D26849" s="26"/>
      <c r="E26849" s="26"/>
      <c r="F26849" s="26"/>
      <c r="G26849" s="26"/>
    </row>
    <row r="26850" spans="3:7">
      <c r="C26850" s="17"/>
      <c r="D26850" s="26"/>
      <c r="E26850" s="26"/>
      <c r="F26850" s="26"/>
      <c r="G26850" s="26"/>
    </row>
    <row r="26851" spans="3:7">
      <c r="C26851" s="17"/>
      <c r="D26851" s="26"/>
      <c r="E26851" s="26"/>
      <c r="F26851" s="26"/>
      <c r="G26851" s="26"/>
    </row>
    <row r="26852" spans="3:7">
      <c r="C26852" s="17"/>
      <c r="D26852" s="26"/>
      <c r="E26852" s="26"/>
      <c r="F26852" s="26"/>
      <c r="G26852" s="26"/>
    </row>
    <row r="26853" spans="3:7">
      <c r="C26853" s="17"/>
      <c r="D26853" s="26"/>
      <c r="E26853" s="26"/>
      <c r="F26853" s="26"/>
      <c r="G26853" s="26"/>
    </row>
    <row r="26854" spans="3:7">
      <c r="C26854" s="17"/>
      <c r="D26854" s="26"/>
      <c r="E26854" s="26"/>
      <c r="F26854" s="26"/>
      <c r="G26854" s="26"/>
    </row>
    <row r="26855" spans="3:7">
      <c r="C26855" s="17"/>
      <c r="D26855" s="26"/>
      <c r="E26855" s="26"/>
      <c r="F26855" s="26"/>
      <c r="G26855" s="26"/>
    </row>
    <row r="26856" spans="3:7">
      <c r="C26856" s="17"/>
      <c r="D26856" s="26"/>
      <c r="E26856" s="26"/>
      <c r="F26856" s="26"/>
      <c r="G26856" s="26"/>
    </row>
    <row r="26857" spans="3:7">
      <c r="C26857" s="17"/>
      <c r="D26857" s="26"/>
      <c r="E26857" s="26"/>
      <c r="F26857" s="26"/>
      <c r="G26857" s="26"/>
    </row>
    <row r="26858" spans="3:7">
      <c r="C26858" s="17"/>
      <c r="D26858" s="26"/>
      <c r="E26858" s="26"/>
      <c r="F26858" s="26"/>
      <c r="G26858" s="26"/>
    </row>
    <row r="26859" spans="3:7">
      <c r="C26859" s="17"/>
      <c r="D26859" s="26"/>
      <c r="E26859" s="26"/>
      <c r="F26859" s="26"/>
      <c r="G26859" s="26"/>
    </row>
    <row r="26860" spans="3:7">
      <c r="C26860" s="17"/>
      <c r="D26860" s="26"/>
      <c r="E26860" s="26"/>
      <c r="F26860" s="26"/>
      <c r="G26860" s="26"/>
    </row>
    <row r="26861" spans="3:7">
      <c r="C26861" s="17"/>
      <c r="D26861" s="26"/>
      <c r="E26861" s="26"/>
      <c r="F26861" s="26"/>
      <c r="G26861" s="26"/>
    </row>
    <row r="26862" spans="3:7">
      <c r="C26862" s="17"/>
      <c r="D26862" s="26"/>
      <c r="E26862" s="26"/>
      <c r="F26862" s="26"/>
      <c r="G26862" s="26"/>
    </row>
    <row r="26863" spans="3:7">
      <c r="C26863" s="17"/>
      <c r="D26863" s="26"/>
      <c r="E26863" s="26"/>
      <c r="F26863" s="26"/>
      <c r="G26863" s="26"/>
    </row>
    <row r="26864" spans="3:7">
      <c r="C26864" s="17"/>
      <c r="D26864" s="26"/>
      <c r="E26864" s="26"/>
      <c r="F26864" s="26"/>
      <c r="G26864" s="26"/>
    </row>
    <row r="26865" spans="3:7">
      <c r="C26865" s="17"/>
      <c r="D26865" s="26"/>
      <c r="E26865" s="26"/>
      <c r="F26865" s="26"/>
      <c r="G26865" s="26"/>
    </row>
    <row r="26866" spans="3:7">
      <c r="C26866" s="17"/>
      <c r="D26866" s="26"/>
      <c r="E26866" s="26"/>
      <c r="F26866" s="26"/>
      <c r="G26866" s="26"/>
    </row>
    <row r="26867" spans="3:7">
      <c r="C26867" s="17"/>
      <c r="D26867" s="26"/>
      <c r="E26867" s="26"/>
      <c r="F26867" s="26"/>
      <c r="G26867" s="26"/>
    </row>
    <row r="26868" spans="3:7">
      <c r="C26868" s="17"/>
      <c r="D26868" s="26"/>
      <c r="E26868" s="26"/>
      <c r="F26868" s="26"/>
      <c r="G26868" s="26"/>
    </row>
    <row r="26869" spans="3:7">
      <c r="C26869" s="17"/>
      <c r="D26869" s="26"/>
      <c r="E26869" s="26"/>
      <c r="F26869" s="26"/>
      <c r="G26869" s="26"/>
    </row>
    <row r="26870" spans="3:7">
      <c r="C26870" s="17"/>
      <c r="D26870" s="26"/>
      <c r="E26870" s="26"/>
      <c r="F26870" s="26"/>
      <c r="G26870" s="26"/>
    </row>
    <row r="26871" spans="3:7">
      <c r="C26871" s="17"/>
      <c r="D26871" s="26"/>
      <c r="E26871" s="26"/>
      <c r="F26871" s="26"/>
      <c r="G26871" s="26"/>
    </row>
    <row r="26872" spans="3:7">
      <c r="C26872" s="17"/>
      <c r="D26872" s="26"/>
      <c r="E26872" s="26"/>
      <c r="F26872" s="26"/>
      <c r="G26872" s="26"/>
    </row>
    <row r="26873" spans="3:7">
      <c r="C26873" s="17"/>
      <c r="D26873" s="26"/>
      <c r="E26873" s="26"/>
      <c r="F26873" s="26"/>
      <c r="G26873" s="26"/>
    </row>
    <row r="26874" spans="3:7">
      <c r="C26874" s="17"/>
      <c r="D26874" s="26"/>
      <c r="E26874" s="26"/>
      <c r="F26874" s="26"/>
      <c r="G26874" s="26"/>
    </row>
    <row r="26875" spans="3:7">
      <c r="C26875" s="17"/>
      <c r="D26875" s="26"/>
      <c r="E26875" s="26"/>
      <c r="F26875" s="26"/>
      <c r="G26875" s="26"/>
    </row>
    <row r="26876" spans="3:7">
      <c r="C26876" s="17"/>
      <c r="D26876" s="26"/>
      <c r="E26876" s="26"/>
      <c r="F26876" s="26"/>
      <c r="G26876" s="26"/>
    </row>
    <row r="26877" spans="3:7">
      <c r="C26877" s="17"/>
      <c r="D26877" s="26"/>
      <c r="E26877" s="26"/>
      <c r="F26877" s="26"/>
      <c r="G26877" s="26"/>
    </row>
    <row r="26878" spans="3:7">
      <c r="C26878" s="17"/>
      <c r="D26878" s="26"/>
      <c r="E26878" s="26"/>
      <c r="F26878" s="26"/>
      <c r="G26878" s="26"/>
    </row>
    <row r="26879" spans="3:7">
      <c r="C26879" s="17"/>
      <c r="D26879" s="26"/>
      <c r="E26879" s="26"/>
      <c r="F26879" s="26"/>
      <c r="G26879" s="26"/>
    </row>
    <row r="26880" spans="3:7">
      <c r="C26880" s="17"/>
      <c r="D26880" s="26"/>
      <c r="E26880" s="26"/>
      <c r="F26880" s="26"/>
      <c r="G26880" s="26"/>
    </row>
    <row r="26881" spans="3:7">
      <c r="C26881" s="17"/>
      <c r="D26881" s="26"/>
      <c r="E26881" s="26"/>
      <c r="F26881" s="26"/>
      <c r="G26881" s="26"/>
    </row>
    <row r="26882" spans="3:7">
      <c r="C26882" s="17"/>
      <c r="D26882" s="26"/>
      <c r="E26882" s="26"/>
      <c r="F26882" s="26"/>
      <c r="G26882" s="26"/>
    </row>
    <row r="26883" spans="3:7">
      <c r="C26883" s="17"/>
      <c r="D26883" s="26"/>
      <c r="E26883" s="26"/>
      <c r="F26883" s="26"/>
      <c r="G26883" s="26"/>
    </row>
    <row r="26884" spans="3:7">
      <c r="C26884" s="17"/>
      <c r="D26884" s="26"/>
      <c r="E26884" s="26"/>
      <c r="F26884" s="26"/>
      <c r="G26884" s="26"/>
    </row>
    <row r="26885" spans="3:7">
      <c r="C26885" s="17"/>
      <c r="D26885" s="26"/>
      <c r="E26885" s="26"/>
      <c r="F26885" s="26"/>
      <c r="G26885" s="26"/>
    </row>
    <row r="26886" spans="3:7">
      <c r="C26886" s="17"/>
      <c r="D26886" s="26"/>
      <c r="E26886" s="26"/>
      <c r="F26886" s="26"/>
      <c r="G26886" s="26"/>
    </row>
    <row r="26887" spans="3:7">
      <c r="C26887" s="17"/>
      <c r="D26887" s="26"/>
      <c r="E26887" s="26"/>
      <c r="F26887" s="26"/>
      <c r="G26887" s="26"/>
    </row>
    <row r="26888" spans="3:7">
      <c r="C26888" s="17"/>
      <c r="D26888" s="26"/>
      <c r="E26888" s="26"/>
      <c r="F26888" s="26"/>
      <c r="G26888" s="26"/>
    </row>
    <row r="26889" spans="3:7">
      <c r="C26889" s="17"/>
      <c r="D26889" s="26"/>
      <c r="E26889" s="26"/>
      <c r="F26889" s="26"/>
      <c r="G26889" s="26"/>
    </row>
    <row r="26890" spans="3:7">
      <c r="C26890" s="17"/>
      <c r="D26890" s="26"/>
      <c r="E26890" s="26"/>
      <c r="F26890" s="26"/>
      <c r="G26890" s="26"/>
    </row>
    <row r="26891" spans="3:7">
      <c r="C26891" s="17"/>
      <c r="D26891" s="26"/>
      <c r="E26891" s="26"/>
      <c r="F26891" s="26"/>
      <c r="G26891" s="26"/>
    </row>
    <row r="26892" spans="3:7">
      <c r="C26892" s="17"/>
      <c r="D26892" s="26"/>
      <c r="E26892" s="26"/>
      <c r="F26892" s="26"/>
      <c r="G26892" s="26"/>
    </row>
    <row r="26893" spans="3:7">
      <c r="C26893" s="17"/>
      <c r="D26893" s="26"/>
      <c r="E26893" s="26"/>
      <c r="F26893" s="26"/>
      <c r="G26893" s="26"/>
    </row>
    <row r="26894" spans="3:7">
      <c r="C26894" s="17"/>
      <c r="D26894" s="26"/>
      <c r="E26894" s="26"/>
      <c r="F26894" s="26"/>
      <c r="G26894" s="26"/>
    </row>
    <row r="26895" spans="3:7">
      <c r="C26895" s="17"/>
      <c r="D26895" s="26"/>
      <c r="E26895" s="26"/>
      <c r="F26895" s="26"/>
      <c r="G26895" s="26"/>
    </row>
    <row r="26896" spans="3:7">
      <c r="C26896" s="17"/>
      <c r="D26896" s="26"/>
      <c r="E26896" s="26"/>
      <c r="F26896" s="26"/>
      <c r="G26896" s="26"/>
    </row>
    <row r="26897" spans="3:7">
      <c r="C26897" s="17"/>
      <c r="D26897" s="26"/>
      <c r="E26897" s="26"/>
      <c r="F26897" s="26"/>
      <c r="G26897" s="26"/>
    </row>
    <row r="26898" spans="3:7">
      <c r="C26898" s="17"/>
      <c r="D26898" s="26"/>
      <c r="E26898" s="26"/>
      <c r="F26898" s="26"/>
      <c r="G26898" s="26"/>
    </row>
    <row r="26899" spans="3:7">
      <c r="C26899" s="17"/>
      <c r="D26899" s="26"/>
      <c r="E26899" s="26"/>
      <c r="F26899" s="26"/>
      <c r="G26899" s="26"/>
    </row>
    <row r="26900" spans="3:7">
      <c r="C26900" s="17"/>
      <c r="D26900" s="26"/>
      <c r="E26900" s="26"/>
      <c r="F26900" s="26"/>
      <c r="G26900" s="26"/>
    </row>
    <row r="26901" spans="3:7">
      <c r="C26901" s="17"/>
      <c r="D26901" s="26"/>
      <c r="E26901" s="26"/>
      <c r="F26901" s="26"/>
      <c r="G26901" s="26"/>
    </row>
    <row r="26902" spans="3:7">
      <c r="C26902" s="17"/>
      <c r="D26902" s="26"/>
      <c r="E26902" s="26"/>
      <c r="F26902" s="26"/>
      <c r="G26902" s="26"/>
    </row>
    <row r="26903" spans="3:7">
      <c r="C26903" s="17"/>
      <c r="D26903" s="26"/>
      <c r="E26903" s="26"/>
      <c r="F26903" s="26"/>
      <c r="G26903" s="26"/>
    </row>
    <row r="26904" spans="3:7">
      <c r="C26904" s="17"/>
      <c r="D26904" s="26"/>
      <c r="E26904" s="26"/>
      <c r="F26904" s="26"/>
      <c r="G26904" s="26"/>
    </row>
    <row r="26905" spans="3:7">
      <c r="C26905" s="17"/>
      <c r="D26905" s="26"/>
      <c r="E26905" s="26"/>
      <c r="F26905" s="26"/>
      <c r="G26905" s="26"/>
    </row>
    <row r="26906" spans="3:7">
      <c r="C26906" s="17"/>
      <c r="D26906" s="26"/>
      <c r="E26906" s="26"/>
      <c r="F26906" s="26"/>
      <c r="G26906" s="26"/>
    </row>
    <row r="26907" spans="3:7">
      <c r="C26907" s="17"/>
      <c r="D26907" s="26"/>
      <c r="E26907" s="26"/>
      <c r="F26907" s="26"/>
      <c r="G26907" s="26"/>
    </row>
    <row r="26908" spans="3:7">
      <c r="C26908" s="17"/>
      <c r="D26908" s="26"/>
      <c r="E26908" s="26"/>
      <c r="F26908" s="26"/>
      <c r="G26908" s="26"/>
    </row>
    <row r="26909" spans="3:7">
      <c r="C26909" s="17"/>
      <c r="D26909" s="26"/>
      <c r="E26909" s="26"/>
      <c r="F26909" s="26"/>
      <c r="G26909" s="26"/>
    </row>
    <row r="26910" spans="3:7">
      <c r="C26910" s="17"/>
      <c r="D26910" s="26"/>
      <c r="E26910" s="26"/>
      <c r="F26910" s="26"/>
      <c r="G26910" s="26"/>
    </row>
    <row r="26911" spans="3:7">
      <c r="C26911" s="17"/>
      <c r="D26911" s="26"/>
      <c r="E26911" s="26"/>
      <c r="F26911" s="26"/>
      <c r="G26911" s="26"/>
    </row>
    <row r="26912" spans="3:7">
      <c r="C26912" s="17"/>
      <c r="D26912" s="26"/>
      <c r="E26912" s="26"/>
      <c r="F26912" s="26"/>
      <c r="G26912" s="26"/>
    </row>
    <row r="26913" spans="3:7">
      <c r="C26913" s="17"/>
      <c r="D26913" s="26"/>
      <c r="E26913" s="26"/>
      <c r="F26913" s="26"/>
      <c r="G26913" s="26"/>
    </row>
    <row r="26914" spans="3:7">
      <c r="C26914" s="17"/>
      <c r="D26914" s="26"/>
      <c r="E26914" s="26"/>
      <c r="F26914" s="26"/>
      <c r="G26914" s="26"/>
    </row>
    <row r="26915" spans="3:7">
      <c r="C26915" s="17"/>
      <c r="D26915" s="26"/>
      <c r="E26915" s="26"/>
      <c r="F26915" s="26"/>
      <c r="G26915" s="26"/>
    </row>
    <row r="26916" spans="3:7">
      <c r="C26916" s="17"/>
      <c r="D26916" s="26"/>
      <c r="E26916" s="26"/>
      <c r="F26916" s="26"/>
      <c r="G26916" s="26"/>
    </row>
    <row r="26917" spans="3:7">
      <c r="C26917" s="17"/>
      <c r="D26917" s="26"/>
      <c r="E26917" s="26"/>
      <c r="F26917" s="26"/>
      <c r="G26917" s="26"/>
    </row>
    <row r="26918" spans="3:7">
      <c r="C26918" s="17"/>
      <c r="D26918" s="26"/>
      <c r="E26918" s="26"/>
      <c r="F26918" s="26"/>
      <c r="G26918" s="26"/>
    </row>
    <row r="26919" spans="3:7">
      <c r="C26919" s="17"/>
      <c r="D26919" s="26"/>
      <c r="E26919" s="26"/>
      <c r="F26919" s="26"/>
      <c r="G26919" s="26"/>
    </row>
    <row r="26920" spans="3:7">
      <c r="C26920" s="17"/>
      <c r="D26920" s="26"/>
      <c r="E26920" s="26"/>
      <c r="F26920" s="26"/>
      <c r="G26920" s="26"/>
    </row>
    <row r="26921" spans="3:7">
      <c r="C26921" s="17"/>
      <c r="D26921" s="26"/>
      <c r="E26921" s="26"/>
      <c r="F26921" s="26"/>
      <c r="G26921" s="26"/>
    </row>
    <row r="26922" spans="3:7">
      <c r="C26922" s="17"/>
      <c r="D26922" s="26"/>
      <c r="E26922" s="26"/>
      <c r="F26922" s="26"/>
      <c r="G26922" s="26"/>
    </row>
    <row r="26923" spans="3:7">
      <c r="C26923" s="17"/>
      <c r="D26923" s="26"/>
      <c r="E26923" s="26"/>
      <c r="F26923" s="26"/>
      <c r="G26923" s="26"/>
    </row>
    <row r="26924" spans="3:7">
      <c r="C26924" s="17"/>
      <c r="D26924" s="26"/>
      <c r="E26924" s="26"/>
      <c r="F26924" s="26"/>
      <c r="G26924" s="26"/>
    </row>
    <row r="26925" spans="3:7">
      <c r="C26925" s="17"/>
      <c r="D26925" s="26"/>
      <c r="E26925" s="26"/>
      <c r="F26925" s="26"/>
      <c r="G26925" s="26"/>
    </row>
    <row r="26926" spans="3:7">
      <c r="C26926" s="17"/>
      <c r="D26926" s="26"/>
      <c r="E26926" s="26"/>
      <c r="F26926" s="26"/>
      <c r="G26926" s="26"/>
    </row>
    <row r="26927" spans="3:7">
      <c r="C26927" s="17"/>
      <c r="D26927" s="26"/>
      <c r="E26927" s="26"/>
      <c r="F26927" s="26"/>
      <c r="G26927" s="26"/>
    </row>
    <row r="26928" spans="3:7">
      <c r="C26928" s="17"/>
      <c r="D26928" s="26"/>
      <c r="E26928" s="26"/>
      <c r="F26928" s="26"/>
      <c r="G26928" s="26"/>
    </row>
    <row r="26929" spans="3:7">
      <c r="C26929" s="17"/>
      <c r="D26929" s="26"/>
      <c r="E26929" s="26"/>
      <c r="F26929" s="26"/>
      <c r="G26929" s="26"/>
    </row>
    <row r="26930" spans="3:7">
      <c r="C26930" s="17"/>
      <c r="D26930" s="26"/>
      <c r="E26930" s="26"/>
      <c r="F26930" s="26"/>
      <c r="G26930" s="26"/>
    </row>
    <row r="26931" spans="3:7">
      <c r="C26931" s="17"/>
      <c r="D26931" s="26"/>
      <c r="E26931" s="26"/>
      <c r="F26931" s="26"/>
      <c r="G26931" s="26"/>
    </row>
    <row r="26932" spans="3:7">
      <c r="C26932" s="17"/>
      <c r="D26932" s="26"/>
      <c r="E26932" s="26"/>
      <c r="F26932" s="26"/>
      <c r="G26932" s="26"/>
    </row>
    <row r="26933" spans="3:7">
      <c r="C26933" s="17"/>
      <c r="D26933" s="26"/>
      <c r="E26933" s="26"/>
      <c r="F26933" s="26"/>
      <c r="G26933" s="26"/>
    </row>
    <row r="26934" spans="3:7">
      <c r="C26934" s="17"/>
      <c r="D26934" s="26"/>
      <c r="E26934" s="26"/>
      <c r="F26934" s="26"/>
      <c r="G26934" s="26"/>
    </row>
    <row r="26935" spans="3:7">
      <c r="C26935" s="17"/>
      <c r="D26935" s="26"/>
      <c r="E26935" s="26"/>
      <c r="F26935" s="26"/>
      <c r="G26935" s="26"/>
    </row>
    <row r="26936" spans="3:7">
      <c r="C26936" s="17"/>
      <c r="D26936" s="26"/>
      <c r="E26936" s="26"/>
      <c r="F26936" s="26"/>
      <c r="G26936" s="26"/>
    </row>
    <row r="26937" spans="3:7">
      <c r="C26937" s="17"/>
      <c r="D26937" s="26"/>
      <c r="E26937" s="26"/>
      <c r="F26937" s="26"/>
      <c r="G26937" s="26"/>
    </row>
    <row r="26938" spans="3:7">
      <c r="C26938" s="17"/>
      <c r="D26938" s="26"/>
      <c r="E26938" s="26"/>
      <c r="F26938" s="26"/>
      <c r="G26938" s="26"/>
    </row>
    <row r="26939" spans="3:7">
      <c r="C26939" s="17"/>
      <c r="D26939" s="26"/>
      <c r="E26939" s="26"/>
      <c r="F26939" s="26"/>
      <c r="G26939" s="26"/>
    </row>
    <row r="26940" spans="3:7">
      <c r="C26940" s="17"/>
      <c r="D26940" s="26"/>
      <c r="E26940" s="26"/>
      <c r="F26940" s="26"/>
      <c r="G26940" s="26"/>
    </row>
    <row r="26941" spans="3:7">
      <c r="C26941" s="17"/>
      <c r="D26941" s="26"/>
      <c r="E26941" s="26"/>
      <c r="F26941" s="26"/>
      <c r="G26941" s="26"/>
    </row>
    <row r="26942" spans="3:7">
      <c r="C26942" s="17"/>
      <c r="D26942" s="26"/>
      <c r="E26942" s="26"/>
      <c r="F26942" s="26"/>
      <c r="G26942" s="26"/>
    </row>
    <row r="26943" spans="3:7">
      <c r="C26943" s="17"/>
      <c r="D26943" s="26"/>
      <c r="E26943" s="26"/>
      <c r="F26943" s="26"/>
      <c r="G26943" s="26"/>
    </row>
    <row r="26944" spans="3:7">
      <c r="C26944" s="17"/>
      <c r="D26944" s="26"/>
      <c r="E26944" s="26"/>
      <c r="F26944" s="26"/>
      <c r="G26944" s="26"/>
    </row>
    <row r="26945" spans="3:7">
      <c r="C26945" s="17"/>
      <c r="D26945" s="26"/>
      <c r="E26945" s="26"/>
      <c r="F26945" s="26"/>
      <c r="G26945" s="26"/>
    </row>
    <row r="26946" spans="3:7">
      <c r="C26946" s="17"/>
      <c r="D26946" s="26"/>
      <c r="E26946" s="26"/>
      <c r="F26946" s="26"/>
      <c r="G26946" s="26"/>
    </row>
    <row r="26947" spans="3:7">
      <c r="C26947" s="17"/>
      <c r="D26947" s="26"/>
      <c r="E26947" s="26"/>
      <c r="F26947" s="26"/>
      <c r="G26947" s="26"/>
    </row>
    <row r="26948" spans="3:7">
      <c r="C26948" s="17"/>
      <c r="D26948" s="26"/>
      <c r="E26948" s="26"/>
      <c r="F26948" s="26"/>
      <c r="G26948" s="26"/>
    </row>
    <row r="26949" spans="3:7">
      <c r="C26949" s="17"/>
      <c r="D26949" s="26"/>
      <c r="E26949" s="26"/>
      <c r="F26949" s="26"/>
      <c r="G26949" s="26"/>
    </row>
    <row r="26950" spans="3:7">
      <c r="C26950" s="17"/>
      <c r="D26950" s="26"/>
      <c r="E26950" s="26"/>
      <c r="F26950" s="26"/>
      <c r="G26950" s="26"/>
    </row>
    <row r="26951" spans="3:7">
      <c r="C26951" s="17"/>
      <c r="D26951" s="26"/>
      <c r="E26951" s="26"/>
      <c r="F26951" s="26"/>
      <c r="G26951" s="26"/>
    </row>
    <row r="26952" spans="3:7">
      <c r="C26952" s="17"/>
      <c r="D26952" s="26"/>
      <c r="E26952" s="26"/>
      <c r="F26952" s="26"/>
      <c r="G26952" s="26"/>
    </row>
    <row r="26953" spans="3:7">
      <c r="C26953" s="17"/>
      <c r="D26953" s="26"/>
      <c r="E26953" s="26"/>
      <c r="F26953" s="26"/>
      <c r="G26953" s="26"/>
    </row>
    <row r="26954" spans="3:7">
      <c r="C26954" s="17"/>
      <c r="D26954" s="26"/>
      <c r="E26954" s="26"/>
      <c r="F26954" s="26"/>
      <c r="G26954" s="26"/>
    </row>
    <row r="26955" spans="3:7">
      <c r="C26955" s="17"/>
      <c r="D26955" s="26"/>
      <c r="E26955" s="26"/>
      <c r="F26955" s="26"/>
      <c r="G26955" s="26"/>
    </row>
    <row r="26956" spans="3:7">
      <c r="C26956" s="17"/>
      <c r="D26956" s="26"/>
      <c r="E26956" s="26"/>
      <c r="F26956" s="26"/>
      <c r="G26956" s="26"/>
    </row>
    <row r="26957" spans="3:7">
      <c r="C26957" s="17"/>
      <c r="D26957" s="26"/>
      <c r="E26957" s="26"/>
      <c r="F26957" s="26"/>
      <c r="G26957" s="26"/>
    </row>
    <row r="26958" spans="3:7">
      <c r="C26958" s="17"/>
      <c r="D26958" s="26"/>
      <c r="E26958" s="26"/>
      <c r="F26958" s="26"/>
      <c r="G26958" s="26"/>
    </row>
    <row r="26959" spans="3:7">
      <c r="C26959" s="17"/>
      <c r="D26959" s="26"/>
      <c r="E26959" s="26"/>
      <c r="F26959" s="26"/>
      <c r="G26959" s="26"/>
    </row>
    <row r="26960" spans="3:7">
      <c r="C26960" s="17"/>
      <c r="D26960" s="26"/>
      <c r="E26960" s="26"/>
      <c r="F26960" s="26"/>
      <c r="G26960" s="26"/>
    </row>
    <row r="26961" spans="3:7">
      <c r="C26961" s="17"/>
      <c r="D26961" s="26"/>
      <c r="E26961" s="26"/>
      <c r="F26961" s="26"/>
      <c r="G26961" s="26"/>
    </row>
    <row r="26962" spans="3:7">
      <c r="C26962" s="17"/>
      <c r="D26962" s="26"/>
      <c r="E26962" s="26"/>
      <c r="F26962" s="26"/>
      <c r="G26962" s="26"/>
    </row>
    <row r="26963" spans="3:7">
      <c r="C26963" s="17"/>
      <c r="D26963" s="26"/>
      <c r="E26963" s="26"/>
      <c r="F26963" s="26"/>
      <c r="G26963" s="26"/>
    </row>
    <row r="26964" spans="3:7">
      <c r="C26964" s="17"/>
      <c r="D26964" s="26"/>
      <c r="E26964" s="26"/>
      <c r="F26964" s="26"/>
      <c r="G26964" s="26"/>
    </row>
    <row r="26965" spans="3:7">
      <c r="C26965" s="17"/>
      <c r="D26965" s="26"/>
      <c r="E26965" s="26"/>
      <c r="F26965" s="26"/>
      <c r="G26965" s="26"/>
    </row>
    <row r="26966" spans="3:7">
      <c r="C26966" s="17"/>
      <c r="D26966" s="26"/>
      <c r="E26966" s="26"/>
      <c r="F26966" s="26"/>
      <c r="G26966" s="26"/>
    </row>
    <row r="26967" spans="3:7">
      <c r="C26967" s="17"/>
      <c r="D26967" s="26"/>
      <c r="E26967" s="26"/>
      <c r="F26967" s="26"/>
      <c r="G26967" s="26"/>
    </row>
    <row r="26968" spans="3:7">
      <c r="C26968" s="17"/>
      <c r="D26968" s="26"/>
      <c r="E26968" s="26"/>
      <c r="F26968" s="26"/>
      <c r="G26968" s="26"/>
    </row>
    <row r="26969" spans="3:7">
      <c r="C26969" s="17"/>
      <c r="D26969" s="26"/>
      <c r="E26969" s="26"/>
      <c r="F26969" s="26"/>
      <c r="G26969" s="26"/>
    </row>
    <row r="26970" spans="3:7">
      <c r="C26970" s="17"/>
      <c r="D26970" s="26"/>
      <c r="E26970" s="26"/>
      <c r="F26970" s="26"/>
      <c r="G26970" s="26"/>
    </row>
    <row r="26971" spans="3:7">
      <c r="C26971" s="17"/>
      <c r="D26971" s="26"/>
      <c r="E26971" s="26"/>
      <c r="F26971" s="26"/>
      <c r="G26971" s="26"/>
    </row>
    <row r="26972" spans="3:7">
      <c r="C26972" s="17"/>
      <c r="D26972" s="26"/>
      <c r="E26972" s="26"/>
      <c r="F26972" s="26"/>
      <c r="G26972" s="26"/>
    </row>
    <row r="26973" spans="3:7">
      <c r="C26973" s="17"/>
      <c r="D26973" s="26"/>
      <c r="E26973" s="26"/>
      <c r="F26973" s="26"/>
      <c r="G26973" s="26"/>
    </row>
    <row r="26974" spans="3:7">
      <c r="C26974" s="17"/>
      <c r="D26974" s="26"/>
      <c r="E26974" s="26"/>
      <c r="F26974" s="26"/>
      <c r="G26974" s="26"/>
    </row>
    <row r="26975" spans="3:7">
      <c r="C26975" s="17"/>
      <c r="D26975" s="26"/>
      <c r="E26975" s="26"/>
      <c r="F26975" s="26"/>
      <c r="G26975" s="26"/>
    </row>
    <row r="26976" spans="3:7">
      <c r="C26976" s="17"/>
      <c r="D26976" s="26"/>
      <c r="E26976" s="26"/>
      <c r="F26976" s="26"/>
      <c r="G26976" s="26"/>
    </row>
    <row r="26977" spans="3:7">
      <c r="C26977" s="17"/>
      <c r="D26977" s="26"/>
      <c r="E26977" s="26"/>
      <c r="F26977" s="26"/>
      <c r="G26977" s="26"/>
    </row>
    <row r="26978" spans="3:7">
      <c r="C26978" s="17"/>
      <c r="D26978" s="26"/>
      <c r="E26978" s="26"/>
      <c r="F26978" s="26"/>
      <c r="G26978" s="26"/>
    </row>
    <row r="26979" spans="3:7">
      <c r="C26979" s="17"/>
      <c r="D26979" s="26"/>
      <c r="E26979" s="26"/>
      <c r="F26979" s="26"/>
      <c r="G26979" s="26"/>
    </row>
    <row r="26980" spans="3:7">
      <c r="C26980" s="17"/>
      <c r="D26980" s="26"/>
      <c r="E26980" s="26"/>
      <c r="F26980" s="26"/>
      <c r="G26980" s="26"/>
    </row>
    <row r="26981" spans="3:7">
      <c r="C26981" s="17"/>
      <c r="D26981" s="26"/>
      <c r="E26981" s="26"/>
      <c r="F26981" s="26"/>
      <c r="G26981" s="26"/>
    </row>
    <row r="26982" spans="3:7">
      <c r="C26982" s="17"/>
      <c r="D26982" s="26"/>
      <c r="E26982" s="26"/>
      <c r="F26982" s="26"/>
      <c r="G26982" s="26"/>
    </row>
    <row r="26983" spans="3:7">
      <c r="C26983" s="17"/>
      <c r="D26983" s="26"/>
      <c r="E26983" s="26"/>
      <c r="F26983" s="26"/>
      <c r="G26983" s="26"/>
    </row>
    <row r="26984" spans="3:7">
      <c r="C26984" s="17"/>
      <c r="D26984" s="26"/>
      <c r="E26984" s="26"/>
      <c r="F26984" s="26"/>
      <c r="G26984" s="26"/>
    </row>
    <row r="26985" spans="3:7">
      <c r="C26985" s="17"/>
      <c r="D26985" s="26"/>
      <c r="E26985" s="26"/>
      <c r="F26985" s="26"/>
      <c r="G26985" s="26"/>
    </row>
    <row r="26986" spans="3:7">
      <c r="C26986" s="17"/>
      <c r="D26986" s="26"/>
      <c r="E26986" s="26"/>
      <c r="F26986" s="26"/>
      <c r="G26986" s="26"/>
    </row>
    <row r="26987" spans="3:7">
      <c r="C26987" s="17"/>
      <c r="D26987" s="26"/>
      <c r="E26987" s="26"/>
      <c r="F26987" s="26"/>
      <c r="G26987" s="26"/>
    </row>
    <row r="26988" spans="3:7">
      <c r="C26988" s="17"/>
      <c r="D26988" s="26"/>
      <c r="E26988" s="26"/>
      <c r="F26988" s="26"/>
      <c r="G26988" s="26"/>
    </row>
    <row r="26989" spans="3:7">
      <c r="C26989" s="17"/>
      <c r="D26989" s="26"/>
      <c r="E26989" s="26"/>
      <c r="F26989" s="26"/>
      <c r="G26989" s="26"/>
    </row>
    <row r="26990" spans="3:7">
      <c r="C26990" s="17"/>
      <c r="D26990" s="26"/>
      <c r="E26990" s="26"/>
      <c r="F26990" s="26"/>
      <c r="G26990" s="26"/>
    </row>
    <row r="26991" spans="3:7">
      <c r="C26991" s="17"/>
      <c r="D26991" s="26"/>
      <c r="E26991" s="26"/>
      <c r="F26991" s="26"/>
      <c r="G26991" s="26"/>
    </row>
    <row r="26992" spans="3:7">
      <c r="C26992" s="17"/>
      <c r="D26992" s="26"/>
      <c r="E26992" s="26"/>
      <c r="F26992" s="26"/>
      <c r="G26992" s="26"/>
    </row>
    <row r="26993" spans="3:7">
      <c r="C26993" s="17"/>
      <c r="D26993" s="26"/>
      <c r="E26993" s="26"/>
      <c r="F26993" s="26"/>
      <c r="G26993" s="26"/>
    </row>
    <row r="26994" spans="3:7">
      <c r="C26994" s="17"/>
      <c r="D26994" s="26"/>
      <c r="E26994" s="26"/>
      <c r="F26994" s="26"/>
      <c r="G26994" s="26"/>
    </row>
    <row r="26995" spans="3:7">
      <c r="C26995" s="17"/>
      <c r="D26995" s="26"/>
      <c r="E26995" s="26"/>
      <c r="F26995" s="26"/>
      <c r="G26995" s="26"/>
    </row>
    <row r="26996" spans="3:7">
      <c r="C26996" s="17"/>
      <c r="D26996" s="26"/>
      <c r="E26996" s="26"/>
      <c r="F26996" s="26"/>
      <c r="G26996" s="26"/>
    </row>
    <row r="26997" spans="3:7">
      <c r="C26997" s="17"/>
      <c r="D26997" s="26"/>
      <c r="E26997" s="26"/>
      <c r="F26997" s="26"/>
      <c r="G26997" s="26"/>
    </row>
    <row r="26998" spans="3:7">
      <c r="C26998" s="17"/>
      <c r="D26998" s="26"/>
      <c r="E26998" s="26"/>
      <c r="F26998" s="26"/>
      <c r="G26998" s="26"/>
    </row>
    <row r="26999" spans="3:7">
      <c r="C26999" s="17"/>
      <c r="D26999" s="26"/>
      <c r="E26999" s="26"/>
      <c r="F26999" s="26"/>
      <c r="G26999" s="26"/>
    </row>
    <row r="27000" spans="3:7">
      <c r="C27000" s="17"/>
      <c r="D27000" s="26"/>
      <c r="E27000" s="26"/>
      <c r="F27000" s="26"/>
      <c r="G27000" s="26"/>
    </row>
    <row r="27001" spans="3:7">
      <c r="C27001" s="17"/>
      <c r="D27001" s="26"/>
      <c r="E27001" s="26"/>
      <c r="F27001" s="26"/>
      <c r="G27001" s="26"/>
    </row>
    <row r="27002" spans="3:7">
      <c r="C27002" s="17"/>
      <c r="D27002" s="26"/>
      <c r="E27002" s="26"/>
      <c r="F27002" s="26"/>
      <c r="G27002" s="26"/>
    </row>
    <row r="27003" spans="3:7">
      <c r="C27003" s="17"/>
      <c r="D27003" s="26"/>
      <c r="E27003" s="26"/>
      <c r="F27003" s="26"/>
      <c r="G27003" s="26"/>
    </row>
    <row r="27004" spans="3:7">
      <c r="C27004" s="17"/>
      <c r="D27004" s="26"/>
      <c r="E27004" s="26"/>
      <c r="F27004" s="26"/>
      <c r="G27004" s="26"/>
    </row>
    <row r="27005" spans="3:7">
      <c r="C27005" s="17"/>
      <c r="D27005" s="26"/>
      <c r="E27005" s="26"/>
      <c r="F27005" s="26"/>
      <c r="G27005" s="26"/>
    </row>
    <row r="27006" spans="3:7">
      <c r="C27006" s="17"/>
      <c r="D27006" s="26"/>
      <c r="E27006" s="26"/>
      <c r="F27006" s="26"/>
      <c r="G27006" s="26"/>
    </row>
    <row r="27007" spans="3:7">
      <c r="C27007" s="17"/>
      <c r="D27007" s="26"/>
      <c r="E27007" s="26"/>
      <c r="F27007" s="26"/>
      <c r="G27007" s="26"/>
    </row>
    <row r="27008" spans="3:7">
      <c r="C27008" s="17"/>
      <c r="D27008" s="26"/>
      <c r="E27008" s="26"/>
      <c r="F27008" s="26"/>
      <c r="G27008" s="26"/>
    </row>
    <row r="27009" spans="3:7">
      <c r="C27009" s="17"/>
      <c r="D27009" s="26"/>
      <c r="E27009" s="26"/>
      <c r="F27009" s="26"/>
      <c r="G27009" s="26"/>
    </row>
    <row r="27010" spans="3:7">
      <c r="C27010" s="17"/>
      <c r="D27010" s="26"/>
      <c r="E27010" s="26"/>
      <c r="F27010" s="26"/>
      <c r="G27010" s="26"/>
    </row>
    <row r="27011" spans="3:7">
      <c r="C27011" s="17"/>
      <c r="D27011" s="26"/>
      <c r="E27011" s="26"/>
      <c r="F27011" s="26"/>
      <c r="G27011" s="26"/>
    </row>
    <row r="27012" spans="3:7">
      <c r="C27012" s="17"/>
      <c r="D27012" s="26"/>
      <c r="E27012" s="26"/>
      <c r="F27012" s="26"/>
      <c r="G27012" s="26"/>
    </row>
    <row r="27013" spans="3:7">
      <c r="C27013" s="17"/>
      <c r="D27013" s="26"/>
      <c r="E27013" s="26"/>
      <c r="F27013" s="26"/>
      <c r="G27013" s="26"/>
    </row>
    <row r="27014" spans="3:7">
      <c r="C27014" s="17"/>
      <c r="D27014" s="26"/>
      <c r="E27014" s="26"/>
      <c r="F27014" s="26"/>
      <c r="G27014" s="26"/>
    </row>
    <row r="27015" spans="3:7">
      <c r="C27015" s="17"/>
      <c r="D27015" s="26"/>
      <c r="E27015" s="26"/>
      <c r="F27015" s="26"/>
      <c r="G27015" s="26"/>
    </row>
    <row r="27016" spans="3:7">
      <c r="C27016" s="17"/>
      <c r="D27016" s="26"/>
      <c r="E27016" s="26"/>
      <c r="F27016" s="26"/>
      <c r="G27016" s="26"/>
    </row>
    <row r="27017" spans="3:7">
      <c r="C27017" s="17"/>
      <c r="D27017" s="26"/>
      <c r="E27017" s="26"/>
      <c r="F27017" s="26"/>
      <c r="G27017" s="26"/>
    </row>
    <row r="27018" spans="3:7">
      <c r="C27018" s="17"/>
      <c r="D27018" s="26"/>
      <c r="E27018" s="26"/>
      <c r="F27018" s="26"/>
      <c r="G27018" s="26"/>
    </row>
    <row r="27019" spans="3:7">
      <c r="C27019" s="17"/>
      <c r="D27019" s="26"/>
      <c r="E27019" s="26"/>
      <c r="F27019" s="26"/>
      <c r="G27019" s="26"/>
    </row>
    <row r="27020" spans="3:7">
      <c r="C27020" s="17"/>
      <c r="D27020" s="26"/>
      <c r="E27020" s="26"/>
      <c r="F27020" s="26"/>
      <c r="G27020" s="26"/>
    </row>
    <row r="27021" spans="3:7">
      <c r="C27021" s="17"/>
      <c r="D27021" s="26"/>
      <c r="E27021" s="26"/>
      <c r="F27021" s="26"/>
      <c r="G27021" s="26"/>
    </row>
    <row r="27022" spans="3:7">
      <c r="C27022" s="17"/>
      <c r="D27022" s="26"/>
      <c r="E27022" s="26"/>
      <c r="F27022" s="26"/>
      <c r="G27022" s="26"/>
    </row>
    <row r="27023" spans="3:7">
      <c r="C27023" s="17"/>
      <c r="D27023" s="26"/>
      <c r="E27023" s="26"/>
      <c r="F27023" s="26"/>
      <c r="G27023" s="26"/>
    </row>
    <row r="27024" spans="3:7">
      <c r="C27024" s="17"/>
      <c r="D27024" s="26"/>
      <c r="E27024" s="26"/>
      <c r="F27024" s="26"/>
      <c r="G27024" s="26"/>
    </row>
    <row r="27025" spans="3:7">
      <c r="C27025" s="17"/>
      <c r="D27025" s="26"/>
      <c r="E27025" s="26"/>
      <c r="F27025" s="26"/>
      <c r="G27025" s="26"/>
    </row>
    <row r="27026" spans="3:7">
      <c r="C27026" s="17"/>
      <c r="D27026" s="26"/>
      <c r="E27026" s="26"/>
      <c r="F27026" s="26"/>
      <c r="G27026" s="26"/>
    </row>
    <row r="27027" spans="3:7">
      <c r="C27027" s="17"/>
      <c r="D27027" s="26"/>
      <c r="E27027" s="26"/>
      <c r="F27027" s="26"/>
      <c r="G27027" s="26"/>
    </row>
    <row r="27028" spans="3:7">
      <c r="C27028" s="17"/>
      <c r="D27028" s="26"/>
      <c r="E27028" s="26"/>
      <c r="F27028" s="26"/>
      <c r="G27028" s="26"/>
    </row>
    <row r="27029" spans="3:7">
      <c r="C27029" s="17"/>
      <c r="D27029" s="26"/>
      <c r="E27029" s="26"/>
      <c r="F27029" s="26"/>
      <c r="G27029" s="26"/>
    </row>
    <row r="27030" spans="3:7">
      <c r="C27030" s="17"/>
      <c r="D27030" s="26"/>
      <c r="E27030" s="26"/>
      <c r="F27030" s="26"/>
      <c r="G27030" s="26"/>
    </row>
    <row r="27031" spans="3:7">
      <c r="C27031" s="17"/>
      <c r="D27031" s="26"/>
      <c r="E27031" s="26"/>
      <c r="F27031" s="26"/>
      <c r="G27031" s="26"/>
    </row>
    <row r="27032" spans="3:7">
      <c r="C27032" s="17"/>
      <c r="D27032" s="26"/>
      <c r="E27032" s="26"/>
      <c r="F27032" s="26"/>
      <c r="G27032" s="26"/>
    </row>
    <row r="27033" spans="3:7">
      <c r="C27033" s="17"/>
      <c r="D27033" s="26"/>
      <c r="E27033" s="26"/>
      <c r="F27033" s="26"/>
      <c r="G27033" s="26"/>
    </row>
    <row r="27034" spans="3:7">
      <c r="C27034" s="17"/>
      <c r="D27034" s="26"/>
      <c r="E27034" s="26"/>
      <c r="F27034" s="26"/>
      <c r="G27034" s="26"/>
    </row>
    <row r="27035" spans="3:7">
      <c r="C27035" s="17"/>
      <c r="D27035" s="26"/>
      <c r="E27035" s="26"/>
      <c r="F27035" s="26"/>
      <c r="G27035" s="26"/>
    </row>
    <row r="27036" spans="3:7">
      <c r="C27036" s="17"/>
      <c r="D27036" s="26"/>
      <c r="E27036" s="26"/>
      <c r="F27036" s="26"/>
      <c r="G27036" s="26"/>
    </row>
    <row r="27037" spans="3:7">
      <c r="C27037" s="17"/>
      <c r="D27037" s="26"/>
      <c r="E27037" s="26"/>
      <c r="F27037" s="26"/>
      <c r="G27037" s="26"/>
    </row>
    <row r="27038" spans="3:7">
      <c r="C27038" s="17"/>
      <c r="D27038" s="26"/>
      <c r="E27038" s="26"/>
      <c r="F27038" s="26"/>
      <c r="G27038" s="26"/>
    </row>
    <row r="27039" spans="3:7">
      <c r="C27039" s="17"/>
      <c r="D27039" s="26"/>
      <c r="E27039" s="26"/>
      <c r="F27039" s="26"/>
      <c r="G27039" s="26"/>
    </row>
    <row r="27040" spans="3:7">
      <c r="C27040" s="17"/>
      <c r="D27040" s="26"/>
      <c r="E27040" s="26"/>
      <c r="F27040" s="26"/>
      <c r="G27040" s="26"/>
    </row>
    <row r="27041" spans="3:7">
      <c r="C27041" s="17"/>
      <c r="D27041" s="26"/>
      <c r="E27041" s="26"/>
      <c r="F27041" s="26"/>
      <c r="G27041" s="26"/>
    </row>
    <row r="27042" spans="3:7">
      <c r="C27042" s="17"/>
      <c r="D27042" s="26"/>
      <c r="E27042" s="26"/>
      <c r="F27042" s="26"/>
      <c r="G27042" s="26"/>
    </row>
    <row r="27043" spans="3:7">
      <c r="C27043" s="17"/>
      <c r="D27043" s="26"/>
      <c r="E27043" s="26"/>
      <c r="F27043" s="26"/>
      <c r="G27043" s="26"/>
    </row>
    <row r="27044" spans="3:7">
      <c r="C27044" s="17"/>
      <c r="D27044" s="26"/>
      <c r="E27044" s="26"/>
      <c r="F27044" s="26"/>
      <c r="G27044" s="26"/>
    </row>
    <row r="27045" spans="3:7">
      <c r="C27045" s="17"/>
      <c r="D27045" s="26"/>
      <c r="E27045" s="26"/>
      <c r="F27045" s="26"/>
      <c r="G27045" s="26"/>
    </row>
    <row r="27046" spans="3:7">
      <c r="C27046" s="17"/>
      <c r="D27046" s="26"/>
      <c r="E27046" s="26"/>
      <c r="F27046" s="26"/>
      <c r="G27046" s="26"/>
    </row>
    <row r="27047" spans="3:7">
      <c r="C27047" s="17"/>
      <c r="D27047" s="26"/>
      <c r="E27047" s="26"/>
      <c r="F27047" s="26"/>
      <c r="G27047" s="26"/>
    </row>
    <row r="27048" spans="3:7">
      <c r="C27048" s="17"/>
      <c r="D27048" s="26"/>
      <c r="E27048" s="26"/>
      <c r="F27048" s="26"/>
      <c r="G27048" s="26"/>
    </row>
    <row r="27049" spans="3:7">
      <c r="C27049" s="17"/>
      <c r="D27049" s="26"/>
      <c r="E27049" s="26"/>
      <c r="F27049" s="26"/>
      <c r="G27049" s="26"/>
    </row>
    <row r="27050" spans="3:7">
      <c r="C27050" s="17"/>
      <c r="D27050" s="26"/>
      <c r="E27050" s="26"/>
      <c r="F27050" s="26"/>
      <c r="G27050" s="26"/>
    </row>
    <row r="27051" spans="3:7">
      <c r="C27051" s="17"/>
      <c r="D27051" s="26"/>
      <c r="E27051" s="26"/>
      <c r="F27051" s="26"/>
      <c r="G27051" s="26"/>
    </row>
    <row r="27052" spans="3:7">
      <c r="C27052" s="17"/>
      <c r="D27052" s="26"/>
      <c r="E27052" s="26"/>
      <c r="F27052" s="26"/>
      <c r="G27052" s="26"/>
    </row>
    <row r="27053" spans="3:7">
      <c r="C27053" s="17"/>
      <c r="D27053" s="26"/>
      <c r="E27053" s="26"/>
      <c r="F27053" s="26"/>
      <c r="G27053" s="26"/>
    </row>
    <row r="27054" spans="3:7">
      <c r="C27054" s="17"/>
      <c r="D27054" s="26"/>
      <c r="E27054" s="26"/>
      <c r="F27054" s="26"/>
      <c r="G27054" s="26"/>
    </row>
    <row r="27055" spans="3:7">
      <c r="C27055" s="17"/>
      <c r="D27055" s="26"/>
      <c r="E27055" s="26"/>
      <c r="F27055" s="26"/>
      <c r="G27055" s="26"/>
    </row>
    <row r="27056" spans="3:7">
      <c r="C27056" s="17"/>
      <c r="D27056" s="26"/>
      <c r="E27056" s="26"/>
      <c r="F27056" s="26"/>
      <c r="G27056" s="26"/>
    </row>
    <row r="27057" spans="3:7">
      <c r="C27057" s="17"/>
      <c r="D27057" s="26"/>
      <c r="E27057" s="26"/>
      <c r="F27057" s="26"/>
      <c r="G27057" s="26"/>
    </row>
    <row r="27058" spans="3:7">
      <c r="C27058" s="17"/>
      <c r="D27058" s="26"/>
      <c r="E27058" s="26"/>
      <c r="F27058" s="26"/>
      <c r="G27058" s="26"/>
    </row>
    <row r="27059" spans="3:7">
      <c r="C27059" s="17"/>
      <c r="D27059" s="26"/>
      <c r="E27059" s="26"/>
      <c r="F27059" s="26"/>
      <c r="G27059" s="26"/>
    </row>
    <row r="27060" spans="3:7">
      <c r="C27060" s="17"/>
      <c r="D27060" s="26"/>
      <c r="E27060" s="26"/>
      <c r="F27060" s="26"/>
      <c r="G27060" s="26"/>
    </row>
    <row r="27061" spans="3:7">
      <c r="C27061" s="17"/>
      <c r="D27061" s="26"/>
      <c r="E27061" s="26"/>
      <c r="F27061" s="26"/>
      <c r="G27061" s="26"/>
    </row>
    <row r="27062" spans="3:7">
      <c r="C27062" s="17"/>
      <c r="D27062" s="26"/>
      <c r="E27062" s="26"/>
      <c r="F27062" s="26"/>
      <c r="G27062" s="26"/>
    </row>
    <row r="27063" spans="3:7">
      <c r="C27063" s="17"/>
      <c r="D27063" s="26"/>
      <c r="E27063" s="26"/>
      <c r="F27063" s="26"/>
      <c r="G27063" s="26"/>
    </row>
    <row r="27064" spans="3:7">
      <c r="C27064" s="17"/>
      <c r="D27064" s="26"/>
      <c r="E27064" s="26"/>
      <c r="F27064" s="26"/>
      <c r="G27064" s="26"/>
    </row>
    <row r="27065" spans="3:7">
      <c r="C27065" s="17"/>
      <c r="D27065" s="26"/>
      <c r="E27065" s="26"/>
      <c r="F27065" s="26"/>
      <c r="G27065" s="26"/>
    </row>
    <row r="27066" spans="3:7">
      <c r="C27066" s="17"/>
      <c r="D27066" s="26"/>
      <c r="E27066" s="26"/>
      <c r="F27066" s="26"/>
      <c r="G27066" s="26"/>
    </row>
    <row r="27067" spans="3:7">
      <c r="C27067" s="17"/>
      <c r="D27067" s="26"/>
      <c r="E27067" s="26"/>
      <c r="F27067" s="26"/>
      <c r="G27067" s="26"/>
    </row>
    <row r="27068" spans="3:7">
      <c r="C27068" s="17"/>
      <c r="D27068" s="26"/>
      <c r="E27068" s="26"/>
      <c r="F27068" s="26"/>
      <c r="G27068" s="26"/>
    </row>
    <row r="27069" spans="3:7">
      <c r="C27069" s="17"/>
      <c r="D27069" s="26"/>
      <c r="E27069" s="26"/>
      <c r="F27069" s="26"/>
      <c r="G27069" s="26"/>
    </row>
    <row r="27070" spans="3:7">
      <c r="C27070" s="17"/>
      <c r="D27070" s="26"/>
      <c r="E27070" s="26"/>
      <c r="F27070" s="26"/>
      <c r="G27070" s="26"/>
    </row>
    <row r="27071" spans="3:7">
      <c r="C27071" s="17"/>
      <c r="D27071" s="26"/>
      <c r="E27071" s="26"/>
      <c r="F27071" s="26"/>
      <c r="G27071" s="26"/>
    </row>
    <row r="27072" spans="3:7">
      <c r="C27072" s="17"/>
      <c r="D27072" s="26"/>
      <c r="E27072" s="26"/>
      <c r="F27072" s="26"/>
      <c r="G27072" s="26"/>
    </row>
    <row r="27073" spans="3:7">
      <c r="C27073" s="17"/>
      <c r="D27073" s="26"/>
      <c r="E27073" s="26"/>
      <c r="F27073" s="26"/>
      <c r="G27073" s="26"/>
    </row>
    <row r="27074" spans="3:7">
      <c r="C27074" s="17"/>
      <c r="D27074" s="26"/>
      <c r="E27074" s="26"/>
      <c r="F27074" s="26"/>
      <c r="G27074" s="26"/>
    </row>
    <row r="27075" spans="3:7">
      <c r="C27075" s="17"/>
      <c r="D27075" s="26"/>
      <c r="E27075" s="26"/>
      <c r="F27075" s="26"/>
      <c r="G27075" s="26"/>
    </row>
    <row r="27076" spans="3:7">
      <c r="C27076" s="17"/>
      <c r="D27076" s="26"/>
      <c r="E27076" s="26"/>
      <c r="F27076" s="26"/>
      <c r="G27076" s="26"/>
    </row>
    <row r="27077" spans="3:7">
      <c r="C27077" s="17"/>
      <c r="D27077" s="26"/>
      <c r="E27077" s="26"/>
      <c r="F27077" s="26"/>
      <c r="G27077" s="26"/>
    </row>
    <row r="27078" spans="3:7">
      <c r="C27078" s="17"/>
      <c r="D27078" s="26"/>
      <c r="E27078" s="26"/>
      <c r="F27078" s="26"/>
      <c r="G27078" s="26"/>
    </row>
    <row r="27079" spans="3:7">
      <c r="C27079" s="17"/>
      <c r="D27079" s="26"/>
      <c r="E27079" s="26"/>
      <c r="F27079" s="26"/>
      <c r="G27079" s="26"/>
    </row>
    <row r="27080" spans="3:7">
      <c r="C27080" s="17"/>
      <c r="D27080" s="26"/>
      <c r="E27080" s="26"/>
      <c r="F27080" s="26"/>
      <c r="G27080" s="26"/>
    </row>
    <row r="27081" spans="3:7">
      <c r="C27081" s="17"/>
      <c r="D27081" s="26"/>
      <c r="E27081" s="26"/>
      <c r="F27081" s="26"/>
      <c r="G27081" s="26"/>
    </row>
    <row r="27082" spans="3:7">
      <c r="C27082" s="17"/>
      <c r="D27082" s="26"/>
      <c r="E27082" s="26"/>
      <c r="F27082" s="26"/>
      <c r="G27082" s="26"/>
    </row>
    <row r="27083" spans="3:7">
      <c r="C27083" s="17"/>
      <c r="D27083" s="26"/>
      <c r="E27083" s="26"/>
      <c r="F27083" s="26"/>
      <c r="G27083" s="26"/>
    </row>
    <row r="27084" spans="3:7">
      <c r="C27084" s="17"/>
      <c r="D27084" s="26"/>
      <c r="E27084" s="26"/>
      <c r="F27084" s="26"/>
      <c r="G27084" s="26"/>
    </row>
    <row r="27085" spans="3:7">
      <c r="C27085" s="17"/>
      <c r="D27085" s="26"/>
      <c r="E27085" s="26"/>
      <c r="F27085" s="26"/>
      <c r="G27085" s="26"/>
    </row>
    <row r="27086" spans="3:7">
      <c r="C27086" s="17"/>
      <c r="D27086" s="26"/>
      <c r="E27086" s="26"/>
      <c r="F27086" s="26"/>
      <c r="G27086" s="26"/>
    </row>
    <row r="27087" spans="3:7">
      <c r="C27087" s="17"/>
      <c r="D27087" s="26"/>
      <c r="E27087" s="26"/>
      <c r="F27087" s="26"/>
      <c r="G27087" s="26"/>
    </row>
    <row r="27088" spans="3:7">
      <c r="C27088" s="17"/>
      <c r="D27088" s="26"/>
      <c r="E27088" s="26"/>
      <c r="F27088" s="26"/>
      <c r="G27088" s="26"/>
    </row>
    <row r="27089" spans="3:7">
      <c r="C27089" s="17"/>
      <c r="D27089" s="26"/>
      <c r="E27089" s="26"/>
      <c r="F27089" s="26"/>
      <c r="G27089" s="26"/>
    </row>
    <row r="27090" spans="3:7">
      <c r="C27090" s="17"/>
      <c r="D27090" s="26"/>
      <c r="E27090" s="26"/>
      <c r="F27090" s="26"/>
      <c r="G27090" s="26"/>
    </row>
    <row r="27091" spans="3:7">
      <c r="C27091" s="17"/>
      <c r="D27091" s="26"/>
      <c r="E27091" s="26"/>
      <c r="F27091" s="26"/>
      <c r="G27091" s="26"/>
    </row>
    <row r="27092" spans="3:7">
      <c r="C27092" s="17"/>
      <c r="D27092" s="26"/>
      <c r="E27092" s="26"/>
      <c r="F27092" s="26"/>
      <c r="G27092" s="26"/>
    </row>
    <row r="27093" spans="3:7">
      <c r="C27093" s="17"/>
      <c r="D27093" s="26"/>
      <c r="E27093" s="26"/>
      <c r="F27093" s="26"/>
      <c r="G27093" s="26"/>
    </row>
    <row r="27094" spans="3:7">
      <c r="C27094" s="17"/>
      <c r="D27094" s="26"/>
      <c r="E27094" s="26"/>
      <c r="F27094" s="26"/>
      <c r="G27094" s="26"/>
    </row>
    <row r="27095" spans="3:7">
      <c r="C27095" s="17"/>
      <c r="D27095" s="26"/>
      <c r="E27095" s="26"/>
      <c r="F27095" s="26"/>
      <c r="G27095" s="26"/>
    </row>
    <row r="27096" spans="3:7">
      <c r="C27096" s="17"/>
      <c r="D27096" s="26"/>
      <c r="E27096" s="26"/>
      <c r="F27096" s="26"/>
      <c r="G27096" s="26"/>
    </row>
    <row r="27097" spans="3:7">
      <c r="C27097" s="17"/>
      <c r="D27097" s="26"/>
      <c r="E27097" s="26"/>
      <c r="F27097" s="26"/>
      <c r="G27097" s="26"/>
    </row>
    <row r="27098" spans="3:7">
      <c r="C27098" s="17"/>
      <c r="D27098" s="26"/>
      <c r="E27098" s="26"/>
      <c r="F27098" s="26"/>
      <c r="G27098" s="26"/>
    </row>
    <row r="27099" spans="3:7">
      <c r="C27099" s="17"/>
      <c r="D27099" s="26"/>
      <c r="E27099" s="26"/>
      <c r="F27099" s="26"/>
      <c r="G27099" s="26"/>
    </row>
    <row r="27100" spans="3:7">
      <c r="C27100" s="17"/>
      <c r="D27100" s="26"/>
      <c r="E27100" s="26"/>
      <c r="F27100" s="26"/>
      <c r="G27100" s="26"/>
    </row>
    <row r="27101" spans="3:7">
      <c r="C27101" s="17"/>
      <c r="D27101" s="26"/>
      <c r="E27101" s="26"/>
      <c r="F27101" s="26"/>
      <c r="G27101" s="26"/>
    </row>
    <row r="27102" spans="3:7">
      <c r="C27102" s="17"/>
      <c r="D27102" s="26"/>
      <c r="E27102" s="26"/>
      <c r="F27102" s="26"/>
      <c r="G27102" s="26"/>
    </row>
    <row r="27103" spans="3:7">
      <c r="C27103" s="17"/>
      <c r="D27103" s="26"/>
      <c r="E27103" s="26"/>
      <c r="F27103" s="26"/>
      <c r="G27103" s="26"/>
    </row>
    <row r="27104" spans="3:7">
      <c r="C27104" s="17"/>
      <c r="D27104" s="26"/>
      <c r="E27104" s="26"/>
      <c r="F27104" s="26"/>
      <c r="G27104" s="26"/>
    </row>
    <row r="27105" spans="3:7">
      <c r="C27105" s="17"/>
      <c r="D27105" s="26"/>
      <c r="E27105" s="26"/>
      <c r="F27105" s="26"/>
      <c r="G27105" s="26"/>
    </row>
    <row r="27106" spans="3:7">
      <c r="C27106" s="17"/>
      <c r="D27106" s="26"/>
      <c r="E27106" s="26"/>
      <c r="F27106" s="26"/>
      <c r="G27106" s="26"/>
    </row>
    <row r="27107" spans="3:7">
      <c r="C27107" s="17"/>
      <c r="D27107" s="26"/>
      <c r="E27107" s="26"/>
      <c r="F27107" s="26"/>
      <c r="G27107" s="26"/>
    </row>
    <row r="27108" spans="3:7">
      <c r="C27108" s="17"/>
      <c r="D27108" s="26"/>
      <c r="E27108" s="26"/>
      <c r="F27108" s="26"/>
      <c r="G27108" s="26"/>
    </row>
    <row r="27109" spans="3:7">
      <c r="C27109" s="17"/>
      <c r="D27109" s="26"/>
      <c r="E27109" s="26"/>
      <c r="F27109" s="26"/>
      <c r="G27109" s="26"/>
    </row>
    <row r="27110" spans="3:7">
      <c r="C27110" s="17"/>
      <c r="D27110" s="26"/>
      <c r="E27110" s="26"/>
      <c r="F27110" s="26"/>
      <c r="G27110" s="26"/>
    </row>
    <row r="27111" spans="3:7">
      <c r="C27111" s="17"/>
      <c r="D27111" s="26"/>
      <c r="E27111" s="26"/>
      <c r="F27111" s="26"/>
      <c r="G27111" s="26"/>
    </row>
    <row r="27112" spans="3:7">
      <c r="C27112" s="17"/>
      <c r="D27112" s="26"/>
      <c r="E27112" s="26"/>
      <c r="F27112" s="26"/>
      <c r="G27112" s="26"/>
    </row>
    <row r="27113" spans="3:7">
      <c r="C27113" s="17"/>
      <c r="D27113" s="26"/>
      <c r="E27113" s="26"/>
      <c r="F27113" s="26"/>
      <c r="G27113" s="26"/>
    </row>
    <row r="27114" spans="3:7">
      <c r="C27114" s="17"/>
      <c r="D27114" s="26"/>
      <c r="E27114" s="26"/>
      <c r="F27114" s="26"/>
      <c r="G27114" s="26"/>
    </row>
    <row r="27115" spans="3:7">
      <c r="C27115" s="17"/>
      <c r="D27115" s="26"/>
      <c r="E27115" s="26"/>
      <c r="F27115" s="26"/>
      <c r="G27115" s="26"/>
    </row>
    <row r="27116" spans="3:7">
      <c r="C27116" s="17"/>
      <c r="D27116" s="26"/>
      <c r="E27116" s="26"/>
      <c r="F27116" s="26"/>
      <c r="G27116" s="26"/>
    </row>
    <row r="27117" spans="3:7">
      <c r="C27117" s="17"/>
      <c r="D27117" s="26"/>
      <c r="E27117" s="26"/>
      <c r="F27117" s="26"/>
      <c r="G27117" s="26"/>
    </row>
    <row r="27118" spans="3:7">
      <c r="C27118" s="17"/>
      <c r="D27118" s="26"/>
      <c r="E27118" s="26"/>
      <c r="F27118" s="26"/>
      <c r="G27118" s="26"/>
    </row>
    <row r="27119" spans="3:7">
      <c r="C27119" s="17"/>
      <c r="D27119" s="26"/>
      <c r="E27119" s="26"/>
      <c r="F27119" s="26"/>
      <c r="G27119" s="26"/>
    </row>
    <row r="27120" spans="3:7">
      <c r="C27120" s="17"/>
      <c r="D27120" s="26"/>
      <c r="E27120" s="26"/>
      <c r="F27120" s="26"/>
      <c r="G27120" s="26"/>
    </row>
    <row r="27121" spans="3:7">
      <c r="C27121" s="17"/>
      <c r="D27121" s="26"/>
      <c r="E27121" s="26"/>
      <c r="F27121" s="26"/>
      <c r="G27121" s="26"/>
    </row>
    <row r="27122" spans="3:7">
      <c r="C27122" s="17"/>
      <c r="D27122" s="26"/>
      <c r="E27122" s="26"/>
      <c r="F27122" s="26"/>
      <c r="G27122" s="26"/>
    </row>
    <row r="27123" spans="3:7">
      <c r="C27123" s="17"/>
      <c r="D27123" s="26"/>
      <c r="E27123" s="26"/>
      <c r="F27123" s="26"/>
      <c r="G27123" s="26"/>
    </row>
    <row r="27124" spans="3:7">
      <c r="C27124" s="17"/>
      <c r="D27124" s="26"/>
      <c r="E27124" s="26"/>
      <c r="F27124" s="26"/>
      <c r="G27124" s="26"/>
    </row>
    <row r="27125" spans="3:7">
      <c r="C27125" s="17"/>
      <c r="D27125" s="26"/>
      <c r="E27125" s="26"/>
      <c r="F27125" s="26"/>
      <c r="G27125" s="26"/>
    </row>
    <row r="27126" spans="3:7">
      <c r="C27126" s="17"/>
      <c r="D27126" s="26"/>
      <c r="E27126" s="26"/>
      <c r="F27126" s="26"/>
      <c r="G27126" s="26"/>
    </row>
    <row r="27127" spans="3:7">
      <c r="C27127" s="17"/>
      <c r="D27127" s="26"/>
      <c r="E27127" s="26"/>
      <c r="F27127" s="26"/>
      <c r="G27127" s="26"/>
    </row>
    <row r="27128" spans="3:7">
      <c r="C27128" s="17"/>
      <c r="D27128" s="26"/>
      <c r="E27128" s="26"/>
      <c r="F27128" s="26"/>
      <c r="G27128" s="26"/>
    </row>
    <row r="27129" spans="3:7">
      <c r="C27129" s="17"/>
      <c r="D27129" s="26"/>
      <c r="E27129" s="26"/>
      <c r="F27129" s="26"/>
      <c r="G27129" s="26"/>
    </row>
    <row r="27130" spans="3:7">
      <c r="C27130" s="17"/>
      <c r="D27130" s="26"/>
      <c r="E27130" s="26"/>
      <c r="F27130" s="26"/>
      <c r="G27130" s="26"/>
    </row>
    <row r="27131" spans="3:7">
      <c r="C27131" s="17"/>
      <c r="D27131" s="26"/>
      <c r="E27131" s="26"/>
      <c r="F27131" s="26"/>
      <c r="G27131" s="26"/>
    </row>
    <row r="27132" spans="3:7">
      <c r="C27132" s="17"/>
      <c r="D27132" s="26"/>
      <c r="E27132" s="26"/>
      <c r="F27132" s="26"/>
      <c r="G27132" s="26"/>
    </row>
    <row r="27133" spans="3:7">
      <c r="C27133" s="17"/>
      <c r="D27133" s="26"/>
      <c r="E27133" s="26"/>
      <c r="F27133" s="26"/>
      <c r="G27133" s="26"/>
    </row>
    <row r="27134" spans="3:7">
      <c r="C27134" s="17"/>
      <c r="D27134" s="26"/>
      <c r="E27134" s="26"/>
      <c r="F27134" s="26"/>
      <c r="G27134" s="26"/>
    </row>
    <row r="27135" spans="3:7">
      <c r="C27135" s="17"/>
      <c r="D27135" s="26"/>
      <c r="E27135" s="26"/>
      <c r="F27135" s="26"/>
      <c r="G27135" s="26"/>
    </row>
    <row r="27136" spans="3:7">
      <c r="C27136" s="17"/>
      <c r="D27136" s="26"/>
      <c r="E27136" s="26"/>
      <c r="F27136" s="26"/>
      <c r="G27136" s="26"/>
    </row>
    <row r="27137" spans="3:7">
      <c r="C27137" s="17"/>
      <c r="D27137" s="26"/>
      <c r="E27137" s="26"/>
      <c r="F27137" s="26"/>
      <c r="G27137" s="26"/>
    </row>
    <row r="27138" spans="3:7">
      <c r="C27138" s="17"/>
      <c r="D27138" s="26"/>
      <c r="E27138" s="26"/>
      <c r="F27138" s="26"/>
      <c r="G27138" s="26"/>
    </row>
    <row r="27139" spans="3:7">
      <c r="C27139" s="17"/>
      <c r="D27139" s="26"/>
      <c r="E27139" s="26"/>
      <c r="F27139" s="26"/>
      <c r="G27139" s="26"/>
    </row>
    <row r="27140" spans="3:7">
      <c r="C27140" s="17"/>
      <c r="D27140" s="26"/>
      <c r="E27140" s="26"/>
      <c r="F27140" s="26"/>
      <c r="G27140" s="26"/>
    </row>
    <row r="27141" spans="3:7">
      <c r="C27141" s="17"/>
      <c r="D27141" s="26"/>
      <c r="E27141" s="26"/>
      <c r="F27141" s="26"/>
      <c r="G27141" s="26"/>
    </row>
    <row r="27142" spans="3:7">
      <c r="C27142" s="17"/>
      <c r="D27142" s="26"/>
      <c r="E27142" s="26"/>
      <c r="F27142" s="26"/>
      <c r="G27142" s="26"/>
    </row>
    <row r="27143" spans="3:7">
      <c r="C27143" s="17"/>
      <c r="D27143" s="26"/>
      <c r="E27143" s="26"/>
      <c r="F27143" s="26"/>
      <c r="G27143" s="26"/>
    </row>
    <row r="27144" spans="3:7">
      <c r="C27144" s="17"/>
      <c r="D27144" s="26"/>
      <c r="E27144" s="26"/>
      <c r="F27144" s="26"/>
      <c r="G27144" s="26"/>
    </row>
    <row r="27145" spans="3:7">
      <c r="C27145" s="17"/>
      <c r="D27145" s="26"/>
      <c r="E27145" s="26"/>
      <c r="F27145" s="26"/>
      <c r="G27145" s="26"/>
    </row>
    <row r="27146" spans="3:7">
      <c r="C27146" s="17"/>
      <c r="D27146" s="26"/>
      <c r="E27146" s="26"/>
      <c r="F27146" s="26"/>
      <c r="G27146" s="26"/>
    </row>
    <row r="27147" spans="3:7">
      <c r="C27147" s="17"/>
      <c r="D27147" s="26"/>
      <c r="E27147" s="26"/>
      <c r="F27147" s="26"/>
      <c r="G27147" s="26"/>
    </row>
    <row r="27148" spans="3:7">
      <c r="C27148" s="17"/>
      <c r="D27148" s="26"/>
      <c r="E27148" s="26"/>
      <c r="F27148" s="26"/>
      <c r="G27148" s="26"/>
    </row>
    <row r="27149" spans="3:7">
      <c r="C27149" s="17"/>
      <c r="D27149" s="26"/>
      <c r="E27149" s="26"/>
      <c r="F27149" s="26"/>
      <c r="G27149" s="26"/>
    </row>
    <row r="27150" spans="3:7">
      <c r="C27150" s="17"/>
      <c r="D27150" s="26"/>
      <c r="E27150" s="26"/>
      <c r="F27150" s="26"/>
      <c r="G27150" s="26"/>
    </row>
    <row r="27151" spans="3:7">
      <c r="C27151" s="17"/>
      <c r="D27151" s="26"/>
      <c r="E27151" s="26"/>
      <c r="F27151" s="26"/>
      <c r="G27151" s="26"/>
    </row>
    <row r="27152" spans="3:7">
      <c r="C27152" s="17"/>
      <c r="D27152" s="26"/>
      <c r="E27152" s="26"/>
      <c r="F27152" s="26"/>
      <c r="G27152" s="26"/>
    </row>
    <row r="27153" spans="3:7">
      <c r="C27153" s="17"/>
      <c r="D27153" s="26"/>
      <c r="E27153" s="26"/>
      <c r="F27153" s="26"/>
      <c r="G27153" s="26"/>
    </row>
    <row r="27154" spans="3:7">
      <c r="C27154" s="17"/>
      <c r="D27154" s="26"/>
      <c r="E27154" s="26"/>
      <c r="F27154" s="26"/>
      <c r="G27154" s="26"/>
    </row>
    <row r="27155" spans="3:7">
      <c r="C27155" s="17"/>
      <c r="D27155" s="26"/>
      <c r="E27155" s="26"/>
      <c r="F27155" s="26"/>
      <c r="G27155" s="26"/>
    </row>
    <row r="27156" spans="3:7">
      <c r="C27156" s="17"/>
      <c r="D27156" s="26"/>
      <c r="E27156" s="26"/>
      <c r="F27156" s="26"/>
      <c r="G27156" s="26"/>
    </row>
    <row r="27157" spans="3:7">
      <c r="C27157" s="17"/>
      <c r="D27157" s="26"/>
      <c r="E27157" s="26"/>
      <c r="F27157" s="26"/>
      <c r="G27157" s="26"/>
    </row>
    <row r="27158" spans="3:7">
      <c r="C27158" s="17"/>
      <c r="D27158" s="26"/>
      <c r="E27158" s="26"/>
      <c r="F27158" s="26"/>
      <c r="G27158" s="26"/>
    </row>
    <row r="27159" spans="3:7">
      <c r="C27159" s="17"/>
      <c r="D27159" s="26"/>
      <c r="E27159" s="26"/>
      <c r="F27159" s="26"/>
      <c r="G27159" s="26"/>
    </row>
    <row r="27160" spans="3:7">
      <c r="C27160" s="17"/>
      <c r="D27160" s="26"/>
      <c r="E27160" s="26"/>
      <c r="F27160" s="26"/>
      <c r="G27160" s="26"/>
    </row>
    <row r="27161" spans="3:7">
      <c r="C27161" s="17"/>
      <c r="D27161" s="26"/>
      <c r="E27161" s="26"/>
      <c r="F27161" s="26"/>
      <c r="G27161" s="26"/>
    </row>
    <row r="27162" spans="3:7">
      <c r="C27162" s="17"/>
      <c r="D27162" s="26"/>
      <c r="E27162" s="26"/>
      <c r="F27162" s="26"/>
      <c r="G27162" s="26"/>
    </row>
    <row r="27163" spans="3:7">
      <c r="C27163" s="17"/>
      <c r="D27163" s="26"/>
      <c r="E27163" s="26"/>
      <c r="F27163" s="26"/>
      <c r="G27163" s="26"/>
    </row>
    <row r="27164" spans="3:7">
      <c r="C27164" s="17"/>
      <c r="D27164" s="26"/>
      <c r="E27164" s="26"/>
      <c r="F27164" s="26"/>
      <c r="G27164" s="26"/>
    </row>
    <row r="27165" spans="3:7">
      <c r="C27165" s="17"/>
      <c r="D27165" s="26"/>
      <c r="E27165" s="26"/>
      <c r="F27165" s="26"/>
      <c r="G27165" s="26"/>
    </row>
    <row r="27166" spans="3:7">
      <c r="C27166" s="17"/>
      <c r="D27166" s="26"/>
      <c r="E27166" s="26"/>
      <c r="F27166" s="26"/>
      <c r="G27166" s="26"/>
    </row>
    <row r="27167" spans="3:7">
      <c r="C27167" s="17"/>
      <c r="D27167" s="26"/>
      <c r="E27167" s="26"/>
      <c r="F27167" s="26"/>
      <c r="G27167" s="26"/>
    </row>
    <row r="27168" spans="3:7">
      <c r="C27168" s="17"/>
      <c r="D27168" s="26"/>
      <c r="E27168" s="26"/>
      <c r="F27168" s="26"/>
      <c r="G27168" s="26"/>
    </row>
    <row r="27169" spans="3:7">
      <c r="C27169" s="17"/>
      <c r="D27169" s="26"/>
      <c r="E27169" s="26"/>
      <c r="F27169" s="26"/>
      <c r="G27169" s="26"/>
    </row>
    <row r="27170" spans="3:7">
      <c r="C27170" s="17"/>
      <c r="D27170" s="26"/>
      <c r="E27170" s="26"/>
      <c r="F27170" s="26"/>
      <c r="G27170" s="26"/>
    </row>
    <row r="27171" spans="3:7">
      <c r="C27171" s="17"/>
      <c r="D27171" s="26"/>
      <c r="E27171" s="26"/>
      <c r="F27171" s="26"/>
      <c r="G27171" s="26"/>
    </row>
    <row r="27172" spans="3:7">
      <c r="C27172" s="17"/>
      <c r="D27172" s="26"/>
      <c r="E27172" s="26"/>
      <c r="F27172" s="26"/>
      <c r="G27172" s="26"/>
    </row>
    <row r="27173" spans="3:7">
      <c r="C27173" s="17"/>
      <c r="D27173" s="26"/>
      <c r="E27173" s="26"/>
      <c r="F27173" s="26"/>
      <c r="G27173" s="26"/>
    </row>
    <row r="27174" spans="3:7">
      <c r="C27174" s="17"/>
      <c r="D27174" s="26"/>
      <c r="E27174" s="26"/>
      <c r="F27174" s="26"/>
      <c r="G27174" s="26"/>
    </row>
    <row r="27175" spans="3:7">
      <c r="C27175" s="17"/>
      <c r="D27175" s="26"/>
      <c r="E27175" s="26"/>
      <c r="F27175" s="26"/>
      <c r="G27175" s="26"/>
    </row>
    <row r="27176" spans="3:7">
      <c r="C27176" s="17"/>
      <c r="D27176" s="26"/>
      <c r="E27176" s="26"/>
      <c r="F27176" s="26"/>
      <c r="G27176" s="26"/>
    </row>
    <row r="27177" spans="3:7">
      <c r="C27177" s="17"/>
      <c r="D27177" s="26"/>
      <c r="E27177" s="26"/>
      <c r="F27177" s="26"/>
      <c r="G27177" s="26"/>
    </row>
    <row r="27178" spans="3:7">
      <c r="C27178" s="17"/>
      <c r="D27178" s="26"/>
      <c r="E27178" s="26"/>
      <c r="F27178" s="26"/>
      <c r="G27178" s="26"/>
    </row>
    <row r="27179" spans="3:7">
      <c r="C27179" s="17"/>
      <c r="D27179" s="26"/>
      <c r="E27179" s="26"/>
      <c r="F27179" s="26"/>
      <c r="G27179" s="26"/>
    </row>
    <row r="27180" spans="3:7">
      <c r="C27180" s="17"/>
      <c r="D27180" s="26"/>
      <c r="E27180" s="26"/>
      <c r="F27180" s="26"/>
      <c r="G27180" s="26"/>
    </row>
    <row r="27181" spans="3:7">
      <c r="C27181" s="17"/>
      <c r="D27181" s="26"/>
      <c r="E27181" s="26"/>
      <c r="F27181" s="26"/>
      <c r="G27181" s="26"/>
    </row>
    <row r="27182" spans="3:7">
      <c r="C27182" s="17"/>
      <c r="D27182" s="26"/>
      <c r="E27182" s="26"/>
      <c r="F27182" s="26"/>
      <c r="G27182" s="26"/>
    </row>
    <row r="27183" spans="3:7">
      <c r="C27183" s="17"/>
      <c r="D27183" s="26"/>
      <c r="E27183" s="26"/>
      <c r="F27183" s="26"/>
      <c r="G27183" s="26"/>
    </row>
    <row r="27184" spans="3:7">
      <c r="C27184" s="17"/>
      <c r="D27184" s="26"/>
      <c r="E27184" s="26"/>
      <c r="F27184" s="26"/>
      <c r="G27184" s="26"/>
    </row>
    <row r="27185" spans="3:7">
      <c r="C27185" s="17"/>
      <c r="D27185" s="26"/>
      <c r="E27185" s="26"/>
      <c r="F27185" s="26"/>
      <c r="G27185" s="26"/>
    </row>
    <row r="27186" spans="3:7">
      <c r="C27186" s="17"/>
      <c r="D27186" s="26"/>
      <c r="E27186" s="26"/>
      <c r="F27186" s="26"/>
      <c r="G27186" s="26"/>
    </row>
    <row r="27187" spans="3:7">
      <c r="C27187" s="17"/>
      <c r="D27187" s="26"/>
      <c r="E27187" s="26"/>
      <c r="F27187" s="26"/>
      <c r="G27187" s="26"/>
    </row>
    <row r="27188" spans="3:7">
      <c r="C27188" s="17"/>
      <c r="D27188" s="26"/>
      <c r="E27188" s="26"/>
      <c r="F27188" s="26"/>
      <c r="G27188" s="26"/>
    </row>
    <row r="27189" spans="3:7">
      <c r="C27189" s="17"/>
      <c r="D27189" s="26"/>
      <c r="E27189" s="26"/>
      <c r="F27189" s="26"/>
      <c r="G27189" s="26"/>
    </row>
    <row r="27190" spans="3:7">
      <c r="C27190" s="17"/>
      <c r="D27190" s="26"/>
      <c r="E27190" s="26"/>
      <c r="F27190" s="26"/>
      <c r="G27190" s="26"/>
    </row>
    <row r="27191" spans="3:7">
      <c r="C27191" s="17"/>
      <c r="D27191" s="26"/>
      <c r="E27191" s="26"/>
      <c r="F27191" s="26"/>
      <c r="G27191" s="26"/>
    </row>
    <row r="27192" spans="3:7">
      <c r="C27192" s="17"/>
      <c r="D27192" s="26"/>
      <c r="E27192" s="26"/>
      <c r="F27192" s="26"/>
      <c r="G27192" s="26"/>
    </row>
    <row r="27193" spans="3:7">
      <c r="C27193" s="17"/>
      <c r="D27193" s="26"/>
      <c r="E27193" s="26"/>
      <c r="F27193" s="26"/>
      <c r="G27193" s="26"/>
    </row>
    <row r="27194" spans="3:7">
      <c r="C27194" s="17"/>
      <c r="D27194" s="26"/>
      <c r="E27194" s="26"/>
      <c r="F27194" s="26"/>
      <c r="G27194" s="26"/>
    </row>
    <row r="27195" spans="3:7">
      <c r="C27195" s="17"/>
      <c r="D27195" s="26"/>
      <c r="E27195" s="26"/>
      <c r="F27195" s="26"/>
      <c r="G27195" s="26"/>
    </row>
    <row r="27196" spans="3:7">
      <c r="C27196" s="17"/>
      <c r="D27196" s="26"/>
      <c r="E27196" s="26"/>
      <c r="F27196" s="26"/>
      <c r="G27196" s="26"/>
    </row>
    <row r="27197" spans="3:7">
      <c r="C27197" s="17"/>
      <c r="D27197" s="26"/>
      <c r="E27197" s="26"/>
      <c r="F27197" s="26"/>
      <c r="G27197" s="26"/>
    </row>
    <row r="27198" spans="3:7">
      <c r="C27198" s="17"/>
      <c r="D27198" s="26"/>
      <c r="E27198" s="26"/>
      <c r="F27198" s="26"/>
      <c r="G27198" s="26"/>
    </row>
    <row r="27199" spans="3:7">
      <c r="C27199" s="17"/>
      <c r="D27199" s="26"/>
      <c r="E27199" s="26"/>
      <c r="F27199" s="26"/>
      <c r="G27199" s="26"/>
    </row>
    <row r="27200" spans="3:7">
      <c r="C27200" s="17"/>
      <c r="D27200" s="26"/>
      <c r="E27200" s="26"/>
      <c r="F27200" s="26"/>
      <c r="G27200" s="26"/>
    </row>
    <row r="27201" spans="3:7">
      <c r="C27201" s="17"/>
      <c r="D27201" s="26"/>
      <c r="E27201" s="26"/>
      <c r="F27201" s="26"/>
      <c r="G27201" s="26"/>
    </row>
    <row r="27202" spans="3:7">
      <c r="C27202" s="17"/>
      <c r="D27202" s="26"/>
      <c r="E27202" s="26"/>
      <c r="F27202" s="26"/>
      <c r="G27202" s="26"/>
    </row>
    <row r="27203" spans="3:7">
      <c r="C27203" s="17"/>
      <c r="D27203" s="26"/>
      <c r="E27203" s="26"/>
      <c r="F27203" s="26"/>
      <c r="G27203" s="26"/>
    </row>
    <row r="27204" spans="3:7">
      <c r="C27204" s="17"/>
      <c r="D27204" s="26"/>
      <c r="E27204" s="26"/>
      <c r="F27204" s="26"/>
      <c r="G27204" s="26"/>
    </row>
    <row r="27205" spans="3:7">
      <c r="C27205" s="17"/>
      <c r="D27205" s="26"/>
      <c r="E27205" s="26"/>
      <c r="F27205" s="26"/>
      <c r="G27205" s="26"/>
    </row>
    <row r="27206" spans="3:7">
      <c r="C27206" s="17"/>
      <c r="D27206" s="26"/>
      <c r="E27206" s="26"/>
      <c r="F27206" s="26"/>
      <c r="G27206" s="26"/>
    </row>
    <row r="27207" spans="3:7">
      <c r="C27207" s="17"/>
      <c r="D27207" s="26"/>
      <c r="E27207" s="26"/>
      <c r="F27207" s="26"/>
      <c r="G27207" s="26"/>
    </row>
    <row r="27208" spans="3:7">
      <c r="C27208" s="17"/>
      <c r="D27208" s="26"/>
      <c r="E27208" s="26"/>
      <c r="F27208" s="26"/>
      <c r="G27208" s="26"/>
    </row>
    <row r="27209" spans="3:7">
      <c r="C27209" s="17"/>
      <c r="D27209" s="26"/>
      <c r="E27209" s="26"/>
      <c r="F27209" s="26"/>
      <c r="G27209" s="26"/>
    </row>
    <row r="27210" spans="3:7">
      <c r="C27210" s="17"/>
      <c r="D27210" s="26"/>
      <c r="E27210" s="26"/>
      <c r="F27210" s="26"/>
      <c r="G27210" s="26"/>
    </row>
    <row r="27211" spans="3:7">
      <c r="C27211" s="17"/>
      <c r="D27211" s="26"/>
      <c r="E27211" s="26"/>
      <c r="F27211" s="26"/>
      <c r="G27211" s="26"/>
    </row>
    <row r="27212" spans="3:7">
      <c r="C27212" s="17"/>
      <c r="D27212" s="26"/>
      <c r="E27212" s="26"/>
      <c r="F27212" s="26"/>
      <c r="G27212" s="26"/>
    </row>
    <row r="27213" spans="3:7">
      <c r="C27213" s="17"/>
      <c r="D27213" s="26"/>
      <c r="E27213" s="26"/>
      <c r="F27213" s="26"/>
      <c r="G27213" s="26"/>
    </row>
    <row r="27214" spans="3:7">
      <c r="C27214" s="17"/>
      <c r="D27214" s="26"/>
      <c r="E27214" s="26"/>
      <c r="F27214" s="26"/>
      <c r="G27214" s="26"/>
    </row>
    <row r="27215" spans="3:7">
      <c r="C27215" s="17"/>
      <c r="D27215" s="26"/>
      <c r="E27215" s="26"/>
      <c r="F27215" s="26"/>
      <c r="G27215" s="26"/>
    </row>
    <row r="27216" spans="3:7">
      <c r="C27216" s="17"/>
      <c r="D27216" s="26"/>
      <c r="E27216" s="26"/>
      <c r="F27216" s="26"/>
      <c r="G27216" s="26"/>
    </row>
    <row r="27217" spans="3:7">
      <c r="C27217" s="17"/>
      <c r="D27217" s="26"/>
      <c r="E27217" s="26"/>
      <c r="F27217" s="26"/>
      <c r="G27217" s="26"/>
    </row>
    <row r="27218" spans="3:7">
      <c r="C27218" s="17"/>
      <c r="D27218" s="26"/>
      <c r="E27218" s="26"/>
      <c r="F27218" s="26"/>
      <c r="G27218" s="26"/>
    </row>
    <row r="27219" spans="3:7">
      <c r="C27219" s="17"/>
      <c r="D27219" s="26"/>
      <c r="E27219" s="26"/>
      <c r="F27219" s="26"/>
      <c r="G27219" s="26"/>
    </row>
    <row r="27220" spans="3:7">
      <c r="C27220" s="17"/>
      <c r="D27220" s="26"/>
      <c r="E27220" s="26"/>
      <c r="F27220" s="26"/>
      <c r="G27220" s="26"/>
    </row>
    <row r="27221" spans="3:7">
      <c r="C27221" s="17"/>
      <c r="D27221" s="26"/>
      <c r="E27221" s="26"/>
      <c r="F27221" s="26"/>
      <c r="G27221" s="26"/>
    </row>
    <row r="27222" spans="3:7">
      <c r="C27222" s="17"/>
      <c r="D27222" s="26"/>
      <c r="E27222" s="26"/>
      <c r="F27222" s="26"/>
      <c r="G27222" s="26"/>
    </row>
    <row r="27223" spans="3:7">
      <c r="C27223" s="17"/>
      <c r="D27223" s="26"/>
      <c r="E27223" s="26"/>
      <c r="F27223" s="26"/>
      <c r="G27223" s="26"/>
    </row>
    <row r="27224" spans="3:7">
      <c r="C27224" s="17"/>
      <c r="D27224" s="26"/>
      <c r="E27224" s="26"/>
      <c r="F27224" s="26"/>
      <c r="G27224" s="26"/>
    </row>
    <row r="27225" spans="3:7">
      <c r="C27225" s="17"/>
      <c r="D27225" s="26"/>
      <c r="E27225" s="26"/>
      <c r="F27225" s="26"/>
      <c r="G27225" s="26"/>
    </row>
    <row r="27226" spans="3:7">
      <c r="C27226" s="17"/>
      <c r="D27226" s="26"/>
      <c r="E27226" s="26"/>
      <c r="F27226" s="26"/>
      <c r="G27226" s="26"/>
    </row>
    <row r="27227" spans="3:7">
      <c r="C27227" s="17"/>
      <c r="D27227" s="26"/>
      <c r="E27227" s="26"/>
      <c r="F27227" s="26"/>
      <c r="G27227" s="26"/>
    </row>
    <row r="27228" spans="3:7">
      <c r="C27228" s="17"/>
      <c r="D27228" s="26"/>
      <c r="E27228" s="26"/>
      <c r="F27228" s="26"/>
      <c r="G27228" s="26"/>
    </row>
    <row r="27229" spans="3:7">
      <c r="C27229" s="17"/>
      <c r="D27229" s="26"/>
      <c r="E27229" s="26"/>
      <c r="F27229" s="26"/>
      <c r="G27229" s="26"/>
    </row>
    <row r="27230" spans="3:7">
      <c r="C27230" s="17"/>
      <c r="D27230" s="26"/>
      <c r="E27230" s="26"/>
      <c r="F27230" s="26"/>
      <c r="G27230" s="26"/>
    </row>
    <row r="27231" spans="3:7">
      <c r="C27231" s="17"/>
      <c r="D27231" s="26"/>
      <c r="E27231" s="26"/>
      <c r="F27231" s="26"/>
      <c r="G27231" s="26"/>
    </row>
    <row r="27232" spans="3:7">
      <c r="C27232" s="17"/>
      <c r="D27232" s="26"/>
      <c r="E27232" s="26"/>
      <c r="F27232" s="26"/>
      <c r="G27232" s="26"/>
    </row>
    <row r="27233" spans="3:7">
      <c r="C27233" s="17"/>
      <c r="D27233" s="26"/>
      <c r="E27233" s="26"/>
      <c r="F27233" s="26"/>
      <c r="G27233" s="26"/>
    </row>
    <row r="27234" spans="3:7">
      <c r="C27234" s="17"/>
      <c r="D27234" s="26"/>
      <c r="E27234" s="26"/>
      <c r="F27234" s="26"/>
      <c r="G27234" s="26"/>
    </row>
    <row r="27235" spans="3:7">
      <c r="C27235" s="17"/>
      <c r="D27235" s="26"/>
      <c r="E27235" s="26"/>
      <c r="F27235" s="26"/>
      <c r="G27235" s="26"/>
    </row>
    <row r="27236" spans="3:7">
      <c r="C27236" s="17"/>
      <c r="D27236" s="26"/>
      <c r="E27236" s="26"/>
      <c r="F27236" s="26"/>
      <c r="G27236" s="26"/>
    </row>
    <row r="27237" spans="3:7">
      <c r="C27237" s="17"/>
      <c r="D27237" s="26"/>
      <c r="E27237" s="26"/>
      <c r="F27237" s="26"/>
      <c r="G27237" s="26"/>
    </row>
    <row r="27238" spans="3:7">
      <c r="C27238" s="17"/>
      <c r="D27238" s="26"/>
      <c r="E27238" s="26"/>
      <c r="F27238" s="26"/>
      <c r="G27238" s="26"/>
    </row>
    <row r="27239" spans="3:7">
      <c r="C27239" s="17"/>
      <c r="D27239" s="26"/>
      <c r="E27239" s="26"/>
      <c r="F27239" s="26"/>
      <c r="G27239" s="26"/>
    </row>
    <row r="27240" spans="3:7">
      <c r="C27240" s="17"/>
      <c r="D27240" s="26"/>
      <c r="E27240" s="26"/>
      <c r="F27240" s="26"/>
      <c r="G27240" s="26"/>
    </row>
    <row r="27241" spans="3:7">
      <c r="C27241" s="17"/>
      <c r="D27241" s="26"/>
      <c r="E27241" s="26"/>
      <c r="F27241" s="26"/>
      <c r="G27241" s="26"/>
    </row>
    <row r="27242" spans="3:7">
      <c r="C27242" s="17"/>
      <c r="D27242" s="26"/>
      <c r="E27242" s="26"/>
      <c r="F27242" s="26"/>
      <c r="G27242" s="26"/>
    </row>
    <row r="27243" spans="3:7">
      <c r="C27243" s="17"/>
      <c r="D27243" s="26"/>
      <c r="E27243" s="26"/>
      <c r="F27243" s="26"/>
      <c r="G27243" s="26"/>
    </row>
    <row r="27244" spans="3:7">
      <c r="C27244" s="17"/>
      <c r="D27244" s="26"/>
      <c r="E27244" s="26"/>
      <c r="F27244" s="26"/>
      <c r="G27244" s="26"/>
    </row>
    <row r="27245" spans="3:7">
      <c r="C27245" s="17"/>
      <c r="D27245" s="26"/>
      <c r="E27245" s="26"/>
      <c r="F27245" s="26"/>
      <c r="G27245" s="26"/>
    </row>
    <row r="27246" spans="3:7">
      <c r="C27246" s="17"/>
      <c r="D27246" s="26"/>
      <c r="E27246" s="26"/>
      <c r="F27246" s="26"/>
      <c r="G27246" s="26"/>
    </row>
    <row r="27247" spans="3:7">
      <c r="C27247" s="17"/>
      <c r="D27247" s="26"/>
      <c r="E27247" s="26"/>
      <c r="F27247" s="26"/>
      <c r="G27247" s="26"/>
    </row>
    <row r="27248" spans="3:7">
      <c r="C27248" s="17"/>
      <c r="D27248" s="26"/>
      <c r="E27248" s="26"/>
      <c r="F27248" s="26"/>
      <c r="G27248" s="26"/>
    </row>
    <row r="27249" spans="3:7">
      <c r="C27249" s="17"/>
      <c r="D27249" s="26"/>
      <c r="E27249" s="26"/>
      <c r="F27249" s="26"/>
      <c r="G27249" s="26"/>
    </row>
    <row r="27250" spans="3:7">
      <c r="C27250" s="17"/>
      <c r="D27250" s="26"/>
      <c r="E27250" s="26"/>
      <c r="F27250" s="26"/>
      <c r="G27250" s="26"/>
    </row>
    <row r="27251" spans="3:7">
      <c r="C27251" s="17"/>
      <c r="D27251" s="26"/>
      <c r="E27251" s="26"/>
      <c r="F27251" s="26"/>
      <c r="G27251" s="26"/>
    </row>
    <row r="27252" spans="3:7">
      <c r="C27252" s="17"/>
      <c r="D27252" s="26"/>
      <c r="E27252" s="26"/>
      <c r="F27252" s="26"/>
      <c r="G27252" s="26"/>
    </row>
    <row r="27253" spans="3:7">
      <c r="C27253" s="17"/>
      <c r="D27253" s="26"/>
      <c r="E27253" s="26"/>
      <c r="F27253" s="26"/>
      <c r="G27253" s="26"/>
    </row>
    <row r="27254" spans="3:7">
      <c r="C27254" s="17"/>
      <c r="D27254" s="26"/>
      <c r="E27254" s="26"/>
      <c r="F27254" s="26"/>
      <c r="G27254" s="26"/>
    </row>
    <row r="27255" spans="3:7">
      <c r="C27255" s="17"/>
      <c r="D27255" s="26"/>
      <c r="E27255" s="26"/>
      <c r="F27255" s="26"/>
      <c r="G27255" s="26"/>
    </row>
    <row r="27256" spans="3:7">
      <c r="C27256" s="17"/>
      <c r="D27256" s="26"/>
      <c r="E27256" s="26"/>
      <c r="F27256" s="26"/>
      <c r="G27256" s="26"/>
    </row>
    <row r="27257" spans="3:7">
      <c r="C27257" s="17"/>
      <c r="D27257" s="26"/>
      <c r="E27257" s="26"/>
      <c r="F27257" s="26"/>
      <c r="G27257" s="26"/>
    </row>
    <row r="27258" spans="3:7">
      <c r="C27258" s="17"/>
      <c r="D27258" s="26"/>
      <c r="E27258" s="26"/>
      <c r="F27258" s="26"/>
      <c r="G27258" s="26"/>
    </row>
    <row r="27259" spans="3:7">
      <c r="C27259" s="17"/>
      <c r="D27259" s="26"/>
      <c r="E27259" s="26"/>
      <c r="F27259" s="26"/>
      <c r="G27259" s="26"/>
    </row>
    <row r="27260" spans="3:7">
      <c r="C27260" s="17"/>
      <c r="D27260" s="26"/>
      <c r="E27260" s="26"/>
      <c r="F27260" s="26"/>
      <c r="G27260" s="26"/>
    </row>
    <row r="27261" spans="3:7">
      <c r="C27261" s="17"/>
      <c r="D27261" s="26"/>
      <c r="E27261" s="26"/>
      <c r="F27261" s="26"/>
      <c r="G27261" s="26"/>
    </row>
    <row r="27262" spans="3:7">
      <c r="C27262" s="17"/>
      <c r="D27262" s="26"/>
      <c r="E27262" s="26"/>
      <c r="F27262" s="26"/>
      <c r="G27262" s="26"/>
    </row>
    <row r="27263" spans="3:7">
      <c r="C27263" s="17"/>
      <c r="D27263" s="26"/>
      <c r="E27263" s="26"/>
      <c r="F27263" s="26"/>
      <c r="G27263" s="26"/>
    </row>
    <row r="27264" spans="3:7">
      <c r="C27264" s="17"/>
      <c r="D27264" s="26"/>
      <c r="E27264" s="26"/>
      <c r="F27264" s="26"/>
      <c r="G27264" s="26"/>
    </row>
    <row r="27265" spans="3:7">
      <c r="C27265" s="17"/>
      <c r="D27265" s="26"/>
      <c r="E27265" s="26"/>
      <c r="F27265" s="26"/>
      <c r="G27265" s="26"/>
    </row>
    <row r="27266" spans="3:7">
      <c r="C27266" s="17"/>
      <c r="D27266" s="26"/>
      <c r="E27266" s="26"/>
      <c r="F27266" s="26"/>
      <c r="G27266" s="26"/>
    </row>
    <row r="27267" spans="3:7">
      <c r="C27267" s="17"/>
      <c r="D27267" s="26"/>
      <c r="E27267" s="26"/>
      <c r="F27267" s="26"/>
      <c r="G27267" s="26"/>
    </row>
    <row r="27268" spans="3:7">
      <c r="C27268" s="17"/>
      <c r="D27268" s="26"/>
      <c r="E27268" s="26"/>
      <c r="F27268" s="26"/>
      <c r="G27268" s="26"/>
    </row>
    <row r="27269" spans="3:7">
      <c r="C27269" s="17"/>
      <c r="D27269" s="26"/>
      <c r="E27269" s="26"/>
      <c r="F27269" s="26"/>
      <c r="G27269" s="26"/>
    </row>
    <row r="27270" spans="3:7">
      <c r="C27270" s="17"/>
      <c r="D27270" s="26"/>
      <c r="E27270" s="26"/>
      <c r="F27270" s="26"/>
      <c r="G27270" s="26"/>
    </row>
    <row r="27271" spans="3:7">
      <c r="C27271" s="17"/>
      <c r="D27271" s="26"/>
      <c r="E27271" s="26"/>
      <c r="F27271" s="26"/>
      <c r="G27271" s="26"/>
    </row>
    <row r="27272" spans="3:7">
      <c r="C27272" s="17"/>
      <c r="D27272" s="26"/>
      <c r="E27272" s="26"/>
      <c r="F27272" s="26"/>
      <c r="G27272" s="26"/>
    </row>
    <row r="27273" spans="3:7">
      <c r="C27273" s="17"/>
      <c r="D27273" s="26"/>
      <c r="E27273" s="26"/>
      <c r="F27273" s="26"/>
      <c r="G27273" s="26"/>
    </row>
    <row r="27274" spans="3:7">
      <c r="C27274" s="17"/>
      <c r="D27274" s="26"/>
      <c r="E27274" s="26"/>
      <c r="F27274" s="26"/>
      <c r="G27274" s="26"/>
    </row>
    <row r="27275" spans="3:7">
      <c r="C27275" s="17"/>
      <c r="D27275" s="26"/>
      <c r="E27275" s="26"/>
      <c r="F27275" s="26"/>
      <c r="G27275" s="26"/>
    </row>
    <row r="27276" spans="3:7">
      <c r="C27276" s="17"/>
      <c r="D27276" s="26"/>
      <c r="E27276" s="26"/>
      <c r="F27276" s="26"/>
      <c r="G27276" s="26"/>
    </row>
    <row r="27277" spans="3:7">
      <c r="C27277" s="17"/>
      <c r="D27277" s="26"/>
      <c r="E27277" s="26"/>
      <c r="F27277" s="26"/>
      <c r="G27277" s="26"/>
    </row>
    <row r="27278" spans="3:7">
      <c r="C27278" s="17"/>
      <c r="D27278" s="26"/>
      <c r="E27278" s="26"/>
      <c r="F27278" s="26"/>
      <c r="G27278" s="26"/>
    </row>
    <row r="27279" spans="3:7">
      <c r="C27279" s="17"/>
      <c r="D27279" s="26"/>
      <c r="E27279" s="26"/>
      <c r="F27279" s="26"/>
      <c r="G27279" s="26"/>
    </row>
    <row r="27280" spans="3:7">
      <c r="C27280" s="17"/>
      <c r="D27280" s="26"/>
      <c r="E27280" s="26"/>
      <c r="F27280" s="26"/>
      <c r="G27280" s="26"/>
    </row>
    <row r="27281" spans="3:7">
      <c r="C27281" s="17"/>
      <c r="D27281" s="26"/>
      <c r="E27281" s="26"/>
      <c r="F27281" s="26"/>
      <c r="G27281" s="26"/>
    </row>
    <row r="27282" spans="3:7">
      <c r="C27282" s="17"/>
      <c r="D27282" s="26"/>
      <c r="E27282" s="26"/>
      <c r="F27282" s="26"/>
      <c r="G27282" s="26"/>
    </row>
    <row r="27283" spans="3:7">
      <c r="C27283" s="17"/>
      <c r="D27283" s="26"/>
      <c r="E27283" s="26"/>
      <c r="F27283" s="26"/>
      <c r="G27283" s="26"/>
    </row>
    <row r="27284" spans="3:7">
      <c r="C27284" s="17"/>
      <c r="D27284" s="26"/>
      <c r="E27284" s="26"/>
      <c r="F27284" s="26"/>
      <c r="G27284" s="26"/>
    </row>
    <row r="27285" spans="3:7">
      <c r="C27285" s="17"/>
      <c r="D27285" s="26"/>
      <c r="E27285" s="26"/>
      <c r="F27285" s="26"/>
      <c r="G27285" s="26"/>
    </row>
    <row r="27286" spans="3:7">
      <c r="C27286" s="17"/>
      <c r="D27286" s="26"/>
      <c r="E27286" s="26"/>
      <c r="F27286" s="26"/>
      <c r="G27286" s="26"/>
    </row>
    <row r="27287" spans="3:7">
      <c r="C27287" s="17"/>
      <c r="D27287" s="26"/>
      <c r="E27287" s="26"/>
      <c r="F27287" s="26"/>
      <c r="G27287" s="26"/>
    </row>
    <row r="27288" spans="3:7">
      <c r="C27288" s="17"/>
      <c r="D27288" s="26"/>
      <c r="E27288" s="26"/>
      <c r="F27288" s="26"/>
      <c r="G27288" s="26"/>
    </row>
    <row r="27289" spans="3:7">
      <c r="C27289" s="17"/>
      <c r="D27289" s="26"/>
      <c r="E27289" s="26"/>
      <c r="F27289" s="26"/>
      <c r="G27289" s="26"/>
    </row>
    <row r="27290" spans="3:7">
      <c r="C27290" s="17"/>
      <c r="D27290" s="26"/>
      <c r="E27290" s="26"/>
      <c r="F27290" s="26"/>
      <c r="G27290" s="26"/>
    </row>
    <row r="27291" spans="3:7">
      <c r="C27291" s="17"/>
      <c r="D27291" s="26"/>
      <c r="E27291" s="26"/>
      <c r="F27291" s="26"/>
      <c r="G27291" s="26"/>
    </row>
    <row r="27292" spans="3:7">
      <c r="C27292" s="17"/>
      <c r="D27292" s="26"/>
      <c r="E27292" s="26"/>
      <c r="F27292" s="26"/>
      <c r="G27292" s="26"/>
    </row>
    <row r="27293" spans="3:7">
      <c r="C27293" s="17"/>
      <c r="D27293" s="26"/>
      <c r="E27293" s="26"/>
      <c r="F27293" s="26"/>
      <c r="G27293" s="26"/>
    </row>
    <row r="27294" spans="3:7">
      <c r="C27294" s="17"/>
      <c r="D27294" s="26"/>
      <c r="E27294" s="26"/>
      <c r="F27294" s="26"/>
      <c r="G27294" s="26"/>
    </row>
    <row r="27295" spans="3:7">
      <c r="C27295" s="17"/>
      <c r="D27295" s="26"/>
      <c r="E27295" s="26"/>
      <c r="F27295" s="26"/>
      <c r="G27295" s="26"/>
    </row>
    <row r="27296" spans="3:7">
      <c r="C27296" s="17"/>
      <c r="D27296" s="26"/>
      <c r="E27296" s="26"/>
      <c r="F27296" s="26"/>
      <c r="G27296" s="26"/>
    </row>
    <row r="27297" spans="3:7">
      <c r="C27297" s="17"/>
      <c r="D27297" s="26"/>
      <c r="E27297" s="26"/>
      <c r="F27297" s="26"/>
      <c r="G27297" s="26"/>
    </row>
    <row r="27298" spans="3:7">
      <c r="C27298" s="17"/>
      <c r="D27298" s="26"/>
      <c r="E27298" s="26"/>
      <c r="F27298" s="26"/>
      <c r="G27298" s="26"/>
    </row>
    <row r="27299" spans="3:7">
      <c r="C27299" s="17"/>
      <c r="D27299" s="26"/>
      <c r="E27299" s="26"/>
      <c r="F27299" s="26"/>
      <c r="G27299" s="26"/>
    </row>
    <row r="27300" spans="3:7">
      <c r="C27300" s="17"/>
      <c r="D27300" s="26"/>
      <c r="E27300" s="26"/>
      <c r="F27300" s="26"/>
      <c r="G27300" s="26"/>
    </row>
    <row r="27301" spans="3:7">
      <c r="C27301" s="17"/>
      <c r="D27301" s="26"/>
      <c r="E27301" s="26"/>
      <c r="F27301" s="26"/>
      <c r="G27301" s="26"/>
    </row>
    <row r="27302" spans="3:7">
      <c r="C27302" s="17"/>
      <c r="D27302" s="26"/>
      <c r="E27302" s="26"/>
      <c r="F27302" s="26"/>
      <c r="G27302" s="26"/>
    </row>
    <row r="27303" spans="3:7">
      <c r="C27303" s="17"/>
      <c r="D27303" s="26"/>
      <c r="E27303" s="26"/>
      <c r="F27303" s="26"/>
      <c r="G27303" s="26"/>
    </row>
    <row r="27304" spans="3:7">
      <c r="C27304" s="17"/>
      <c r="D27304" s="26"/>
      <c r="E27304" s="26"/>
      <c r="F27304" s="26"/>
      <c r="G27304" s="26"/>
    </row>
    <row r="27305" spans="3:7">
      <c r="C27305" s="17"/>
      <c r="D27305" s="26"/>
      <c r="E27305" s="26"/>
      <c r="F27305" s="26"/>
      <c r="G27305" s="26"/>
    </row>
    <row r="27306" spans="3:7">
      <c r="C27306" s="17"/>
      <c r="D27306" s="26"/>
      <c r="E27306" s="26"/>
      <c r="F27306" s="26"/>
      <c r="G27306" s="26"/>
    </row>
    <row r="27307" spans="3:7">
      <c r="C27307" s="17"/>
      <c r="D27307" s="26"/>
      <c r="E27307" s="26"/>
      <c r="F27307" s="26"/>
      <c r="G27307" s="26"/>
    </row>
    <row r="27308" spans="3:7">
      <c r="C27308" s="17"/>
      <c r="D27308" s="26"/>
      <c r="E27308" s="26"/>
      <c r="F27308" s="26"/>
      <c r="G27308" s="26"/>
    </row>
    <row r="27309" spans="3:7">
      <c r="C27309" s="17"/>
      <c r="D27309" s="26"/>
      <c r="E27309" s="26"/>
      <c r="F27309" s="26"/>
      <c r="G27309" s="26"/>
    </row>
    <row r="27310" spans="3:7">
      <c r="C27310" s="17"/>
      <c r="D27310" s="26"/>
      <c r="E27310" s="26"/>
      <c r="F27310" s="26"/>
      <c r="G27310" s="26"/>
    </row>
    <row r="27311" spans="3:7">
      <c r="C27311" s="17"/>
      <c r="D27311" s="26"/>
      <c r="E27311" s="26"/>
      <c r="F27311" s="26"/>
      <c r="G27311" s="26"/>
    </row>
    <row r="27312" spans="3:7">
      <c r="C27312" s="17"/>
      <c r="D27312" s="26"/>
      <c r="E27312" s="26"/>
      <c r="F27312" s="26"/>
      <c r="G27312" s="26"/>
    </row>
    <row r="27313" spans="3:7">
      <c r="C27313" s="17"/>
      <c r="D27313" s="26"/>
      <c r="E27313" s="26"/>
      <c r="F27313" s="26"/>
      <c r="G27313" s="26"/>
    </row>
    <row r="27314" spans="3:7">
      <c r="C27314" s="17"/>
      <c r="D27314" s="26"/>
      <c r="E27314" s="26"/>
      <c r="F27314" s="26"/>
      <c r="G27314" s="26"/>
    </row>
    <row r="27315" spans="3:7">
      <c r="C27315" s="17"/>
      <c r="D27315" s="26"/>
      <c r="E27315" s="26"/>
      <c r="F27315" s="26"/>
      <c r="G27315" s="26"/>
    </row>
    <row r="27316" spans="3:7">
      <c r="C27316" s="17"/>
      <c r="D27316" s="26"/>
      <c r="E27316" s="26"/>
      <c r="F27316" s="26"/>
      <c r="G27316" s="26"/>
    </row>
    <row r="27317" spans="3:7">
      <c r="C27317" s="17"/>
      <c r="D27317" s="26"/>
      <c r="E27317" s="26"/>
      <c r="F27317" s="26"/>
      <c r="G27317" s="26"/>
    </row>
    <row r="27318" spans="3:7">
      <c r="C27318" s="17"/>
      <c r="D27318" s="26"/>
      <c r="E27318" s="26"/>
      <c r="F27318" s="26"/>
      <c r="G27318" s="26"/>
    </row>
    <row r="27319" spans="3:7">
      <c r="C27319" s="17"/>
      <c r="D27319" s="26"/>
      <c r="E27319" s="26"/>
      <c r="F27319" s="26"/>
      <c r="G27319" s="26"/>
    </row>
    <row r="27320" spans="3:7">
      <c r="C27320" s="17"/>
      <c r="D27320" s="26"/>
      <c r="E27320" s="26"/>
      <c r="F27320" s="26"/>
      <c r="G27320" s="26"/>
    </row>
    <row r="27321" spans="3:7">
      <c r="C27321" s="17"/>
      <c r="D27321" s="26"/>
      <c r="E27321" s="26"/>
      <c r="F27321" s="26"/>
      <c r="G27321" s="26"/>
    </row>
    <row r="27322" spans="3:7">
      <c r="C27322" s="17"/>
      <c r="D27322" s="26"/>
      <c r="E27322" s="26"/>
      <c r="F27322" s="26"/>
      <c r="G27322" s="26"/>
    </row>
    <row r="27323" spans="3:7">
      <c r="C27323" s="17"/>
      <c r="D27323" s="26"/>
      <c r="E27323" s="26"/>
      <c r="F27323" s="26"/>
      <c r="G27323" s="26"/>
    </row>
    <row r="27324" spans="3:7">
      <c r="C27324" s="17"/>
      <c r="D27324" s="26"/>
      <c r="E27324" s="26"/>
      <c r="F27324" s="26"/>
      <c r="G27324" s="26"/>
    </row>
    <row r="27325" spans="3:7">
      <c r="C27325" s="17"/>
      <c r="D27325" s="26"/>
      <c r="E27325" s="26"/>
      <c r="F27325" s="26"/>
      <c r="G27325" s="26"/>
    </row>
    <row r="27326" spans="3:7">
      <c r="C27326" s="17"/>
      <c r="D27326" s="26"/>
      <c r="E27326" s="26"/>
      <c r="F27326" s="26"/>
      <c r="G27326" s="26"/>
    </row>
    <row r="27327" spans="3:7">
      <c r="C27327" s="17"/>
      <c r="D27327" s="26"/>
      <c r="E27327" s="26"/>
      <c r="F27327" s="26"/>
      <c r="G27327" s="26"/>
    </row>
    <row r="27328" spans="3:7">
      <c r="C27328" s="17"/>
      <c r="D27328" s="26"/>
      <c r="E27328" s="26"/>
      <c r="F27328" s="26"/>
      <c r="G27328" s="26"/>
    </row>
    <row r="27329" spans="3:7">
      <c r="C27329" s="17"/>
      <c r="D27329" s="26"/>
      <c r="E27329" s="26"/>
      <c r="F27329" s="26"/>
      <c r="G27329" s="26"/>
    </row>
    <row r="27330" spans="3:7">
      <c r="C27330" s="17"/>
      <c r="D27330" s="26"/>
      <c r="E27330" s="26"/>
      <c r="F27330" s="26"/>
      <c r="G27330" s="26"/>
    </row>
    <row r="27331" spans="3:7">
      <c r="C27331" s="17"/>
      <c r="D27331" s="26"/>
      <c r="E27331" s="26"/>
      <c r="F27331" s="26"/>
      <c r="G27331" s="26"/>
    </row>
    <row r="27332" spans="3:7">
      <c r="C27332" s="17"/>
      <c r="D27332" s="26"/>
      <c r="E27332" s="26"/>
      <c r="F27332" s="26"/>
      <c r="G27332" s="26"/>
    </row>
    <row r="27333" spans="3:7">
      <c r="C27333" s="17"/>
      <c r="D27333" s="26"/>
      <c r="E27333" s="26"/>
      <c r="F27333" s="26"/>
      <c r="G27333" s="26"/>
    </row>
    <row r="27334" spans="3:7">
      <c r="C27334" s="17"/>
      <c r="D27334" s="26"/>
      <c r="E27334" s="26"/>
      <c r="F27334" s="26"/>
      <c r="G27334" s="26"/>
    </row>
    <row r="27335" spans="3:7">
      <c r="C27335" s="17"/>
      <c r="D27335" s="26"/>
      <c r="E27335" s="26"/>
      <c r="F27335" s="26"/>
      <c r="G27335" s="26"/>
    </row>
    <row r="27336" spans="3:7">
      <c r="C27336" s="17"/>
      <c r="D27336" s="26"/>
      <c r="E27336" s="26"/>
      <c r="F27336" s="26"/>
      <c r="G27336" s="26"/>
    </row>
    <row r="27337" spans="3:7">
      <c r="C27337" s="17"/>
      <c r="D27337" s="26"/>
      <c r="E27337" s="26"/>
      <c r="F27337" s="26"/>
      <c r="G27337" s="26"/>
    </row>
    <row r="27338" spans="3:7">
      <c r="C27338" s="17"/>
      <c r="D27338" s="26"/>
      <c r="E27338" s="26"/>
      <c r="F27338" s="26"/>
      <c r="G27338" s="26"/>
    </row>
    <row r="27339" spans="3:7">
      <c r="C27339" s="17"/>
      <c r="D27339" s="26"/>
      <c r="E27339" s="26"/>
      <c r="F27339" s="26"/>
      <c r="G27339" s="26"/>
    </row>
    <row r="27340" spans="3:7">
      <c r="C27340" s="17"/>
      <c r="D27340" s="26"/>
      <c r="E27340" s="26"/>
      <c r="F27340" s="26"/>
      <c r="G27340" s="26"/>
    </row>
    <row r="27341" spans="3:7">
      <c r="C27341" s="17"/>
      <c r="D27341" s="26"/>
      <c r="E27341" s="26"/>
      <c r="F27341" s="26"/>
      <c r="G27341" s="26"/>
    </row>
    <row r="27342" spans="3:7">
      <c r="C27342" s="17"/>
      <c r="D27342" s="26"/>
      <c r="E27342" s="26"/>
      <c r="F27342" s="26"/>
      <c r="G27342" s="26"/>
    </row>
    <row r="27343" spans="3:7">
      <c r="C27343" s="17"/>
      <c r="D27343" s="26"/>
      <c r="E27343" s="26"/>
      <c r="F27343" s="26"/>
      <c r="G27343" s="26"/>
    </row>
    <row r="27344" spans="3:7">
      <c r="C27344" s="17"/>
      <c r="D27344" s="26"/>
      <c r="E27344" s="26"/>
      <c r="F27344" s="26"/>
      <c r="G27344" s="26"/>
    </row>
    <row r="27345" spans="3:7">
      <c r="C27345" s="17"/>
      <c r="D27345" s="26"/>
      <c r="E27345" s="26"/>
      <c r="F27345" s="26"/>
      <c r="G27345" s="26"/>
    </row>
    <row r="27346" spans="3:7">
      <c r="C27346" s="17"/>
      <c r="D27346" s="26"/>
      <c r="E27346" s="26"/>
      <c r="F27346" s="26"/>
      <c r="G27346" s="26"/>
    </row>
    <row r="27347" spans="3:7">
      <c r="C27347" s="17"/>
      <c r="D27347" s="26"/>
      <c r="E27347" s="26"/>
      <c r="F27347" s="26"/>
      <c r="G27347" s="26"/>
    </row>
    <row r="27348" spans="3:7">
      <c r="C27348" s="17"/>
      <c r="D27348" s="26"/>
      <c r="E27348" s="26"/>
      <c r="F27348" s="26"/>
      <c r="G27348" s="26"/>
    </row>
    <row r="27349" spans="3:7">
      <c r="C27349" s="17"/>
      <c r="D27349" s="26"/>
      <c r="E27349" s="26"/>
      <c r="F27349" s="26"/>
      <c r="G27349" s="26"/>
    </row>
    <row r="27350" spans="3:7">
      <c r="C27350" s="17"/>
      <c r="D27350" s="26"/>
      <c r="E27350" s="26"/>
      <c r="F27350" s="26"/>
      <c r="G27350" s="26"/>
    </row>
    <row r="27351" spans="3:7">
      <c r="C27351" s="17"/>
      <c r="D27351" s="26"/>
      <c r="E27351" s="26"/>
      <c r="F27351" s="26"/>
      <c r="G27351" s="26"/>
    </row>
    <row r="27352" spans="3:7">
      <c r="C27352" s="17"/>
      <c r="D27352" s="26"/>
      <c r="E27352" s="26"/>
      <c r="F27352" s="26"/>
      <c r="G27352" s="26"/>
    </row>
    <row r="27353" spans="3:7">
      <c r="C27353" s="17"/>
      <c r="D27353" s="26"/>
      <c r="E27353" s="26"/>
      <c r="F27353" s="26"/>
      <c r="G27353" s="26"/>
    </row>
    <row r="27354" spans="3:7">
      <c r="C27354" s="17"/>
      <c r="D27354" s="26"/>
      <c r="E27354" s="26"/>
      <c r="F27354" s="26"/>
      <c r="G27354" s="26"/>
    </row>
    <row r="27355" spans="3:7">
      <c r="C27355" s="17"/>
      <c r="D27355" s="26"/>
      <c r="E27355" s="26"/>
      <c r="F27355" s="26"/>
      <c r="G27355" s="26"/>
    </row>
    <row r="27356" spans="3:7">
      <c r="C27356" s="17"/>
      <c r="D27356" s="26"/>
      <c r="E27356" s="26"/>
      <c r="F27356" s="26"/>
      <c r="G27356" s="26"/>
    </row>
    <row r="27357" spans="3:7">
      <c r="C27357" s="17"/>
      <c r="D27357" s="26"/>
      <c r="E27357" s="26"/>
      <c r="F27357" s="26"/>
      <c r="G27357" s="26"/>
    </row>
    <row r="27358" spans="3:7">
      <c r="C27358" s="17"/>
      <c r="D27358" s="26"/>
      <c r="E27358" s="26"/>
      <c r="F27358" s="26"/>
      <c r="G27358" s="26"/>
    </row>
    <row r="27359" spans="3:7">
      <c r="C27359" s="17"/>
      <c r="D27359" s="26"/>
      <c r="E27359" s="26"/>
      <c r="F27359" s="26"/>
      <c r="G27359" s="26"/>
    </row>
    <row r="27360" spans="3:7">
      <c r="C27360" s="17"/>
      <c r="D27360" s="26"/>
      <c r="E27360" s="26"/>
      <c r="F27360" s="26"/>
      <c r="G27360" s="26"/>
    </row>
    <row r="27361" spans="3:7">
      <c r="C27361" s="17"/>
      <c r="D27361" s="26"/>
      <c r="E27361" s="26"/>
      <c r="F27361" s="26"/>
      <c r="G27361" s="26"/>
    </row>
    <row r="27362" spans="3:7">
      <c r="C27362" s="17"/>
      <c r="D27362" s="26"/>
      <c r="E27362" s="26"/>
      <c r="F27362" s="26"/>
      <c r="G27362" s="26"/>
    </row>
    <row r="27363" spans="3:7">
      <c r="C27363" s="17"/>
      <c r="D27363" s="26"/>
      <c r="E27363" s="26"/>
      <c r="F27363" s="26"/>
      <c r="G27363" s="26"/>
    </row>
    <row r="27364" spans="3:7">
      <c r="C27364" s="17"/>
      <c r="D27364" s="26"/>
      <c r="E27364" s="26"/>
      <c r="F27364" s="26"/>
      <c r="G27364" s="26"/>
    </row>
    <row r="27365" spans="3:7">
      <c r="C27365" s="17"/>
      <c r="D27365" s="26"/>
      <c r="E27365" s="26"/>
      <c r="F27365" s="26"/>
      <c r="G27365" s="26"/>
    </row>
    <row r="27366" spans="3:7">
      <c r="C27366" s="17"/>
      <c r="D27366" s="26"/>
      <c r="E27366" s="26"/>
      <c r="F27366" s="26"/>
      <c r="G27366" s="26"/>
    </row>
    <row r="27367" spans="3:7">
      <c r="C27367" s="17"/>
      <c r="D27367" s="26"/>
      <c r="E27367" s="26"/>
      <c r="F27367" s="26"/>
      <c r="G27367" s="26"/>
    </row>
    <row r="27368" spans="3:7">
      <c r="C27368" s="17"/>
      <c r="D27368" s="26"/>
      <c r="E27368" s="26"/>
      <c r="F27368" s="26"/>
      <c r="G27368" s="26"/>
    </row>
    <row r="27369" spans="3:7">
      <c r="C27369" s="17"/>
      <c r="D27369" s="26"/>
      <c r="E27369" s="26"/>
      <c r="F27369" s="26"/>
      <c r="G27369" s="26"/>
    </row>
    <row r="27370" spans="3:7">
      <c r="C27370" s="17"/>
      <c r="D27370" s="26"/>
      <c r="E27370" s="26"/>
      <c r="F27370" s="26"/>
      <c r="G27370" s="26"/>
    </row>
    <row r="27371" spans="3:7">
      <c r="C27371" s="17"/>
      <c r="D27371" s="26"/>
      <c r="E27371" s="26"/>
      <c r="F27371" s="26"/>
      <c r="G27371" s="26"/>
    </row>
    <row r="27372" spans="3:7">
      <c r="C27372" s="17"/>
      <c r="D27372" s="26"/>
      <c r="E27372" s="26"/>
      <c r="F27372" s="26"/>
      <c r="G27372" s="26"/>
    </row>
    <row r="27373" spans="3:7">
      <c r="C27373" s="17"/>
      <c r="D27373" s="26"/>
      <c r="E27373" s="26"/>
      <c r="F27373" s="26"/>
      <c r="G27373" s="26"/>
    </row>
    <row r="27374" spans="3:7">
      <c r="C27374" s="17"/>
      <c r="D27374" s="26"/>
      <c r="E27374" s="26"/>
      <c r="F27374" s="26"/>
      <c r="G27374" s="26"/>
    </row>
    <row r="27375" spans="3:7">
      <c r="C27375" s="17"/>
      <c r="D27375" s="26"/>
      <c r="E27375" s="26"/>
      <c r="F27375" s="26"/>
      <c r="G27375" s="26"/>
    </row>
    <row r="27376" spans="3:7">
      <c r="C27376" s="17"/>
      <c r="D27376" s="26"/>
      <c r="E27376" s="26"/>
      <c r="F27376" s="26"/>
      <c r="G27376" s="26"/>
    </row>
    <row r="27377" spans="3:7">
      <c r="C27377" s="17"/>
      <c r="D27377" s="26"/>
      <c r="E27377" s="26"/>
      <c r="F27377" s="26"/>
      <c r="G27377" s="26"/>
    </row>
    <row r="27378" spans="3:7">
      <c r="C27378" s="17"/>
      <c r="D27378" s="26"/>
      <c r="E27378" s="26"/>
      <c r="F27378" s="26"/>
      <c r="G27378" s="26"/>
    </row>
    <row r="27379" spans="3:7">
      <c r="C27379" s="17"/>
      <c r="D27379" s="26"/>
      <c r="E27379" s="26"/>
      <c r="F27379" s="26"/>
      <c r="G27379" s="26"/>
    </row>
    <row r="27380" spans="3:7">
      <c r="C27380" s="17"/>
      <c r="D27380" s="26"/>
      <c r="E27380" s="26"/>
      <c r="F27380" s="26"/>
      <c r="G27380" s="26"/>
    </row>
    <row r="27381" spans="3:7">
      <c r="C27381" s="17"/>
      <c r="D27381" s="26"/>
      <c r="E27381" s="26"/>
      <c r="F27381" s="26"/>
      <c r="G27381" s="26"/>
    </row>
    <row r="27382" spans="3:7">
      <c r="C27382" s="17"/>
      <c r="D27382" s="26"/>
      <c r="E27382" s="26"/>
      <c r="F27382" s="26"/>
      <c r="G27382" s="26"/>
    </row>
    <row r="27383" spans="3:7">
      <c r="C27383" s="17"/>
      <c r="D27383" s="26"/>
      <c r="E27383" s="26"/>
      <c r="F27383" s="26"/>
      <c r="G27383" s="26"/>
    </row>
    <row r="27384" spans="3:7">
      <c r="C27384" s="17"/>
      <c r="D27384" s="26"/>
      <c r="E27384" s="26"/>
      <c r="F27384" s="26"/>
      <c r="G27384" s="26"/>
    </row>
    <row r="27385" spans="3:7">
      <c r="C27385" s="17"/>
      <c r="D27385" s="26"/>
      <c r="E27385" s="26"/>
      <c r="F27385" s="26"/>
      <c r="G27385" s="26"/>
    </row>
    <row r="27386" spans="3:7">
      <c r="C27386" s="17"/>
      <c r="D27386" s="26"/>
      <c r="E27386" s="26"/>
      <c r="F27386" s="26"/>
      <c r="G27386" s="26"/>
    </row>
    <row r="27387" spans="3:7">
      <c r="C27387" s="17"/>
      <c r="D27387" s="26"/>
      <c r="E27387" s="26"/>
      <c r="F27387" s="26"/>
      <c r="G27387" s="26"/>
    </row>
    <row r="27388" spans="3:7">
      <c r="C27388" s="17"/>
      <c r="D27388" s="26"/>
      <c r="E27388" s="26"/>
      <c r="F27388" s="26"/>
      <c r="G27388" s="26"/>
    </row>
    <row r="27389" spans="3:7">
      <c r="C27389" s="17"/>
      <c r="D27389" s="26"/>
      <c r="E27389" s="26"/>
      <c r="F27389" s="26"/>
      <c r="G27389" s="26"/>
    </row>
    <row r="27390" spans="3:7">
      <c r="C27390" s="17"/>
      <c r="D27390" s="26"/>
      <c r="E27390" s="26"/>
      <c r="F27390" s="26"/>
      <c r="G27390" s="26"/>
    </row>
    <row r="27391" spans="3:7">
      <c r="C27391" s="17"/>
      <c r="D27391" s="26"/>
      <c r="E27391" s="26"/>
      <c r="F27391" s="26"/>
      <c r="G27391" s="26"/>
    </row>
    <row r="27392" spans="3:7">
      <c r="C27392" s="17"/>
      <c r="D27392" s="26"/>
      <c r="E27392" s="26"/>
      <c r="F27392" s="26"/>
      <c r="G27392" s="26"/>
    </row>
    <row r="27393" spans="3:7">
      <c r="C27393" s="17"/>
      <c r="D27393" s="26"/>
      <c r="E27393" s="26"/>
      <c r="F27393" s="26"/>
      <c r="G27393" s="26"/>
    </row>
    <row r="27394" spans="3:7">
      <c r="C27394" s="17"/>
      <c r="D27394" s="26"/>
      <c r="E27394" s="26"/>
      <c r="F27394" s="26"/>
      <c r="G27394" s="26"/>
    </row>
    <row r="27395" spans="3:7">
      <c r="C27395" s="17"/>
      <c r="D27395" s="26"/>
      <c r="E27395" s="26"/>
      <c r="F27395" s="26"/>
      <c r="G27395" s="26"/>
    </row>
    <row r="27396" spans="3:7">
      <c r="C27396" s="17"/>
      <c r="D27396" s="26"/>
      <c r="E27396" s="26"/>
      <c r="F27396" s="26"/>
      <c r="G27396" s="26"/>
    </row>
    <row r="27397" spans="3:7">
      <c r="C27397" s="17"/>
      <c r="D27397" s="26"/>
      <c r="E27397" s="26"/>
      <c r="F27397" s="26"/>
      <c r="G27397" s="26"/>
    </row>
    <row r="27398" spans="3:7">
      <c r="C27398" s="17"/>
      <c r="D27398" s="26"/>
      <c r="E27398" s="26"/>
      <c r="F27398" s="26"/>
      <c r="G27398" s="26"/>
    </row>
    <row r="27399" spans="3:7">
      <c r="C27399" s="17"/>
      <c r="D27399" s="26"/>
      <c r="E27399" s="26"/>
      <c r="F27399" s="26"/>
      <c r="G27399" s="26"/>
    </row>
    <row r="27400" spans="3:7">
      <c r="C27400" s="17"/>
      <c r="D27400" s="26"/>
      <c r="E27400" s="26"/>
      <c r="F27400" s="26"/>
      <c r="G27400" s="26"/>
    </row>
    <row r="27401" spans="3:7">
      <c r="C27401" s="17"/>
      <c r="D27401" s="26"/>
      <c r="E27401" s="26"/>
      <c r="F27401" s="26"/>
      <c r="G27401" s="26"/>
    </row>
    <row r="27402" spans="3:7">
      <c r="C27402" s="17"/>
      <c r="D27402" s="26"/>
      <c r="E27402" s="26"/>
      <c r="F27402" s="26"/>
      <c r="G27402" s="26"/>
    </row>
    <row r="27403" spans="3:7">
      <c r="C27403" s="17"/>
      <c r="D27403" s="26"/>
      <c r="E27403" s="26"/>
      <c r="F27403" s="26"/>
      <c r="G27403" s="26"/>
    </row>
    <row r="27404" spans="3:7">
      <c r="C27404" s="17"/>
      <c r="D27404" s="26"/>
      <c r="E27404" s="26"/>
      <c r="F27404" s="26"/>
      <c r="G27404" s="26"/>
    </row>
    <row r="27405" spans="3:7">
      <c r="C27405" s="17"/>
      <c r="D27405" s="26"/>
      <c r="E27405" s="26"/>
      <c r="F27405" s="26"/>
      <c r="G27405" s="26"/>
    </row>
    <row r="27406" spans="3:7">
      <c r="C27406" s="17"/>
      <c r="D27406" s="26"/>
      <c r="E27406" s="26"/>
      <c r="F27406" s="26"/>
      <c r="G27406" s="26"/>
    </row>
    <row r="27407" spans="3:7">
      <c r="C27407" s="17"/>
      <c r="D27407" s="26"/>
      <c r="E27407" s="26"/>
      <c r="F27407" s="26"/>
      <c r="G27407" s="26"/>
    </row>
    <row r="27408" spans="3:7">
      <c r="C27408" s="17"/>
      <c r="D27408" s="26"/>
      <c r="E27408" s="26"/>
      <c r="F27408" s="26"/>
      <c r="G27408" s="26"/>
    </row>
    <row r="27409" spans="3:7">
      <c r="C27409" s="17"/>
      <c r="D27409" s="26"/>
      <c r="E27409" s="26"/>
      <c r="F27409" s="26"/>
      <c r="G27409" s="26"/>
    </row>
    <row r="27410" spans="3:7">
      <c r="C27410" s="17"/>
      <c r="D27410" s="26"/>
      <c r="E27410" s="26"/>
      <c r="F27410" s="26"/>
      <c r="G27410" s="26"/>
    </row>
    <row r="27411" spans="3:7">
      <c r="C27411" s="17"/>
      <c r="D27411" s="26"/>
      <c r="E27411" s="26"/>
      <c r="F27411" s="26"/>
      <c r="G27411" s="26"/>
    </row>
    <row r="27412" spans="3:7">
      <c r="C27412" s="17"/>
      <c r="D27412" s="26"/>
      <c r="E27412" s="26"/>
      <c r="F27412" s="26"/>
      <c r="G27412" s="26"/>
    </row>
    <row r="27413" spans="3:7">
      <c r="C27413" s="17"/>
      <c r="D27413" s="26"/>
      <c r="E27413" s="26"/>
      <c r="F27413" s="26"/>
      <c r="G27413" s="26"/>
    </row>
    <row r="27414" spans="3:7">
      <c r="C27414" s="17"/>
      <c r="D27414" s="26"/>
      <c r="E27414" s="26"/>
      <c r="F27414" s="26"/>
      <c r="G27414" s="26"/>
    </row>
    <row r="27415" spans="3:7">
      <c r="C27415" s="17"/>
      <c r="D27415" s="26"/>
      <c r="E27415" s="26"/>
      <c r="F27415" s="26"/>
      <c r="G27415" s="26"/>
    </row>
    <row r="27416" spans="3:7">
      <c r="C27416" s="17"/>
      <c r="D27416" s="26"/>
      <c r="E27416" s="26"/>
      <c r="F27416" s="26"/>
      <c r="G27416" s="26"/>
    </row>
    <row r="27417" spans="3:7">
      <c r="C27417" s="17"/>
      <c r="D27417" s="26"/>
      <c r="E27417" s="26"/>
      <c r="F27417" s="26"/>
      <c r="G27417" s="26"/>
    </row>
    <row r="27418" spans="3:7">
      <c r="C27418" s="17"/>
      <c r="D27418" s="26"/>
      <c r="E27418" s="26"/>
      <c r="F27418" s="26"/>
      <c r="G27418" s="26"/>
    </row>
    <row r="27419" spans="3:7">
      <c r="C27419" s="17"/>
      <c r="D27419" s="26"/>
      <c r="E27419" s="26"/>
      <c r="F27419" s="26"/>
      <c r="G27419" s="26"/>
    </row>
    <row r="27420" spans="3:7">
      <c r="C27420" s="17"/>
      <c r="D27420" s="26"/>
      <c r="E27420" s="26"/>
      <c r="F27420" s="26"/>
      <c r="G27420" s="26"/>
    </row>
    <row r="27421" spans="3:7">
      <c r="C27421" s="17"/>
      <c r="D27421" s="26"/>
      <c r="E27421" s="26"/>
      <c r="F27421" s="26"/>
      <c r="G27421" s="26"/>
    </row>
    <row r="27422" spans="3:7">
      <c r="C27422" s="17"/>
      <c r="D27422" s="26"/>
      <c r="E27422" s="26"/>
      <c r="F27422" s="26"/>
      <c r="G27422" s="26"/>
    </row>
    <row r="27423" spans="3:7">
      <c r="C27423" s="17"/>
      <c r="D27423" s="26"/>
      <c r="E27423" s="26"/>
      <c r="F27423" s="26"/>
      <c r="G27423" s="26"/>
    </row>
    <row r="27424" spans="3:7">
      <c r="C27424" s="17"/>
      <c r="D27424" s="26"/>
      <c r="E27424" s="26"/>
      <c r="F27424" s="26"/>
      <c r="G27424" s="26"/>
    </row>
    <row r="27425" spans="3:7">
      <c r="C27425" s="17"/>
      <c r="D27425" s="26"/>
      <c r="E27425" s="26"/>
      <c r="F27425" s="26"/>
      <c r="G27425" s="26"/>
    </row>
    <row r="27426" spans="3:7">
      <c r="C27426" s="17"/>
      <c r="D27426" s="26"/>
      <c r="E27426" s="26"/>
      <c r="F27426" s="26"/>
      <c r="G27426" s="26"/>
    </row>
    <row r="27427" spans="3:7">
      <c r="C27427" s="17"/>
      <c r="D27427" s="26"/>
      <c r="E27427" s="26"/>
      <c r="F27427" s="26"/>
      <c r="G27427" s="26"/>
    </row>
    <row r="27428" spans="3:7">
      <c r="C27428" s="17"/>
      <c r="D27428" s="26"/>
      <c r="E27428" s="26"/>
      <c r="F27428" s="26"/>
      <c r="G27428" s="26"/>
    </row>
    <row r="27429" spans="3:7">
      <c r="C27429" s="17"/>
      <c r="D27429" s="26"/>
      <c r="E27429" s="26"/>
      <c r="F27429" s="26"/>
      <c r="G27429" s="26"/>
    </row>
    <row r="27430" spans="3:7">
      <c r="C27430" s="17"/>
      <c r="D27430" s="26"/>
      <c r="E27430" s="26"/>
      <c r="F27430" s="26"/>
      <c r="G27430" s="26"/>
    </row>
    <row r="27431" spans="3:7">
      <c r="C27431" s="17"/>
      <c r="D27431" s="26"/>
      <c r="E27431" s="26"/>
      <c r="F27431" s="26"/>
      <c r="G27431" s="26"/>
    </row>
    <row r="27432" spans="3:7">
      <c r="C27432" s="17"/>
      <c r="D27432" s="26"/>
      <c r="E27432" s="26"/>
      <c r="F27432" s="26"/>
      <c r="G27432" s="26"/>
    </row>
    <row r="27433" spans="3:7">
      <c r="C27433" s="17"/>
      <c r="D27433" s="26"/>
      <c r="E27433" s="26"/>
      <c r="F27433" s="26"/>
      <c r="G27433" s="26"/>
    </row>
    <row r="27434" spans="3:7">
      <c r="C27434" s="17"/>
      <c r="D27434" s="26"/>
      <c r="E27434" s="26"/>
      <c r="F27434" s="26"/>
      <c r="G27434" s="26"/>
    </row>
    <row r="27435" spans="3:7">
      <c r="C27435" s="17"/>
      <c r="D27435" s="26"/>
      <c r="E27435" s="26"/>
      <c r="F27435" s="26"/>
      <c r="G27435" s="26"/>
    </row>
    <row r="27436" spans="3:7">
      <c r="C27436" s="17"/>
      <c r="D27436" s="26"/>
      <c r="E27436" s="26"/>
      <c r="F27436" s="26"/>
      <c r="G27436" s="26"/>
    </row>
    <row r="27437" spans="3:7">
      <c r="C27437" s="17"/>
      <c r="D27437" s="26"/>
      <c r="E27437" s="26"/>
      <c r="F27437" s="26"/>
      <c r="G27437" s="26"/>
    </row>
    <row r="27438" spans="3:7">
      <c r="C27438" s="17"/>
      <c r="D27438" s="26"/>
      <c r="E27438" s="26"/>
      <c r="F27438" s="26"/>
      <c r="G27438" s="26"/>
    </row>
    <row r="27439" spans="3:7">
      <c r="C27439" s="17"/>
      <c r="D27439" s="26"/>
      <c r="E27439" s="26"/>
      <c r="F27439" s="26"/>
      <c r="G27439" s="26"/>
    </row>
    <row r="27440" spans="3:7">
      <c r="C27440" s="17"/>
      <c r="D27440" s="26"/>
      <c r="E27440" s="26"/>
      <c r="F27440" s="26"/>
      <c r="G27440" s="26"/>
    </row>
    <row r="27441" spans="3:7">
      <c r="C27441" s="17"/>
      <c r="D27441" s="26"/>
      <c r="E27441" s="26"/>
      <c r="F27441" s="26"/>
      <c r="G27441" s="26"/>
    </row>
    <row r="27442" spans="3:7">
      <c r="C27442" s="17"/>
      <c r="D27442" s="26"/>
      <c r="E27442" s="26"/>
      <c r="F27442" s="26"/>
      <c r="G27442" s="26"/>
    </row>
    <row r="27443" spans="3:7">
      <c r="C27443" s="17"/>
      <c r="D27443" s="26"/>
      <c r="E27443" s="26"/>
      <c r="F27443" s="26"/>
      <c r="G27443" s="26"/>
    </row>
    <row r="27444" spans="3:7">
      <c r="C27444" s="17"/>
      <c r="D27444" s="26"/>
      <c r="E27444" s="26"/>
      <c r="F27444" s="26"/>
      <c r="G27444" s="26"/>
    </row>
    <row r="27445" spans="3:7">
      <c r="C27445" s="17"/>
      <c r="D27445" s="26"/>
      <c r="E27445" s="26"/>
      <c r="F27445" s="26"/>
      <c r="G27445" s="26"/>
    </row>
    <row r="27446" spans="3:7">
      <c r="C27446" s="17"/>
      <c r="D27446" s="26"/>
      <c r="E27446" s="26"/>
      <c r="F27446" s="26"/>
      <c r="G27446" s="26"/>
    </row>
    <row r="27447" spans="3:7">
      <c r="C27447" s="17"/>
      <c r="D27447" s="26"/>
      <c r="E27447" s="26"/>
      <c r="F27447" s="26"/>
      <c r="G27447" s="26"/>
    </row>
    <row r="27448" spans="3:7">
      <c r="C27448" s="17"/>
      <c r="D27448" s="26"/>
      <c r="E27448" s="26"/>
      <c r="F27448" s="26"/>
      <c r="G27448" s="26"/>
    </row>
    <row r="27449" spans="3:7">
      <c r="C27449" s="17"/>
      <c r="D27449" s="26"/>
      <c r="E27449" s="26"/>
      <c r="F27449" s="26"/>
      <c r="G27449" s="26"/>
    </row>
    <row r="27450" spans="3:7">
      <c r="C27450" s="17"/>
      <c r="D27450" s="26"/>
      <c r="E27450" s="26"/>
      <c r="F27450" s="26"/>
      <c r="G27450" s="26"/>
    </row>
    <row r="27451" spans="3:7">
      <c r="C27451" s="17"/>
      <c r="D27451" s="26"/>
      <c r="E27451" s="26"/>
      <c r="F27451" s="26"/>
      <c r="G27451" s="26"/>
    </row>
    <row r="27452" spans="3:7">
      <c r="C27452" s="17"/>
      <c r="D27452" s="26"/>
      <c r="E27452" s="26"/>
      <c r="F27452" s="26"/>
      <c r="G27452" s="26"/>
    </row>
    <row r="27453" spans="3:7">
      <c r="C27453" s="17"/>
      <c r="D27453" s="26"/>
      <c r="E27453" s="26"/>
      <c r="F27453" s="26"/>
      <c r="G27453" s="26"/>
    </row>
    <row r="27454" spans="3:7">
      <c r="C27454" s="17"/>
      <c r="D27454" s="26"/>
      <c r="E27454" s="26"/>
      <c r="F27454" s="26"/>
      <c r="G27454" s="26"/>
    </row>
    <row r="27455" spans="3:7">
      <c r="C27455" s="17"/>
      <c r="D27455" s="26"/>
      <c r="E27455" s="26"/>
      <c r="F27455" s="26"/>
      <c r="G27455" s="26"/>
    </row>
    <row r="27456" spans="3:7">
      <c r="C27456" s="17"/>
      <c r="D27456" s="26"/>
      <c r="E27456" s="26"/>
      <c r="F27456" s="26"/>
      <c r="G27456" s="26"/>
    </row>
    <row r="27457" spans="3:7">
      <c r="C27457" s="17"/>
      <c r="D27457" s="26"/>
      <c r="E27457" s="26"/>
      <c r="F27457" s="26"/>
      <c r="G27457" s="26"/>
    </row>
    <row r="27458" spans="3:7">
      <c r="C27458" s="17"/>
      <c r="D27458" s="26"/>
      <c r="E27458" s="26"/>
      <c r="F27458" s="26"/>
      <c r="G27458" s="26"/>
    </row>
    <row r="27459" spans="3:7">
      <c r="C27459" s="17"/>
      <c r="D27459" s="26"/>
      <c r="E27459" s="26"/>
      <c r="F27459" s="26"/>
      <c r="G27459" s="26"/>
    </row>
    <row r="27460" spans="3:7">
      <c r="C27460" s="17"/>
      <c r="D27460" s="26"/>
      <c r="E27460" s="26"/>
      <c r="F27460" s="26"/>
      <c r="G27460" s="26"/>
    </row>
    <row r="27461" spans="3:7">
      <c r="C27461" s="17"/>
      <c r="D27461" s="26"/>
      <c r="E27461" s="26"/>
      <c r="F27461" s="26"/>
      <c r="G27461" s="26"/>
    </row>
    <row r="27462" spans="3:7">
      <c r="C27462" s="17"/>
      <c r="D27462" s="26"/>
      <c r="E27462" s="26"/>
      <c r="F27462" s="26"/>
      <c r="G27462" s="26"/>
    </row>
    <row r="27463" spans="3:7">
      <c r="C27463" s="17"/>
      <c r="D27463" s="26"/>
      <c r="E27463" s="26"/>
      <c r="F27463" s="26"/>
      <c r="G27463" s="26"/>
    </row>
    <row r="27464" spans="3:7">
      <c r="C27464" s="17"/>
      <c r="D27464" s="26"/>
      <c r="E27464" s="26"/>
      <c r="F27464" s="26"/>
      <c r="G27464" s="26"/>
    </row>
    <row r="27465" spans="3:7">
      <c r="C27465" s="17"/>
      <c r="D27465" s="26"/>
      <c r="E27465" s="26"/>
      <c r="F27465" s="26"/>
      <c r="G27465" s="26"/>
    </row>
    <row r="27466" spans="3:7">
      <c r="C27466" s="17"/>
      <c r="D27466" s="26"/>
      <c r="E27466" s="26"/>
      <c r="F27466" s="26"/>
      <c r="G27466" s="26"/>
    </row>
    <row r="27467" spans="3:7">
      <c r="C27467" s="17"/>
      <c r="D27467" s="26"/>
      <c r="E27467" s="26"/>
      <c r="F27467" s="26"/>
      <c r="G27467" s="26"/>
    </row>
    <row r="27468" spans="3:7">
      <c r="C27468" s="17"/>
      <c r="D27468" s="26"/>
      <c r="E27468" s="26"/>
      <c r="F27468" s="26"/>
      <c r="G27468" s="26"/>
    </row>
    <row r="27469" spans="3:7">
      <c r="C27469" s="17"/>
      <c r="D27469" s="26"/>
      <c r="E27469" s="26"/>
      <c r="F27469" s="26"/>
      <c r="G27469" s="26"/>
    </row>
    <row r="27470" spans="3:7">
      <c r="C27470" s="17"/>
      <c r="D27470" s="26"/>
      <c r="E27470" s="26"/>
      <c r="F27470" s="26"/>
      <c r="G27470" s="26"/>
    </row>
    <row r="27471" spans="3:7">
      <c r="C27471" s="17"/>
      <c r="D27471" s="26"/>
      <c r="E27471" s="26"/>
      <c r="F27471" s="26"/>
      <c r="G27471" s="26"/>
    </row>
    <row r="27472" spans="3:7">
      <c r="C27472" s="17"/>
      <c r="D27472" s="26"/>
      <c r="E27472" s="26"/>
      <c r="F27472" s="26"/>
      <c r="G27472" s="26"/>
    </row>
    <row r="27473" spans="3:7">
      <c r="C27473" s="17"/>
      <c r="D27473" s="26"/>
      <c r="E27473" s="26"/>
      <c r="F27473" s="26"/>
      <c r="G27473" s="26"/>
    </row>
    <row r="27474" spans="3:7">
      <c r="C27474" s="17"/>
      <c r="D27474" s="26"/>
      <c r="E27474" s="26"/>
      <c r="F27474" s="26"/>
      <c r="G27474" s="26"/>
    </row>
    <row r="27475" spans="3:7">
      <c r="C27475" s="17"/>
      <c r="D27475" s="26"/>
      <c r="E27475" s="26"/>
      <c r="F27475" s="26"/>
      <c r="G27475" s="26"/>
    </row>
    <row r="27476" spans="3:7">
      <c r="C27476" s="17"/>
      <c r="D27476" s="26"/>
      <c r="E27476" s="26"/>
      <c r="F27476" s="26"/>
      <c r="G27476" s="26"/>
    </row>
    <row r="27477" spans="3:7">
      <c r="C27477" s="17"/>
      <c r="D27477" s="26"/>
      <c r="E27477" s="26"/>
      <c r="F27477" s="26"/>
      <c r="G27477" s="26"/>
    </row>
    <row r="27478" spans="3:7">
      <c r="C27478" s="17"/>
      <c r="D27478" s="26"/>
      <c r="E27478" s="26"/>
      <c r="F27478" s="26"/>
      <c r="G27478" s="26"/>
    </row>
    <row r="27479" spans="3:7">
      <c r="C27479" s="17"/>
      <c r="D27479" s="26"/>
      <c r="E27479" s="26"/>
      <c r="F27479" s="26"/>
      <c r="G27479" s="26"/>
    </row>
    <row r="27480" spans="3:7">
      <c r="C27480" s="17"/>
      <c r="D27480" s="26"/>
      <c r="E27480" s="26"/>
      <c r="F27480" s="26"/>
      <c r="G27480" s="26"/>
    </row>
    <row r="27481" spans="3:7">
      <c r="C27481" s="17"/>
      <c r="D27481" s="26"/>
      <c r="E27481" s="26"/>
      <c r="F27481" s="26"/>
      <c r="G27481" s="26"/>
    </row>
    <row r="27482" spans="3:7">
      <c r="C27482" s="17"/>
      <c r="D27482" s="26"/>
      <c r="E27482" s="26"/>
      <c r="F27482" s="26"/>
      <c r="G27482" s="26"/>
    </row>
    <row r="27483" spans="3:7">
      <c r="C27483" s="17"/>
      <c r="D27483" s="26"/>
      <c r="E27483" s="26"/>
      <c r="F27483" s="26"/>
      <c r="G27483" s="26"/>
    </row>
    <row r="27484" spans="3:7">
      <c r="C27484" s="17"/>
      <c r="D27484" s="26"/>
      <c r="E27484" s="26"/>
      <c r="F27484" s="26"/>
      <c r="G27484" s="26"/>
    </row>
    <row r="27485" spans="3:7">
      <c r="C27485" s="17"/>
      <c r="D27485" s="26"/>
      <c r="E27485" s="26"/>
      <c r="F27485" s="26"/>
      <c r="G27485" s="26"/>
    </row>
    <row r="27486" spans="3:7">
      <c r="C27486" s="17"/>
      <c r="D27486" s="26"/>
      <c r="E27486" s="26"/>
      <c r="F27486" s="26"/>
      <c r="G27486" s="26"/>
    </row>
    <row r="27487" spans="3:7">
      <c r="C27487" s="17"/>
      <c r="D27487" s="26"/>
      <c r="E27487" s="26"/>
      <c r="F27487" s="26"/>
      <c r="G27487" s="26"/>
    </row>
    <row r="27488" spans="3:7">
      <c r="C27488" s="17"/>
      <c r="D27488" s="26"/>
      <c r="E27488" s="26"/>
      <c r="F27488" s="26"/>
      <c r="G27488" s="26"/>
    </row>
    <row r="27489" spans="3:7">
      <c r="C27489" s="17"/>
      <c r="D27489" s="26"/>
      <c r="E27489" s="26"/>
      <c r="F27489" s="26"/>
      <c r="G27489" s="26"/>
    </row>
    <row r="27490" spans="3:7">
      <c r="C27490" s="17"/>
      <c r="D27490" s="26"/>
      <c r="E27490" s="26"/>
      <c r="F27490" s="26"/>
      <c r="G27490" s="26"/>
    </row>
    <row r="27491" spans="3:7">
      <c r="C27491" s="17"/>
      <c r="D27491" s="26"/>
      <c r="E27491" s="26"/>
      <c r="F27491" s="26"/>
      <c r="G27491" s="26"/>
    </row>
    <row r="27492" spans="3:7">
      <c r="C27492" s="17"/>
      <c r="D27492" s="26"/>
      <c r="E27492" s="26"/>
      <c r="F27492" s="26"/>
      <c r="G27492" s="26"/>
    </row>
    <row r="27493" spans="3:7">
      <c r="C27493" s="17"/>
      <c r="D27493" s="26"/>
      <c r="E27493" s="26"/>
      <c r="F27493" s="26"/>
      <c r="G27493" s="26"/>
    </row>
    <row r="27494" spans="3:7">
      <c r="C27494" s="17"/>
      <c r="D27494" s="26"/>
      <c r="E27494" s="26"/>
      <c r="F27494" s="26"/>
      <c r="G27494" s="26"/>
    </row>
    <row r="27495" spans="3:7">
      <c r="C27495" s="17"/>
      <c r="D27495" s="26"/>
      <c r="E27495" s="26"/>
      <c r="F27495" s="26"/>
      <c r="G27495" s="26"/>
    </row>
    <row r="27496" spans="3:7">
      <c r="C27496" s="17"/>
      <c r="D27496" s="26"/>
      <c r="E27496" s="26"/>
      <c r="F27496" s="26"/>
      <c r="G27496" s="26"/>
    </row>
    <row r="27497" spans="3:7">
      <c r="C27497" s="17"/>
      <c r="D27497" s="26"/>
      <c r="E27497" s="26"/>
      <c r="F27497" s="26"/>
      <c r="G27497" s="26"/>
    </row>
    <row r="27498" spans="3:7">
      <c r="C27498" s="17"/>
      <c r="D27498" s="26"/>
      <c r="E27498" s="26"/>
      <c r="F27498" s="26"/>
      <c r="G27498" s="26"/>
    </row>
    <row r="27499" spans="3:7">
      <c r="C27499" s="17"/>
      <c r="D27499" s="26"/>
      <c r="E27499" s="26"/>
      <c r="F27499" s="26"/>
      <c r="G27499" s="26"/>
    </row>
    <row r="27500" spans="3:7">
      <c r="C27500" s="17"/>
      <c r="D27500" s="26"/>
      <c r="E27500" s="26"/>
      <c r="F27500" s="26"/>
      <c r="G27500" s="26"/>
    </row>
    <row r="27501" spans="3:7">
      <c r="C27501" s="17"/>
      <c r="D27501" s="26"/>
      <c r="E27501" s="26"/>
      <c r="F27501" s="26"/>
      <c r="G27501" s="26"/>
    </row>
    <row r="27502" spans="3:7">
      <c r="C27502" s="17"/>
      <c r="D27502" s="26"/>
      <c r="E27502" s="26"/>
      <c r="F27502" s="26"/>
      <c r="G27502" s="26"/>
    </row>
    <row r="27503" spans="3:7">
      <c r="C27503" s="17"/>
      <c r="D27503" s="26"/>
      <c r="E27503" s="26"/>
      <c r="F27503" s="26"/>
      <c r="G27503" s="26"/>
    </row>
    <row r="27504" spans="3:7">
      <c r="C27504" s="17"/>
      <c r="D27504" s="26"/>
      <c r="E27504" s="26"/>
      <c r="F27504" s="26"/>
      <c r="G27504" s="26"/>
    </row>
    <row r="27505" spans="3:7">
      <c r="C27505" s="17"/>
      <c r="D27505" s="26"/>
      <c r="E27505" s="26"/>
      <c r="F27505" s="26"/>
      <c r="G27505" s="26"/>
    </row>
    <row r="27506" spans="3:7">
      <c r="C27506" s="17"/>
      <c r="D27506" s="26"/>
      <c r="E27506" s="26"/>
      <c r="F27506" s="26"/>
      <c r="G27506" s="26"/>
    </row>
    <row r="27507" spans="3:7">
      <c r="C27507" s="17"/>
      <c r="D27507" s="26"/>
      <c r="E27507" s="26"/>
      <c r="F27507" s="26"/>
      <c r="G27507" s="26"/>
    </row>
    <row r="27508" spans="3:7">
      <c r="C27508" s="17"/>
      <c r="D27508" s="26"/>
      <c r="E27508" s="26"/>
      <c r="F27508" s="26"/>
      <c r="G27508" s="26"/>
    </row>
    <row r="27509" spans="3:7">
      <c r="C27509" s="17"/>
      <c r="D27509" s="26"/>
      <c r="E27509" s="26"/>
      <c r="F27509" s="26"/>
      <c r="G27509" s="26"/>
    </row>
    <row r="27510" spans="3:7">
      <c r="C27510" s="17"/>
      <c r="D27510" s="26"/>
      <c r="E27510" s="26"/>
      <c r="F27510" s="26"/>
      <c r="G27510" s="26"/>
    </row>
    <row r="27511" spans="3:7">
      <c r="C27511" s="17"/>
      <c r="D27511" s="26"/>
      <c r="E27511" s="26"/>
      <c r="F27511" s="26"/>
      <c r="G27511" s="26"/>
    </row>
    <row r="27512" spans="3:7">
      <c r="C27512" s="17"/>
      <c r="D27512" s="26"/>
      <c r="E27512" s="26"/>
      <c r="F27512" s="26"/>
      <c r="G27512" s="26"/>
    </row>
    <row r="27513" spans="3:7">
      <c r="C27513" s="17"/>
      <c r="D27513" s="26"/>
      <c r="E27513" s="26"/>
      <c r="F27513" s="26"/>
      <c r="G27513" s="26"/>
    </row>
    <row r="27514" spans="3:7">
      <c r="C27514" s="17"/>
      <c r="D27514" s="26"/>
      <c r="E27514" s="26"/>
      <c r="F27514" s="26"/>
      <c r="G27514" s="26"/>
    </row>
    <row r="27515" spans="3:7">
      <c r="C27515" s="17"/>
      <c r="D27515" s="26"/>
      <c r="E27515" s="26"/>
      <c r="F27515" s="26"/>
      <c r="G27515" s="26"/>
    </row>
    <row r="27516" spans="3:7">
      <c r="C27516" s="17"/>
      <c r="D27516" s="26"/>
      <c r="E27516" s="26"/>
      <c r="F27516" s="26"/>
      <c r="G27516" s="26"/>
    </row>
    <row r="27517" spans="3:7">
      <c r="C27517" s="17"/>
      <c r="D27517" s="26"/>
      <c r="E27517" s="26"/>
      <c r="F27517" s="26"/>
      <c r="G27517" s="26"/>
    </row>
    <row r="27518" spans="3:7">
      <c r="C27518" s="17"/>
      <c r="D27518" s="26"/>
      <c r="E27518" s="26"/>
      <c r="F27518" s="26"/>
      <c r="G27518" s="26"/>
    </row>
    <row r="27519" spans="3:7">
      <c r="C27519" s="17"/>
      <c r="D27519" s="26"/>
      <c r="E27519" s="26"/>
      <c r="F27519" s="26"/>
      <c r="G27519" s="26"/>
    </row>
    <row r="27520" spans="3:7">
      <c r="C27520" s="17"/>
      <c r="D27520" s="26"/>
      <c r="E27520" s="26"/>
      <c r="F27520" s="26"/>
      <c r="G27520" s="26"/>
    </row>
    <row r="27521" spans="3:7">
      <c r="C27521" s="17"/>
      <c r="D27521" s="26"/>
      <c r="E27521" s="26"/>
      <c r="F27521" s="26"/>
      <c r="G27521" s="26"/>
    </row>
    <row r="27522" spans="3:7">
      <c r="C27522" s="17"/>
      <c r="D27522" s="26"/>
      <c r="E27522" s="26"/>
      <c r="F27522" s="26"/>
      <c r="G27522" s="26"/>
    </row>
    <row r="27523" spans="3:7">
      <c r="C27523" s="17"/>
      <c r="D27523" s="26"/>
      <c r="E27523" s="26"/>
      <c r="F27523" s="26"/>
      <c r="G27523" s="26"/>
    </row>
    <row r="27524" spans="3:7">
      <c r="C27524" s="17"/>
      <c r="D27524" s="26"/>
      <c r="E27524" s="26"/>
      <c r="F27524" s="26"/>
      <c r="G27524" s="26"/>
    </row>
    <row r="27525" spans="3:7">
      <c r="C27525" s="17"/>
      <c r="D27525" s="26"/>
      <c r="E27525" s="26"/>
      <c r="F27525" s="26"/>
      <c r="G27525" s="26"/>
    </row>
    <row r="27526" spans="3:7">
      <c r="C27526" s="17"/>
      <c r="D27526" s="26"/>
      <c r="E27526" s="26"/>
      <c r="F27526" s="26"/>
      <c r="G27526" s="26"/>
    </row>
    <row r="27527" spans="3:7">
      <c r="C27527" s="17"/>
      <c r="D27527" s="26"/>
      <c r="E27527" s="26"/>
      <c r="F27527" s="26"/>
      <c r="G27527" s="26"/>
    </row>
    <row r="27528" spans="3:7">
      <c r="C27528" s="17"/>
      <c r="D27528" s="26"/>
      <c r="E27528" s="26"/>
      <c r="F27528" s="26"/>
      <c r="G27528" s="26"/>
    </row>
    <row r="27529" spans="3:7">
      <c r="C27529" s="17"/>
      <c r="D27529" s="26"/>
      <c r="E27529" s="26"/>
      <c r="F27529" s="26"/>
      <c r="G27529" s="26"/>
    </row>
    <row r="27530" spans="3:7">
      <c r="C27530" s="17"/>
      <c r="D27530" s="26"/>
      <c r="E27530" s="26"/>
      <c r="F27530" s="26"/>
      <c r="G27530" s="26"/>
    </row>
    <row r="27531" spans="3:7">
      <c r="C27531" s="17"/>
      <c r="D27531" s="26"/>
      <c r="E27531" s="26"/>
      <c r="F27531" s="26"/>
      <c r="G27531" s="26"/>
    </row>
    <row r="27532" spans="3:7">
      <c r="C27532" s="17"/>
      <c r="D27532" s="26"/>
      <c r="E27532" s="26"/>
      <c r="F27532" s="26"/>
      <c r="G27532" s="26"/>
    </row>
    <row r="27533" spans="3:7">
      <c r="C27533" s="17"/>
      <c r="D27533" s="26"/>
      <c r="E27533" s="26"/>
      <c r="F27533" s="26"/>
      <c r="G27533" s="26"/>
    </row>
    <row r="27534" spans="3:7">
      <c r="C27534" s="17"/>
      <c r="D27534" s="26"/>
      <c r="E27534" s="26"/>
      <c r="F27534" s="26"/>
      <c r="G27534" s="26"/>
    </row>
    <row r="27535" spans="3:7">
      <c r="C27535" s="17"/>
      <c r="D27535" s="26"/>
      <c r="E27535" s="26"/>
      <c r="F27535" s="26"/>
      <c r="G27535" s="26"/>
    </row>
    <row r="27536" spans="3:7">
      <c r="C27536" s="17"/>
      <c r="D27536" s="26"/>
      <c r="E27536" s="26"/>
      <c r="F27536" s="26"/>
      <c r="G27536" s="26"/>
    </row>
    <row r="27537" spans="3:7">
      <c r="C27537" s="17"/>
      <c r="D27537" s="26"/>
      <c r="E27537" s="26"/>
      <c r="F27537" s="26"/>
      <c r="G27537" s="26"/>
    </row>
    <row r="27538" spans="3:7">
      <c r="C27538" s="17"/>
      <c r="D27538" s="26"/>
      <c r="E27538" s="26"/>
      <c r="F27538" s="26"/>
      <c r="G27538" s="26"/>
    </row>
    <row r="27539" spans="3:7">
      <c r="C27539" s="17"/>
      <c r="D27539" s="26"/>
      <c r="E27539" s="26"/>
      <c r="F27539" s="26"/>
      <c r="G27539" s="26"/>
    </row>
    <row r="27540" spans="3:7">
      <c r="C27540" s="17"/>
      <c r="D27540" s="26"/>
      <c r="E27540" s="26"/>
      <c r="F27540" s="26"/>
      <c r="G27540" s="26"/>
    </row>
    <row r="27541" spans="3:7">
      <c r="C27541" s="17"/>
      <c r="D27541" s="26"/>
      <c r="E27541" s="26"/>
      <c r="F27541" s="26"/>
      <c r="G27541" s="26"/>
    </row>
    <row r="27542" spans="3:7">
      <c r="C27542" s="17"/>
      <c r="D27542" s="26"/>
      <c r="E27542" s="26"/>
      <c r="F27542" s="26"/>
      <c r="G27542" s="26"/>
    </row>
    <row r="27543" spans="3:7">
      <c r="C27543" s="17"/>
      <c r="D27543" s="26"/>
      <c r="E27543" s="26"/>
      <c r="F27543" s="26"/>
      <c r="G27543" s="26"/>
    </row>
    <row r="27544" spans="3:7">
      <c r="C27544" s="17"/>
      <c r="D27544" s="26"/>
      <c r="E27544" s="26"/>
      <c r="F27544" s="26"/>
      <c r="G27544" s="26"/>
    </row>
    <row r="27545" spans="3:7">
      <c r="C27545" s="17"/>
      <c r="D27545" s="26"/>
      <c r="E27545" s="26"/>
      <c r="F27545" s="26"/>
      <c r="G27545" s="26"/>
    </row>
    <row r="27546" spans="3:7">
      <c r="C27546" s="17"/>
      <c r="D27546" s="26"/>
      <c r="E27546" s="26"/>
      <c r="F27546" s="26"/>
      <c r="G27546" s="26"/>
    </row>
    <row r="27547" spans="3:7">
      <c r="C27547" s="17"/>
      <c r="D27547" s="26"/>
      <c r="E27547" s="26"/>
      <c r="F27547" s="26"/>
      <c r="G27547" s="26"/>
    </row>
    <row r="27548" spans="3:7">
      <c r="C27548" s="17"/>
      <c r="D27548" s="26"/>
      <c r="E27548" s="26"/>
      <c r="F27548" s="26"/>
      <c r="G27548" s="26"/>
    </row>
    <row r="27549" spans="3:7">
      <c r="C27549" s="17"/>
      <c r="D27549" s="26"/>
      <c r="E27549" s="26"/>
      <c r="F27549" s="26"/>
      <c r="G27549" s="26"/>
    </row>
    <row r="27550" spans="3:7">
      <c r="C27550" s="17"/>
      <c r="D27550" s="26"/>
      <c r="E27550" s="26"/>
      <c r="F27550" s="26"/>
      <c r="G27550" s="26"/>
    </row>
    <row r="27551" spans="3:7">
      <c r="C27551" s="17"/>
      <c r="D27551" s="26"/>
      <c r="E27551" s="26"/>
      <c r="F27551" s="26"/>
      <c r="G27551" s="26"/>
    </row>
    <row r="27552" spans="3:7">
      <c r="C27552" s="17"/>
      <c r="D27552" s="26"/>
      <c r="E27552" s="26"/>
      <c r="F27552" s="26"/>
      <c r="G27552" s="26"/>
    </row>
    <row r="27553" spans="3:7">
      <c r="C27553" s="17"/>
      <c r="D27553" s="26"/>
      <c r="E27553" s="26"/>
      <c r="F27553" s="26"/>
      <c r="G27553" s="26"/>
    </row>
    <row r="27554" spans="3:7">
      <c r="C27554" s="17"/>
      <c r="D27554" s="26"/>
      <c r="E27554" s="26"/>
      <c r="F27554" s="26"/>
      <c r="G27554" s="26"/>
    </row>
    <row r="27555" spans="3:7">
      <c r="C27555" s="17"/>
      <c r="D27555" s="26"/>
      <c r="E27555" s="26"/>
      <c r="F27555" s="26"/>
      <c r="G27555" s="26"/>
    </row>
    <row r="27556" spans="3:7">
      <c r="C27556" s="17"/>
      <c r="D27556" s="26"/>
      <c r="E27556" s="26"/>
      <c r="F27556" s="26"/>
      <c r="G27556" s="26"/>
    </row>
    <row r="27557" spans="3:7">
      <c r="C27557" s="17"/>
      <c r="D27557" s="26"/>
      <c r="E27557" s="26"/>
      <c r="F27557" s="26"/>
      <c r="G27557" s="26"/>
    </row>
    <row r="27558" spans="3:7">
      <c r="C27558" s="17"/>
      <c r="D27558" s="26"/>
      <c r="E27558" s="26"/>
      <c r="F27558" s="26"/>
      <c r="G27558" s="26"/>
    </row>
    <row r="27559" spans="3:7">
      <c r="C27559" s="17"/>
      <c r="D27559" s="26"/>
      <c r="E27559" s="26"/>
      <c r="F27559" s="26"/>
      <c r="G27559" s="26"/>
    </row>
    <row r="27560" spans="3:7">
      <c r="C27560" s="17"/>
      <c r="D27560" s="26"/>
      <c r="E27560" s="26"/>
      <c r="F27560" s="26"/>
      <c r="G27560" s="26"/>
    </row>
    <row r="27561" spans="3:7">
      <c r="C27561" s="17"/>
      <c r="D27561" s="26"/>
      <c r="E27561" s="26"/>
      <c r="F27561" s="26"/>
      <c r="G27561" s="26"/>
    </row>
    <row r="27562" spans="3:7">
      <c r="C27562" s="17"/>
      <c r="D27562" s="26"/>
      <c r="E27562" s="26"/>
      <c r="F27562" s="26"/>
      <c r="G27562" s="26"/>
    </row>
    <row r="27563" spans="3:7">
      <c r="C27563" s="17"/>
      <c r="D27563" s="26"/>
      <c r="E27563" s="26"/>
      <c r="F27563" s="26"/>
      <c r="G27563" s="26"/>
    </row>
    <row r="27564" spans="3:7">
      <c r="C27564" s="17"/>
      <c r="D27564" s="26"/>
      <c r="E27564" s="26"/>
      <c r="F27564" s="26"/>
      <c r="G27564" s="26"/>
    </row>
    <row r="27565" spans="3:7">
      <c r="C27565" s="17"/>
      <c r="D27565" s="26"/>
      <c r="E27565" s="26"/>
      <c r="F27565" s="26"/>
      <c r="G27565" s="26"/>
    </row>
    <row r="27566" spans="3:7">
      <c r="C27566" s="17"/>
      <c r="D27566" s="26"/>
      <c r="E27566" s="26"/>
      <c r="F27566" s="26"/>
      <c r="G27566" s="26"/>
    </row>
    <row r="27567" spans="3:7">
      <c r="C27567" s="17"/>
      <c r="D27567" s="26"/>
      <c r="E27567" s="26"/>
      <c r="F27567" s="26"/>
      <c r="G27567" s="26"/>
    </row>
    <row r="27568" spans="3:7">
      <c r="C27568" s="17"/>
      <c r="D27568" s="26"/>
      <c r="E27568" s="26"/>
      <c r="F27568" s="26"/>
      <c r="G27568" s="26"/>
    </row>
    <row r="27569" spans="3:7">
      <c r="C27569" s="17"/>
      <c r="D27569" s="26"/>
      <c r="E27569" s="26"/>
      <c r="F27569" s="26"/>
      <c r="G27569" s="26"/>
    </row>
    <row r="27570" spans="3:7">
      <c r="C27570" s="17"/>
      <c r="D27570" s="26"/>
      <c r="E27570" s="26"/>
      <c r="F27570" s="26"/>
      <c r="G27570" s="26"/>
    </row>
    <row r="27571" spans="3:7">
      <c r="C27571" s="17"/>
      <c r="D27571" s="26"/>
      <c r="E27571" s="26"/>
      <c r="F27571" s="26"/>
      <c r="G27571" s="26"/>
    </row>
    <row r="27572" spans="3:7">
      <c r="C27572" s="17"/>
      <c r="D27572" s="26"/>
      <c r="E27572" s="26"/>
      <c r="F27572" s="26"/>
      <c r="G27572" s="26"/>
    </row>
    <row r="27573" spans="3:7">
      <c r="C27573" s="17"/>
      <c r="D27573" s="26"/>
      <c r="E27573" s="26"/>
      <c r="F27573" s="26"/>
      <c r="G27573" s="26"/>
    </row>
    <row r="27574" spans="3:7">
      <c r="C27574" s="17"/>
      <c r="D27574" s="26"/>
      <c r="E27574" s="26"/>
      <c r="F27574" s="26"/>
      <c r="G27574" s="26"/>
    </row>
    <row r="27575" spans="3:7">
      <c r="C27575" s="17"/>
      <c r="D27575" s="26"/>
      <c r="E27575" s="26"/>
      <c r="F27575" s="26"/>
      <c r="G27575" s="26"/>
    </row>
    <row r="27576" spans="3:7">
      <c r="C27576" s="17"/>
      <c r="D27576" s="26"/>
      <c r="E27576" s="26"/>
      <c r="F27576" s="26"/>
      <c r="G27576" s="26"/>
    </row>
    <row r="27577" spans="3:7">
      <c r="C27577" s="17"/>
      <c r="D27577" s="26"/>
      <c r="E27577" s="26"/>
      <c r="F27577" s="26"/>
      <c r="G27577" s="26"/>
    </row>
    <row r="27578" spans="3:7">
      <c r="C27578" s="17"/>
      <c r="D27578" s="26"/>
      <c r="E27578" s="26"/>
      <c r="F27578" s="26"/>
      <c r="G27578" s="26"/>
    </row>
    <row r="27579" spans="3:7">
      <c r="C27579" s="17"/>
      <c r="D27579" s="26"/>
      <c r="E27579" s="26"/>
      <c r="F27579" s="26"/>
      <c r="G27579" s="26"/>
    </row>
    <row r="27580" spans="3:7">
      <c r="C27580" s="17"/>
      <c r="D27580" s="26"/>
      <c r="E27580" s="26"/>
      <c r="F27580" s="26"/>
      <c r="G27580" s="26"/>
    </row>
    <row r="27581" spans="3:7">
      <c r="C27581" s="17"/>
      <c r="D27581" s="26"/>
      <c r="E27581" s="26"/>
      <c r="F27581" s="26"/>
      <c r="G27581" s="26"/>
    </row>
    <row r="27582" spans="3:7">
      <c r="C27582" s="17"/>
      <c r="D27582" s="26"/>
      <c r="E27582" s="26"/>
      <c r="F27582" s="26"/>
      <c r="G27582" s="26"/>
    </row>
    <row r="27583" spans="3:7">
      <c r="C27583" s="17"/>
      <c r="D27583" s="26"/>
      <c r="E27583" s="26"/>
      <c r="F27583" s="26"/>
      <c r="G27583" s="26"/>
    </row>
    <row r="27584" spans="3:7">
      <c r="C27584" s="17"/>
      <c r="D27584" s="26"/>
      <c r="E27584" s="26"/>
      <c r="F27584" s="26"/>
      <c r="G27584" s="26"/>
    </row>
    <row r="27585" spans="3:7">
      <c r="C27585" s="17"/>
      <c r="D27585" s="26"/>
      <c r="E27585" s="26"/>
      <c r="F27585" s="26"/>
      <c r="G27585" s="26"/>
    </row>
    <row r="27586" spans="3:7">
      <c r="C27586" s="17"/>
      <c r="D27586" s="26"/>
      <c r="E27586" s="26"/>
      <c r="F27586" s="26"/>
      <c r="G27586" s="26"/>
    </row>
    <row r="27587" spans="3:7">
      <c r="C27587" s="17"/>
      <c r="D27587" s="26"/>
      <c r="E27587" s="26"/>
      <c r="F27587" s="26"/>
      <c r="G27587" s="26"/>
    </row>
    <row r="27588" spans="3:7">
      <c r="C27588" s="17"/>
      <c r="D27588" s="26"/>
      <c r="E27588" s="26"/>
      <c r="F27588" s="26"/>
      <c r="G27588" s="26"/>
    </row>
    <row r="27589" spans="3:7">
      <c r="C27589" s="17"/>
      <c r="D27589" s="26"/>
      <c r="E27589" s="26"/>
      <c r="F27589" s="26"/>
      <c r="G27589" s="26"/>
    </row>
    <row r="27590" spans="3:7">
      <c r="C27590" s="17"/>
      <c r="D27590" s="26"/>
      <c r="E27590" s="26"/>
      <c r="F27590" s="26"/>
      <c r="G27590" s="26"/>
    </row>
    <row r="27591" spans="3:7">
      <c r="C27591" s="17"/>
      <c r="D27591" s="26"/>
      <c r="E27591" s="26"/>
      <c r="F27591" s="26"/>
      <c r="G27591" s="26"/>
    </row>
    <row r="27592" spans="3:7">
      <c r="C27592" s="17"/>
      <c r="D27592" s="26"/>
      <c r="E27592" s="26"/>
      <c r="F27592" s="26"/>
      <c r="G27592" s="26"/>
    </row>
    <row r="27593" spans="3:7">
      <c r="C27593" s="17"/>
      <c r="D27593" s="26"/>
      <c r="E27593" s="26"/>
      <c r="F27593" s="26"/>
      <c r="G27593" s="26"/>
    </row>
    <row r="27594" spans="3:7">
      <c r="C27594" s="17"/>
      <c r="D27594" s="26"/>
      <c r="E27594" s="26"/>
      <c r="F27594" s="26"/>
      <c r="G27594" s="26"/>
    </row>
    <row r="27595" spans="3:7">
      <c r="C27595" s="17"/>
      <c r="D27595" s="26"/>
      <c r="E27595" s="26"/>
      <c r="F27595" s="26"/>
      <c r="G27595" s="26"/>
    </row>
    <row r="27596" spans="3:7">
      <c r="C27596" s="17"/>
      <c r="D27596" s="26"/>
      <c r="E27596" s="26"/>
      <c r="F27596" s="26"/>
      <c r="G27596" s="26"/>
    </row>
    <row r="27597" spans="3:7">
      <c r="C27597" s="17"/>
      <c r="D27597" s="26"/>
      <c r="E27597" s="26"/>
      <c r="F27597" s="26"/>
      <c r="G27597" s="26"/>
    </row>
    <row r="27598" spans="3:7">
      <c r="C27598" s="17"/>
      <c r="D27598" s="26"/>
      <c r="E27598" s="26"/>
      <c r="F27598" s="26"/>
      <c r="G27598" s="26"/>
    </row>
    <row r="27599" spans="3:7">
      <c r="C27599" s="17"/>
      <c r="D27599" s="26"/>
      <c r="E27599" s="26"/>
      <c r="F27599" s="26"/>
      <c r="G27599" s="26"/>
    </row>
    <row r="27600" spans="3:7">
      <c r="C27600" s="17"/>
      <c r="D27600" s="26"/>
      <c r="E27600" s="26"/>
      <c r="F27600" s="26"/>
      <c r="G27600" s="26"/>
    </row>
    <row r="27601" spans="3:7">
      <c r="C27601" s="17"/>
      <c r="D27601" s="26"/>
      <c r="E27601" s="26"/>
      <c r="F27601" s="26"/>
      <c r="G27601" s="26"/>
    </row>
    <row r="27602" spans="3:7">
      <c r="C27602" s="17"/>
      <c r="D27602" s="26"/>
      <c r="E27602" s="26"/>
      <c r="F27602" s="26"/>
      <c r="G27602" s="26"/>
    </row>
    <row r="27603" spans="3:7">
      <c r="C27603" s="17"/>
      <c r="D27603" s="26"/>
      <c r="E27603" s="26"/>
      <c r="F27603" s="26"/>
      <c r="G27603" s="26"/>
    </row>
    <row r="27604" spans="3:7">
      <c r="C27604" s="17"/>
      <c r="D27604" s="26"/>
      <c r="E27604" s="26"/>
      <c r="F27604" s="26"/>
      <c r="G27604" s="26"/>
    </row>
    <row r="27605" spans="3:7">
      <c r="C27605" s="17"/>
      <c r="D27605" s="26"/>
      <c r="E27605" s="26"/>
      <c r="F27605" s="26"/>
      <c r="G27605" s="26"/>
    </row>
    <row r="27606" spans="3:7">
      <c r="C27606" s="17"/>
      <c r="D27606" s="26"/>
      <c r="E27606" s="26"/>
      <c r="F27606" s="26"/>
      <c r="G27606" s="26"/>
    </row>
    <row r="27607" spans="3:7">
      <c r="C27607" s="17"/>
      <c r="D27607" s="26"/>
      <c r="E27607" s="26"/>
      <c r="F27607" s="26"/>
      <c r="G27607" s="26"/>
    </row>
    <row r="27608" spans="3:7">
      <c r="C27608" s="17"/>
      <c r="D27608" s="26"/>
      <c r="E27608" s="26"/>
      <c r="F27608" s="26"/>
      <c r="G27608" s="26"/>
    </row>
    <row r="27609" spans="3:7">
      <c r="C27609" s="17"/>
      <c r="D27609" s="26"/>
      <c r="E27609" s="26"/>
      <c r="F27609" s="26"/>
      <c r="G27609" s="26"/>
    </row>
    <row r="27610" spans="3:7">
      <c r="C27610" s="17"/>
      <c r="D27610" s="26"/>
      <c r="E27610" s="26"/>
      <c r="F27610" s="26"/>
      <c r="G27610" s="26"/>
    </row>
    <row r="27611" spans="3:7">
      <c r="C27611" s="17"/>
      <c r="D27611" s="26"/>
      <c r="E27611" s="26"/>
      <c r="F27611" s="26"/>
      <c r="G27611" s="26"/>
    </row>
    <row r="27612" spans="3:7">
      <c r="C27612" s="17"/>
      <c r="D27612" s="26"/>
      <c r="E27612" s="26"/>
      <c r="F27612" s="26"/>
      <c r="G27612" s="26"/>
    </row>
    <row r="27613" spans="3:7">
      <c r="C27613" s="17"/>
      <c r="D27613" s="26"/>
      <c r="E27613" s="26"/>
      <c r="F27613" s="26"/>
      <c r="G27613" s="26"/>
    </row>
    <row r="27614" spans="3:7">
      <c r="C27614" s="17"/>
      <c r="D27614" s="26"/>
      <c r="E27614" s="26"/>
      <c r="F27614" s="26"/>
      <c r="G27614" s="26"/>
    </row>
    <row r="27615" spans="3:7">
      <c r="C27615" s="17"/>
      <c r="D27615" s="26"/>
      <c r="E27615" s="26"/>
      <c r="F27615" s="26"/>
      <c r="G27615" s="26"/>
    </row>
    <row r="27616" spans="3:7">
      <c r="C27616" s="17"/>
      <c r="D27616" s="26"/>
      <c r="E27616" s="26"/>
      <c r="F27616" s="26"/>
      <c r="G27616" s="26"/>
    </row>
    <row r="27617" spans="3:7">
      <c r="C27617" s="17"/>
      <c r="D27617" s="26"/>
      <c r="E27617" s="26"/>
      <c r="F27617" s="26"/>
      <c r="G27617" s="26"/>
    </row>
    <row r="27618" spans="3:7">
      <c r="C27618" s="17"/>
      <c r="D27618" s="26"/>
      <c r="E27618" s="26"/>
      <c r="F27618" s="26"/>
      <c r="G27618" s="26"/>
    </row>
    <row r="27619" spans="3:7">
      <c r="C27619" s="17"/>
      <c r="D27619" s="26"/>
      <c r="E27619" s="26"/>
      <c r="F27619" s="26"/>
      <c r="G27619" s="26"/>
    </row>
    <row r="27620" spans="3:7">
      <c r="C27620" s="17"/>
      <c r="D27620" s="26"/>
      <c r="E27620" s="26"/>
      <c r="F27620" s="26"/>
      <c r="G27620" s="26"/>
    </row>
    <row r="27621" spans="3:7">
      <c r="C27621" s="17"/>
      <c r="D27621" s="26"/>
      <c r="E27621" s="26"/>
      <c r="F27621" s="26"/>
      <c r="G27621" s="26"/>
    </row>
    <row r="27622" spans="3:7">
      <c r="C27622" s="17"/>
      <c r="D27622" s="26"/>
      <c r="E27622" s="26"/>
      <c r="F27622" s="26"/>
      <c r="G27622" s="26"/>
    </row>
    <row r="27623" spans="3:7">
      <c r="C27623" s="17"/>
      <c r="D27623" s="26"/>
      <c r="E27623" s="26"/>
      <c r="F27623" s="26"/>
      <c r="G27623" s="26"/>
    </row>
    <row r="27624" spans="3:7">
      <c r="C27624" s="17"/>
      <c r="D27624" s="26"/>
      <c r="E27624" s="26"/>
      <c r="F27624" s="26"/>
      <c r="G27624" s="26"/>
    </row>
    <row r="27625" spans="3:7">
      <c r="C27625" s="17"/>
      <c r="D27625" s="26"/>
      <c r="E27625" s="26"/>
      <c r="F27625" s="26"/>
      <c r="G27625" s="26"/>
    </row>
    <row r="27626" spans="3:7">
      <c r="C27626" s="17"/>
      <c r="D27626" s="26"/>
      <c r="E27626" s="26"/>
      <c r="F27626" s="26"/>
      <c r="G27626" s="26"/>
    </row>
    <row r="27627" spans="3:7">
      <c r="C27627" s="17"/>
      <c r="D27627" s="26"/>
      <c r="E27627" s="26"/>
      <c r="F27627" s="26"/>
      <c r="G27627" s="26"/>
    </row>
    <row r="27628" spans="3:7">
      <c r="C27628" s="17"/>
      <c r="D27628" s="26"/>
      <c r="E27628" s="26"/>
      <c r="F27628" s="26"/>
      <c r="G27628" s="26"/>
    </row>
    <row r="27629" spans="3:7">
      <c r="C27629" s="17"/>
      <c r="D27629" s="26"/>
      <c r="E27629" s="26"/>
      <c r="F27629" s="26"/>
      <c r="G27629" s="26"/>
    </row>
    <row r="27630" spans="3:7">
      <c r="C27630" s="17"/>
      <c r="D27630" s="26"/>
      <c r="E27630" s="26"/>
      <c r="F27630" s="26"/>
      <c r="G27630" s="26"/>
    </row>
    <row r="27631" spans="3:7">
      <c r="C27631" s="17"/>
      <c r="D27631" s="26"/>
      <c r="E27631" s="26"/>
      <c r="F27631" s="26"/>
      <c r="G27631" s="26"/>
    </row>
    <row r="27632" spans="3:7">
      <c r="C27632" s="17"/>
      <c r="D27632" s="26"/>
      <c r="E27632" s="26"/>
      <c r="F27632" s="26"/>
      <c r="G27632" s="26"/>
    </row>
    <row r="27633" spans="3:7">
      <c r="C27633" s="17"/>
      <c r="D27633" s="26"/>
      <c r="E27633" s="26"/>
      <c r="F27633" s="26"/>
      <c r="G27633" s="26"/>
    </row>
    <row r="27634" spans="3:7">
      <c r="C27634" s="17"/>
      <c r="D27634" s="26"/>
      <c r="E27634" s="26"/>
      <c r="F27634" s="26"/>
      <c r="G27634" s="26"/>
    </row>
    <row r="27635" spans="3:7">
      <c r="C27635" s="17"/>
      <c r="D27635" s="26"/>
      <c r="E27635" s="26"/>
      <c r="F27635" s="26"/>
      <c r="G27635" s="26"/>
    </row>
    <row r="27636" spans="3:7">
      <c r="C27636" s="17"/>
      <c r="D27636" s="26"/>
      <c r="E27636" s="26"/>
      <c r="F27636" s="26"/>
      <c r="G27636" s="26"/>
    </row>
    <row r="27637" spans="3:7">
      <c r="C27637" s="17"/>
      <c r="D27637" s="26"/>
      <c r="E27637" s="26"/>
      <c r="F27637" s="26"/>
      <c r="G27637" s="26"/>
    </row>
    <row r="27638" spans="3:7">
      <c r="C27638" s="17"/>
      <c r="D27638" s="26"/>
      <c r="E27638" s="26"/>
      <c r="F27638" s="26"/>
      <c r="G27638" s="26"/>
    </row>
    <row r="27639" spans="3:7">
      <c r="C27639" s="17"/>
      <c r="D27639" s="26"/>
      <c r="E27639" s="26"/>
      <c r="F27639" s="26"/>
      <c r="G27639" s="26"/>
    </row>
    <row r="27640" spans="3:7">
      <c r="C27640" s="17"/>
      <c r="D27640" s="26"/>
      <c r="E27640" s="26"/>
      <c r="F27640" s="26"/>
      <c r="G27640" s="26"/>
    </row>
    <row r="27641" spans="3:7">
      <c r="C27641" s="17"/>
      <c r="D27641" s="26"/>
      <c r="E27641" s="26"/>
      <c r="F27641" s="26"/>
      <c r="G27641" s="26"/>
    </row>
    <row r="27642" spans="3:7">
      <c r="C27642" s="17"/>
      <c r="D27642" s="26"/>
      <c r="E27642" s="26"/>
      <c r="F27642" s="26"/>
      <c r="G27642" s="26"/>
    </row>
    <row r="27643" spans="3:7">
      <c r="C27643" s="17"/>
      <c r="D27643" s="26"/>
      <c r="E27643" s="26"/>
      <c r="F27643" s="26"/>
      <c r="G27643" s="26"/>
    </row>
    <row r="27644" spans="3:7">
      <c r="C27644" s="17"/>
      <c r="D27644" s="26"/>
      <c r="E27644" s="26"/>
      <c r="F27644" s="26"/>
      <c r="G27644" s="26"/>
    </row>
    <row r="27645" spans="3:7">
      <c r="C27645" s="17"/>
      <c r="D27645" s="26"/>
      <c r="E27645" s="26"/>
      <c r="F27645" s="26"/>
      <c r="G27645" s="26"/>
    </row>
    <row r="27646" spans="3:7">
      <c r="C27646" s="17"/>
      <c r="D27646" s="26"/>
      <c r="E27646" s="26"/>
      <c r="F27646" s="26"/>
      <c r="G27646" s="26"/>
    </row>
    <row r="27647" spans="3:7">
      <c r="C27647" s="17"/>
      <c r="D27647" s="26"/>
      <c r="E27647" s="26"/>
      <c r="F27647" s="26"/>
      <c r="G27647" s="26"/>
    </row>
    <row r="27648" spans="3:7">
      <c r="C27648" s="17"/>
      <c r="D27648" s="26"/>
      <c r="E27648" s="26"/>
      <c r="F27648" s="26"/>
      <c r="G27648" s="26"/>
    </row>
    <row r="27649" spans="3:7">
      <c r="C27649" s="17"/>
      <c r="D27649" s="26"/>
      <c r="E27649" s="26"/>
      <c r="F27649" s="26"/>
      <c r="G27649" s="26"/>
    </row>
    <row r="27650" spans="3:7">
      <c r="C27650" s="17"/>
      <c r="D27650" s="26"/>
      <c r="E27650" s="26"/>
      <c r="F27650" s="26"/>
      <c r="G27650" s="26"/>
    </row>
    <row r="27651" spans="3:7">
      <c r="C27651" s="17"/>
      <c r="D27651" s="26"/>
      <c r="E27651" s="26"/>
      <c r="F27651" s="26"/>
      <c r="G27651" s="26"/>
    </row>
    <row r="27652" spans="3:7">
      <c r="C27652" s="17"/>
      <c r="D27652" s="26"/>
      <c r="E27652" s="26"/>
      <c r="F27652" s="26"/>
      <c r="G27652" s="26"/>
    </row>
    <row r="27653" spans="3:7">
      <c r="C27653" s="17"/>
      <c r="D27653" s="26"/>
      <c r="E27653" s="26"/>
      <c r="F27653" s="26"/>
      <c r="G27653" s="26"/>
    </row>
    <row r="27654" spans="3:7">
      <c r="C27654" s="17"/>
      <c r="D27654" s="26"/>
      <c r="E27654" s="26"/>
      <c r="F27654" s="26"/>
      <c r="G27654" s="26"/>
    </row>
    <row r="27655" spans="3:7">
      <c r="C27655" s="17"/>
      <c r="D27655" s="26"/>
      <c r="E27655" s="26"/>
      <c r="F27655" s="26"/>
      <c r="G27655" s="26"/>
    </row>
    <row r="27656" spans="3:7">
      <c r="C27656" s="17"/>
      <c r="D27656" s="26"/>
      <c r="E27656" s="26"/>
      <c r="F27656" s="26"/>
      <c r="G27656" s="26"/>
    </row>
    <row r="27657" spans="3:7">
      <c r="C27657" s="17"/>
      <c r="D27657" s="26"/>
      <c r="E27657" s="26"/>
      <c r="F27657" s="26"/>
      <c r="G27657" s="26"/>
    </row>
    <row r="27658" spans="3:7">
      <c r="C27658" s="17"/>
      <c r="D27658" s="26"/>
      <c r="E27658" s="26"/>
      <c r="F27658" s="26"/>
      <c r="G27658" s="26"/>
    </row>
    <row r="27659" spans="3:7">
      <c r="C27659" s="17"/>
      <c r="D27659" s="26"/>
      <c r="E27659" s="26"/>
      <c r="F27659" s="26"/>
      <c r="G27659" s="26"/>
    </row>
    <row r="27660" spans="3:7">
      <c r="C27660" s="17"/>
      <c r="D27660" s="26"/>
      <c r="E27660" s="26"/>
      <c r="F27660" s="26"/>
      <c r="G27660" s="26"/>
    </row>
    <row r="27661" spans="3:7">
      <c r="C27661" s="17"/>
      <c r="D27661" s="26"/>
      <c r="E27661" s="26"/>
      <c r="F27661" s="26"/>
      <c r="G27661" s="26"/>
    </row>
    <row r="27662" spans="3:7">
      <c r="C27662" s="17"/>
      <c r="D27662" s="26"/>
      <c r="E27662" s="26"/>
      <c r="F27662" s="26"/>
      <c r="G27662" s="26"/>
    </row>
    <row r="27663" spans="3:7">
      <c r="C27663" s="17"/>
      <c r="D27663" s="26"/>
      <c r="E27663" s="26"/>
      <c r="F27663" s="26"/>
      <c r="G27663" s="26"/>
    </row>
    <row r="27664" spans="3:7">
      <c r="C27664" s="17"/>
      <c r="D27664" s="26"/>
      <c r="E27664" s="26"/>
      <c r="F27664" s="26"/>
      <c r="G27664" s="26"/>
    </row>
    <row r="27665" spans="3:7">
      <c r="C27665" s="17"/>
      <c r="D27665" s="26"/>
      <c r="E27665" s="26"/>
      <c r="F27665" s="26"/>
      <c r="G27665" s="26"/>
    </row>
    <row r="27666" spans="3:7">
      <c r="C27666" s="17"/>
      <c r="D27666" s="26"/>
      <c r="E27666" s="26"/>
      <c r="F27666" s="26"/>
      <c r="G27666" s="26"/>
    </row>
    <row r="27667" spans="3:7">
      <c r="C27667" s="17"/>
      <c r="D27667" s="26"/>
      <c r="E27667" s="26"/>
      <c r="F27667" s="26"/>
      <c r="G27667" s="26"/>
    </row>
    <row r="27668" spans="3:7">
      <c r="C27668" s="17"/>
      <c r="D27668" s="26"/>
      <c r="E27668" s="26"/>
      <c r="F27668" s="26"/>
      <c r="G27668" s="26"/>
    </row>
    <row r="27669" spans="3:7">
      <c r="C27669" s="17"/>
      <c r="D27669" s="26"/>
      <c r="E27669" s="26"/>
      <c r="F27669" s="26"/>
      <c r="G27669" s="26"/>
    </row>
    <row r="27670" spans="3:7">
      <c r="C27670" s="17"/>
      <c r="D27670" s="26"/>
      <c r="E27670" s="26"/>
      <c r="F27670" s="26"/>
      <c r="G27670" s="26"/>
    </row>
    <row r="27671" spans="3:7">
      <c r="C27671" s="17"/>
      <c r="D27671" s="26"/>
      <c r="E27671" s="26"/>
      <c r="F27671" s="26"/>
      <c r="G27671" s="26"/>
    </row>
    <row r="27672" spans="3:7">
      <c r="C27672" s="17"/>
      <c r="D27672" s="26"/>
      <c r="E27672" s="26"/>
      <c r="F27672" s="26"/>
      <c r="G27672" s="26"/>
    </row>
    <row r="27673" spans="3:7">
      <c r="C27673" s="17"/>
      <c r="D27673" s="26"/>
      <c r="E27673" s="26"/>
      <c r="F27673" s="26"/>
      <c r="G27673" s="26"/>
    </row>
    <row r="27674" spans="3:7">
      <c r="C27674" s="17"/>
      <c r="D27674" s="26"/>
      <c r="E27674" s="26"/>
      <c r="F27674" s="26"/>
      <c r="G27674" s="26"/>
    </row>
    <row r="27675" spans="3:7">
      <c r="C27675" s="17"/>
      <c r="D27675" s="26"/>
      <c r="E27675" s="26"/>
      <c r="F27675" s="26"/>
      <c r="G27675" s="26"/>
    </row>
    <row r="27676" spans="3:7">
      <c r="C27676" s="17"/>
      <c r="D27676" s="26"/>
      <c r="E27676" s="26"/>
      <c r="F27676" s="26"/>
      <c r="G27676" s="26"/>
    </row>
    <row r="27677" spans="3:7">
      <c r="C27677" s="17"/>
      <c r="D27677" s="26"/>
      <c r="E27677" s="26"/>
      <c r="F27677" s="26"/>
      <c r="G27677" s="26"/>
    </row>
    <row r="27678" spans="3:7">
      <c r="C27678" s="17"/>
      <c r="D27678" s="26"/>
      <c r="E27678" s="26"/>
      <c r="F27678" s="26"/>
      <c r="G27678" s="26"/>
    </row>
    <row r="27679" spans="3:7">
      <c r="C27679" s="17"/>
      <c r="D27679" s="26"/>
      <c r="E27679" s="26"/>
      <c r="F27679" s="26"/>
      <c r="G27679" s="26"/>
    </row>
    <row r="27680" spans="3:7">
      <c r="C27680" s="17"/>
      <c r="D27680" s="26"/>
      <c r="E27680" s="26"/>
      <c r="F27680" s="26"/>
      <c r="G27680" s="26"/>
    </row>
    <row r="27681" spans="3:7">
      <c r="C27681" s="17"/>
      <c r="D27681" s="26"/>
      <c r="E27681" s="26"/>
      <c r="F27681" s="26"/>
      <c r="G27681" s="26"/>
    </row>
    <row r="27682" spans="3:7">
      <c r="C27682" s="17"/>
      <c r="D27682" s="26"/>
      <c r="E27682" s="26"/>
      <c r="F27682" s="26"/>
      <c r="G27682" s="26"/>
    </row>
    <row r="27683" spans="3:7">
      <c r="C27683" s="17"/>
      <c r="D27683" s="26"/>
      <c r="E27683" s="26"/>
      <c r="F27683" s="26"/>
      <c r="G27683" s="26"/>
    </row>
    <row r="27684" spans="3:7">
      <c r="C27684" s="17"/>
      <c r="D27684" s="26"/>
      <c r="E27684" s="26"/>
      <c r="F27684" s="26"/>
      <c r="G27684" s="26"/>
    </row>
    <row r="27685" spans="3:7">
      <c r="C27685" s="17"/>
      <c r="D27685" s="26"/>
      <c r="E27685" s="26"/>
      <c r="F27685" s="26"/>
      <c r="G27685" s="26"/>
    </row>
    <row r="27686" spans="3:7">
      <c r="C27686" s="17"/>
      <c r="D27686" s="26"/>
      <c r="E27686" s="26"/>
      <c r="F27686" s="26"/>
      <c r="G27686" s="26"/>
    </row>
    <row r="27687" spans="3:7">
      <c r="C27687" s="17"/>
      <c r="D27687" s="26"/>
      <c r="E27687" s="26"/>
      <c r="F27687" s="26"/>
      <c r="G27687" s="26"/>
    </row>
    <row r="27688" spans="3:7">
      <c r="C27688" s="17"/>
      <c r="D27688" s="26"/>
      <c r="E27688" s="26"/>
      <c r="F27688" s="26"/>
      <c r="G27688" s="26"/>
    </row>
    <row r="27689" spans="3:7">
      <c r="C27689" s="17"/>
      <c r="D27689" s="26"/>
      <c r="E27689" s="26"/>
      <c r="F27689" s="26"/>
      <c r="G27689" s="26"/>
    </row>
    <row r="27690" spans="3:7">
      <c r="C27690" s="17"/>
      <c r="D27690" s="26"/>
      <c r="E27690" s="26"/>
      <c r="F27690" s="26"/>
      <c r="G27690" s="26"/>
    </row>
    <row r="27691" spans="3:7">
      <c r="C27691" s="17"/>
      <c r="D27691" s="26"/>
      <c r="E27691" s="26"/>
      <c r="F27691" s="26"/>
      <c r="G27691" s="26"/>
    </row>
    <row r="27692" spans="3:7">
      <c r="C27692" s="17"/>
      <c r="D27692" s="26"/>
      <c r="E27692" s="26"/>
      <c r="F27692" s="26"/>
      <c r="G27692" s="26"/>
    </row>
    <row r="27693" spans="3:7">
      <c r="C27693" s="17"/>
      <c r="D27693" s="26"/>
      <c r="E27693" s="26"/>
      <c r="F27693" s="26"/>
      <c r="G27693" s="26"/>
    </row>
    <row r="27694" spans="3:7">
      <c r="C27694" s="17"/>
      <c r="D27694" s="26"/>
      <c r="E27694" s="26"/>
      <c r="F27694" s="26"/>
      <c r="G27694" s="26"/>
    </row>
    <row r="27695" spans="3:7">
      <c r="C27695" s="17"/>
      <c r="D27695" s="26"/>
      <c r="E27695" s="26"/>
      <c r="F27695" s="26"/>
      <c r="G27695" s="26"/>
    </row>
    <row r="27696" spans="3:7">
      <c r="C27696" s="17"/>
      <c r="D27696" s="26"/>
      <c r="E27696" s="26"/>
      <c r="F27696" s="26"/>
      <c r="G27696" s="26"/>
    </row>
    <row r="27697" spans="3:7">
      <c r="C27697" s="17"/>
      <c r="D27697" s="26"/>
      <c r="E27697" s="26"/>
      <c r="F27697" s="26"/>
      <c r="G27697" s="26"/>
    </row>
    <row r="27698" spans="3:7">
      <c r="C27698" s="17"/>
      <c r="D27698" s="26"/>
      <c r="E27698" s="26"/>
      <c r="F27698" s="26"/>
      <c r="G27698" s="26"/>
    </row>
    <row r="27699" spans="3:7">
      <c r="C27699" s="17"/>
      <c r="D27699" s="26"/>
      <c r="E27699" s="26"/>
      <c r="F27699" s="26"/>
      <c r="G27699" s="26"/>
    </row>
    <row r="27700" spans="3:7">
      <c r="C27700" s="17"/>
      <c r="D27700" s="26"/>
      <c r="E27700" s="26"/>
      <c r="F27700" s="26"/>
      <c r="G27700" s="26"/>
    </row>
    <row r="27701" spans="3:7">
      <c r="C27701" s="17"/>
      <c r="D27701" s="26"/>
      <c r="E27701" s="26"/>
      <c r="F27701" s="26"/>
      <c r="G27701" s="26"/>
    </row>
    <row r="27702" spans="3:7">
      <c r="C27702" s="17"/>
      <c r="D27702" s="26"/>
      <c r="E27702" s="26"/>
      <c r="F27702" s="26"/>
      <c r="G27702" s="26"/>
    </row>
    <row r="27703" spans="3:7">
      <c r="C27703" s="17"/>
      <c r="D27703" s="26"/>
      <c r="E27703" s="26"/>
      <c r="F27703" s="26"/>
      <c r="G27703" s="26"/>
    </row>
    <row r="27704" spans="3:7">
      <c r="C27704" s="17"/>
      <c r="D27704" s="26"/>
      <c r="E27704" s="26"/>
      <c r="F27704" s="26"/>
      <c r="G27704" s="26"/>
    </row>
    <row r="27705" spans="3:7">
      <c r="C27705" s="17"/>
      <c r="D27705" s="26"/>
      <c r="E27705" s="26"/>
      <c r="F27705" s="26"/>
      <c r="G27705" s="26"/>
    </row>
    <row r="27706" spans="3:7">
      <c r="C27706" s="17"/>
      <c r="D27706" s="26"/>
      <c r="E27706" s="26"/>
      <c r="F27706" s="26"/>
      <c r="G27706" s="26"/>
    </row>
    <row r="27707" spans="3:7">
      <c r="C27707" s="17"/>
      <c r="D27707" s="26"/>
      <c r="E27707" s="26"/>
      <c r="F27707" s="26"/>
      <c r="G27707" s="26"/>
    </row>
    <row r="27708" spans="3:7">
      <c r="C27708" s="17"/>
      <c r="D27708" s="26"/>
      <c r="E27708" s="26"/>
      <c r="F27708" s="26"/>
      <c r="G27708" s="26"/>
    </row>
    <row r="27709" spans="3:7">
      <c r="C27709" s="17"/>
      <c r="D27709" s="26"/>
      <c r="E27709" s="26"/>
      <c r="F27709" s="26"/>
      <c r="G27709" s="26"/>
    </row>
    <row r="27710" spans="3:7">
      <c r="C27710" s="17"/>
      <c r="D27710" s="26"/>
      <c r="E27710" s="26"/>
      <c r="F27710" s="26"/>
      <c r="G27710" s="26"/>
    </row>
    <row r="27711" spans="3:7">
      <c r="C27711" s="17"/>
      <c r="D27711" s="26"/>
      <c r="E27711" s="26"/>
      <c r="F27711" s="26"/>
      <c r="G27711" s="26"/>
    </row>
    <row r="27712" spans="3:7">
      <c r="C27712" s="17"/>
      <c r="D27712" s="26"/>
      <c r="E27712" s="26"/>
      <c r="F27712" s="26"/>
      <c r="G27712" s="26"/>
    </row>
    <row r="27713" spans="3:7">
      <c r="C27713" s="17"/>
      <c r="D27713" s="26"/>
      <c r="E27713" s="26"/>
      <c r="F27713" s="26"/>
      <c r="G27713" s="26"/>
    </row>
    <row r="27714" spans="3:7">
      <c r="C27714" s="17"/>
      <c r="D27714" s="26"/>
      <c r="E27714" s="26"/>
      <c r="F27714" s="26"/>
      <c r="G27714" s="26"/>
    </row>
    <row r="27715" spans="3:7">
      <c r="C27715" s="17"/>
      <c r="D27715" s="26"/>
      <c r="E27715" s="26"/>
      <c r="F27715" s="26"/>
      <c r="G27715" s="26"/>
    </row>
    <row r="27716" spans="3:7">
      <c r="C27716" s="17"/>
      <c r="D27716" s="26"/>
      <c r="E27716" s="26"/>
      <c r="F27716" s="26"/>
      <c r="G27716" s="26"/>
    </row>
    <row r="27717" spans="3:7">
      <c r="C27717" s="17"/>
      <c r="D27717" s="26"/>
      <c r="E27717" s="26"/>
      <c r="F27717" s="26"/>
      <c r="G27717" s="26"/>
    </row>
    <row r="27718" spans="3:7">
      <c r="C27718" s="17"/>
      <c r="D27718" s="26"/>
      <c r="E27718" s="26"/>
      <c r="F27718" s="26"/>
      <c r="G27718" s="26"/>
    </row>
    <row r="27719" spans="3:7">
      <c r="C27719" s="17"/>
      <c r="D27719" s="26"/>
      <c r="E27719" s="26"/>
      <c r="F27719" s="26"/>
      <c r="G27719" s="26"/>
    </row>
    <row r="27720" spans="3:7">
      <c r="C27720" s="17"/>
      <c r="D27720" s="26"/>
      <c r="E27720" s="26"/>
      <c r="F27720" s="26"/>
      <c r="G27720" s="26"/>
    </row>
    <row r="27721" spans="3:7">
      <c r="C27721" s="17"/>
      <c r="D27721" s="26"/>
      <c r="E27721" s="26"/>
      <c r="F27721" s="26"/>
      <c r="G27721" s="26"/>
    </row>
    <row r="27722" spans="3:7">
      <c r="C27722" s="17"/>
      <c r="D27722" s="26"/>
      <c r="E27722" s="26"/>
      <c r="F27722" s="26"/>
      <c r="G27722" s="26"/>
    </row>
    <row r="27723" spans="3:7">
      <c r="C27723" s="17"/>
      <c r="D27723" s="26"/>
      <c r="E27723" s="26"/>
      <c r="F27723" s="26"/>
      <c r="G27723" s="26"/>
    </row>
    <row r="27724" spans="3:7">
      <c r="C27724" s="17"/>
      <c r="D27724" s="26"/>
      <c r="E27724" s="26"/>
      <c r="F27724" s="26"/>
      <c r="G27724" s="26"/>
    </row>
    <row r="27725" spans="3:7">
      <c r="C27725" s="17"/>
      <c r="D27725" s="26"/>
      <c r="E27725" s="26"/>
      <c r="F27725" s="26"/>
      <c r="G27725" s="26"/>
    </row>
    <row r="27726" spans="3:7">
      <c r="C27726" s="17"/>
      <c r="D27726" s="26"/>
      <c r="E27726" s="26"/>
      <c r="F27726" s="26"/>
      <c r="G27726" s="26"/>
    </row>
    <row r="27727" spans="3:7">
      <c r="C27727" s="17"/>
      <c r="D27727" s="26"/>
      <c r="E27727" s="26"/>
      <c r="F27727" s="26"/>
      <c r="G27727" s="26"/>
    </row>
    <row r="27728" spans="3:7">
      <c r="C27728" s="17"/>
      <c r="D27728" s="26"/>
      <c r="E27728" s="26"/>
      <c r="F27728" s="26"/>
      <c r="G27728" s="26"/>
    </row>
    <row r="27729" spans="3:7">
      <c r="C27729" s="17"/>
      <c r="D27729" s="26"/>
      <c r="E27729" s="26"/>
      <c r="F27729" s="26"/>
      <c r="G27729" s="26"/>
    </row>
    <row r="27730" spans="3:7">
      <c r="C27730" s="17"/>
      <c r="D27730" s="26"/>
      <c r="E27730" s="26"/>
      <c r="F27730" s="26"/>
      <c r="G27730" s="26"/>
    </row>
    <row r="27731" spans="3:7">
      <c r="C27731" s="17"/>
      <c r="D27731" s="26"/>
      <c r="E27731" s="26"/>
      <c r="F27731" s="26"/>
      <c r="G27731" s="26"/>
    </row>
    <row r="27732" spans="3:7">
      <c r="C27732" s="17"/>
      <c r="D27732" s="26"/>
      <c r="E27732" s="26"/>
      <c r="F27732" s="26"/>
      <c r="G27732" s="26"/>
    </row>
    <row r="27733" spans="3:7">
      <c r="C27733" s="17"/>
      <c r="D27733" s="26"/>
      <c r="E27733" s="26"/>
      <c r="F27733" s="26"/>
      <c r="G27733" s="26"/>
    </row>
    <row r="27734" spans="3:7">
      <c r="C27734" s="17"/>
      <c r="D27734" s="26"/>
      <c r="E27734" s="26"/>
      <c r="F27734" s="26"/>
      <c r="G27734" s="26"/>
    </row>
    <row r="27735" spans="3:7">
      <c r="C27735" s="17"/>
      <c r="D27735" s="26"/>
      <c r="E27735" s="26"/>
      <c r="F27735" s="26"/>
      <c r="G27735" s="26"/>
    </row>
    <row r="27736" spans="3:7">
      <c r="C27736" s="17"/>
      <c r="D27736" s="26"/>
      <c r="E27736" s="26"/>
      <c r="F27736" s="26"/>
      <c r="G27736" s="26"/>
    </row>
    <row r="27737" spans="3:7">
      <c r="C27737" s="17"/>
      <c r="D27737" s="26"/>
      <c r="E27737" s="26"/>
      <c r="F27737" s="26"/>
      <c r="G27737" s="26"/>
    </row>
    <row r="27738" spans="3:7">
      <c r="C27738" s="17"/>
      <c r="D27738" s="26"/>
      <c r="E27738" s="26"/>
      <c r="F27738" s="26"/>
      <c r="G27738" s="26"/>
    </row>
    <row r="27739" spans="3:7">
      <c r="C27739" s="17"/>
      <c r="D27739" s="26"/>
      <c r="E27739" s="26"/>
      <c r="F27739" s="26"/>
      <c r="G27739" s="26"/>
    </row>
    <row r="27740" spans="3:7">
      <c r="C27740" s="17"/>
      <c r="D27740" s="26"/>
      <c r="E27740" s="26"/>
      <c r="F27740" s="26"/>
      <c r="G27740" s="26"/>
    </row>
    <row r="27741" spans="3:7">
      <c r="C27741" s="17"/>
      <c r="D27741" s="26"/>
      <c r="E27741" s="26"/>
      <c r="F27741" s="26"/>
      <c r="G27741" s="26"/>
    </row>
    <row r="27742" spans="3:7">
      <c r="C27742" s="17"/>
      <c r="D27742" s="26"/>
      <c r="E27742" s="26"/>
      <c r="F27742" s="26"/>
      <c r="G27742" s="26"/>
    </row>
    <row r="27743" spans="3:7">
      <c r="C27743" s="17"/>
      <c r="D27743" s="26"/>
      <c r="E27743" s="26"/>
      <c r="F27743" s="26"/>
      <c r="G27743" s="26"/>
    </row>
    <row r="27744" spans="3:7">
      <c r="C27744" s="17"/>
      <c r="D27744" s="26"/>
      <c r="E27744" s="26"/>
      <c r="F27744" s="26"/>
      <c r="G27744" s="26"/>
    </row>
    <row r="27745" spans="3:7">
      <c r="C27745" s="17"/>
      <c r="D27745" s="26"/>
      <c r="E27745" s="26"/>
      <c r="F27745" s="26"/>
      <c r="G27745" s="26"/>
    </row>
    <row r="27746" spans="3:7">
      <c r="C27746" s="17"/>
      <c r="D27746" s="26"/>
      <c r="E27746" s="26"/>
      <c r="F27746" s="26"/>
      <c r="G27746" s="26"/>
    </row>
    <row r="27747" spans="3:7">
      <c r="C27747" s="17"/>
      <c r="D27747" s="26"/>
      <c r="E27747" s="26"/>
      <c r="F27747" s="26"/>
      <c r="G27747" s="26"/>
    </row>
    <row r="27748" spans="3:7">
      <c r="C27748" s="17"/>
      <c r="D27748" s="26"/>
      <c r="E27748" s="26"/>
      <c r="F27748" s="26"/>
      <c r="G27748" s="26"/>
    </row>
    <row r="27749" spans="3:7">
      <c r="C27749" s="17"/>
      <c r="D27749" s="26"/>
      <c r="E27749" s="26"/>
      <c r="F27749" s="26"/>
      <c r="G27749" s="26"/>
    </row>
    <row r="27750" spans="3:7">
      <c r="C27750" s="17"/>
      <c r="D27750" s="26"/>
      <c r="E27750" s="26"/>
      <c r="F27750" s="26"/>
      <c r="G27750" s="26"/>
    </row>
    <row r="27751" spans="3:7">
      <c r="C27751" s="17"/>
      <c r="D27751" s="26"/>
      <c r="E27751" s="26"/>
      <c r="F27751" s="26"/>
      <c r="G27751" s="26"/>
    </row>
    <row r="27752" spans="3:7">
      <c r="C27752" s="17"/>
      <c r="D27752" s="26"/>
      <c r="E27752" s="26"/>
      <c r="F27752" s="26"/>
      <c r="G27752" s="26"/>
    </row>
    <row r="27753" spans="3:7">
      <c r="C27753" s="17"/>
      <c r="D27753" s="26"/>
      <c r="E27753" s="26"/>
      <c r="F27753" s="26"/>
      <c r="G27753" s="26"/>
    </row>
    <row r="27754" spans="3:7">
      <c r="C27754" s="17"/>
      <c r="D27754" s="26"/>
      <c r="E27754" s="26"/>
      <c r="F27754" s="26"/>
      <c r="G27754" s="26"/>
    </row>
    <row r="27755" spans="3:7">
      <c r="C27755" s="17"/>
      <c r="D27755" s="26"/>
      <c r="E27755" s="26"/>
      <c r="F27755" s="26"/>
      <c r="G27755" s="26"/>
    </row>
    <row r="27756" spans="3:7">
      <c r="C27756" s="17"/>
      <c r="D27756" s="26"/>
      <c r="E27756" s="26"/>
      <c r="F27756" s="26"/>
      <c r="G27756" s="26"/>
    </row>
    <row r="27757" spans="3:7">
      <c r="C27757" s="17"/>
      <c r="D27757" s="26"/>
      <c r="E27757" s="26"/>
      <c r="F27757" s="26"/>
      <c r="G27757" s="26"/>
    </row>
    <row r="27758" spans="3:7">
      <c r="C27758" s="17"/>
      <c r="D27758" s="26"/>
      <c r="E27758" s="26"/>
      <c r="F27758" s="26"/>
      <c r="G27758" s="26"/>
    </row>
    <row r="27759" spans="3:7">
      <c r="C27759" s="17"/>
      <c r="D27759" s="26"/>
      <c r="E27759" s="26"/>
      <c r="F27759" s="26"/>
      <c r="G27759" s="26"/>
    </row>
    <row r="27760" spans="3:7">
      <c r="C27760" s="17"/>
      <c r="D27760" s="26"/>
      <c r="E27760" s="26"/>
      <c r="F27760" s="26"/>
      <c r="G27760" s="26"/>
    </row>
    <row r="27761" spans="3:7">
      <c r="C27761" s="17"/>
      <c r="D27761" s="26"/>
      <c r="E27761" s="26"/>
      <c r="F27761" s="26"/>
      <c r="G27761" s="26"/>
    </row>
    <row r="27762" spans="3:7">
      <c r="C27762" s="17"/>
      <c r="D27762" s="26"/>
      <c r="E27762" s="26"/>
      <c r="F27762" s="26"/>
      <c r="G27762" s="26"/>
    </row>
    <row r="27763" spans="3:7">
      <c r="C27763" s="17"/>
      <c r="D27763" s="26"/>
      <c r="E27763" s="26"/>
      <c r="F27763" s="26"/>
      <c r="G27763" s="26"/>
    </row>
    <row r="27764" spans="3:7">
      <c r="C27764" s="17"/>
      <c r="D27764" s="26"/>
      <c r="E27764" s="26"/>
      <c r="F27764" s="26"/>
      <c r="G27764" s="26"/>
    </row>
    <row r="27765" spans="3:7">
      <c r="C27765" s="17"/>
      <c r="D27765" s="26"/>
      <c r="E27765" s="26"/>
      <c r="F27765" s="26"/>
      <c r="G27765" s="26"/>
    </row>
    <row r="27766" spans="3:7">
      <c r="C27766" s="17"/>
      <c r="D27766" s="26"/>
      <c r="E27766" s="26"/>
      <c r="F27766" s="26"/>
      <c r="G27766" s="26"/>
    </row>
    <row r="27767" spans="3:7">
      <c r="C27767" s="17"/>
      <c r="D27767" s="26"/>
      <c r="E27767" s="26"/>
      <c r="F27767" s="26"/>
      <c r="G27767" s="26"/>
    </row>
    <row r="27768" spans="3:7">
      <c r="C27768" s="17"/>
      <c r="D27768" s="26"/>
      <c r="E27768" s="26"/>
      <c r="F27768" s="26"/>
      <c r="G27768" s="26"/>
    </row>
    <row r="27769" spans="3:7">
      <c r="C27769" s="17"/>
      <c r="D27769" s="26"/>
      <c r="E27769" s="26"/>
      <c r="F27769" s="26"/>
      <c r="G27769" s="26"/>
    </row>
    <row r="27770" spans="3:7">
      <c r="C27770" s="17"/>
      <c r="D27770" s="26"/>
      <c r="E27770" s="26"/>
      <c r="F27770" s="26"/>
      <c r="G27770" s="26"/>
    </row>
    <row r="27771" spans="3:7">
      <c r="C27771" s="17"/>
      <c r="D27771" s="26"/>
      <c r="E27771" s="26"/>
      <c r="F27771" s="26"/>
      <c r="G27771" s="26"/>
    </row>
    <row r="27772" spans="3:7">
      <c r="C27772" s="17"/>
      <c r="D27772" s="26"/>
      <c r="E27772" s="26"/>
      <c r="F27772" s="26"/>
      <c r="G27772" s="26"/>
    </row>
    <row r="27773" spans="3:7">
      <c r="C27773" s="17"/>
      <c r="D27773" s="26"/>
      <c r="E27773" s="26"/>
      <c r="F27773" s="26"/>
      <c r="G27773" s="26"/>
    </row>
    <row r="27774" spans="3:7">
      <c r="C27774" s="17"/>
      <c r="D27774" s="26"/>
      <c r="E27774" s="26"/>
      <c r="F27774" s="26"/>
      <c r="G27774" s="26"/>
    </row>
    <row r="27775" spans="3:7">
      <c r="C27775" s="17"/>
      <c r="D27775" s="26"/>
      <c r="E27775" s="26"/>
      <c r="F27775" s="26"/>
      <c r="G27775" s="26"/>
    </row>
    <row r="27776" spans="3:7">
      <c r="C27776" s="17"/>
      <c r="D27776" s="26"/>
      <c r="E27776" s="26"/>
      <c r="F27776" s="26"/>
      <c r="G27776" s="26"/>
    </row>
    <row r="27777" spans="3:7">
      <c r="C27777" s="17"/>
      <c r="D27777" s="26"/>
      <c r="E27777" s="26"/>
      <c r="F27777" s="26"/>
      <c r="G27777" s="26"/>
    </row>
    <row r="27778" spans="3:7">
      <c r="C27778" s="17"/>
      <c r="D27778" s="26"/>
      <c r="E27778" s="26"/>
      <c r="F27778" s="26"/>
      <c r="G27778" s="26"/>
    </row>
    <row r="27779" spans="3:7">
      <c r="C27779" s="17"/>
      <c r="D27779" s="26"/>
      <c r="E27779" s="26"/>
      <c r="F27779" s="26"/>
      <c r="G27779" s="26"/>
    </row>
    <row r="27780" spans="3:7">
      <c r="C27780" s="17"/>
      <c r="D27780" s="26"/>
      <c r="E27780" s="26"/>
      <c r="F27780" s="26"/>
      <c r="G27780" s="26"/>
    </row>
    <row r="27781" spans="3:7">
      <c r="C27781" s="17"/>
      <c r="D27781" s="26"/>
      <c r="E27781" s="26"/>
      <c r="F27781" s="26"/>
      <c r="G27781" s="26"/>
    </row>
    <row r="27782" spans="3:7">
      <c r="C27782" s="17"/>
      <c r="D27782" s="26"/>
      <c r="E27782" s="26"/>
      <c r="F27782" s="26"/>
      <c r="G27782" s="26"/>
    </row>
    <row r="27783" spans="3:7">
      <c r="C27783" s="17"/>
      <c r="D27783" s="26"/>
      <c r="E27783" s="26"/>
      <c r="F27783" s="26"/>
      <c r="G27783" s="26"/>
    </row>
    <row r="27784" spans="3:7">
      <c r="C27784" s="17"/>
      <c r="D27784" s="26"/>
      <c r="E27784" s="26"/>
      <c r="F27784" s="26"/>
      <c r="G27784" s="26"/>
    </row>
    <row r="27785" spans="3:7">
      <c r="C27785" s="17"/>
      <c r="D27785" s="26"/>
      <c r="E27785" s="26"/>
      <c r="F27785" s="26"/>
      <c r="G27785" s="26"/>
    </row>
    <row r="27786" spans="3:7">
      <c r="C27786" s="17"/>
      <c r="D27786" s="26"/>
      <c r="E27786" s="26"/>
      <c r="F27786" s="26"/>
      <c r="G27786" s="26"/>
    </row>
    <row r="27787" spans="3:7">
      <c r="C27787" s="17"/>
      <c r="D27787" s="26"/>
      <c r="E27787" s="26"/>
      <c r="F27787" s="26"/>
      <c r="G27787" s="26"/>
    </row>
    <row r="27788" spans="3:7">
      <c r="C27788" s="17"/>
      <c r="D27788" s="26"/>
      <c r="E27788" s="26"/>
      <c r="F27788" s="26"/>
      <c r="G27788" s="26"/>
    </row>
    <row r="27789" spans="3:7">
      <c r="C27789" s="17"/>
      <c r="D27789" s="26"/>
      <c r="E27789" s="26"/>
      <c r="F27789" s="26"/>
      <c r="G27789" s="26"/>
    </row>
    <row r="27790" spans="3:7">
      <c r="C27790" s="17"/>
      <c r="D27790" s="26"/>
      <c r="E27790" s="26"/>
      <c r="F27790" s="26"/>
      <c r="G27790" s="26"/>
    </row>
    <row r="27791" spans="3:7">
      <c r="C27791" s="17"/>
      <c r="D27791" s="26"/>
      <c r="E27791" s="26"/>
      <c r="F27791" s="26"/>
      <c r="G27791" s="26"/>
    </row>
    <row r="27792" spans="3:7">
      <c r="C27792" s="17"/>
      <c r="D27792" s="26"/>
      <c r="E27792" s="26"/>
      <c r="F27792" s="26"/>
      <c r="G27792" s="26"/>
    </row>
    <row r="27793" spans="3:7">
      <c r="C27793" s="17"/>
      <c r="D27793" s="26"/>
      <c r="E27793" s="26"/>
      <c r="F27793" s="26"/>
      <c r="G27793" s="26"/>
    </row>
    <row r="27794" spans="3:7">
      <c r="C27794" s="17"/>
      <c r="D27794" s="26"/>
      <c r="E27794" s="26"/>
      <c r="F27794" s="26"/>
      <c r="G27794" s="26"/>
    </row>
    <row r="27795" spans="3:7">
      <c r="C27795" s="17"/>
      <c r="D27795" s="26"/>
      <c r="E27795" s="26"/>
      <c r="F27795" s="26"/>
      <c r="G27795" s="26"/>
    </row>
    <row r="27796" spans="3:7">
      <c r="C27796" s="17"/>
      <c r="D27796" s="26"/>
      <c r="E27796" s="26"/>
      <c r="F27796" s="26"/>
      <c r="G27796" s="26"/>
    </row>
    <row r="27797" spans="3:7">
      <c r="C27797" s="17"/>
      <c r="D27797" s="26"/>
      <c r="E27797" s="26"/>
      <c r="F27797" s="26"/>
      <c r="G27797" s="26"/>
    </row>
    <row r="27798" spans="3:7">
      <c r="C27798" s="17"/>
      <c r="D27798" s="26"/>
      <c r="E27798" s="26"/>
      <c r="F27798" s="26"/>
      <c r="G27798" s="26"/>
    </row>
    <row r="27799" spans="3:7">
      <c r="C27799" s="17"/>
      <c r="D27799" s="26"/>
      <c r="E27799" s="26"/>
      <c r="F27799" s="26"/>
      <c r="G27799" s="26"/>
    </row>
    <row r="27800" spans="3:7">
      <c r="C27800" s="17"/>
      <c r="D27800" s="26"/>
      <c r="E27800" s="26"/>
      <c r="F27800" s="26"/>
      <c r="G27800" s="26"/>
    </row>
    <row r="27801" spans="3:7">
      <c r="C27801" s="17"/>
      <c r="D27801" s="26"/>
      <c r="E27801" s="26"/>
      <c r="F27801" s="26"/>
      <c r="G27801" s="26"/>
    </row>
    <row r="27802" spans="3:7">
      <c r="C27802" s="17"/>
      <c r="D27802" s="26"/>
      <c r="E27802" s="26"/>
      <c r="F27802" s="26"/>
      <c r="G27802" s="26"/>
    </row>
    <row r="27803" spans="3:7">
      <c r="C27803" s="17"/>
      <c r="D27803" s="26"/>
      <c r="E27803" s="26"/>
      <c r="F27803" s="26"/>
      <c r="G27803" s="26"/>
    </row>
    <row r="27804" spans="3:7">
      <c r="C27804" s="17"/>
      <c r="D27804" s="26"/>
      <c r="E27804" s="26"/>
      <c r="F27804" s="26"/>
      <c r="G27804" s="26"/>
    </row>
    <row r="27805" spans="3:7">
      <c r="C27805" s="17"/>
      <c r="D27805" s="26"/>
      <c r="E27805" s="26"/>
      <c r="F27805" s="26"/>
      <c r="G27805" s="26"/>
    </row>
    <row r="27806" spans="3:7">
      <c r="C27806" s="17"/>
      <c r="D27806" s="26"/>
      <c r="E27806" s="26"/>
      <c r="F27806" s="26"/>
      <c r="G27806" s="26"/>
    </row>
    <row r="27807" spans="3:7">
      <c r="C27807" s="17"/>
      <c r="D27807" s="26"/>
      <c r="E27807" s="26"/>
      <c r="F27807" s="26"/>
      <c r="G27807" s="26"/>
    </row>
    <row r="27808" spans="3:7">
      <c r="C27808" s="17"/>
      <c r="D27808" s="26"/>
      <c r="E27808" s="26"/>
      <c r="F27808" s="26"/>
      <c r="G27808" s="26"/>
    </row>
    <row r="27809" spans="3:7">
      <c r="C27809" s="17"/>
      <c r="D27809" s="26"/>
      <c r="E27809" s="26"/>
      <c r="F27809" s="26"/>
      <c r="G27809" s="26"/>
    </row>
    <row r="27810" spans="3:7">
      <c r="C27810" s="17"/>
      <c r="D27810" s="26"/>
      <c r="E27810" s="26"/>
      <c r="F27810" s="26"/>
      <c r="G27810" s="26"/>
    </row>
    <row r="27811" spans="3:7">
      <c r="C27811" s="17"/>
      <c r="D27811" s="26"/>
      <c r="E27811" s="26"/>
      <c r="F27811" s="26"/>
      <c r="G27811" s="26"/>
    </row>
    <row r="27812" spans="3:7">
      <c r="C27812" s="17"/>
      <c r="D27812" s="26"/>
      <c r="E27812" s="26"/>
      <c r="F27812" s="26"/>
      <c r="G27812" s="26"/>
    </row>
    <row r="27813" spans="3:7">
      <c r="C27813" s="17"/>
      <c r="D27813" s="26"/>
      <c r="E27813" s="26"/>
      <c r="F27813" s="26"/>
      <c r="G27813" s="26"/>
    </row>
    <row r="27814" spans="3:7">
      <c r="C27814" s="17"/>
      <c r="D27814" s="26"/>
      <c r="E27814" s="26"/>
      <c r="F27814" s="26"/>
      <c r="G27814" s="26"/>
    </row>
    <row r="27815" spans="3:7">
      <c r="C27815" s="17"/>
      <c r="D27815" s="26"/>
      <c r="E27815" s="26"/>
      <c r="F27815" s="26"/>
      <c r="G27815" s="26"/>
    </row>
    <row r="27816" spans="3:7">
      <c r="C27816" s="17"/>
      <c r="D27816" s="26"/>
      <c r="E27816" s="26"/>
      <c r="F27816" s="26"/>
      <c r="G27816" s="26"/>
    </row>
    <row r="27817" spans="3:7">
      <c r="C27817" s="17"/>
      <c r="D27817" s="26"/>
      <c r="E27817" s="26"/>
      <c r="F27817" s="26"/>
      <c r="G27817" s="26"/>
    </row>
    <row r="27818" spans="3:7">
      <c r="C27818" s="17"/>
      <c r="D27818" s="26"/>
      <c r="E27818" s="26"/>
      <c r="F27818" s="26"/>
      <c r="G27818" s="26"/>
    </row>
    <row r="27819" spans="3:7">
      <c r="C27819" s="17"/>
      <c r="D27819" s="26"/>
      <c r="E27819" s="26"/>
      <c r="F27819" s="26"/>
      <c r="G27819" s="26"/>
    </row>
    <row r="27820" spans="3:7">
      <c r="C27820" s="17"/>
      <c r="D27820" s="26"/>
      <c r="E27820" s="26"/>
      <c r="F27820" s="26"/>
      <c r="G27820" s="26"/>
    </row>
    <row r="27821" spans="3:7">
      <c r="C27821" s="17"/>
      <c r="D27821" s="26"/>
      <c r="E27821" s="26"/>
      <c r="F27821" s="26"/>
      <c r="G27821" s="26"/>
    </row>
    <row r="27822" spans="3:7">
      <c r="C27822" s="17"/>
      <c r="D27822" s="26"/>
      <c r="E27822" s="26"/>
      <c r="F27822" s="26"/>
      <c r="G27822" s="26"/>
    </row>
    <row r="27823" spans="3:7">
      <c r="C27823" s="17"/>
      <c r="D27823" s="26"/>
      <c r="E27823" s="26"/>
      <c r="F27823" s="26"/>
      <c r="G27823" s="26"/>
    </row>
    <row r="27824" spans="3:7">
      <c r="C27824" s="17"/>
      <c r="D27824" s="26"/>
      <c r="E27824" s="26"/>
      <c r="F27824" s="26"/>
      <c r="G27824" s="26"/>
    </row>
    <row r="27825" spans="3:7">
      <c r="C27825" s="17"/>
      <c r="D27825" s="26"/>
      <c r="E27825" s="26"/>
      <c r="F27825" s="26"/>
      <c r="G27825" s="26"/>
    </row>
    <row r="27826" spans="3:7">
      <c r="C27826" s="17"/>
      <c r="D27826" s="26"/>
      <c r="E27826" s="26"/>
      <c r="F27826" s="26"/>
      <c r="G27826" s="26"/>
    </row>
    <row r="27827" spans="3:7">
      <c r="C27827" s="17"/>
      <c r="D27827" s="26"/>
      <c r="E27827" s="26"/>
      <c r="F27827" s="26"/>
      <c r="G27827" s="26"/>
    </row>
    <row r="27828" spans="3:7">
      <c r="C27828" s="17"/>
      <c r="D27828" s="26"/>
      <c r="E27828" s="26"/>
      <c r="F27828" s="26"/>
      <c r="G27828" s="26"/>
    </row>
    <row r="27829" spans="3:7">
      <c r="C27829" s="17"/>
      <c r="D27829" s="26"/>
      <c r="E27829" s="26"/>
      <c r="F27829" s="26"/>
      <c r="G27829" s="26"/>
    </row>
    <row r="27830" spans="3:7">
      <c r="C27830" s="17"/>
      <c r="D27830" s="26"/>
      <c r="E27830" s="26"/>
      <c r="F27830" s="26"/>
      <c r="G27830" s="26"/>
    </row>
    <row r="27831" spans="3:7">
      <c r="C27831" s="17"/>
      <c r="D27831" s="26"/>
      <c r="E27831" s="26"/>
      <c r="F27831" s="26"/>
      <c r="G27831" s="26"/>
    </row>
    <row r="27832" spans="3:7">
      <c r="C27832" s="17"/>
      <c r="D27832" s="26"/>
      <c r="E27832" s="26"/>
      <c r="F27832" s="26"/>
      <c r="G27832" s="26"/>
    </row>
    <row r="27833" spans="3:7">
      <c r="C27833" s="17"/>
      <c r="D27833" s="26"/>
      <c r="E27833" s="26"/>
      <c r="F27833" s="26"/>
      <c r="G27833" s="26"/>
    </row>
    <row r="27834" spans="3:7">
      <c r="C27834" s="17"/>
      <c r="D27834" s="26"/>
      <c r="E27834" s="26"/>
      <c r="F27834" s="26"/>
      <c r="G27834" s="26"/>
    </row>
    <row r="27835" spans="3:7">
      <c r="C27835" s="17"/>
      <c r="D27835" s="26"/>
      <c r="E27835" s="26"/>
      <c r="F27835" s="26"/>
      <c r="G27835" s="26"/>
    </row>
    <row r="27836" spans="3:7">
      <c r="C27836" s="17"/>
      <c r="D27836" s="26"/>
      <c r="E27836" s="26"/>
      <c r="F27836" s="26"/>
      <c r="G27836" s="26"/>
    </row>
    <row r="27837" spans="3:7">
      <c r="C27837" s="17"/>
      <c r="D27837" s="26"/>
      <c r="E27837" s="26"/>
      <c r="F27837" s="26"/>
      <c r="G27837" s="26"/>
    </row>
    <row r="27838" spans="3:7">
      <c r="C27838" s="17"/>
      <c r="D27838" s="26"/>
      <c r="E27838" s="26"/>
      <c r="F27838" s="26"/>
      <c r="G27838" s="26"/>
    </row>
    <row r="27839" spans="3:7">
      <c r="C27839" s="17"/>
      <c r="D27839" s="26"/>
      <c r="E27839" s="26"/>
      <c r="F27839" s="26"/>
      <c r="G27839" s="26"/>
    </row>
    <row r="27840" spans="3:7">
      <c r="C27840" s="17"/>
      <c r="D27840" s="26"/>
      <c r="E27840" s="26"/>
      <c r="F27840" s="26"/>
      <c r="G27840" s="26"/>
    </row>
    <row r="27841" spans="3:7">
      <c r="C27841" s="17"/>
      <c r="D27841" s="26"/>
      <c r="E27841" s="26"/>
      <c r="F27841" s="26"/>
      <c r="G27841" s="26"/>
    </row>
    <row r="27842" spans="3:7">
      <c r="C27842" s="17"/>
      <c r="D27842" s="26"/>
      <c r="E27842" s="26"/>
      <c r="F27842" s="26"/>
      <c r="G27842" s="26"/>
    </row>
    <row r="27843" spans="3:7">
      <c r="C27843" s="17"/>
      <c r="D27843" s="26"/>
      <c r="E27843" s="26"/>
      <c r="F27843" s="26"/>
      <c r="G27843" s="26"/>
    </row>
    <row r="27844" spans="3:7">
      <c r="C27844" s="17"/>
      <c r="D27844" s="26"/>
      <c r="E27844" s="26"/>
      <c r="F27844" s="26"/>
      <c r="G27844" s="26"/>
    </row>
    <row r="27845" spans="3:7">
      <c r="C27845" s="17"/>
      <c r="D27845" s="26"/>
      <c r="E27845" s="26"/>
      <c r="F27845" s="26"/>
      <c r="G27845" s="26"/>
    </row>
    <row r="27846" spans="3:7">
      <c r="C27846" s="17"/>
      <c r="D27846" s="26"/>
      <c r="E27846" s="26"/>
      <c r="F27846" s="26"/>
      <c r="G27846" s="26"/>
    </row>
    <row r="27847" spans="3:7">
      <c r="C27847" s="17"/>
      <c r="D27847" s="26"/>
      <c r="E27847" s="26"/>
      <c r="F27847" s="26"/>
      <c r="G27847" s="26"/>
    </row>
    <row r="27848" spans="3:7">
      <c r="C27848" s="17"/>
      <c r="D27848" s="26"/>
      <c r="E27848" s="26"/>
      <c r="F27848" s="26"/>
      <c r="G27848" s="26"/>
    </row>
    <row r="27849" spans="3:7">
      <c r="C27849" s="17"/>
      <c r="D27849" s="26"/>
      <c r="E27849" s="26"/>
      <c r="F27849" s="26"/>
      <c r="G27849" s="26"/>
    </row>
    <row r="27850" spans="3:7">
      <c r="C27850" s="17"/>
      <c r="D27850" s="26"/>
      <c r="E27850" s="26"/>
      <c r="F27850" s="26"/>
      <c r="G27850" s="26"/>
    </row>
    <row r="27851" spans="3:7">
      <c r="C27851" s="17"/>
      <c r="D27851" s="26"/>
      <c r="E27851" s="26"/>
      <c r="F27851" s="26"/>
      <c r="G27851" s="26"/>
    </row>
    <row r="27852" spans="3:7">
      <c r="C27852" s="17"/>
      <c r="D27852" s="26"/>
      <c r="E27852" s="26"/>
      <c r="F27852" s="26"/>
      <c r="G27852" s="26"/>
    </row>
    <row r="27853" spans="3:7">
      <c r="C27853" s="17"/>
      <c r="D27853" s="26"/>
      <c r="E27853" s="26"/>
      <c r="F27853" s="26"/>
      <c r="G27853" s="26"/>
    </row>
    <row r="27854" spans="3:7">
      <c r="C27854" s="17"/>
      <c r="D27854" s="26"/>
      <c r="E27854" s="26"/>
      <c r="F27854" s="26"/>
      <c r="G27854" s="26"/>
    </row>
    <row r="27855" spans="3:7">
      <c r="C27855" s="17"/>
      <c r="D27855" s="26"/>
      <c r="E27855" s="26"/>
      <c r="F27855" s="26"/>
      <c r="G27855" s="26"/>
    </row>
    <row r="27856" spans="3:7">
      <c r="C27856" s="17"/>
      <c r="D27856" s="26"/>
      <c r="E27856" s="26"/>
      <c r="F27856" s="26"/>
      <c r="G27856" s="26"/>
    </row>
    <row r="27857" spans="3:7">
      <c r="C27857" s="17"/>
      <c r="D27857" s="26"/>
      <c r="E27857" s="26"/>
      <c r="F27857" s="26"/>
      <c r="G27857" s="26"/>
    </row>
    <row r="27858" spans="3:7">
      <c r="C27858" s="17"/>
      <c r="D27858" s="26"/>
      <c r="E27858" s="26"/>
      <c r="F27858" s="26"/>
      <c r="G27858" s="26"/>
    </row>
    <row r="27859" spans="3:7">
      <c r="C27859" s="17"/>
      <c r="D27859" s="26"/>
      <c r="E27859" s="26"/>
      <c r="F27859" s="26"/>
      <c r="G27859" s="26"/>
    </row>
    <row r="27860" spans="3:7">
      <c r="C27860" s="17"/>
      <c r="D27860" s="26"/>
      <c r="E27860" s="26"/>
      <c r="F27860" s="26"/>
      <c r="G27860" s="26"/>
    </row>
    <row r="27861" spans="3:7">
      <c r="C27861" s="17"/>
      <c r="D27861" s="26"/>
      <c r="E27861" s="26"/>
      <c r="F27861" s="26"/>
      <c r="G27861" s="26"/>
    </row>
    <row r="27862" spans="3:7">
      <c r="C27862" s="17"/>
      <c r="D27862" s="26"/>
      <c r="E27862" s="26"/>
      <c r="F27862" s="26"/>
      <c r="G27862" s="26"/>
    </row>
    <row r="27863" spans="3:7">
      <c r="C27863" s="17"/>
      <c r="D27863" s="26"/>
      <c r="E27863" s="26"/>
      <c r="F27863" s="26"/>
      <c r="G27863" s="26"/>
    </row>
    <row r="27864" spans="3:7">
      <c r="C27864" s="17"/>
      <c r="D27864" s="26"/>
      <c r="E27864" s="26"/>
      <c r="F27864" s="26"/>
      <c r="G27864" s="26"/>
    </row>
    <row r="27865" spans="3:7">
      <c r="C27865" s="17"/>
      <c r="D27865" s="26"/>
      <c r="E27865" s="26"/>
      <c r="F27865" s="26"/>
      <c r="G27865" s="26"/>
    </row>
    <row r="27866" spans="3:7">
      <c r="C27866" s="17"/>
      <c r="D27866" s="26"/>
      <c r="E27866" s="26"/>
      <c r="F27866" s="26"/>
      <c r="G27866" s="26"/>
    </row>
    <row r="27867" spans="3:7">
      <c r="C27867" s="17"/>
      <c r="D27867" s="26"/>
      <c r="E27867" s="26"/>
      <c r="F27867" s="26"/>
      <c r="G27867" s="26"/>
    </row>
    <row r="27868" spans="3:7">
      <c r="C27868" s="17"/>
      <c r="D27868" s="26"/>
      <c r="E27868" s="26"/>
      <c r="F27868" s="26"/>
      <c r="G27868" s="26"/>
    </row>
    <row r="27869" spans="3:7">
      <c r="C27869" s="17"/>
      <c r="D27869" s="26"/>
      <c r="E27869" s="26"/>
      <c r="F27869" s="26"/>
      <c r="G27869" s="26"/>
    </row>
    <row r="27870" spans="3:7">
      <c r="C27870" s="17"/>
      <c r="D27870" s="26"/>
      <c r="E27870" s="26"/>
      <c r="F27870" s="26"/>
      <c r="G27870" s="26"/>
    </row>
    <row r="27871" spans="3:7">
      <c r="C27871" s="17"/>
      <c r="D27871" s="26"/>
      <c r="E27871" s="26"/>
      <c r="F27871" s="26"/>
      <c r="G27871" s="26"/>
    </row>
    <row r="27872" spans="3:7">
      <c r="C27872" s="17"/>
      <c r="D27872" s="26"/>
      <c r="E27872" s="26"/>
      <c r="F27872" s="26"/>
      <c r="G27872" s="26"/>
    </row>
    <row r="27873" spans="3:7">
      <c r="C27873" s="17"/>
      <c r="D27873" s="26"/>
      <c r="E27873" s="26"/>
      <c r="F27873" s="26"/>
      <c r="G27873" s="26"/>
    </row>
    <row r="27874" spans="3:7">
      <c r="C27874" s="17"/>
      <c r="D27874" s="26"/>
      <c r="E27874" s="26"/>
      <c r="F27874" s="26"/>
      <c r="G27874" s="26"/>
    </row>
    <row r="27875" spans="3:7">
      <c r="C27875" s="17"/>
      <c r="D27875" s="26"/>
      <c r="E27875" s="26"/>
      <c r="F27875" s="26"/>
      <c r="G27875" s="26"/>
    </row>
    <row r="27876" spans="3:7">
      <c r="C27876" s="17"/>
      <c r="D27876" s="26"/>
      <c r="E27876" s="26"/>
      <c r="F27876" s="26"/>
      <c r="G27876" s="26"/>
    </row>
    <row r="27877" spans="3:7">
      <c r="C27877" s="17"/>
      <c r="D27877" s="26"/>
      <c r="E27877" s="26"/>
      <c r="F27877" s="26"/>
      <c r="G27877" s="26"/>
    </row>
    <row r="27878" spans="3:7">
      <c r="C27878" s="17"/>
      <c r="D27878" s="26"/>
      <c r="E27878" s="26"/>
      <c r="F27878" s="26"/>
      <c r="G27878" s="26"/>
    </row>
    <row r="27879" spans="3:7">
      <c r="C27879" s="17"/>
      <c r="D27879" s="26"/>
      <c r="E27879" s="26"/>
      <c r="F27879" s="26"/>
      <c r="G27879" s="26"/>
    </row>
    <row r="27880" spans="3:7">
      <c r="C27880" s="17"/>
      <c r="D27880" s="26"/>
      <c r="E27880" s="26"/>
      <c r="F27880" s="26"/>
      <c r="G27880" s="26"/>
    </row>
    <row r="27881" spans="3:7">
      <c r="C27881" s="17"/>
      <c r="D27881" s="26"/>
      <c r="E27881" s="26"/>
      <c r="F27881" s="26"/>
      <c r="G27881" s="26"/>
    </row>
    <row r="27882" spans="3:7">
      <c r="C27882" s="17"/>
      <c r="D27882" s="26"/>
      <c r="E27882" s="26"/>
      <c r="F27882" s="26"/>
      <c r="G27882" s="26"/>
    </row>
    <row r="27883" spans="3:7">
      <c r="C27883" s="17"/>
      <c r="D27883" s="26"/>
      <c r="E27883" s="26"/>
      <c r="F27883" s="26"/>
      <c r="G27883" s="26"/>
    </row>
    <row r="27884" spans="3:7">
      <c r="C27884" s="17"/>
      <c r="D27884" s="26"/>
      <c r="E27884" s="26"/>
      <c r="F27884" s="26"/>
      <c r="G27884" s="26"/>
    </row>
    <row r="27885" spans="3:7">
      <c r="C27885" s="17"/>
      <c r="D27885" s="26"/>
      <c r="E27885" s="26"/>
      <c r="F27885" s="26"/>
      <c r="G27885" s="26"/>
    </row>
    <row r="27886" spans="3:7">
      <c r="C27886" s="17"/>
      <c r="D27886" s="26"/>
      <c r="E27886" s="26"/>
      <c r="F27886" s="26"/>
      <c r="G27886" s="26"/>
    </row>
    <row r="27887" spans="3:7">
      <c r="C27887" s="17"/>
      <c r="D27887" s="26"/>
      <c r="E27887" s="26"/>
      <c r="F27887" s="26"/>
      <c r="G27887" s="26"/>
    </row>
    <row r="27888" spans="3:7">
      <c r="C27888" s="17"/>
      <c r="D27888" s="26"/>
      <c r="E27888" s="26"/>
      <c r="F27888" s="26"/>
      <c r="G27888" s="26"/>
    </row>
    <row r="27889" spans="3:7">
      <c r="C27889" s="17"/>
      <c r="D27889" s="26"/>
      <c r="E27889" s="26"/>
      <c r="F27889" s="26"/>
      <c r="G27889" s="26"/>
    </row>
    <row r="27890" spans="3:7">
      <c r="C27890" s="17"/>
      <c r="D27890" s="26"/>
      <c r="E27890" s="26"/>
      <c r="F27890" s="26"/>
      <c r="G27890" s="26"/>
    </row>
    <row r="27891" spans="3:7">
      <c r="C27891" s="17"/>
      <c r="D27891" s="26"/>
      <c r="E27891" s="26"/>
      <c r="F27891" s="26"/>
      <c r="G27891" s="26"/>
    </row>
    <row r="27892" spans="3:7">
      <c r="C27892" s="17"/>
      <c r="D27892" s="26"/>
      <c r="E27892" s="26"/>
      <c r="F27892" s="26"/>
      <c r="G27892" s="26"/>
    </row>
    <row r="27893" spans="3:7">
      <c r="C27893" s="17"/>
      <c r="D27893" s="26"/>
      <c r="E27893" s="26"/>
      <c r="F27893" s="26"/>
      <c r="G27893" s="26"/>
    </row>
    <row r="27894" spans="3:7">
      <c r="C27894" s="17"/>
      <c r="D27894" s="26"/>
      <c r="E27894" s="26"/>
      <c r="F27894" s="26"/>
      <c r="G27894" s="26"/>
    </row>
    <row r="27895" spans="3:7">
      <c r="C27895" s="17"/>
      <c r="D27895" s="26"/>
      <c r="E27895" s="26"/>
      <c r="F27895" s="26"/>
      <c r="G27895" s="26"/>
    </row>
    <row r="27896" spans="3:7">
      <c r="C27896" s="17"/>
      <c r="D27896" s="26"/>
      <c r="E27896" s="26"/>
      <c r="F27896" s="26"/>
      <c r="G27896" s="26"/>
    </row>
    <row r="27897" spans="3:7">
      <c r="C27897" s="17"/>
      <c r="D27897" s="26"/>
      <c r="E27897" s="26"/>
      <c r="F27897" s="26"/>
      <c r="G27897" s="26"/>
    </row>
    <row r="27898" spans="3:7">
      <c r="C27898" s="17"/>
      <c r="D27898" s="26"/>
      <c r="E27898" s="26"/>
      <c r="F27898" s="26"/>
      <c r="G27898" s="26"/>
    </row>
    <row r="27899" spans="3:7">
      <c r="C27899" s="17"/>
      <c r="D27899" s="26"/>
      <c r="E27899" s="26"/>
      <c r="F27899" s="26"/>
      <c r="G27899" s="26"/>
    </row>
    <row r="27900" spans="3:7">
      <c r="C27900" s="17"/>
      <c r="D27900" s="26"/>
      <c r="E27900" s="26"/>
      <c r="F27900" s="26"/>
      <c r="G27900" s="26"/>
    </row>
    <row r="27901" spans="3:7">
      <c r="C27901" s="17"/>
      <c r="D27901" s="26"/>
      <c r="E27901" s="26"/>
      <c r="F27901" s="26"/>
      <c r="G27901" s="26"/>
    </row>
    <row r="27902" spans="3:7">
      <c r="C27902" s="17"/>
      <c r="D27902" s="26"/>
      <c r="E27902" s="26"/>
      <c r="F27902" s="26"/>
      <c r="G27902" s="26"/>
    </row>
    <row r="27903" spans="3:7">
      <c r="C27903" s="17"/>
      <c r="D27903" s="26"/>
      <c r="E27903" s="26"/>
      <c r="F27903" s="26"/>
      <c r="G27903" s="26"/>
    </row>
    <row r="27904" spans="3:7">
      <c r="C27904" s="17"/>
      <c r="D27904" s="26"/>
      <c r="E27904" s="26"/>
      <c r="F27904" s="26"/>
      <c r="G27904" s="26"/>
    </row>
    <row r="27905" spans="3:7">
      <c r="C27905" s="17"/>
      <c r="D27905" s="26"/>
      <c r="E27905" s="26"/>
      <c r="F27905" s="26"/>
      <c r="G27905" s="26"/>
    </row>
    <row r="27906" spans="3:7">
      <c r="C27906" s="17"/>
      <c r="D27906" s="26"/>
      <c r="E27906" s="26"/>
      <c r="F27906" s="26"/>
      <c r="G27906" s="26"/>
    </row>
    <row r="27907" spans="3:7">
      <c r="C27907" s="17"/>
      <c r="D27907" s="26"/>
      <c r="E27907" s="26"/>
      <c r="F27907" s="26"/>
      <c r="G27907" s="26"/>
    </row>
    <row r="27908" spans="3:7">
      <c r="C27908" s="17"/>
      <c r="D27908" s="26"/>
      <c r="E27908" s="26"/>
      <c r="F27908" s="26"/>
      <c r="G27908" s="26"/>
    </row>
    <row r="27909" spans="3:7">
      <c r="C27909" s="17"/>
      <c r="D27909" s="26"/>
      <c r="E27909" s="26"/>
      <c r="F27909" s="26"/>
      <c r="G27909" s="26"/>
    </row>
    <row r="27910" spans="3:7">
      <c r="C27910" s="17"/>
      <c r="D27910" s="26"/>
      <c r="E27910" s="26"/>
      <c r="F27910" s="26"/>
      <c r="G27910" s="26"/>
    </row>
    <row r="27911" spans="3:7">
      <c r="C27911" s="17"/>
      <c r="D27911" s="26"/>
      <c r="E27911" s="26"/>
      <c r="F27911" s="26"/>
      <c r="G27911" s="26"/>
    </row>
    <row r="27912" spans="3:7">
      <c r="C27912" s="17"/>
      <c r="D27912" s="26"/>
      <c r="E27912" s="26"/>
      <c r="F27912" s="26"/>
      <c r="G27912" s="26"/>
    </row>
    <row r="27913" spans="3:7">
      <c r="C27913" s="17"/>
      <c r="D27913" s="26"/>
      <c r="E27913" s="26"/>
      <c r="F27913" s="26"/>
      <c r="G27913" s="26"/>
    </row>
    <row r="27914" spans="3:7">
      <c r="C27914" s="17"/>
      <c r="D27914" s="26"/>
      <c r="E27914" s="26"/>
      <c r="F27914" s="26"/>
      <c r="G27914" s="26"/>
    </row>
    <row r="27915" spans="3:7">
      <c r="C27915" s="17"/>
      <c r="D27915" s="26"/>
      <c r="E27915" s="26"/>
      <c r="F27915" s="26"/>
      <c r="G27915" s="26"/>
    </row>
    <row r="27916" spans="3:7">
      <c r="C27916" s="17"/>
      <c r="D27916" s="26"/>
      <c r="E27916" s="26"/>
      <c r="F27916" s="26"/>
      <c r="G27916" s="26"/>
    </row>
    <row r="27917" spans="3:7">
      <c r="C27917" s="17"/>
      <c r="D27917" s="26"/>
      <c r="E27917" s="26"/>
      <c r="F27917" s="26"/>
      <c r="G27917" s="26"/>
    </row>
    <row r="27918" spans="3:7">
      <c r="C27918" s="17"/>
      <c r="D27918" s="26"/>
      <c r="E27918" s="26"/>
      <c r="F27918" s="26"/>
      <c r="G27918" s="26"/>
    </row>
    <row r="27919" spans="3:7">
      <c r="C27919" s="17"/>
      <c r="D27919" s="26"/>
      <c r="E27919" s="26"/>
      <c r="F27919" s="26"/>
      <c r="G27919" s="26"/>
    </row>
    <row r="27920" spans="3:7">
      <c r="C27920" s="17"/>
      <c r="D27920" s="26"/>
      <c r="E27920" s="26"/>
      <c r="F27920" s="26"/>
      <c r="G27920" s="26"/>
    </row>
    <row r="27921" spans="3:7">
      <c r="C27921" s="17"/>
      <c r="D27921" s="26"/>
      <c r="E27921" s="26"/>
      <c r="F27921" s="26"/>
      <c r="G27921" s="26"/>
    </row>
    <row r="27922" spans="3:7">
      <c r="C27922" s="17"/>
      <c r="D27922" s="26"/>
      <c r="E27922" s="26"/>
      <c r="F27922" s="26"/>
      <c r="G27922" s="26"/>
    </row>
    <row r="27923" spans="3:7">
      <c r="C27923" s="17"/>
      <c r="D27923" s="26"/>
      <c r="E27923" s="26"/>
      <c r="F27923" s="26"/>
      <c r="G27923" s="26"/>
    </row>
    <row r="27924" spans="3:7">
      <c r="C27924" s="17"/>
      <c r="D27924" s="26"/>
      <c r="E27924" s="26"/>
      <c r="F27924" s="26"/>
      <c r="G27924" s="26"/>
    </row>
    <row r="27925" spans="3:7">
      <c r="C27925" s="17"/>
      <c r="D27925" s="26"/>
      <c r="E27925" s="26"/>
      <c r="F27925" s="26"/>
      <c r="G27925" s="26"/>
    </row>
    <row r="27926" spans="3:7">
      <c r="C27926" s="17"/>
      <c r="D27926" s="26"/>
      <c r="E27926" s="26"/>
      <c r="F27926" s="26"/>
      <c r="G27926" s="26"/>
    </row>
    <row r="27927" spans="3:7">
      <c r="C27927" s="17"/>
      <c r="D27927" s="26"/>
      <c r="E27927" s="26"/>
      <c r="F27927" s="26"/>
      <c r="G27927" s="26"/>
    </row>
    <row r="27928" spans="3:7">
      <c r="C27928" s="17"/>
      <c r="D27928" s="26"/>
      <c r="E27928" s="26"/>
      <c r="F27928" s="26"/>
      <c r="G27928" s="26"/>
    </row>
    <row r="27929" spans="3:7">
      <c r="C27929" s="17"/>
      <c r="D27929" s="26"/>
      <c r="E27929" s="26"/>
      <c r="F27929" s="26"/>
      <c r="G27929" s="26"/>
    </row>
    <row r="27930" spans="3:7">
      <c r="C27930" s="17"/>
      <c r="D27930" s="26"/>
      <c r="E27930" s="26"/>
      <c r="F27930" s="26"/>
      <c r="G27930" s="26"/>
    </row>
    <row r="27931" spans="3:7">
      <c r="C27931" s="17"/>
      <c r="D27931" s="26"/>
      <c r="E27931" s="26"/>
      <c r="F27931" s="26"/>
      <c r="G27931" s="26"/>
    </row>
    <row r="27932" spans="3:7">
      <c r="C27932" s="17"/>
      <c r="D27932" s="26"/>
      <c r="E27932" s="26"/>
      <c r="F27932" s="26"/>
      <c r="G27932" s="26"/>
    </row>
    <row r="27933" spans="3:7">
      <c r="C27933" s="17"/>
      <c r="D27933" s="26"/>
      <c r="E27933" s="26"/>
      <c r="F27933" s="26"/>
      <c r="G27933" s="26"/>
    </row>
    <row r="27934" spans="3:7">
      <c r="C27934" s="17"/>
      <c r="D27934" s="26"/>
      <c r="E27934" s="26"/>
      <c r="F27934" s="26"/>
      <c r="G27934" s="26"/>
    </row>
    <row r="27935" spans="3:7">
      <c r="C27935" s="17"/>
      <c r="D27935" s="26"/>
      <c r="E27935" s="26"/>
      <c r="F27935" s="26"/>
      <c r="G27935" s="26"/>
    </row>
    <row r="27936" spans="3:7">
      <c r="C27936" s="17"/>
      <c r="D27936" s="26"/>
      <c r="E27936" s="26"/>
      <c r="F27936" s="26"/>
      <c r="G27936" s="26"/>
    </row>
    <row r="27937" spans="3:7">
      <c r="C27937" s="17"/>
      <c r="D27937" s="26"/>
      <c r="E27937" s="26"/>
      <c r="F27937" s="26"/>
      <c r="G27937" s="26"/>
    </row>
    <row r="27938" spans="3:7">
      <c r="C27938" s="17"/>
      <c r="D27938" s="26"/>
      <c r="E27938" s="26"/>
      <c r="F27938" s="26"/>
      <c r="G27938" s="26"/>
    </row>
    <row r="27939" spans="3:7">
      <c r="C27939" s="17"/>
      <c r="D27939" s="26"/>
      <c r="E27939" s="26"/>
      <c r="F27939" s="26"/>
      <c r="G27939" s="26"/>
    </row>
    <row r="27940" spans="3:7">
      <c r="C27940" s="17"/>
      <c r="D27940" s="26"/>
      <c r="E27940" s="26"/>
      <c r="F27940" s="26"/>
      <c r="G27940" s="26"/>
    </row>
    <row r="27941" spans="3:7">
      <c r="C27941" s="17"/>
      <c r="D27941" s="26"/>
      <c r="E27941" s="26"/>
      <c r="F27941" s="26"/>
      <c r="G27941" s="26"/>
    </row>
    <row r="27942" spans="3:7">
      <c r="C27942" s="17"/>
      <c r="D27942" s="26"/>
      <c r="E27942" s="26"/>
      <c r="F27942" s="26"/>
      <c r="G27942" s="26"/>
    </row>
    <row r="27943" spans="3:7">
      <c r="C27943" s="17"/>
      <c r="D27943" s="26"/>
      <c r="E27943" s="26"/>
      <c r="F27943" s="26"/>
      <c r="G27943" s="26"/>
    </row>
    <row r="27944" spans="3:7">
      <c r="C27944" s="17"/>
      <c r="D27944" s="26"/>
      <c r="E27944" s="26"/>
      <c r="F27944" s="26"/>
      <c r="G27944" s="26"/>
    </row>
    <row r="27945" spans="3:7">
      <c r="C27945" s="17"/>
      <c r="D27945" s="26"/>
      <c r="E27945" s="26"/>
      <c r="F27945" s="26"/>
      <c r="G27945" s="26"/>
    </row>
    <row r="27946" spans="3:7">
      <c r="C27946" s="17"/>
      <c r="D27946" s="26"/>
      <c r="E27946" s="26"/>
      <c r="F27946" s="26"/>
      <c r="G27946" s="26"/>
    </row>
    <row r="27947" spans="3:7">
      <c r="C27947" s="17"/>
      <c r="D27947" s="26"/>
      <c r="E27947" s="26"/>
      <c r="F27947" s="26"/>
      <c r="G27947" s="26"/>
    </row>
    <row r="27948" spans="3:7">
      <c r="C27948" s="17"/>
      <c r="D27948" s="26"/>
      <c r="E27948" s="26"/>
      <c r="F27948" s="26"/>
      <c r="G27948" s="26"/>
    </row>
    <row r="27949" spans="3:7">
      <c r="C27949" s="17"/>
      <c r="D27949" s="26"/>
      <c r="E27949" s="26"/>
      <c r="F27949" s="26"/>
      <c r="G27949" s="26"/>
    </row>
    <row r="27950" spans="3:7">
      <c r="C27950" s="17"/>
      <c r="D27950" s="26"/>
      <c r="E27950" s="26"/>
      <c r="F27950" s="26"/>
      <c r="G27950" s="26"/>
    </row>
    <row r="27951" spans="3:7">
      <c r="C27951" s="17"/>
      <c r="D27951" s="26"/>
      <c r="E27951" s="26"/>
      <c r="F27951" s="26"/>
      <c r="G27951" s="26"/>
    </row>
    <row r="27952" spans="3:7">
      <c r="C27952" s="17"/>
      <c r="D27952" s="26"/>
      <c r="E27952" s="26"/>
      <c r="F27952" s="26"/>
      <c r="G27952" s="26"/>
    </row>
    <row r="27953" spans="3:7">
      <c r="C27953" s="17"/>
      <c r="D27953" s="26"/>
      <c r="E27953" s="26"/>
      <c r="F27953" s="26"/>
      <c r="G27953" s="26"/>
    </row>
    <row r="27954" spans="3:7">
      <c r="C27954" s="17"/>
      <c r="D27954" s="26"/>
      <c r="E27954" s="26"/>
      <c r="F27954" s="26"/>
      <c r="G27954" s="26"/>
    </row>
    <row r="27955" spans="3:7">
      <c r="C27955" s="17"/>
      <c r="D27955" s="26"/>
      <c r="E27955" s="26"/>
      <c r="F27955" s="26"/>
      <c r="G27955" s="26"/>
    </row>
    <row r="27956" spans="3:7">
      <c r="C27956" s="17"/>
      <c r="D27956" s="26"/>
      <c r="E27956" s="26"/>
      <c r="F27956" s="26"/>
      <c r="G27956" s="26"/>
    </row>
    <row r="27957" spans="3:7">
      <c r="C27957" s="17"/>
      <c r="D27957" s="26"/>
      <c r="E27957" s="26"/>
      <c r="F27957" s="26"/>
      <c r="G27957" s="26"/>
    </row>
    <row r="27958" spans="3:7">
      <c r="C27958" s="17"/>
      <c r="D27958" s="26"/>
      <c r="E27958" s="26"/>
      <c r="F27958" s="26"/>
      <c r="G27958" s="26"/>
    </row>
    <row r="27959" spans="3:7">
      <c r="C27959" s="17"/>
      <c r="D27959" s="26"/>
      <c r="E27959" s="26"/>
      <c r="F27959" s="26"/>
      <c r="G27959" s="26"/>
    </row>
    <row r="27960" spans="3:7">
      <c r="C27960" s="17"/>
      <c r="D27960" s="26"/>
      <c r="E27960" s="26"/>
      <c r="F27960" s="26"/>
      <c r="G27960" s="26"/>
    </row>
    <row r="27961" spans="3:7">
      <c r="C27961" s="17"/>
      <c r="D27961" s="26"/>
      <c r="E27961" s="26"/>
      <c r="F27961" s="26"/>
      <c r="G27961" s="26"/>
    </row>
    <row r="27962" spans="3:7">
      <c r="C27962" s="17"/>
      <c r="D27962" s="26"/>
      <c r="E27962" s="26"/>
      <c r="F27962" s="26"/>
      <c r="G27962" s="26"/>
    </row>
    <row r="27963" spans="3:7">
      <c r="C27963" s="17"/>
      <c r="D27963" s="26"/>
      <c r="E27963" s="26"/>
      <c r="F27963" s="26"/>
      <c r="G27963" s="26"/>
    </row>
    <row r="27964" spans="3:7">
      <c r="C27964" s="17"/>
      <c r="D27964" s="26"/>
      <c r="E27964" s="26"/>
      <c r="F27964" s="26"/>
      <c r="G27964" s="26"/>
    </row>
    <row r="27965" spans="3:7">
      <c r="C27965" s="17"/>
      <c r="D27965" s="26"/>
      <c r="E27965" s="26"/>
      <c r="F27965" s="26"/>
      <c r="G27965" s="26"/>
    </row>
    <row r="27966" spans="3:7">
      <c r="C27966" s="17"/>
      <c r="D27966" s="26"/>
      <c r="E27966" s="26"/>
      <c r="F27966" s="26"/>
      <c r="G27966" s="26"/>
    </row>
    <row r="27967" spans="3:7">
      <c r="C27967" s="17"/>
      <c r="D27967" s="26"/>
      <c r="E27967" s="26"/>
      <c r="F27967" s="26"/>
      <c r="G27967" s="26"/>
    </row>
    <row r="27968" spans="3:7">
      <c r="C27968" s="17"/>
      <c r="D27968" s="26"/>
      <c r="E27968" s="26"/>
      <c r="F27968" s="26"/>
      <c r="G27968" s="26"/>
    </row>
    <row r="27969" spans="3:7">
      <c r="C27969" s="17"/>
      <c r="D27969" s="26"/>
      <c r="E27969" s="26"/>
      <c r="F27969" s="26"/>
      <c r="G27969" s="26"/>
    </row>
    <row r="27970" spans="3:7">
      <c r="C27970" s="17"/>
      <c r="D27970" s="26"/>
      <c r="E27970" s="26"/>
      <c r="F27970" s="26"/>
      <c r="G27970" s="26"/>
    </row>
    <row r="27971" spans="3:7">
      <c r="C27971" s="17"/>
      <c r="D27971" s="26"/>
      <c r="E27971" s="26"/>
      <c r="F27971" s="26"/>
      <c r="G27971" s="26"/>
    </row>
    <row r="27972" spans="3:7">
      <c r="C27972" s="17"/>
      <c r="D27972" s="26"/>
      <c r="E27972" s="26"/>
      <c r="F27972" s="26"/>
      <c r="G27972" s="26"/>
    </row>
    <row r="27973" spans="3:7">
      <c r="C27973" s="17"/>
      <c r="D27973" s="26"/>
      <c r="E27973" s="26"/>
      <c r="F27973" s="26"/>
      <c r="G27973" s="26"/>
    </row>
    <row r="27974" spans="3:7">
      <c r="C27974" s="17"/>
      <c r="D27974" s="26"/>
      <c r="E27974" s="26"/>
      <c r="F27974" s="26"/>
      <c r="G27974" s="26"/>
    </row>
    <row r="27975" spans="3:7">
      <c r="C27975" s="17"/>
      <c r="D27975" s="26"/>
      <c r="E27975" s="26"/>
      <c r="F27975" s="26"/>
      <c r="G27975" s="26"/>
    </row>
    <row r="27976" spans="3:7">
      <c r="C27976" s="17"/>
      <c r="D27976" s="26"/>
      <c r="E27976" s="26"/>
      <c r="F27976" s="26"/>
      <c r="G27976" s="26"/>
    </row>
    <row r="27977" spans="3:7">
      <c r="C27977" s="17"/>
      <c r="D27977" s="26"/>
      <c r="E27977" s="26"/>
      <c r="F27977" s="26"/>
      <c r="G27977" s="26"/>
    </row>
    <row r="27978" spans="3:7">
      <c r="C27978" s="17"/>
      <c r="D27978" s="26"/>
      <c r="E27978" s="26"/>
      <c r="F27978" s="26"/>
      <c r="G27978" s="26"/>
    </row>
    <row r="27979" spans="3:7">
      <c r="C27979" s="17"/>
      <c r="D27979" s="26"/>
      <c r="E27979" s="26"/>
      <c r="F27979" s="26"/>
      <c r="G27979" s="26"/>
    </row>
    <row r="27980" spans="3:7">
      <c r="C27980" s="17"/>
      <c r="D27980" s="26"/>
      <c r="E27980" s="26"/>
      <c r="F27980" s="26"/>
      <c r="G27980" s="26"/>
    </row>
    <row r="27981" spans="3:7">
      <c r="C27981" s="17"/>
      <c r="D27981" s="26"/>
      <c r="E27981" s="26"/>
      <c r="F27981" s="26"/>
      <c r="G27981" s="26"/>
    </row>
    <row r="27982" spans="3:7">
      <c r="C27982" s="17"/>
      <c r="D27982" s="26"/>
      <c r="E27982" s="26"/>
      <c r="F27982" s="26"/>
      <c r="G27982" s="26"/>
    </row>
    <row r="27983" spans="3:7">
      <c r="C27983" s="17"/>
      <c r="D27983" s="26"/>
      <c r="E27983" s="26"/>
      <c r="F27983" s="26"/>
      <c r="G27983" s="26"/>
    </row>
    <row r="27984" spans="3:7">
      <c r="C27984" s="17"/>
      <c r="D27984" s="26"/>
      <c r="E27984" s="26"/>
      <c r="F27984" s="26"/>
      <c r="G27984" s="26"/>
    </row>
    <row r="27985" spans="3:7">
      <c r="C27985" s="17"/>
      <c r="D27985" s="26"/>
      <c r="E27985" s="26"/>
      <c r="F27985" s="26"/>
      <c r="G27985" s="26"/>
    </row>
    <row r="27986" spans="3:7">
      <c r="C27986" s="17"/>
      <c r="D27986" s="26"/>
      <c r="E27986" s="26"/>
      <c r="F27986" s="26"/>
      <c r="G27986" s="26"/>
    </row>
    <row r="27987" spans="3:7">
      <c r="C27987" s="17"/>
      <c r="D27987" s="26"/>
      <c r="E27987" s="26"/>
      <c r="F27987" s="26"/>
      <c r="G27987" s="26"/>
    </row>
    <row r="27988" spans="3:7">
      <c r="C27988" s="17"/>
      <c r="D27988" s="26"/>
      <c r="E27988" s="26"/>
      <c r="F27988" s="26"/>
      <c r="G27988" s="26"/>
    </row>
    <row r="27989" spans="3:7">
      <c r="C27989" s="17"/>
      <c r="D27989" s="26"/>
      <c r="E27989" s="26"/>
      <c r="F27989" s="26"/>
      <c r="G27989" s="26"/>
    </row>
    <row r="27990" spans="3:7">
      <c r="C27990" s="17"/>
      <c r="D27990" s="26"/>
      <c r="E27990" s="26"/>
      <c r="F27990" s="26"/>
      <c r="G27990" s="26"/>
    </row>
    <row r="27991" spans="3:7">
      <c r="C27991" s="17"/>
      <c r="D27991" s="26"/>
      <c r="E27991" s="26"/>
      <c r="F27991" s="26"/>
      <c r="G27991" s="26"/>
    </row>
    <row r="27992" spans="3:7">
      <c r="C27992" s="17"/>
      <c r="D27992" s="26"/>
      <c r="E27992" s="26"/>
      <c r="F27992" s="26"/>
      <c r="G27992" s="26"/>
    </row>
    <row r="27993" spans="3:7">
      <c r="C27993" s="17"/>
      <c r="D27993" s="26"/>
      <c r="E27993" s="26"/>
      <c r="F27993" s="26"/>
      <c r="G27993" s="26"/>
    </row>
    <row r="27994" spans="3:7">
      <c r="C27994" s="17"/>
      <c r="D27994" s="26"/>
      <c r="E27994" s="26"/>
      <c r="F27994" s="26"/>
      <c r="G27994" s="26"/>
    </row>
    <row r="27995" spans="3:7">
      <c r="C27995" s="17"/>
      <c r="D27995" s="26"/>
      <c r="E27995" s="26"/>
      <c r="F27995" s="26"/>
      <c r="G27995" s="26"/>
    </row>
    <row r="27996" spans="3:7">
      <c r="C27996" s="17"/>
      <c r="D27996" s="26"/>
      <c r="E27996" s="26"/>
      <c r="F27996" s="26"/>
      <c r="G27996" s="26"/>
    </row>
    <row r="27997" spans="3:7">
      <c r="C27997" s="17"/>
      <c r="D27997" s="26"/>
      <c r="E27997" s="26"/>
      <c r="F27997" s="26"/>
      <c r="G27997" s="26"/>
    </row>
    <row r="27998" spans="3:7">
      <c r="C27998" s="17"/>
      <c r="D27998" s="26"/>
      <c r="E27998" s="26"/>
      <c r="F27998" s="26"/>
      <c r="G27998" s="26"/>
    </row>
    <row r="27999" spans="3:7">
      <c r="C27999" s="17"/>
      <c r="D27999" s="26"/>
      <c r="E27999" s="26"/>
      <c r="F27999" s="26"/>
      <c r="G27999" s="26"/>
    </row>
    <row r="28000" spans="3:7">
      <c r="C28000" s="17"/>
      <c r="D28000" s="26"/>
      <c r="E28000" s="26"/>
      <c r="F28000" s="26"/>
      <c r="G28000" s="26"/>
    </row>
    <row r="28001" spans="3:7">
      <c r="C28001" s="17"/>
      <c r="D28001" s="26"/>
      <c r="E28001" s="26"/>
      <c r="F28001" s="26"/>
      <c r="G28001" s="26"/>
    </row>
    <row r="28002" spans="3:7">
      <c r="C28002" s="17"/>
      <c r="D28002" s="26"/>
      <c r="E28002" s="26"/>
      <c r="F28002" s="26"/>
      <c r="G28002" s="26"/>
    </row>
    <row r="28003" spans="3:7">
      <c r="C28003" s="17"/>
      <c r="D28003" s="26"/>
      <c r="E28003" s="26"/>
      <c r="F28003" s="26"/>
      <c r="G28003" s="26"/>
    </row>
    <row r="28004" spans="3:7">
      <c r="C28004" s="17"/>
      <c r="D28004" s="26"/>
      <c r="E28004" s="26"/>
      <c r="F28004" s="26"/>
      <c r="G28004" s="26"/>
    </row>
    <row r="28005" spans="3:7">
      <c r="C28005" s="17"/>
      <c r="D28005" s="26"/>
      <c r="E28005" s="26"/>
      <c r="F28005" s="26"/>
      <c r="G28005" s="26"/>
    </row>
    <row r="28006" spans="3:7">
      <c r="C28006" s="17"/>
      <c r="D28006" s="26"/>
      <c r="E28006" s="26"/>
      <c r="F28006" s="26"/>
      <c r="G28006" s="26"/>
    </row>
    <row r="28007" spans="3:7">
      <c r="C28007" s="17"/>
      <c r="D28007" s="26"/>
      <c r="E28007" s="26"/>
      <c r="F28007" s="26"/>
      <c r="G28007" s="26"/>
    </row>
    <row r="28008" spans="3:7">
      <c r="C28008" s="17"/>
      <c r="D28008" s="26"/>
      <c r="E28008" s="26"/>
      <c r="F28008" s="26"/>
      <c r="G28008" s="26"/>
    </row>
    <row r="28009" spans="3:7">
      <c r="C28009" s="17"/>
      <c r="D28009" s="26"/>
      <c r="E28009" s="26"/>
      <c r="F28009" s="26"/>
      <c r="G28009" s="26"/>
    </row>
    <row r="28010" spans="3:7">
      <c r="C28010" s="17"/>
      <c r="D28010" s="26"/>
      <c r="E28010" s="26"/>
      <c r="F28010" s="26"/>
      <c r="G28010" s="26"/>
    </row>
    <row r="28011" spans="3:7">
      <c r="C28011" s="17"/>
      <c r="D28011" s="26"/>
      <c r="E28011" s="26"/>
      <c r="F28011" s="26"/>
      <c r="G28011" s="26"/>
    </row>
    <row r="28012" spans="3:7">
      <c r="C28012" s="17"/>
      <c r="D28012" s="26"/>
      <c r="E28012" s="26"/>
      <c r="F28012" s="26"/>
      <c r="G28012" s="26"/>
    </row>
    <row r="28013" spans="3:7">
      <c r="C28013" s="17"/>
      <c r="D28013" s="26"/>
      <c r="E28013" s="26"/>
      <c r="F28013" s="26"/>
      <c r="G28013" s="26"/>
    </row>
    <row r="28014" spans="3:7">
      <c r="C28014" s="17"/>
      <c r="D28014" s="26"/>
      <c r="E28014" s="26"/>
      <c r="F28014" s="26"/>
      <c r="G28014" s="26"/>
    </row>
    <row r="28015" spans="3:7">
      <c r="C28015" s="17"/>
      <c r="D28015" s="26"/>
      <c r="E28015" s="26"/>
      <c r="F28015" s="26"/>
      <c r="G28015" s="26"/>
    </row>
    <row r="28016" spans="3:7">
      <c r="C28016" s="17"/>
      <c r="D28016" s="26"/>
      <c r="E28016" s="26"/>
      <c r="F28016" s="26"/>
      <c r="G28016" s="26"/>
    </row>
    <row r="28017" spans="3:7">
      <c r="C28017" s="17"/>
      <c r="D28017" s="26"/>
      <c r="E28017" s="26"/>
      <c r="F28017" s="26"/>
      <c r="G28017" s="26"/>
    </row>
    <row r="28018" spans="3:7">
      <c r="C28018" s="17"/>
      <c r="D28018" s="26"/>
      <c r="E28018" s="26"/>
      <c r="F28018" s="26"/>
      <c r="G28018" s="26"/>
    </row>
    <row r="28019" spans="3:7">
      <c r="C28019" s="17"/>
      <c r="D28019" s="26"/>
      <c r="E28019" s="26"/>
      <c r="F28019" s="26"/>
      <c r="G28019" s="26"/>
    </row>
    <row r="28020" spans="3:7">
      <c r="C28020" s="17"/>
      <c r="D28020" s="26"/>
      <c r="E28020" s="26"/>
      <c r="F28020" s="26"/>
      <c r="G28020" s="26"/>
    </row>
    <row r="28021" spans="3:7">
      <c r="C28021" s="17"/>
      <c r="D28021" s="26"/>
      <c r="E28021" s="26"/>
      <c r="F28021" s="26"/>
      <c r="G28021" s="26"/>
    </row>
    <row r="28022" spans="3:7">
      <c r="C28022" s="17"/>
      <c r="D28022" s="26"/>
      <c r="E28022" s="26"/>
      <c r="F28022" s="26"/>
      <c r="G28022" s="26"/>
    </row>
    <row r="28023" spans="3:7">
      <c r="C28023" s="17"/>
      <c r="D28023" s="26"/>
      <c r="E28023" s="26"/>
      <c r="F28023" s="26"/>
      <c r="G28023" s="26"/>
    </row>
    <row r="28024" spans="3:7">
      <c r="C28024" s="17"/>
      <c r="D28024" s="26"/>
      <c r="E28024" s="26"/>
      <c r="F28024" s="26"/>
      <c r="G28024" s="26"/>
    </row>
    <row r="28025" spans="3:7">
      <c r="C28025" s="17"/>
      <c r="D28025" s="26"/>
      <c r="E28025" s="26"/>
      <c r="F28025" s="26"/>
      <c r="G28025" s="26"/>
    </row>
    <row r="28026" spans="3:7">
      <c r="C28026" s="17"/>
      <c r="D28026" s="26"/>
      <c r="E28026" s="26"/>
      <c r="F28026" s="26"/>
      <c r="G28026" s="26"/>
    </row>
    <row r="28027" spans="3:7">
      <c r="C28027" s="17"/>
      <c r="D28027" s="26"/>
      <c r="E28027" s="26"/>
      <c r="F28027" s="26"/>
      <c r="G28027" s="26"/>
    </row>
    <row r="28028" spans="3:7">
      <c r="C28028" s="17"/>
      <c r="D28028" s="26"/>
      <c r="E28028" s="26"/>
      <c r="F28028" s="26"/>
      <c r="G28028" s="26"/>
    </row>
    <row r="28029" spans="3:7">
      <c r="C28029" s="17"/>
      <c r="D28029" s="26"/>
      <c r="E28029" s="26"/>
      <c r="F28029" s="26"/>
      <c r="G28029" s="26"/>
    </row>
    <row r="28030" spans="3:7">
      <c r="C28030" s="17"/>
      <c r="D28030" s="26"/>
      <c r="E28030" s="26"/>
      <c r="F28030" s="26"/>
      <c r="G28030" s="26"/>
    </row>
    <row r="28031" spans="3:7">
      <c r="C28031" s="17"/>
      <c r="D28031" s="26"/>
      <c r="E28031" s="26"/>
      <c r="F28031" s="26"/>
      <c r="G28031" s="26"/>
    </row>
    <row r="28032" spans="3:7">
      <c r="C28032" s="17"/>
      <c r="D28032" s="26"/>
      <c r="E28032" s="26"/>
      <c r="F28032" s="26"/>
      <c r="G28032" s="26"/>
    </row>
    <row r="28033" spans="3:7">
      <c r="C28033" s="17"/>
      <c r="D28033" s="26"/>
      <c r="E28033" s="26"/>
      <c r="F28033" s="26"/>
      <c r="G28033" s="26"/>
    </row>
    <row r="28034" spans="3:7">
      <c r="C28034" s="17"/>
      <c r="D28034" s="26"/>
      <c r="E28034" s="26"/>
      <c r="F28034" s="26"/>
      <c r="G28034" s="26"/>
    </row>
    <row r="28035" spans="3:7">
      <c r="C28035" s="17"/>
      <c r="D28035" s="26"/>
      <c r="E28035" s="26"/>
      <c r="F28035" s="26"/>
      <c r="G28035" s="26"/>
    </row>
    <row r="28036" spans="3:7">
      <c r="C28036" s="17"/>
      <c r="D28036" s="26"/>
      <c r="E28036" s="26"/>
      <c r="F28036" s="26"/>
      <c r="G28036" s="26"/>
    </row>
    <row r="28037" spans="3:7">
      <c r="C28037" s="17"/>
      <c r="D28037" s="26"/>
      <c r="E28037" s="26"/>
      <c r="F28037" s="26"/>
      <c r="G28037" s="26"/>
    </row>
    <row r="28038" spans="3:7">
      <c r="C28038" s="17"/>
      <c r="D28038" s="26"/>
      <c r="E28038" s="26"/>
      <c r="F28038" s="26"/>
      <c r="G28038" s="26"/>
    </row>
    <row r="28039" spans="3:7">
      <c r="C28039" s="17"/>
      <c r="D28039" s="26"/>
      <c r="E28039" s="26"/>
      <c r="F28039" s="26"/>
      <c r="G28039" s="26"/>
    </row>
    <row r="28040" spans="3:7">
      <c r="C28040" s="17"/>
      <c r="D28040" s="26"/>
      <c r="E28040" s="26"/>
      <c r="F28040" s="26"/>
      <c r="G28040" s="26"/>
    </row>
    <row r="28041" spans="3:7">
      <c r="C28041" s="17"/>
      <c r="D28041" s="26"/>
      <c r="E28041" s="26"/>
      <c r="F28041" s="26"/>
      <c r="G28041" s="26"/>
    </row>
    <row r="28042" spans="3:7">
      <c r="C28042" s="17"/>
      <c r="D28042" s="26"/>
      <c r="E28042" s="26"/>
      <c r="F28042" s="26"/>
      <c r="G28042" s="26"/>
    </row>
    <row r="28043" spans="3:7">
      <c r="C28043" s="17"/>
      <c r="D28043" s="26"/>
      <c r="E28043" s="26"/>
      <c r="F28043" s="26"/>
      <c r="G28043" s="26"/>
    </row>
    <row r="28044" spans="3:7">
      <c r="C28044" s="17"/>
      <c r="D28044" s="26"/>
      <c r="E28044" s="26"/>
      <c r="F28044" s="26"/>
      <c r="G28044" s="26"/>
    </row>
    <row r="28045" spans="3:7">
      <c r="C28045" s="17"/>
      <c r="D28045" s="26"/>
      <c r="E28045" s="26"/>
      <c r="F28045" s="26"/>
      <c r="G28045" s="26"/>
    </row>
    <row r="28046" spans="3:7">
      <c r="C28046" s="17"/>
      <c r="D28046" s="26"/>
      <c r="E28046" s="26"/>
      <c r="F28046" s="26"/>
      <c r="G28046" s="26"/>
    </row>
    <row r="28047" spans="3:7">
      <c r="C28047" s="17"/>
      <c r="D28047" s="26"/>
      <c r="E28047" s="26"/>
      <c r="F28047" s="26"/>
      <c r="G28047" s="26"/>
    </row>
    <row r="28048" spans="3:7">
      <c r="C28048" s="17"/>
      <c r="D28048" s="26"/>
      <c r="E28048" s="26"/>
      <c r="F28048" s="26"/>
      <c r="G28048" s="26"/>
    </row>
    <row r="28049" spans="3:7">
      <c r="C28049" s="17"/>
      <c r="D28049" s="26"/>
      <c r="E28049" s="26"/>
      <c r="F28049" s="26"/>
      <c r="G28049" s="26"/>
    </row>
    <row r="28050" spans="3:7">
      <c r="C28050" s="17"/>
      <c r="D28050" s="26"/>
      <c r="E28050" s="26"/>
      <c r="F28050" s="26"/>
      <c r="G28050" s="26"/>
    </row>
    <row r="28051" spans="3:7">
      <c r="C28051" s="17"/>
      <c r="D28051" s="26"/>
      <c r="E28051" s="26"/>
      <c r="F28051" s="26"/>
      <c r="G28051" s="26"/>
    </row>
    <row r="28052" spans="3:7">
      <c r="C28052" s="17"/>
      <c r="D28052" s="26"/>
      <c r="E28052" s="26"/>
      <c r="F28052" s="26"/>
      <c r="G28052" s="26"/>
    </row>
    <row r="28053" spans="3:7">
      <c r="C28053" s="17"/>
      <c r="D28053" s="26"/>
      <c r="E28053" s="26"/>
      <c r="F28053" s="26"/>
      <c r="G28053" s="26"/>
    </row>
    <row r="28054" spans="3:7">
      <c r="C28054" s="17"/>
      <c r="D28054" s="26"/>
      <c r="E28054" s="26"/>
      <c r="F28054" s="26"/>
      <c r="G28054" s="26"/>
    </row>
    <row r="28055" spans="3:7">
      <c r="C28055" s="17"/>
      <c r="D28055" s="26"/>
      <c r="E28055" s="26"/>
      <c r="F28055" s="26"/>
      <c r="G28055" s="26"/>
    </row>
    <row r="28056" spans="3:7">
      <c r="C28056" s="17"/>
      <c r="D28056" s="26"/>
      <c r="E28056" s="26"/>
      <c r="F28056" s="26"/>
      <c r="G28056" s="26"/>
    </row>
    <row r="28057" spans="3:7">
      <c r="C28057" s="17"/>
      <c r="D28057" s="26"/>
      <c r="E28057" s="26"/>
      <c r="F28057" s="26"/>
      <c r="G28057" s="26"/>
    </row>
    <row r="28058" spans="3:7">
      <c r="C28058" s="17"/>
      <c r="D28058" s="26"/>
      <c r="E28058" s="26"/>
      <c r="F28058" s="26"/>
      <c r="G28058" s="26"/>
    </row>
    <row r="28059" spans="3:7">
      <c r="C28059" s="17"/>
      <c r="D28059" s="26"/>
      <c r="E28059" s="26"/>
      <c r="F28059" s="26"/>
      <c r="G28059" s="26"/>
    </row>
    <row r="28060" spans="3:7">
      <c r="C28060" s="17"/>
      <c r="D28060" s="26"/>
      <c r="E28060" s="26"/>
      <c r="F28060" s="26"/>
      <c r="G28060" s="26"/>
    </row>
    <row r="28061" spans="3:7">
      <c r="C28061" s="17"/>
      <c r="D28061" s="26"/>
      <c r="E28061" s="26"/>
      <c r="F28061" s="26"/>
      <c r="G28061" s="26"/>
    </row>
    <row r="28062" spans="3:7">
      <c r="C28062" s="17"/>
      <c r="D28062" s="26"/>
      <c r="E28062" s="26"/>
      <c r="F28062" s="26"/>
      <c r="G28062" s="26"/>
    </row>
    <row r="28063" spans="3:7">
      <c r="C28063" s="17"/>
      <c r="D28063" s="26"/>
      <c r="E28063" s="26"/>
      <c r="F28063" s="26"/>
      <c r="G28063" s="26"/>
    </row>
    <row r="28064" spans="3:7">
      <c r="C28064" s="17"/>
      <c r="D28064" s="26"/>
      <c r="E28064" s="26"/>
      <c r="F28064" s="26"/>
      <c r="G28064" s="26"/>
    </row>
    <row r="28065" spans="3:7">
      <c r="C28065" s="17"/>
      <c r="D28065" s="26"/>
      <c r="E28065" s="26"/>
      <c r="F28065" s="26"/>
      <c r="G28065" s="26"/>
    </row>
    <row r="28066" spans="3:7">
      <c r="C28066" s="17"/>
      <c r="D28066" s="26"/>
      <c r="E28066" s="26"/>
      <c r="F28066" s="26"/>
      <c r="G28066" s="26"/>
    </row>
    <row r="28067" spans="3:7">
      <c r="C28067" s="17"/>
      <c r="D28067" s="26"/>
      <c r="E28067" s="26"/>
      <c r="F28067" s="26"/>
      <c r="G28067" s="26"/>
    </row>
    <row r="28068" spans="3:7">
      <c r="C28068" s="17"/>
      <c r="D28068" s="26"/>
      <c r="E28068" s="26"/>
      <c r="F28068" s="26"/>
      <c r="G28068" s="26"/>
    </row>
    <row r="28069" spans="3:7">
      <c r="C28069" s="17"/>
      <c r="D28069" s="26"/>
      <c r="E28069" s="26"/>
      <c r="F28069" s="26"/>
      <c r="G28069" s="26"/>
    </row>
    <row r="28070" spans="3:7">
      <c r="C28070" s="17"/>
      <c r="D28070" s="26"/>
      <c r="E28070" s="26"/>
      <c r="F28070" s="26"/>
      <c r="G28070" s="26"/>
    </row>
    <row r="28071" spans="3:7">
      <c r="C28071" s="17"/>
      <c r="D28071" s="26"/>
      <c r="E28071" s="26"/>
      <c r="F28071" s="26"/>
      <c r="G28071" s="26"/>
    </row>
    <row r="28072" spans="3:7">
      <c r="C28072" s="17"/>
      <c r="D28072" s="26"/>
      <c r="E28072" s="26"/>
      <c r="F28072" s="26"/>
      <c r="G28072" s="26"/>
    </row>
    <row r="28073" spans="3:7">
      <c r="C28073" s="17"/>
      <c r="D28073" s="26"/>
      <c r="E28073" s="26"/>
      <c r="F28073" s="26"/>
      <c r="G28073" s="26"/>
    </row>
    <row r="28074" spans="3:7">
      <c r="C28074" s="17"/>
      <c r="D28074" s="26"/>
      <c r="E28074" s="26"/>
      <c r="F28074" s="26"/>
      <c r="G28074" s="26"/>
    </row>
    <row r="28075" spans="3:7">
      <c r="C28075" s="17"/>
      <c r="D28075" s="26"/>
      <c r="E28075" s="26"/>
      <c r="F28075" s="26"/>
      <c r="G28075" s="26"/>
    </row>
    <row r="28076" spans="3:7">
      <c r="C28076" s="17"/>
      <c r="D28076" s="26"/>
      <c r="E28076" s="26"/>
      <c r="F28076" s="26"/>
      <c r="G28076" s="26"/>
    </row>
    <row r="28077" spans="3:7">
      <c r="C28077" s="17"/>
      <c r="D28077" s="26"/>
      <c r="E28077" s="26"/>
      <c r="F28077" s="26"/>
      <c r="G28077" s="26"/>
    </row>
    <row r="28078" spans="3:7">
      <c r="C28078" s="17"/>
      <c r="D28078" s="26"/>
      <c r="E28078" s="26"/>
      <c r="F28078" s="26"/>
      <c r="G28078" s="26"/>
    </row>
    <row r="28079" spans="3:7">
      <c r="C28079" s="17"/>
      <c r="D28079" s="26"/>
      <c r="E28079" s="26"/>
      <c r="F28079" s="26"/>
      <c r="G28079" s="26"/>
    </row>
    <row r="28080" spans="3:7">
      <c r="C28080" s="17"/>
      <c r="D28080" s="26"/>
      <c r="E28080" s="26"/>
      <c r="F28080" s="26"/>
      <c r="G28080" s="26"/>
    </row>
    <row r="28081" spans="3:7">
      <c r="C28081" s="17"/>
      <c r="D28081" s="26"/>
      <c r="E28081" s="26"/>
      <c r="F28081" s="26"/>
      <c r="G28081" s="26"/>
    </row>
    <row r="28082" spans="3:7">
      <c r="C28082" s="17"/>
      <c r="D28082" s="26"/>
      <c r="E28082" s="26"/>
      <c r="F28082" s="26"/>
      <c r="G28082" s="26"/>
    </row>
    <row r="28083" spans="3:7">
      <c r="C28083" s="17"/>
      <c r="D28083" s="26"/>
      <c r="E28083" s="26"/>
      <c r="F28083" s="26"/>
      <c r="G28083" s="26"/>
    </row>
    <row r="28084" spans="3:7">
      <c r="C28084" s="17"/>
      <c r="D28084" s="26"/>
      <c r="E28084" s="26"/>
      <c r="F28084" s="26"/>
      <c r="G28084" s="26"/>
    </row>
    <row r="28085" spans="3:7">
      <c r="C28085" s="17"/>
      <c r="D28085" s="26"/>
      <c r="E28085" s="26"/>
      <c r="F28085" s="26"/>
      <c r="G28085" s="26"/>
    </row>
    <row r="28086" spans="3:7">
      <c r="C28086" s="17"/>
      <c r="D28086" s="26"/>
      <c r="E28086" s="26"/>
      <c r="F28086" s="26"/>
      <c r="G28086" s="26"/>
    </row>
    <row r="28087" spans="3:7">
      <c r="C28087" s="17"/>
      <c r="D28087" s="26"/>
      <c r="E28087" s="26"/>
      <c r="F28087" s="26"/>
      <c r="G28087" s="26"/>
    </row>
    <row r="28088" spans="3:7">
      <c r="C28088" s="17"/>
      <c r="D28088" s="26"/>
      <c r="E28088" s="26"/>
      <c r="F28088" s="26"/>
      <c r="G28088" s="26"/>
    </row>
    <row r="28089" spans="3:7">
      <c r="C28089" s="17"/>
      <c r="D28089" s="26"/>
      <c r="E28089" s="26"/>
      <c r="F28089" s="26"/>
      <c r="G28089" s="26"/>
    </row>
    <row r="28090" spans="3:7">
      <c r="C28090" s="17"/>
      <c r="D28090" s="26"/>
      <c r="E28090" s="26"/>
      <c r="F28090" s="26"/>
      <c r="G28090" s="26"/>
    </row>
    <row r="28091" spans="3:7">
      <c r="C28091" s="17"/>
      <c r="D28091" s="26"/>
      <c r="E28091" s="26"/>
      <c r="F28091" s="26"/>
      <c r="G28091" s="26"/>
    </row>
    <row r="28092" spans="3:7">
      <c r="C28092" s="17"/>
      <c r="D28092" s="26"/>
      <c r="E28092" s="26"/>
      <c r="F28092" s="26"/>
      <c r="G28092" s="26"/>
    </row>
    <row r="28093" spans="3:7">
      <c r="C28093" s="17"/>
      <c r="D28093" s="26"/>
      <c r="E28093" s="26"/>
      <c r="F28093" s="26"/>
      <c r="G28093" s="26"/>
    </row>
    <row r="28094" spans="3:7">
      <c r="C28094" s="17"/>
      <c r="D28094" s="26"/>
      <c r="E28094" s="26"/>
      <c r="F28094" s="26"/>
      <c r="G28094" s="26"/>
    </row>
    <row r="28095" spans="3:7">
      <c r="C28095" s="17"/>
      <c r="D28095" s="26"/>
      <c r="E28095" s="26"/>
      <c r="F28095" s="26"/>
      <c r="G28095" s="26"/>
    </row>
    <row r="28096" spans="3:7">
      <c r="C28096" s="17"/>
      <c r="D28096" s="26"/>
      <c r="E28096" s="26"/>
      <c r="F28096" s="26"/>
      <c r="G28096" s="26"/>
    </row>
    <row r="28097" spans="3:7">
      <c r="C28097" s="17"/>
      <c r="D28097" s="26"/>
      <c r="E28097" s="26"/>
      <c r="F28097" s="26"/>
      <c r="G28097" s="26"/>
    </row>
    <row r="28098" spans="3:7">
      <c r="C28098" s="17"/>
      <c r="D28098" s="26"/>
      <c r="E28098" s="26"/>
      <c r="F28098" s="26"/>
      <c r="G28098" s="26"/>
    </row>
    <row r="28099" spans="3:7">
      <c r="C28099" s="17"/>
      <c r="D28099" s="26"/>
      <c r="E28099" s="26"/>
      <c r="F28099" s="26"/>
      <c r="G28099" s="26"/>
    </row>
    <row r="28100" spans="3:7">
      <c r="C28100" s="17"/>
      <c r="D28100" s="26"/>
      <c r="E28100" s="26"/>
      <c r="F28100" s="26"/>
      <c r="G28100" s="26"/>
    </row>
    <row r="28101" spans="3:7">
      <c r="C28101" s="17"/>
      <c r="D28101" s="26"/>
      <c r="E28101" s="26"/>
      <c r="F28101" s="26"/>
      <c r="G28101" s="26"/>
    </row>
    <row r="28102" spans="3:7">
      <c r="C28102" s="17"/>
      <c r="D28102" s="26"/>
      <c r="E28102" s="26"/>
      <c r="F28102" s="26"/>
      <c r="G28102" s="26"/>
    </row>
    <row r="28103" spans="3:7">
      <c r="C28103" s="17"/>
      <c r="D28103" s="26"/>
      <c r="E28103" s="26"/>
      <c r="F28103" s="26"/>
      <c r="G28103" s="26"/>
    </row>
    <row r="28104" spans="3:7">
      <c r="C28104" s="17"/>
      <c r="D28104" s="26"/>
      <c r="E28104" s="26"/>
      <c r="F28104" s="26"/>
      <c r="G28104" s="26"/>
    </row>
    <row r="28105" spans="3:7">
      <c r="C28105" s="17"/>
      <c r="D28105" s="26"/>
      <c r="E28105" s="26"/>
      <c r="F28105" s="26"/>
      <c r="G28105" s="26"/>
    </row>
    <row r="28106" spans="3:7">
      <c r="C28106" s="17"/>
      <c r="D28106" s="26"/>
      <c r="E28106" s="26"/>
      <c r="F28106" s="26"/>
      <c r="G28106" s="26"/>
    </row>
    <row r="28107" spans="3:7">
      <c r="C28107" s="17"/>
      <c r="D28107" s="26"/>
      <c r="E28107" s="26"/>
      <c r="F28107" s="26"/>
      <c r="G28107" s="26"/>
    </row>
    <row r="28108" spans="3:7">
      <c r="C28108" s="17"/>
      <c r="D28108" s="26"/>
      <c r="E28108" s="26"/>
      <c r="F28108" s="26"/>
      <c r="G28108" s="26"/>
    </row>
    <row r="28109" spans="3:7">
      <c r="C28109" s="17"/>
      <c r="D28109" s="26"/>
      <c r="E28109" s="26"/>
      <c r="F28109" s="26"/>
      <c r="G28109" s="26"/>
    </row>
    <row r="28110" spans="3:7">
      <c r="C28110" s="17"/>
      <c r="D28110" s="26"/>
      <c r="E28110" s="26"/>
      <c r="F28110" s="26"/>
      <c r="G28110" s="26"/>
    </row>
    <row r="28111" spans="3:7">
      <c r="C28111" s="17"/>
      <c r="D28111" s="26"/>
      <c r="E28111" s="26"/>
      <c r="F28111" s="26"/>
      <c r="G28111" s="26"/>
    </row>
    <row r="28112" spans="3:7">
      <c r="C28112" s="17"/>
      <c r="D28112" s="26"/>
      <c r="E28112" s="26"/>
      <c r="F28112" s="26"/>
      <c r="G28112" s="26"/>
    </row>
    <row r="28113" spans="3:7">
      <c r="C28113" s="17"/>
      <c r="D28113" s="26"/>
      <c r="E28113" s="26"/>
      <c r="F28113" s="26"/>
      <c r="G28113" s="26"/>
    </row>
    <row r="28114" spans="3:7">
      <c r="C28114" s="17"/>
      <c r="D28114" s="26"/>
      <c r="E28114" s="26"/>
      <c r="F28114" s="26"/>
      <c r="G28114" s="26"/>
    </row>
    <row r="28115" spans="3:7">
      <c r="C28115" s="17"/>
      <c r="D28115" s="26"/>
      <c r="E28115" s="26"/>
      <c r="F28115" s="26"/>
      <c r="G28115" s="26"/>
    </row>
    <row r="28116" spans="3:7">
      <c r="C28116" s="17"/>
      <c r="D28116" s="26"/>
      <c r="E28116" s="26"/>
      <c r="F28116" s="26"/>
      <c r="G28116" s="26"/>
    </row>
    <row r="28117" spans="3:7">
      <c r="C28117" s="17"/>
      <c r="D28117" s="26"/>
      <c r="E28117" s="26"/>
      <c r="F28117" s="26"/>
      <c r="G28117" s="26"/>
    </row>
    <row r="28118" spans="3:7">
      <c r="C28118" s="17"/>
      <c r="D28118" s="26"/>
      <c r="E28118" s="26"/>
      <c r="F28118" s="26"/>
      <c r="G28118" s="26"/>
    </row>
    <row r="28119" spans="3:7">
      <c r="C28119" s="17"/>
      <c r="D28119" s="26"/>
      <c r="E28119" s="26"/>
      <c r="F28119" s="26"/>
      <c r="G28119" s="26"/>
    </row>
    <row r="28120" spans="3:7">
      <c r="C28120" s="17"/>
      <c r="D28120" s="26"/>
      <c r="E28120" s="26"/>
      <c r="F28120" s="26"/>
      <c r="G28120" s="26"/>
    </row>
    <row r="28121" spans="3:7">
      <c r="C28121" s="17"/>
      <c r="D28121" s="26"/>
      <c r="E28121" s="26"/>
      <c r="F28121" s="26"/>
      <c r="G28121" s="26"/>
    </row>
    <row r="28122" spans="3:7">
      <c r="C28122" s="17"/>
      <c r="D28122" s="26"/>
      <c r="E28122" s="26"/>
      <c r="F28122" s="26"/>
      <c r="G28122" s="26"/>
    </row>
    <row r="28123" spans="3:7">
      <c r="C28123" s="17"/>
      <c r="D28123" s="26"/>
      <c r="E28123" s="26"/>
      <c r="F28123" s="26"/>
      <c r="G28123" s="26"/>
    </row>
    <row r="28124" spans="3:7">
      <c r="C28124" s="17"/>
      <c r="D28124" s="26"/>
      <c r="E28124" s="26"/>
      <c r="F28124" s="26"/>
      <c r="G28124" s="26"/>
    </row>
    <row r="28125" spans="3:7">
      <c r="C28125" s="17"/>
      <c r="D28125" s="26"/>
      <c r="E28125" s="26"/>
      <c r="F28125" s="26"/>
      <c r="G28125" s="26"/>
    </row>
    <row r="28126" spans="3:7">
      <c r="C28126" s="17"/>
      <c r="D28126" s="26"/>
      <c r="E28126" s="26"/>
      <c r="F28126" s="26"/>
      <c r="G28126" s="26"/>
    </row>
    <row r="28127" spans="3:7">
      <c r="C28127" s="17"/>
      <c r="D28127" s="26"/>
      <c r="E28127" s="26"/>
      <c r="F28127" s="26"/>
      <c r="G28127" s="26"/>
    </row>
    <row r="28128" spans="3:7">
      <c r="C28128" s="17"/>
      <c r="D28128" s="26"/>
      <c r="E28128" s="26"/>
      <c r="F28128" s="26"/>
      <c r="G28128" s="26"/>
    </row>
    <row r="28129" spans="3:7">
      <c r="C28129" s="17"/>
      <c r="D28129" s="26"/>
      <c r="E28129" s="26"/>
      <c r="F28129" s="26"/>
      <c r="G28129" s="26"/>
    </row>
    <row r="28130" spans="3:7">
      <c r="C28130" s="17"/>
      <c r="D28130" s="26"/>
      <c r="E28130" s="26"/>
      <c r="F28130" s="26"/>
      <c r="G28130" s="26"/>
    </row>
    <row r="28131" spans="3:7">
      <c r="C28131" s="17"/>
      <c r="D28131" s="26"/>
      <c r="E28131" s="26"/>
      <c r="F28131" s="26"/>
      <c r="G28131" s="26"/>
    </row>
    <row r="28132" spans="3:7">
      <c r="C28132" s="17"/>
      <c r="D28132" s="26"/>
      <c r="E28132" s="26"/>
      <c r="F28132" s="26"/>
      <c r="G28132" s="26"/>
    </row>
    <row r="28133" spans="3:7">
      <c r="C28133" s="17"/>
      <c r="D28133" s="26"/>
      <c r="E28133" s="26"/>
      <c r="F28133" s="26"/>
      <c r="G28133" s="26"/>
    </row>
    <row r="28134" spans="3:7">
      <c r="C28134" s="17"/>
      <c r="D28134" s="26"/>
      <c r="E28134" s="26"/>
      <c r="F28134" s="26"/>
      <c r="G28134" s="26"/>
    </row>
    <row r="28135" spans="3:7">
      <c r="C28135" s="17"/>
      <c r="D28135" s="26"/>
      <c r="E28135" s="26"/>
      <c r="F28135" s="26"/>
      <c r="G28135" s="26"/>
    </row>
    <row r="28136" spans="3:7">
      <c r="C28136" s="17"/>
      <c r="D28136" s="26"/>
      <c r="E28136" s="26"/>
      <c r="F28136" s="26"/>
      <c r="G28136" s="26"/>
    </row>
    <row r="28137" spans="3:7">
      <c r="C28137" s="17"/>
      <c r="D28137" s="26"/>
      <c r="E28137" s="26"/>
      <c r="F28137" s="26"/>
      <c r="G28137" s="26"/>
    </row>
    <row r="28138" spans="3:7">
      <c r="C28138" s="17"/>
      <c r="D28138" s="26"/>
      <c r="E28138" s="26"/>
      <c r="F28138" s="26"/>
      <c r="G28138" s="26"/>
    </row>
    <row r="28139" spans="3:7">
      <c r="C28139" s="17"/>
      <c r="D28139" s="26"/>
      <c r="E28139" s="26"/>
      <c r="F28139" s="26"/>
      <c r="G28139" s="26"/>
    </row>
    <row r="28140" spans="3:7">
      <c r="C28140" s="17"/>
      <c r="D28140" s="26"/>
      <c r="E28140" s="26"/>
      <c r="F28140" s="26"/>
      <c r="G28140" s="26"/>
    </row>
    <row r="28141" spans="3:7">
      <c r="C28141" s="17"/>
      <c r="D28141" s="26"/>
      <c r="E28141" s="26"/>
      <c r="F28141" s="26"/>
      <c r="G28141" s="26"/>
    </row>
    <row r="28142" spans="3:7">
      <c r="C28142" s="17"/>
      <c r="D28142" s="26"/>
      <c r="E28142" s="26"/>
      <c r="F28142" s="26"/>
      <c r="G28142" s="26"/>
    </row>
    <row r="28143" spans="3:7">
      <c r="C28143" s="17"/>
      <c r="D28143" s="26"/>
      <c r="E28143" s="26"/>
      <c r="F28143" s="26"/>
      <c r="G28143" s="26"/>
    </row>
    <row r="28144" spans="3:7">
      <c r="C28144" s="17"/>
      <c r="D28144" s="26"/>
      <c r="E28144" s="26"/>
      <c r="F28144" s="26"/>
      <c r="G28144" s="26"/>
    </row>
    <row r="28145" spans="3:7">
      <c r="C28145" s="17"/>
      <c r="D28145" s="26"/>
      <c r="E28145" s="26"/>
      <c r="F28145" s="26"/>
      <c r="G28145" s="26"/>
    </row>
    <row r="28146" spans="3:7">
      <c r="C28146" s="17"/>
      <c r="D28146" s="26"/>
      <c r="E28146" s="26"/>
      <c r="F28146" s="26"/>
      <c r="G28146" s="26"/>
    </row>
    <row r="28147" spans="3:7">
      <c r="C28147" s="17"/>
      <c r="D28147" s="26"/>
      <c r="E28147" s="26"/>
      <c r="F28147" s="26"/>
      <c r="G28147" s="26"/>
    </row>
    <row r="28148" spans="3:7">
      <c r="C28148" s="17"/>
      <c r="D28148" s="26"/>
      <c r="E28148" s="26"/>
      <c r="F28148" s="26"/>
      <c r="G28148" s="26"/>
    </row>
    <row r="28149" spans="3:7">
      <c r="C28149" s="17"/>
      <c r="D28149" s="26"/>
      <c r="E28149" s="26"/>
      <c r="F28149" s="26"/>
      <c r="G28149" s="26"/>
    </row>
    <row r="28150" spans="3:7">
      <c r="C28150" s="17"/>
      <c r="D28150" s="26"/>
      <c r="E28150" s="26"/>
      <c r="F28150" s="26"/>
      <c r="G28150" s="26"/>
    </row>
    <row r="28151" spans="3:7">
      <c r="C28151" s="17"/>
      <c r="D28151" s="26"/>
      <c r="E28151" s="26"/>
      <c r="F28151" s="26"/>
      <c r="G28151" s="26"/>
    </row>
    <row r="28152" spans="3:7">
      <c r="C28152" s="17"/>
      <c r="D28152" s="26"/>
      <c r="E28152" s="26"/>
      <c r="F28152" s="26"/>
      <c r="G28152" s="26"/>
    </row>
    <row r="28153" spans="3:7">
      <c r="C28153" s="17"/>
      <c r="D28153" s="26"/>
      <c r="E28153" s="26"/>
      <c r="F28153" s="26"/>
      <c r="G28153" s="26"/>
    </row>
    <row r="28154" spans="3:7">
      <c r="C28154" s="17"/>
      <c r="D28154" s="26"/>
      <c r="E28154" s="26"/>
      <c r="F28154" s="26"/>
      <c r="G28154" s="26"/>
    </row>
    <row r="28155" spans="3:7">
      <c r="C28155" s="17"/>
      <c r="D28155" s="26"/>
      <c r="E28155" s="26"/>
      <c r="F28155" s="26"/>
      <c r="G28155" s="26"/>
    </row>
    <row r="28156" spans="3:7">
      <c r="C28156" s="17"/>
      <c r="D28156" s="26"/>
      <c r="E28156" s="26"/>
      <c r="F28156" s="26"/>
      <c r="G28156" s="26"/>
    </row>
    <row r="28157" spans="3:7">
      <c r="C28157" s="17"/>
      <c r="D28157" s="26"/>
      <c r="E28157" s="26"/>
      <c r="F28157" s="26"/>
      <c r="G28157" s="26"/>
    </row>
    <row r="28158" spans="3:7">
      <c r="C28158" s="17"/>
      <c r="D28158" s="26"/>
      <c r="E28158" s="26"/>
      <c r="F28158" s="26"/>
      <c r="G28158" s="26"/>
    </row>
    <row r="28159" spans="3:7">
      <c r="C28159" s="17"/>
      <c r="D28159" s="26"/>
      <c r="E28159" s="26"/>
      <c r="F28159" s="26"/>
      <c r="G28159" s="26"/>
    </row>
    <row r="28160" spans="3:7">
      <c r="C28160" s="17"/>
      <c r="D28160" s="26"/>
      <c r="E28160" s="26"/>
      <c r="F28160" s="26"/>
      <c r="G28160" s="26"/>
    </row>
    <row r="28161" spans="3:7">
      <c r="C28161" s="17"/>
      <c r="D28161" s="26"/>
      <c r="E28161" s="26"/>
      <c r="F28161" s="26"/>
      <c r="G28161" s="26"/>
    </row>
    <row r="28162" spans="3:7">
      <c r="C28162" s="17"/>
      <c r="D28162" s="26"/>
      <c r="E28162" s="26"/>
      <c r="F28162" s="26"/>
      <c r="G28162" s="26"/>
    </row>
    <row r="28163" spans="3:7">
      <c r="C28163" s="17"/>
      <c r="D28163" s="26"/>
      <c r="E28163" s="26"/>
      <c r="F28163" s="26"/>
      <c r="G28163" s="26"/>
    </row>
    <row r="28164" spans="3:7">
      <c r="C28164" s="17"/>
      <c r="D28164" s="26"/>
      <c r="E28164" s="26"/>
      <c r="F28164" s="26"/>
      <c r="G28164" s="26"/>
    </row>
    <row r="28165" spans="3:7">
      <c r="C28165" s="17"/>
      <c r="D28165" s="26"/>
      <c r="E28165" s="26"/>
      <c r="F28165" s="26"/>
      <c r="G28165" s="26"/>
    </row>
    <row r="28166" spans="3:7">
      <c r="C28166" s="17"/>
      <c r="D28166" s="26"/>
      <c r="E28166" s="26"/>
      <c r="F28166" s="26"/>
      <c r="G28166" s="26"/>
    </row>
    <row r="28167" spans="3:7">
      <c r="C28167" s="17"/>
      <c r="D28167" s="26"/>
      <c r="E28167" s="26"/>
      <c r="F28167" s="26"/>
      <c r="G28167" s="26"/>
    </row>
    <row r="28168" spans="3:7">
      <c r="C28168" s="17"/>
      <c r="D28168" s="26"/>
      <c r="E28168" s="26"/>
      <c r="F28168" s="26"/>
      <c r="G28168" s="26"/>
    </row>
    <row r="28169" spans="3:7">
      <c r="C28169" s="17"/>
      <c r="D28169" s="26"/>
      <c r="E28169" s="26"/>
      <c r="F28169" s="26"/>
      <c r="G28169" s="26"/>
    </row>
    <row r="28170" spans="3:7">
      <c r="C28170" s="17"/>
      <c r="D28170" s="26"/>
      <c r="E28170" s="26"/>
      <c r="F28170" s="26"/>
      <c r="G28170" s="26"/>
    </row>
    <row r="28171" spans="3:7">
      <c r="C28171" s="17"/>
      <c r="D28171" s="26"/>
      <c r="E28171" s="26"/>
      <c r="F28171" s="26"/>
      <c r="G28171" s="26"/>
    </row>
    <row r="28172" spans="3:7">
      <c r="C28172" s="17"/>
      <c r="D28172" s="26"/>
      <c r="E28172" s="26"/>
      <c r="F28172" s="26"/>
      <c r="G28172" s="26"/>
    </row>
    <row r="28173" spans="3:7">
      <c r="C28173" s="17"/>
      <c r="D28173" s="26"/>
      <c r="E28173" s="26"/>
      <c r="F28173" s="26"/>
      <c r="G28173" s="26"/>
    </row>
    <row r="28174" spans="3:7">
      <c r="C28174" s="17"/>
      <c r="D28174" s="26"/>
      <c r="E28174" s="26"/>
      <c r="F28174" s="26"/>
      <c r="G28174" s="26"/>
    </row>
    <row r="28175" spans="3:7">
      <c r="C28175" s="17"/>
      <c r="D28175" s="26"/>
      <c r="E28175" s="26"/>
      <c r="F28175" s="26"/>
      <c r="G28175" s="26"/>
    </row>
    <row r="28176" spans="3:7">
      <c r="C28176" s="17"/>
      <c r="D28176" s="26"/>
      <c r="E28176" s="26"/>
      <c r="F28176" s="26"/>
      <c r="G28176" s="26"/>
    </row>
    <row r="28177" spans="3:7">
      <c r="C28177" s="17"/>
      <c r="D28177" s="26"/>
      <c r="E28177" s="26"/>
      <c r="F28177" s="26"/>
      <c r="G28177" s="26"/>
    </row>
    <row r="28178" spans="3:7">
      <c r="C28178" s="17"/>
      <c r="D28178" s="26"/>
      <c r="E28178" s="26"/>
      <c r="F28178" s="26"/>
      <c r="G28178" s="26"/>
    </row>
    <row r="28179" spans="3:7">
      <c r="C28179" s="17"/>
      <c r="D28179" s="26"/>
      <c r="E28179" s="26"/>
      <c r="F28179" s="26"/>
      <c r="G28179" s="26"/>
    </row>
    <row r="28180" spans="3:7">
      <c r="C28180" s="17"/>
      <c r="D28180" s="26"/>
      <c r="E28180" s="26"/>
      <c r="F28180" s="26"/>
      <c r="G28180" s="26"/>
    </row>
    <row r="28181" spans="3:7">
      <c r="C28181" s="17"/>
      <c r="D28181" s="26"/>
      <c r="E28181" s="26"/>
      <c r="F28181" s="26"/>
      <c r="G28181" s="26"/>
    </row>
    <row r="28182" spans="3:7">
      <c r="C28182" s="17"/>
      <c r="D28182" s="26"/>
      <c r="E28182" s="26"/>
      <c r="F28182" s="26"/>
      <c r="G28182" s="26"/>
    </row>
    <row r="28183" spans="3:7">
      <c r="C28183" s="17"/>
      <c r="D28183" s="26"/>
      <c r="E28183" s="26"/>
      <c r="F28183" s="26"/>
      <c r="G28183" s="26"/>
    </row>
    <row r="28184" spans="3:7">
      <c r="C28184" s="17"/>
      <c r="D28184" s="26"/>
      <c r="E28184" s="26"/>
      <c r="F28184" s="26"/>
      <c r="G28184" s="26"/>
    </row>
    <row r="28185" spans="3:7">
      <c r="C28185" s="17"/>
      <c r="D28185" s="26"/>
      <c r="E28185" s="26"/>
      <c r="F28185" s="26"/>
      <c r="G28185" s="26"/>
    </row>
    <row r="28186" spans="3:7">
      <c r="C28186" s="17"/>
      <c r="D28186" s="26"/>
      <c r="E28186" s="26"/>
      <c r="F28186" s="26"/>
      <c r="G28186" s="26"/>
    </row>
    <row r="28187" spans="3:7">
      <c r="C28187" s="17"/>
      <c r="D28187" s="26"/>
      <c r="E28187" s="26"/>
      <c r="F28187" s="26"/>
      <c r="G28187" s="26"/>
    </row>
    <row r="28188" spans="3:7">
      <c r="C28188" s="17"/>
      <c r="D28188" s="26"/>
      <c r="E28188" s="26"/>
      <c r="F28188" s="26"/>
      <c r="G28188" s="26"/>
    </row>
    <row r="28189" spans="3:7">
      <c r="C28189" s="17"/>
      <c r="D28189" s="26"/>
      <c r="E28189" s="26"/>
      <c r="F28189" s="26"/>
      <c r="G28189" s="26"/>
    </row>
    <row r="28190" spans="3:7">
      <c r="C28190" s="17"/>
      <c r="D28190" s="26"/>
      <c r="E28190" s="26"/>
      <c r="F28190" s="26"/>
      <c r="G28190" s="26"/>
    </row>
    <row r="28191" spans="3:7">
      <c r="C28191" s="17"/>
      <c r="D28191" s="26"/>
      <c r="E28191" s="26"/>
      <c r="F28191" s="26"/>
      <c r="G28191" s="26"/>
    </row>
    <row r="28192" spans="3:7">
      <c r="C28192" s="17"/>
      <c r="D28192" s="26"/>
      <c r="E28192" s="26"/>
      <c r="F28192" s="26"/>
      <c r="G28192" s="26"/>
    </row>
    <row r="28193" spans="3:7">
      <c r="C28193" s="17"/>
      <c r="D28193" s="26"/>
      <c r="E28193" s="26"/>
      <c r="F28193" s="26"/>
      <c r="G28193" s="26"/>
    </row>
    <row r="28194" spans="3:7">
      <c r="C28194" s="17"/>
      <c r="D28194" s="26"/>
      <c r="E28194" s="26"/>
      <c r="F28194" s="26"/>
      <c r="G28194" s="26"/>
    </row>
    <row r="28195" spans="3:7">
      <c r="C28195" s="17"/>
      <c r="D28195" s="26"/>
      <c r="E28195" s="26"/>
      <c r="F28195" s="26"/>
      <c r="G28195" s="26"/>
    </row>
    <row r="28196" spans="3:7">
      <c r="C28196" s="17"/>
      <c r="D28196" s="26"/>
      <c r="E28196" s="26"/>
      <c r="F28196" s="26"/>
      <c r="G28196" s="26"/>
    </row>
    <row r="28197" spans="3:7">
      <c r="C28197" s="17"/>
      <c r="D28197" s="26"/>
      <c r="E28197" s="26"/>
      <c r="F28197" s="26"/>
      <c r="G28197" s="26"/>
    </row>
    <row r="28198" spans="3:7">
      <c r="C28198" s="17"/>
      <c r="D28198" s="26"/>
      <c r="E28198" s="26"/>
      <c r="F28198" s="26"/>
      <c r="G28198" s="26"/>
    </row>
    <row r="28199" spans="3:7">
      <c r="C28199" s="17"/>
      <c r="D28199" s="26"/>
      <c r="E28199" s="26"/>
      <c r="F28199" s="26"/>
      <c r="G28199" s="26"/>
    </row>
    <row r="28200" spans="3:7">
      <c r="C28200" s="17"/>
      <c r="D28200" s="26"/>
      <c r="E28200" s="26"/>
      <c r="F28200" s="26"/>
      <c r="G28200" s="26"/>
    </row>
    <row r="28201" spans="3:7">
      <c r="C28201" s="17"/>
      <c r="D28201" s="26"/>
      <c r="E28201" s="26"/>
      <c r="F28201" s="26"/>
      <c r="G28201" s="26"/>
    </row>
    <row r="28202" spans="3:7">
      <c r="C28202" s="17"/>
      <c r="D28202" s="26"/>
      <c r="E28202" s="26"/>
      <c r="F28202" s="26"/>
      <c r="G28202" s="26"/>
    </row>
    <row r="28203" spans="3:7">
      <c r="C28203" s="17"/>
      <c r="D28203" s="26"/>
      <c r="E28203" s="26"/>
      <c r="F28203" s="26"/>
      <c r="G28203" s="26"/>
    </row>
    <row r="28204" spans="3:7">
      <c r="C28204" s="17"/>
      <c r="D28204" s="26"/>
      <c r="E28204" s="26"/>
      <c r="F28204" s="26"/>
      <c r="G28204" s="26"/>
    </row>
    <row r="28205" spans="3:7">
      <c r="C28205" s="17"/>
      <c r="D28205" s="26"/>
      <c r="E28205" s="26"/>
      <c r="F28205" s="26"/>
      <c r="G28205" s="26"/>
    </row>
    <row r="28206" spans="3:7">
      <c r="C28206" s="17"/>
      <c r="D28206" s="26"/>
      <c r="E28206" s="26"/>
      <c r="F28206" s="26"/>
      <c r="G28206" s="26"/>
    </row>
    <row r="28207" spans="3:7">
      <c r="C28207" s="17"/>
      <c r="D28207" s="26"/>
      <c r="E28207" s="26"/>
      <c r="F28207" s="26"/>
      <c r="G28207" s="26"/>
    </row>
    <row r="28208" spans="3:7">
      <c r="C28208" s="17"/>
      <c r="D28208" s="26"/>
      <c r="E28208" s="26"/>
      <c r="F28208" s="26"/>
      <c r="G28208" s="26"/>
    </row>
    <row r="28209" spans="3:7">
      <c r="C28209" s="17"/>
      <c r="D28209" s="26"/>
      <c r="E28209" s="26"/>
      <c r="F28209" s="26"/>
      <c r="G28209" s="26"/>
    </row>
    <row r="28210" spans="3:7">
      <c r="C28210" s="17"/>
      <c r="D28210" s="26"/>
      <c r="E28210" s="26"/>
      <c r="F28210" s="26"/>
      <c r="G28210" s="26"/>
    </row>
    <row r="28211" spans="3:7">
      <c r="C28211" s="17"/>
      <c r="D28211" s="26"/>
      <c r="E28211" s="26"/>
      <c r="F28211" s="26"/>
      <c r="G28211" s="26"/>
    </row>
    <row r="28212" spans="3:7">
      <c r="C28212" s="17"/>
      <c r="D28212" s="26"/>
      <c r="E28212" s="26"/>
      <c r="F28212" s="26"/>
      <c r="G28212" s="26"/>
    </row>
    <row r="28213" spans="3:7">
      <c r="C28213" s="17"/>
      <c r="D28213" s="26"/>
      <c r="E28213" s="26"/>
      <c r="F28213" s="26"/>
      <c r="G28213" s="26"/>
    </row>
    <row r="28214" spans="3:7">
      <c r="C28214" s="17"/>
      <c r="D28214" s="26"/>
      <c r="E28214" s="26"/>
      <c r="F28214" s="26"/>
      <c r="G28214" s="26"/>
    </row>
    <row r="28215" spans="3:7">
      <c r="C28215" s="17"/>
      <c r="D28215" s="26"/>
      <c r="E28215" s="26"/>
      <c r="F28215" s="26"/>
      <c r="G28215" s="26"/>
    </row>
    <row r="28216" spans="3:7">
      <c r="C28216" s="17"/>
      <c r="D28216" s="26"/>
      <c r="E28216" s="26"/>
      <c r="F28216" s="26"/>
      <c r="G28216" s="26"/>
    </row>
    <row r="28217" spans="3:7">
      <c r="C28217" s="17"/>
      <c r="D28217" s="26"/>
      <c r="E28217" s="26"/>
      <c r="F28217" s="26"/>
      <c r="G28217" s="26"/>
    </row>
    <row r="28218" spans="3:7">
      <c r="C28218" s="17"/>
      <c r="D28218" s="26"/>
      <c r="E28218" s="26"/>
      <c r="F28218" s="26"/>
      <c r="G28218" s="26"/>
    </row>
    <row r="28219" spans="3:7">
      <c r="C28219" s="17"/>
      <c r="D28219" s="26"/>
      <c r="E28219" s="26"/>
      <c r="F28219" s="26"/>
      <c r="G28219" s="26"/>
    </row>
    <row r="28220" spans="3:7">
      <c r="C28220" s="17"/>
      <c r="D28220" s="26"/>
      <c r="E28220" s="26"/>
      <c r="F28220" s="26"/>
      <c r="G28220" s="26"/>
    </row>
    <row r="28221" spans="3:7">
      <c r="C28221" s="17"/>
      <c r="D28221" s="26"/>
      <c r="E28221" s="26"/>
      <c r="F28221" s="26"/>
      <c r="G28221" s="26"/>
    </row>
    <row r="28222" spans="3:7">
      <c r="C28222" s="17"/>
      <c r="D28222" s="26"/>
      <c r="E28222" s="26"/>
      <c r="F28222" s="26"/>
      <c r="G28222" s="26"/>
    </row>
    <row r="28223" spans="3:7">
      <c r="C28223" s="17"/>
      <c r="D28223" s="26"/>
      <c r="E28223" s="26"/>
      <c r="F28223" s="26"/>
      <c r="G28223" s="26"/>
    </row>
    <row r="28224" spans="3:7">
      <c r="C28224" s="17"/>
      <c r="D28224" s="26"/>
      <c r="E28224" s="26"/>
      <c r="F28224" s="26"/>
      <c r="G28224" s="26"/>
    </row>
    <row r="28225" spans="3:7">
      <c r="C28225" s="17"/>
      <c r="D28225" s="26"/>
      <c r="E28225" s="26"/>
      <c r="F28225" s="26"/>
      <c r="G28225" s="26"/>
    </row>
    <row r="28226" spans="3:7">
      <c r="C28226" s="17"/>
      <c r="D28226" s="26"/>
      <c r="E28226" s="26"/>
      <c r="F28226" s="26"/>
      <c r="G28226" s="26"/>
    </row>
    <row r="28227" spans="3:7">
      <c r="C28227" s="17"/>
      <c r="D28227" s="26"/>
      <c r="E28227" s="26"/>
      <c r="F28227" s="26"/>
      <c r="G28227" s="26"/>
    </row>
    <row r="28228" spans="3:7">
      <c r="C28228" s="17"/>
      <c r="D28228" s="26"/>
      <c r="E28228" s="26"/>
      <c r="F28228" s="26"/>
      <c r="G28228" s="26"/>
    </row>
    <row r="28229" spans="3:7">
      <c r="C28229" s="17"/>
      <c r="D28229" s="26"/>
      <c r="E28229" s="26"/>
      <c r="F28229" s="26"/>
      <c r="G28229" s="26"/>
    </row>
    <row r="28230" spans="3:7">
      <c r="C28230" s="17"/>
      <c r="D28230" s="26"/>
      <c r="E28230" s="26"/>
      <c r="F28230" s="26"/>
      <c r="G28230" s="26"/>
    </row>
    <row r="28231" spans="3:7">
      <c r="C28231" s="17"/>
      <c r="D28231" s="26"/>
      <c r="E28231" s="26"/>
      <c r="F28231" s="26"/>
      <c r="G28231" s="26"/>
    </row>
    <row r="28232" spans="3:7">
      <c r="C28232" s="17"/>
      <c r="D28232" s="26"/>
      <c r="E28232" s="26"/>
      <c r="F28232" s="26"/>
      <c r="G28232" s="26"/>
    </row>
    <row r="28233" spans="3:7">
      <c r="C28233" s="17"/>
      <c r="D28233" s="26"/>
      <c r="E28233" s="26"/>
      <c r="F28233" s="26"/>
      <c r="G28233" s="26"/>
    </row>
    <row r="28234" spans="3:7">
      <c r="C28234" s="17"/>
      <c r="D28234" s="26"/>
      <c r="E28234" s="26"/>
      <c r="F28234" s="26"/>
      <c r="G28234" s="26"/>
    </row>
    <row r="28235" spans="3:7">
      <c r="C28235" s="17"/>
      <c r="D28235" s="26"/>
      <c r="E28235" s="26"/>
      <c r="F28235" s="26"/>
      <c r="G28235" s="26"/>
    </row>
    <row r="28236" spans="3:7">
      <c r="C28236" s="17"/>
      <c r="D28236" s="26"/>
      <c r="E28236" s="26"/>
      <c r="F28236" s="26"/>
      <c r="G28236" s="26"/>
    </row>
    <row r="28237" spans="3:7">
      <c r="C28237" s="17"/>
      <c r="D28237" s="26"/>
      <c r="E28237" s="26"/>
      <c r="F28237" s="26"/>
      <c r="G28237" s="26"/>
    </row>
    <row r="28238" spans="3:7">
      <c r="C28238" s="17"/>
      <c r="D28238" s="26"/>
      <c r="E28238" s="26"/>
      <c r="F28238" s="26"/>
      <c r="G28238" s="26"/>
    </row>
    <row r="28239" spans="3:7">
      <c r="C28239" s="17"/>
      <c r="D28239" s="26"/>
      <c r="E28239" s="26"/>
      <c r="F28239" s="26"/>
      <c r="G28239" s="26"/>
    </row>
    <row r="28240" spans="3:7">
      <c r="C28240" s="17"/>
      <c r="D28240" s="26"/>
      <c r="E28240" s="26"/>
      <c r="F28240" s="26"/>
      <c r="G28240" s="26"/>
    </row>
    <row r="28241" spans="3:7">
      <c r="C28241" s="17"/>
      <c r="D28241" s="26"/>
      <c r="E28241" s="26"/>
      <c r="F28241" s="26"/>
      <c r="G28241" s="26"/>
    </row>
    <row r="28242" spans="3:7">
      <c r="C28242" s="17"/>
      <c r="D28242" s="26"/>
      <c r="E28242" s="26"/>
      <c r="F28242" s="26"/>
      <c r="G28242" s="26"/>
    </row>
    <row r="28243" spans="3:7">
      <c r="C28243" s="17"/>
      <c r="D28243" s="26"/>
      <c r="E28243" s="26"/>
      <c r="F28243" s="26"/>
      <c r="G28243" s="26"/>
    </row>
    <row r="28244" spans="3:7">
      <c r="C28244" s="17"/>
      <c r="D28244" s="26"/>
      <c r="E28244" s="26"/>
      <c r="F28244" s="26"/>
      <c r="G28244" s="26"/>
    </row>
    <row r="28245" spans="3:7">
      <c r="C28245" s="17"/>
      <c r="D28245" s="26"/>
      <c r="E28245" s="26"/>
      <c r="F28245" s="26"/>
      <c r="G28245" s="26"/>
    </row>
    <row r="28246" spans="3:7">
      <c r="C28246" s="17"/>
      <c r="D28246" s="26"/>
      <c r="E28246" s="26"/>
      <c r="F28246" s="26"/>
      <c r="G28246" s="26"/>
    </row>
    <row r="28247" spans="3:7">
      <c r="C28247" s="17"/>
      <c r="D28247" s="26"/>
      <c r="E28247" s="26"/>
      <c r="F28247" s="26"/>
      <c r="G28247" s="26"/>
    </row>
    <row r="28248" spans="3:7">
      <c r="C28248" s="17"/>
      <c r="D28248" s="26"/>
      <c r="E28248" s="26"/>
      <c r="F28248" s="26"/>
      <c r="G28248" s="26"/>
    </row>
    <row r="28249" spans="3:7">
      <c r="C28249" s="17"/>
      <c r="D28249" s="26"/>
      <c r="E28249" s="26"/>
      <c r="F28249" s="26"/>
      <c r="G28249" s="26"/>
    </row>
    <row r="28250" spans="3:7">
      <c r="C28250" s="17"/>
      <c r="D28250" s="26"/>
      <c r="E28250" s="26"/>
      <c r="F28250" s="26"/>
      <c r="G28250" s="26"/>
    </row>
    <row r="28251" spans="3:7">
      <c r="C28251" s="17"/>
      <c r="D28251" s="26"/>
      <c r="E28251" s="26"/>
      <c r="F28251" s="26"/>
      <c r="G28251" s="26"/>
    </row>
    <row r="28252" spans="3:7">
      <c r="C28252" s="17"/>
      <c r="D28252" s="26"/>
      <c r="E28252" s="26"/>
      <c r="F28252" s="26"/>
      <c r="G28252" s="26"/>
    </row>
    <row r="28253" spans="3:7">
      <c r="C28253" s="17"/>
      <c r="D28253" s="26"/>
      <c r="E28253" s="26"/>
      <c r="F28253" s="26"/>
      <c r="G28253" s="26"/>
    </row>
    <row r="28254" spans="3:7">
      <c r="C28254" s="17"/>
      <c r="D28254" s="26"/>
      <c r="E28254" s="26"/>
      <c r="F28254" s="26"/>
      <c r="G28254" s="26"/>
    </row>
    <row r="28255" spans="3:7">
      <c r="C28255" s="17"/>
      <c r="D28255" s="26"/>
      <c r="E28255" s="26"/>
      <c r="F28255" s="26"/>
      <c r="G28255" s="26"/>
    </row>
    <row r="28256" spans="3:7">
      <c r="C28256" s="17"/>
      <c r="D28256" s="26"/>
      <c r="E28256" s="26"/>
      <c r="F28256" s="26"/>
      <c r="G28256" s="26"/>
    </row>
    <row r="28257" spans="3:7">
      <c r="C28257" s="17"/>
      <c r="D28257" s="26"/>
      <c r="E28257" s="26"/>
      <c r="F28257" s="26"/>
      <c r="G28257" s="26"/>
    </row>
    <row r="28258" spans="3:7">
      <c r="C28258" s="17"/>
      <c r="D28258" s="26"/>
      <c r="E28258" s="26"/>
      <c r="F28258" s="26"/>
      <c r="G28258" s="26"/>
    </row>
    <row r="28259" spans="3:7">
      <c r="C28259" s="17"/>
      <c r="D28259" s="26"/>
      <c r="E28259" s="26"/>
      <c r="F28259" s="26"/>
      <c r="G28259" s="26"/>
    </row>
    <row r="28260" spans="3:7">
      <c r="C28260" s="17"/>
      <c r="D28260" s="26"/>
      <c r="E28260" s="26"/>
      <c r="F28260" s="26"/>
      <c r="G28260" s="26"/>
    </row>
    <row r="28261" spans="3:7">
      <c r="C28261" s="17"/>
      <c r="D28261" s="26"/>
      <c r="E28261" s="26"/>
      <c r="F28261" s="26"/>
      <c r="G28261" s="26"/>
    </row>
    <row r="28262" spans="3:7">
      <c r="C28262" s="17"/>
      <c r="D28262" s="26"/>
      <c r="E28262" s="26"/>
      <c r="F28262" s="26"/>
      <c r="G28262" s="26"/>
    </row>
    <row r="28263" spans="3:7">
      <c r="C28263" s="17"/>
      <c r="D28263" s="26"/>
      <c r="E28263" s="26"/>
      <c r="F28263" s="26"/>
      <c r="G28263" s="26"/>
    </row>
    <row r="28264" spans="3:7">
      <c r="C28264" s="17"/>
      <c r="D28264" s="26"/>
      <c r="E28264" s="26"/>
      <c r="F28264" s="26"/>
      <c r="G28264" s="26"/>
    </row>
    <row r="28265" spans="3:7">
      <c r="C28265" s="17"/>
      <c r="D28265" s="26"/>
      <c r="E28265" s="26"/>
      <c r="F28265" s="26"/>
      <c r="G28265" s="26"/>
    </row>
    <row r="28266" spans="3:7">
      <c r="C28266" s="17"/>
      <c r="D28266" s="26"/>
      <c r="E28266" s="26"/>
      <c r="F28266" s="26"/>
      <c r="G28266" s="26"/>
    </row>
    <row r="28267" spans="3:7">
      <c r="C28267" s="17"/>
      <c r="D28267" s="26"/>
      <c r="E28267" s="26"/>
      <c r="F28267" s="26"/>
      <c r="G28267" s="26"/>
    </row>
    <row r="28268" spans="3:7">
      <c r="C28268" s="17"/>
      <c r="D28268" s="26"/>
      <c r="E28268" s="26"/>
      <c r="F28268" s="26"/>
      <c r="G28268" s="26"/>
    </row>
    <row r="28269" spans="3:7">
      <c r="C28269" s="17"/>
      <c r="D28269" s="26"/>
      <c r="E28269" s="26"/>
      <c r="F28269" s="26"/>
      <c r="G28269" s="26"/>
    </row>
    <row r="28270" spans="3:7">
      <c r="C28270" s="17"/>
      <c r="D28270" s="26"/>
      <c r="E28270" s="26"/>
      <c r="F28270" s="26"/>
      <c r="G28270" s="26"/>
    </row>
    <row r="28271" spans="3:7">
      <c r="C28271" s="17"/>
      <c r="D28271" s="26"/>
      <c r="E28271" s="26"/>
      <c r="F28271" s="26"/>
      <c r="G28271" s="26"/>
    </row>
    <row r="28272" spans="3:7">
      <c r="C28272" s="17"/>
      <c r="D28272" s="26"/>
      <c r="E28272" s="26"/>
      <c r="F28272" s="26"/>
      <c r="G28272" s="26"/>
    </row>
    <row r="28273" spans="3:7">
      <c r="C28273" s="17"/>
      <c r="D28273" s="26"/>
      <c r="E28273" s="26"/>
      <c r="F28273" s="26"/>
      <c r="G28273" s="26"/>
    </row>
    <row r="28274" spans="3:7">
      <c r="C28274" s="17"/>
      <c r="D28274" s="26"/>
      <c r="E28274" s="26"/>
      <c r="F28274" s="26"/>
      <c r="G28274" s="26"/>
    </row>
    <row r="28275" spans="3:7">
      <c r="C28275" s="17"/>
      <c r="D28275" s="26"/>
      <c r="E28275" s="26"/>
      <c r="F28275" s="26"/>
      <c r="G28275" s="26"/>
    </row>
    <row r="28276" spans="3:7">
      <c r="C28276" s="17"/>
      <c r="D28276" s="26"/>
      <c r="E28276" s="26"/>
      <c r="F28276" s="26"/>
      <c r="G28276" s="26"/>
    </row>
    <row r="28277" spans="3:7">
      <c r="C28277" s="17"/>
      <c r="D28277" s="26"/>
      <c r="E28277" s="26"/>
      <c r="F28277" s="26"/>
      <c r="G28277" s="26"/>
    </row>
    <row r="28278" spans="3:7">
      <c r="C28278" s="17"/>
      <c r="D28278" s="26"/>
      <c r="E28278" s="26"/>
      <c r="F28278" s="26"/>
      <c r="G28278" s="26"/>
    </row>
    <row r="28279" spans="3:7">
      <c r="C28279" s="17"/>
      <c r="D28279" s="26"/>
      <c r="E28279" s="26"/>
      <c r="F28279" s="26"/>
      <c r="G28279" s="26"/>
    </row>
    <row r="28280" spans="3:7">
      <c r="C28280" s="17"/>
      <c r="D28280" s="26"/>
      <c r="E28280" s="26"/>
      <c r="F28280" s="26"/>
      <c r="G28280" s="26"/>
    </row>
    <row r="28281" spans="3:7">
      <c r="C28281" s="17"/>
      <c r="D28281" s="26"/>
      <c r="E28281" s="26"/>
      <c r="F28281" s="26"/>
      <c r="G28281" s="26"/>
    </row>
    <row r="28282" spans="3:7">
      <c r="C28282" s="17"/>
      <c r="D28282" s="26"/>
      <c r="E28282" s="26"/>
      <c r="F28282" s="26"/>
      <c r="G28282" s="26"/>
    </row>
    <row r="28283" spans="3:7">
      <c r="C28283" s="17"/>
      <c r="D28283" s="26"/>
      <c r="E28283" s="26"/>
      <c r="F28283" s="26"/>
      <c r="G28283" s="26"/>
    </row>
    <row r="28284" spans="3:7">
      <c r="C28284" s="17"/>
      <c r="D28284" s="26"/>
      <c r="E28284" s="26"/>
      <c r="F28284" s="26"/>
      <c r="G28284" s="26"/>
    </row>
    <row r="28285" spans="3:7">
      <c r="C28285" s="17"/>
      <c r="D28285" s="26"/>
      <c r="E28285" s="26"/>
      <c r="F28285" s="26"/>
      <c r="G28285" s="26"/>
    </row>
    <row r="28286" spans="3:7">
      <c r="C28286" s="17"/>
      <c r="D28286" s="26"/>
      <c r="E28286" s="26"/>
      <c r="F28286" s="26"/>
      <c r="G28286" s="26"/>
    </row>
    <row r="28287" spans="3:7">
      <c r="C28287" s="17"/>
      <c r="D28287" s="26"/>
      <c r="E28287" s="26"/>
      <c r="F28287" s="26"/>
      <c r="G28287" s="26"/>
    </row>
    <row r="28288" spans="3:7">
      <c r="C28288" s="17"/>
      <c r="D28288" s="26"/>
      <c r="E28288" s="26"/>
      <c r="F28288" s="26"/>
      <c r="G28288" s="26"/>
    </row>
    <row r="28289" spans="3:7">
      <c r="C28289" s="17"/>
      <c r="D28289" s="26"/>
      <c r="E28289" s="26"/>
      <c r="F28289" s="26"/>
      <c r="G28289" s="26"/>
    </row>
    <row r="28290" spans="3:7">
      <c r="C28290" s="17"/>
      <c r="D28290" s="26"/>
      <c r="E28290" s="26"/>
      <c r="F28290" s="26"/>
      <c r="G28290" s="26"/>
    </row>
    <row r="28291" spans="3:7">
      <c r="C28291" s="17"/>
      <c r="D28291" s="26"/>
      <c r="E28291" s="26"/>
      <c r="F28291" s="26"/>
      <c r="G28291" s="26"/>
    </row>
    <row r="28292" spans="3:7">
      <c r="C28292" s="17"/>
      <c r="D28292" s="26"/>
      <c r="E28292" s="26"/>
      <c r="F28292" s="26"/>
      <c r="G28292" s="26"/>
    </row>
    <row r="28293" spans="3:7">
      <c r="C28293" s="17"/>
      <c r="D28293" s="26"/>
      <c r="E28293" s="26"/>
      <c r="F28293" s="26"/>
      <c r="G28293" s="26"/>
    </row>
    <row r="28294" spans="3:7">
      <c r="C28294" s="17"/>
      <c r="D28294" s="26"/>
      <c r="E28294" s="26"/>
      <c r="F28294" s="26"/>
      <c r="G28294" s="26"/>
    </row>
    <row r="28295" spans="3:7">
      <c r="C28295" s="17"/>
      <c r="D28295" s="26"/>
      <c r="E28295" s="26"/>
      <c r="F28295" s="26"/>
      <c r="G28295" s="26"/>
    </row>
    <row r="28296" spans="3:7">
      <c r="C28296" s="17"/>
      <c r="D28296" s="26"/>
      <c r="E28296" s="26"/>
      <c r="F28296" s="26"/>
      <c r="G28296" s="26"/>
    </row>
    <row r="28297" spans="3:7">
      <c r="C28297" s="17"/>
      <c r="D28297" s="26"/>
      <c r="E28297" s="26"/>
      <c r="F28297" s="26"/>
      <c r="G28297" s="26"/>
    </row>
    <row r="28298" spans="3:7">
      <c r="C28298" s="17"/>
      <c r="D28298" s="26"/>
      <c r="E28298" s="26"/>
      <c r="F28298" s="26"/>
      <c r="G28298" s="26"/>
    </row>
    <row r="28299" spans="3:7">
      <c r="C28299" s="17"/>
      <c r="D28299" s="26"/>
      <c r="E28299" s="26"/>
      <c r="F28299" s="26"/>
      <c r="G28299" s="26"/>
    </row>
    <row r="28300" spans="3:7">
      <c r="C28300" s="17"/>
      <c r="D28300" s="26"/>
      <c r="E28300" s="26"/>
      <c r="F28300" s="26"/>
      <c r="G28300" s="26"/>
    </row>
    <row r="28301" spans="3:7">
      <c r="C28301" s="17"/>
      <c r="D28301" s="26"/>
      <c r="E28301" s="26"/>
      <c r="F28301" s="26"/>
      <c r="G28301" s="26"/>
    </row>
    <row r="28302" spans="3:7">
      <c r="C28302" s="17"/>
      <c r="D28302" s="26"/>
      <c r="E28302" s="26"/>
      <c r="F28302" s="26"/>
      <c r="G28302" s="26"/>
    </row>
    <row r="28303" spans="3:7">
      <c r="C28303" s="17"/>
      <c r="D28303" s="26"/>
      <c r="E28303" s="26"/>
      <c r="F28303" s="26"/>
      <c r="G28303" s="26"/>
    </row>
    <row r="28304" spans="3:7">
      <c r="C28304" s="17"/>
      <c r="D28304" s="26"/>
      <c r="E28304" s="26"/>
      <c r="F28304" s="26"/>
      <c r="G28304" s="26"/>
    </row>
    <row r="28305" spans="3:7">
      <c r="C28305" s="17"/>
      <c r="D28305" s="26"/>
      <c r="E28305" s="26"/>
      <c r="F28305" s="26"/>
      <c r="G28305" s="26"/>
    </row>
    <row r="28306" spans="3:7">
      <c r="C28306" s="17"/>
      <c r="D28306" s="26"/>
      <c r="E28306" s="26"/>
      <c r="F28306" s="26"/>
      <c r="G28306" s="26"/>
    </row>
    <row r="28307" spans="3:7">
      <c r="C28307" s="17"/>
      <c r="D28307" s="26"/>
      <c r="E28307" s="26"/>
      <c r="F28307" s="26"/>
      <c r="G28307" s="26"/>
    </row>
    <row r="28308" spans="3:7">
      <c r="C28308" s="17"/>
      <c r="D28308" s="26"/>
      <c r="E28308" s="26"/>
      <c r="F28308" s="26"/>
      <c r="G28308" s="26"/>
    </row>
    <row r="28309" spans="3:7">
      <c r="C28309" s="17"/>
      <c r="D28309" s="26"/>
      <c r="E28309" s="26"/>
      <c r="F28309" s="26"/>
      <c r="G28309" s="26"/>
    </row>
    <row r="28310" spans="3:7">
      <c r="C28310" s="17"/>
      <c r="D28310" s="26"/>
      <c r="E28310" s="26"/>
      <c r="F28310" s="26"/>
      <c r="G28310" s="26"/>
    </row>
    <row r="28311" spans="3:7">
      <c r="C28311" s="17"/>
      <c r="D28311" s="26"/>
      <c r="E28311" s="26"/>
      <c r="F28311" s="26"/>
      <c r="G28311" s="26"/>
    </row>
    <row r="28312" spans="3:7">
      <c r="C28312" s="17"/>
      <c r="D28312" s="26"/>
      <c r="E28312" s="26"/>
      <c r="F28312" s="26"/>
      <c r="G28312" s="26"/>
    </row>
    <row r="28313" spans="3:7">
      <c r="C28313" s="17"/>
      <c r="D28313" s="26"/>
      <c r="E28313" s="26"/>
      <c r="F28313" s="26"/>
      <c r="G28313" s="26"/>
    </row>
    <row r="28314" spans="3:7">
      <c r="C28314" s="17"/>
      <c r="D28314" s="26"/>
      <c r="E28314" s="26"/>
      <c r="F28314" s="26"/>
      <c r="G28314" s="26"/>
    </row>
    <row r="28315" spans="3:7">
      <c r="C28315" s="17"/>
      <c r="D28315" s="26"/>
      <c r="E28315" s="26"/>
      <c r="F28315" s="26"/>
      <c r="G28315" s="26"/>
    </row>
    <row r="28316" spans="3:7">
      <c r="C28316" s="17"/>
      <c r="D28316" s="26"/>
      <c r="E28316" s="26"/>
      <c r="F28316" s="26"/>
      <c r="G28316" s="26"/>
    </row>
    <row r="28317" spans="3:7">
      <c r="C28317" s="17"/>
      <c r="D28317" s="26"/>
      <c r="E28317" s="26"/>
      <c r="F28317" s="26"/>
      <c r="G28317" s="26"/>
    </row>
    <row r="28318" spans="3:7">
      <c r="C28318" s="17"/>
      <c r="D28318" s="26"/>
      <c r="E28318" s="26"/>
      <c r="F28318" s="26"/>
      <c r="G28318" s="26"/>
    </row>
    <row r="28319" spans="3:7">
      <c r="C28319" s="17"/>
      <c r="D28319" s="26"/>
      <c r="E28319" s="26"/>
      <c r="F28319" s="26"/>
      <c r="G28319" s="26"/>
    </row>
    <row r="28320" spans="3:7">
      <c r="C28320" s="17"/>
      <c r="D28320" s="26"/>
      <c r="E28320" s="26"/>
      <c r="F28320" s="26"/>
      <c r="G28320" s="26"/>
    </row>
    <row r="28321" spans="3:7">
      <c r="C28321" s="17"/>
      <c r="D28321" s="26"/>
      <c r="E28321" s="26"/>
      <c r="F28321" s="26"/>
      <c r="G28321" s="26"/>
    </row>
    <row r="28322" spans="3:7">
      <c r="C28322" s="17"/>
      <c r="D28322" s="26"/>
      <c r="E28322" s="26"/>
      <c r="F28322" s="26"/>
      <c r="G28322" s="26"/>
    </row>
    <row r="28323" spans="3:7">
      <c r="C28323" s="17"/>
      <c r="D28323" s="26"/>
      <c r="E28323" s="26"/>
      <c r="F28323" s="26"/>
      <c r="G28323" s="26"/>
    </row>
    <row r="28324" spans="3:7">
      <c r="C28324" s="17"/>
      <c r="D28324" s="26"/>
      <c r="E28324" s="26"/>
      <c r="F28324" s="26"/>
      <c r="G28324" s="26"/>
    </row>
    <row r="28325" spans="3:7">
      <c r="C28325" s="17"/>
      <c r="D28325" s="26"/>
      <c r="E28325" s="26"/>
      <c r="F28325" s="26"/>
      <c r="G28325" s="26"/>
    </row>
    <row r="28326" spans="3:7">
      <c r="C28326" s="17"/>
      <c r="D28326" s="26"/>
      <c r="E28326" s="26"/>
      <c r="F28326" s="26"/>
      <c r="G28326" s="26"/>
    </row>
    <row r="28327" spans="3:7">
      <c r="C28327" s="17"/>
      <c r="D28327" s="26"/>
      <c r="E28327" s="26"/>
      <c r="F28327" s="26"/>
      <c r="G28327" s="26"/>
    </row>
    <row r="28328" spans="3:7">
      <c r="C28328" s="17"/>
      <c r="D28328" s="26"/>
      <c r="E28328" s="26"/>
      <c r="F28328" s="26"/>
      <c r="G28328" s="26"/>
    </row>
    <row r="28329" spans="3:7">
      <c r="C28329" s="17"/>
      <c r="D28329" s="26"/>
      <c r="E28329" s="26"/>
      <c r="F28329" s="26"/>
      <c r="G28329" s="26"/>
    </row>
    <row r="28330" spans="3:7">
      <c r="C28330" s="17"/>
      <c r="D28330" s="26"/>
      <c r="E28330" s="26"/>
      <c r="F28330" s="26"/>
      <c r="G28330" s="26"/>
    </row>
    <row r="28331" spans="3:7">
      <c r="C28331" s="17"/>
      <c r="D28331" s="26"/>
      <c r="E28331" s="26"/>
      <c r="F28331" s="26"/>
      <c r="G28331" s="26"/>
    </row>
    <row r="28332" spans="3:7">
      <c r="C28332" s="17"/>
      <c r="D28332" s="26"/>
      <c r="E28332" s="26"/>
      <c r="F28332" s="26"/>
      <c r="G28332" s="26"/>
    </row>
    <row r="28333" spans="3:7">
      <c r="C28333" s="17"/>
      <c r="D28333" s="26"/>
      <c r="E28333" s="26"/>
      <c r="F28333" s="26"/>
      <c r="G28333" s="26"/>
    </row>
    <row r="28334" spans="3:7">
      <c r="C28334" s="17"/>
      <c r="D28334" s="26"/>
      <c r="E28334" s="26"/>
      <c r="F28334" s="26"/>
      <c r="G28334" s="26"/>
    </row>
    <row r="28335" spans="3:7">
      <c r="C28335" s="17"/>
      <c r="D28335" s="26"/>
      <c r="E28335" s="26"/>
      <c r="F28335" s="26"/>
      <c r="G28335" s="26"/>
    </row>
    <row r="28336" spans="3:7">
      <c r="C28336" s="17"/>
      <c r="D28336" s="26"/>
      <c r="E28336" s="26"/>
      <c r="F28336" s="26"/>
      <c r="G28336" s="26"/>
    </row>
    <row r="28337" spans="3:7">
      <c r="C28337" s="17"/>
      <c r="D28337" s="26"/>
      <c r="E28337" s="26"/>
      <c r="F28337" s="26"/>
      <c r="G28337" s="26"/>
    </row>
    <row r="28338" spans="3:7">
      <c r="C28338" s="17"/>
      <c r="D28338" s="26"/>
      <c r="E28338" s="26"/>
      <c r="F28338" s="26"/>
      <c r="G28338" s="26"/>
    </row>
    <row r="28339" spans="3:7">
      <c r="C28339" s="17"/>
      <c r="D28339" s="26"/>
      <c r="E28339" s="26"/>
      <c r="F28339" s="26"/>
      <c r="G28339" s="26"/>
    </row>
    <row r="28340" spans="3:7">
      <c r="C28340" s="17"/>
      <c r="D28340" s="26"/>
      <c r="E28340" s="26"/>
      <c r="F28340" s="26"/>
      <c r="G28340" s="26"/>
    </row>
    <row r="28341" spans="3:7">
      <c r="C28341" s="17"/>
      <c r="D28341" s="26"/>
      <c r="E28341" s="26"/>
      <c r="F28341" s="26"/>
      <c r="G28341" s="26"/>
    </row>
    <row r="28342" spans="3:7">
      <c r="C28342" s="17"/>
      <c r="D28342" s="26"/>
      <c r="E28342" s="26"/>
      <c r="F28342" s="26"/>
      <c r="G28342" s="26"/>
    </row>
    <row r="28343" spans="3:7">
      <c r="C28343" s="17"/>
      <c r="D28343" s="26"/>
      <c r="E28343" s="26"/>
      <c r="F28343" s="26"/>
      <c r="G28343" s="26"/>
    </row>
    <row r="28344" spans="3:7">
      <c r="C28344" s="17"/>
      <c r="D28344" s="26"/>
      <c r="E28344" s="26"/>
      <c r="F28344" s="26"/>
      <c r="G28344" s="26"/>
    </row>
    <row r="28345" spans="3:7">
      <c r="C28345" s="17"/>
      <c r="D28345" s="26"/>
      <c r="E28345" s="26"/>
      <c r="F28345" s="26"/>
      <c r="G28345" s="26"/>
    </row>
    <row r="28346" spans="3:7">
      <c r="C28346" s="17"/>
      <c r="D28346" s="26"/>
      <c r="E28346" s="26"/>
      <c r="F28346" s="26"/>
      <c r="G28346" s="26"/>
    </row>
    <row r="28347" spans="3:7">
      <c r="C28347" s="17"/>
      <c r="D28347" s="26"/>
      <c r="E28347" s="26"/>
      <c r="F28347" s="26"/>
      <c r="G28347" s="26"/>
    </row>
    <row r="28348" spans="3:7">
      <c r="C28348" s="17"/>
      <c r="D28348" s="26"/>
      <c r="E28348" s="26"/>
      <c r="F28348" s="26"/>
      <c r="G28348" s="26"/>
    </row>
    <row r="28349" spans="3:7">
      <c r="C28349" s="17"/>
      <c r="D28349" s="26"/>
      <c r="E28349" s="26"/>
      <c r="F28349" s="26"/>
      <c r="G28349" s="26"/>
    </row>
    <row r="28350" spans="3:7">
      <c r="C28350" s="17"/>
      <c r="D28350" s="26"/>
      <c r="E28350" s="26"/>
      <c r="F28350" s="26"/>
      <c r="G28350" s="26"/>
    </row>
    <row r="28351" spans="3:7">
      <c r="C28351" s="17"/>
      <c r="D28351" s="26"/>
      <c r="E28351" s="26"/>
      <c r="F28351" s="26"/>
      <c r="G28351" s="26"/>
    </row>
    <row r="28352" spans="3:7">
      <c r="C28352" s="17"/>
      <c r="D28352" s="26"/>
      <c r="E28352" s="26"/>
      <c r="F28352" s="26"/>
      <c r="G28352" s="26"/>
    </row>
    <row r="28353" spans="3:7">
      <c r="C28353" s="17"/>
      <c r="D28353" s="26"/>
      <c r="E28353" s="26"/>
      <c r="F28353" s="26"/>
      <c r="G28353" s="26"/>
    </row>
    <row r="28354" spans="3:7">
      <c r="C28354" s="17"/>
      <c r="D28354" s="26"/>
      <c r="E28354" s="26"/>
      <c r="F28354" s="26"/>
      <c r="G28354" s="26"/>
    </row>
    <row r="28355" spans="3:7">
      <c r="C28355" s="17"/>
      <c r="D28355" s="26"/>
      <c r="E28355" s="26"/>
      <c r="F28355" s="26"/>
      <c r="G28355" s="26"/>
    </row>
    <row r="28356" spans="3:7">
      <c r="C28356" s="17"/>
      <c r="D28356" s="26"/>
      <c r="E28356" s="26"/>
      <c r="F28356" s="26"/>
      <c r="G28356" s="26"/>
    </row>
    <row r="28357" spans="3:7">
      <c r="C28357" s="17"/>
      <c r="D28357" s="26"/>
      <c r="E28357" s="26"/>
      <c r="F28357" s="26"/>
      <c r="G28357" s="26"/>
    </row>
    <row r="28358" spans="3:7">
      <c r="C28358" s="17"/>
      <c r="D28358" s="26"/>
      <c r="E28358" s="26"/>
      <c r="F28358" s="26"/>
      <c r="G28358" s="26"/>
    </row>
    <row r="28359" spans="3:7">
      <c r="C28359" s="17"/>
      <c r="D28359" s="26"/>
      <c r="E28359" s="26"/>
      <c r="F28359" s="26"/>
      <c r="G28359" s="26"/>
    </row>
    <row r="28360" spans="3:7">
      <c r="C28360" s="17"/>
      <c r="D28360" s="26"/>
      <c r="E28360" s="26"/>
      <c r="F28360" s="26"/>
      <c r="G28360" s="26"/>
    </row>
    <row r="28361" spans="3:7">
      <c r="C28361" s="17"/>
      <c r="D28361" s="26"/>
      <c r="E28361" s="26"/>
      <c r="F28361" s="26"/>
      <c r="G28361" s="26"/>
    </row>
    <row r="28362" spans="3:7">
      <c r="C28362" s="17"/>
      <c r="D28362" s="26"/>
      <c r="E28362" s="26"/>
      <c r="F28362" s="26"/>
      <c r="G28362" s="26"/>
    </row>
    <row r="28363" spans="3:7">
      <c r="C28363" s="17"/>
      <c r="D28363" s="26"/>
      <c r="E28363" s="26"/>
      <c r="F28363" s="26"/>
      <c r="G28363" s="26"/>
    </row>
    <row r="28364" spans="3:7">
      <c r="C28364" s="17"/>
      <c r="D28364" s="26"/>
      <c r="E28364" s="26"/>
      <c r="F28364" s="26"/>
      <c r="G28364" s="26"/>
    </row>
    <row r="28365" spans="3:7">
      <c r="C28365" s="17"/>
      <c r="D28365" s="26"/>
      <c r="E28365" s="26"/>
      <c r="F28365" s="26"/>
      <c r="G28365" s="26"/>
    </row>
    <row r="28366" spans="3:7">
      <c r="C28366" s="17"/>
      <c r="D28366" s="26"/>
      <c r="E28366" s="26"/>
      <c r="F28366" s="26"/>
      <c r="G28366" s="26"/>
    </row>
    <row r="28367" spans="3:7">
      <c r="C28367" s="17"/>
      <c r="D28367" s="26"/>
      <c r="E28367" s="26"/>
      <c r="F28367" s="26"/>
      <c r="G28367" s="26"/>
    </row>
    <row r="28368" spans="3:7">
      <c r="C28368" s="17"/>
      <c r="D28368" s="26"/>
      <c r="E28368" s="26"/>
      <c r="F28368" s="26"/>
      <c r="G28368" s="26"/>
    </row>
    <row r="28369" spans="3:7">
      <c r="C28369" s="17"/>
      <c r="D28369" s="26"/>
      <c r="E28369" s="26"/>
      <c r="F28369" s="26"/>
      <c r="G28369" s="26"/>
    </row>
    <row r="28370" spans="3:7">
      <c r="C28370" s="17"/>
      <c r="D28370" s="26"/>
      <c r="E28370" s="26"/>
      <c r="F28370" s="26"/>
      <c r="G28370" s="26"/>
    </row>
    <row r="28371" spans="3:7">
      <c r="C28371" s="17"/>
      <c r="D28371" s="26"/>
      <c r="E28371" s="26"/>
      <c r="F28371" s="26"/>
      <c r="G28371" s="26"/>
    </row>
    <row r="28372" spans="3:7">
      <c r="C28372" s="17"/>
      <c r="D28372" s="26"/>
      <c r="E28372" s="26"/>
      <c r="F28372" s="26"/>
      <c r="G28372" s="26"/>
    </row>
    <row r="28373" spans="3:7">
      <c r="C28373" s="17"/>
      <c r="D28373" s="26"/>
      <c r="E28373" s="26"/>
      <c r="F28373" s="26"/>
      <c r="G28373" s="26"/>
    </row>
    <row r="28374" spans="3:7">
      <c r="C28374" s="17"/>
      <c r="D28374" s="26"/>
      <c r="E28374" s="26"/>
      <c r="F28374" s="26"/>
      <c r="G28374" s="26"/>
    </row>
    <row r="28375" spans="3:7">
      <c r="C28375" s="17"/>
      <c r="D28375" s="26"/>
      <c r="E28375" s="26"/>
      <c r="F28375" s="26"/>
      <c r="G28375" s="26"/>
    </row>
    <row r="28376" spans="3:7">
      <c r="C28376" s="17"/>
      <c r="D28376" s="26"/>
      <c r="E28376" s="26"/>
      <c r="F28376" s="26"/>
      <c r="G28376" s="26"/>
    </row>
    <row r="28377" spans="3:7">
      <c r="C28377" s="17"/>
      <c r="D28377" s="26"/>
      <c r="E28377" s="26"/>
      <c r="F28377" s="26"/>
      <c r="G28377" s="26"/>
    </row>
    <row r="28378" spans="3:7">
      <c r="C28378" s="17"/>
      <c r="D28378" s="26"/>
      <c r="E28378" s="26"/>
      <c r="F28378" s="26"/>
      <c r="G28378" s="26"/>
    </row>
    <row r="28379" spans="3:7">
      <c r="C28379" s="17"/>
      <c r="D28379" s="26"/>
      <c r="E28379" s="26"/>
      <c r="F28379" s="26"/>
      <c r="G28379" s="26"/>
    </row>
    <row r="28380" spans="3:7">
      <c r="C28380" s="17"/>
      <c r="D28380" s="26"/>
      <c r="E28380" s="26"/>
      <c r="F28380" s="26"/>
      <c r="G28380" s="26"/>
    </row>
    <row r="28381" spans="3:7">
      <c r="C28381" s="17"/>
      <c r="D28381" s="26"/>
      <c r="E28381" s="26"/>
      <c r="F28381" s="26"/>
      <c r="G28381" s="26"/>
    </row>
    <row r="28382" spans="3:7">
      <c r="C28382" s="17"/>
      <c r="D28382" s="26"/>
      <c r="E28382" s="26"/>
      <c r="F28382" s="26"/>
      <c r="G28382" s="26"/>
    </row>
    <row r="28383" spans="3:7">
      <c r="C28383" s="17"/>
      <c r="D28383" s="26"/>
      <c r="E28383" s="26"/>
      <c r="F28383" s="26"/>
      <c r="G28383" s="26"/>
    </row>
    <row r="28384" spans="3:7">
      <c r="C28384" s="17"/>
      <c r="D28384" s="26"/>
      <c r="E28384" s="26"/>
      <c r="F28384" s="26"/>
      <c r="G28384" s="26"/>
    </row>
    <row r="28385" spans="3:7">
      <c r="C28385" s="17"/>
      <c r="D28385" s="26"/>
      <c r="E28385" s="26"/>
      <c r="F28385" s="26"/>
      <c r="G28385" s="26"/>
    </row>
    <row r="28386" spans="3:7">
      <c r="C28386" s="17"/>
      <c r="D28386" s="26"/>
      <c r="E28386" s="26"/>
      <c r="F28386" s="26"/>
      <c r="G28386" s="26"/>
    </row>
    <row r="28387" spans="3:7">
      <c r="C28387" s="17"/>
      <c r="D28387" s="26"/>
      <c r="E28387" s="26"/>
      <c r="F28387" s="26"/>
      <c r="G28387" s="26"/>
    </row>
    <row r="28388" spans="3:7">
      <c r="C28388" s="17"/>
      <c r="D28388" s="26"/>
      <c r="E28388" s="26"/>
      <c r="F28388" s="26"/>
      <c r="G28388" s="26"/>
    </row>
    <row r="28389" spans="3:7">
      <c r="C28389" s="17"/>
      <c r="D28389" s="26"/>
      <c r="E28389" s="26"/>
      <c r="F28389" s="26"/>
      <c r="G28389" s="26"/>
    </row>
    <row r="28390" spans="3:7">
      <c r="C28390" s="17"/>
      <c r="D28390" s="26"/>
      <c r="E28390" s="26"/>
      <c r="F28390" s="26"/>
      <c r="G28390" s="26"/>
    </row>
    <row r="28391" spans="3:7">
      <c r="C28391" s="17"/>
      <c r="D28391" s="26"/>
      <c r="E28391" s="26"/>
      <c r="F28391" s="26"/>
      <c r="G28391" s="26"/>
    </row>
    <row r="28392" spans="3:7">
      <c r="C28392" s="17"/>
      <c r="D28392" s="26"/>
      <c r="E28392" s="26"/>
      <c r="F28392" s="26"/>
      <c r="G28392" s="26"/>
    </row>
    <row r="28393" spans="3:7">
      <c r="C28393" s="17"/>
      <c r="D28393" s="26"/>
      <c r="E28393" s="26"/>
      <c r="F28393" s="26"/>
      <c r="G28393" s="26"/>
    </row>
    <row r="28394" spans="3:7">
      <c r="C28394" s="17"/>
      <c r="D28394" s="26"/>
      <c r="E28394" s="26"/>
      <c r="F28394" s="26"/>
      <c r="G28394" s="26"/>
    </row>
    <row r="28395" spans="3:7">
      <c r="C28395" s="17"/>
      <c r="D28395" s="26"/>
      <c r="E28395" s="26"/>
      <c r="F28395" s="26"/>
      <c r="G28395" s="26"/>
    </row>
    <row r="28396" spans="3:7">
      <c r="C28396" s="17"/>
      <c r="D28396" s="26"/>
      <c r="E28396" s="26"/>
      <c r="F28396" s="26"/>
      <c r="G28396" s="26"/>
    </row>
    <row r="28397" spans="3:7">
      <c r="C28397" s="17"/>
      <c r="D28397" s="26"/>
      <c r="E28397" s="26"/>
      <c r="F28397" s="26"/>
      <c r="G28397" s="26"/>
    </row>
    <row r="28398" spans="3:7">
      <c r="C28398" s="17"/>
      <c r="D28398" s="26"/>
      <c r="E28398" s="26"/>
      <c r="F28398" s="26"/>
      <c r="G28398" s="26"/>
    </row>
    <row r="28399" spans="3:7">
      <c r="C28399" s="17"/>
      <c r="D28399" s="26"/>
      <c r="E28399" s="26"/>
      <c r="F28399" s="26"/>
      <c r="G28399" s="26"/>
    </row>
    <row r="28400" spans="3:7">
      <c r="C28400" s="17"/>
      <c r="D28400" s="26"/>
      <c r="E28400" s="26"/>
      <c r="F28400" s="26"/>
      <c r="G28400" s="26"/>
    </row>
    <row r="28401" spans="3:7">
      <c r="C28401" s="17"/>
      <c r="D28401" s="26"/>
      <c r="E28401" s="26"/>
      <c r="F28401" s="26"/>
      <c r="G28401" s="26"/>
    </row>
    <row r="28402" spans="3:7">
      <c r="C28402" s="17"/>
      <c r="D28402" s="26"/>
      <c r="E28402" s="26"/>
      <c r="F28402" s="26"/>
      <c r="G28402" s="26"/>
    </row>
    <row r="28403" spans="3:7">
      <c r="C28403" s="17"/>
      <c r="D28403" s="26"/>
      <c r="E28403" s="26"/>
      <c r="F28403" s="26"/>
      <c r="G28403" s="26"/>
    </row>
    <row r="28404" spans="3:7">
      <c r="C28404" s="17"/>
      <c r="D28404" s="26"/>
      <c r="E28404" s="26"/>
      <c r="F28404" s="26"/>
      <c r="G28404" s="26"/>
    </row>
    <row r="28405" spans="3:7">
      <c r="C28405" s="17"/>
      <c r="D28405" s="26"/>
      <c r="E28405" s="26"/>
      <c r="F28405" s="26"/>
      <c r="G28405" s="26"/>
    </row>
    <row r="28406" spans="3:7">
      <c r="C28406" s="17"/>
      <c r="D28406" s="26"/>
      <c r="E28406" s="26"/>
      <c r="F28406" s="26"/>
      <c r="G28406" s="26"/>
    </row>
    <row r="28407" spans="3:7">
      <c r="C28407" s="17"/>
      <c r="D28407" s="26"/>
      <c r="E28407" s="26"/>
      <c r="F28407" s="26"/>
      <c r="G28407" s="26"/>
    </row>
    <row r="28408" spans="3:7">
      <c r="C28408" s="17"/>
      <c r="D28408" s="26"/>
      <c r="E28408" s="26"/>
      <c r="F28408" s="26"/>
      <c r="G28408" s="26"/>
    </row>
    <row r="28409" spans="3:7">
      <c r="C28409" s="17"/>
      <c r="D28409" s="26"/>
      <c r="E28409" s="26"/>
      <c r="F28409" s="26"/>
      <c r="G28409" s="26"/>
    </row>
    <row r="28410" spans="3:7">
      <c r="C28410" s="17"/>
      <c r="D28410" s="26"/>
      <c r="E28410" s="26"/>
      <c r="F28410" s="26"/>
      <c r="G28410" s="26"/>
    </row>
    <row r="28411" spans="3:7">
      <c r="C28411" s="17"/>
      <c r="D28411" s="26"/>
      <c r="E28411" s="26"/>
      <c r="F28411" s="26"/>
      <c r="G28411" s="26"/>
    </row>
    <row r="28412" spans="3:7">
      <c r="C28412" s="17"/>
      <c r="D28412" s="26"/>
      <c r="E28412" s="26"/>
      <c r="F28412" s="26"/>
      <c r="G28412" s="26"/>
    </row>
    <row r="28413" spans="3:7">
      <c r="C28413" s="17"/>
      <c r="D28413" s="26"/>
      <c r="E28413" s="26"/>
      <c r="F28413" s="26"/>
      <c r="G28413" s="26"/>
    </row>
    <row r="28414" spans="3:7">
      <c r="C28414" s="17"/>
      <c r="D28414" s="26"/>
      <c r="E28414" s="26"/>
      <c r="F28414" s="26"/>
      <c r="G28414" s="26"/>
    </row>
    <row r="28415" spans="3:7">
      <c r="C28415" s="17"/>
      <c r="D28415" s="26"/>
      <c r="E28415" s="26"/>
      <c r="F28415" s="26"/>
      <c r="G28415" s="26"/>
    </row>
    <row r="28416" spans="3:7">
      <c r="C28416" s="17"/>
      <c r="D28416" s="26"/>
      <c r="E28416" s="26"/>
      <c r="F28416" s="26"/>
      <c r="G28416" s="26"/>
    </row>
    <row r="28417" spans="3:7">
      <c r="C28417" s="17"/>
      <c r="D28417" s="26"/>
      <c r="E28417" s="26"/>
      <c r="F28417" s="26"/>
      <c r="G28417" s="26"/>
    </row>
    <row r="28418" spans="3:7">
      <c r="C28418" s="17"/>
      <c r="D28418" s="26"/>
      <c r="E28418" s="26"/>
      <c r="F28418" s="26"/>
      <c r="G28418" s="26"/>
    </row>
    <row r="28419" spans="3:7">
      <c r="C28419" s="17"/>
      <c r="D28419" s="26"/>
      <c r="E28419" s="26"/>
      <c r="F28419" s="26"/>
      <c r="G28419" s="26"/>
    </row>
    <row r="28420" spans="3:7">
      <c r="C28420" s="17"/>
      <c r="D28420" s="26"/>
      <c r="E28420" s="26"/>
      <c r="F28420" s="26"/>
      <c r="G28420" s="26"/>
    </row>
    <row r="28421" spans="3:7">
      <c r="C28421" s="17"/>
      <c r="D28421" s="26"/>
      <c r="E28421" s="26"/>
      <c r="F28421" s="26"/>
      <c r="G28421" s="26"/>
    </row>
    <row r="28422" spans="3:7">
      <c r="C28422" s="17"/>
      <c r="D28422" s="26"/>
      <c r="E28422" s="26"/>
      <c r="F28422" s="26"/>
      <c r="G28422" s="26"/>
    </row>
    <row r="28423" spans="3:7">
      <c r="C28423" s="17"/>
      <c r="D28423" s="26"/>
      <c r="E28423" s="26"/>
      <c r="F28423" s="26"/>
      <c r="G28423" s="26"/>
    </row>
    <row r="28424" spans="3:7">
      <c r="C28424" s="17"/>
      <c r="D28424" s="26"/>
      <c r="E28424" s="26"/>
      <c r="F28424" s="26"/>
      <c r="G28424" s="26"/>
    </row>
    <row r="28425" spans="3:7">
      <c r="C28425" s="17"/>
      <c r="D28425" s="26"/>
      <c r="E28425" s="26"/>
      <c r="F28425" s="26"/>
      <c r="G28425" s="26"/>
    </row>
    <row r="28426" spans="3:7">
      <c r="C28426" s="17"/>
      <c r="D28426" s="26"/>
      <c r="E28426" s="26"/>
      <c r="F28426" s="26"/>
      <c r="G28426" s="26"/>
    </row>
    <row r="28427" spans="3:7">
      <c r="C28427" s="17"/>
      <c r="D28427" s="26"/>
      <c r="E28427" s="26"/>
      <c r="F28427" s="26"/>
      <c r="G28427" s="26"/>
    </row>
    <row r="28428" spans="3:7">
      <c r="C28428" s="17"/>
      <c r="D28428" s="26"/>
      <c r="E28428" s="26"/>
      <c r="F28428" s="26"/>
      <c r="G28428" s="26"/>
    </row>
    <row r="28429" spans="3:7">
      <c r="C28429" s="17"/>
      <c r="D28429" s="26"/>
      <c r="E28429" s="26"/>
      <c r="F28429" s="26"/>
      <c r="G28429" s="26"/>
    </row>
    <row r="28430" spans="3:7">
      <c r="C28430" s="17"/>
      <c r="D28430" s="26"/>
      <c r="E28430" s="26"/>
      <c r="F28430" s="26"/>
      <c r="G28430" s="26"/>
    </row>
    <row r="28431" spans="3:7">
      <c r="C28431" s="17"/>
      <c r="D28431" s="26"/>
      <c r="E28431" s="26"/>
      <c r="F28431" s="26"/>
      <c r="G28431" s="26"/>
    </row>
    <row r="28432" spans="3:7">
      <c r="C28432" s="17"/>
      <c r="D28432" s="26"/>
      <c r="E28432" s="26"/>
      <c r="F28432" s="26"/>
      <c r="G28432" s="26"/>
    </row>
    <row r="28433" spans="3:7">
      <c r="C28433" s="17"/>
      <c r="D28433" s="26"/>
      <c r="E28433" s="26"/>
      <c r="F28433" s="26"/>
      <c r="G28433" s="26"/>
    </row>
    <row r="28434" spans="3:7">
      <c r="C28434" s="17"/>
      <c r="D28434" s="26"/>
      <c r="E28434" s="26"/>
      <c r="F28434" s="26"/>
      <c r="G28434" s="26"/>
    </row>
    <row r="28435" spans="3:7">
      <c r="C28435" s="17"/>
      <c r="D28435" s="26"/>
      <c r="E28435" s="26"/>
      <c r="F28435" s="26"/>
      <c r="G28435" s="26"/>
    </row>
    <row r="28436" spans="3:7">
      <c r="C28436" s="17"/>
      <c r="D28436" s="26"/>
      <c r="E28436" s="26"/>
      <c r="F28436" s="26"/>
      <c r="G28436" s="26"/>
    </row>
    <row r="28437" spans="3:7">
      <c r="C28437" s="17"/>
      <c r="D28437" s="26"/>
      <c r="E28437" s="26"/>
      <c r="F28437" s="26"/>
      <c r="G28437" s="26"/>
    </row>
    <row r="28438" spans="3:7">
      <c r="C28438" s="17"/>
      <c r="D28438" s="26"/>
      <c r="E28438" s="26"/>
      <c r="F28438" s="26"/>
      <c r="G28438" s="26"/>
    </row>
    <row r="28439" spans="3:7">
      <c r="C28439" s="17"/>
      <c r="D28439" s="26"/>
      <c r="E28439" s="26"/>
      <c r="F28439" s="26"/>
      <c r="G28439" s="26"/>
    </row>
    <row r="28440" spans="3:7">
      <c r="C28440" s="17"/>
      <c r="D28440" s="26"/>
      <c r="E28440" s="26"/>
      <c r="F28440" s="26"/>
      <c r="G28440" s="26"/>
    </row>
    <row r="28441" spans="3:7">
      <c r="C28441" s="17"/>
      <c r="D28441" s="26"/>
      <c r="E28441" s="26"/>
      <c r="F28441" s="26"/>
      <c r="G28441" s="26"/>
    </row>
    <row r="28442" spans="3:7">
      <c r="C28442" s="17"/>
      <c r="D28442" s="26"/>
      <c r="E28442" s="26"/>
      <c r="F28442" s="26"/>
      <c r="G28442" s="26"/>
    </row>
    <row r="28443" spans="3:7">
      <c r="C28443" s="17"/>
      <c r="D28443" s="26"/>
      <c r="E28443" s="26"/>
      <c r="F28443" s="26"/>
      <c r="G28443" s="26"/>
    </row>
    <row r="28444" spans="3:7">
      <c r="C28444" s="17"/>
      <c r="D28444" s="26"/>
      <c r="E28444" s="26"/>
      <c r="F28444" s="26"/>
      <c r="G28444" s="26"/>
    </row>
    <row r="28445" spans="3:7">
      <c r="C28445" s="17"/>
      <c r="D28445" s="26"/>
      <c r="E28445" s="26"/>
      <c r="F28445" s="26"/>
      <c r="G28445" s="26"/>
    </row>
    <row r="28446" spans="3:7">
      <c r="C28446" s="17"/>
      <c r="D28446" s="26"/>
      <c r="E28446" s="26"/>
      <c r="F28446" s="26"/>
      <c r="G28446" s="26"/>
    </row>
    <row r="28447" spans="3:7">
      <c r="C28447" s="17"/>
      <c r="D28447" s="26"/>
      <c r="E28447" s="26"/>
      <c r="F28447" s="26"/>
      <c r="G28447" s="26"/>
    </row>
    <row r="28448" spans="3:7">
      <c r="C28448" s="17"/>
      <c r="D28448" s="26"/>
      <c r="E28448" s="26"/>
      <c r="F28448" s="26"/>
      <c r="G28448" s="26"/>
    </row>
    <row r="28449" spans="3:7">
      <c r="C28449" s="17"/>
      <c r="D28449" s="26"/>
      <c r="E28449" s="26"/>
      <c r="F28449" s="26"/>
      <c r="G28449" s="26"/>
    </row>
    <row r="28450" spans="3:7">
      <c r="C28450" s="17"/>
      <c r="D28450" s="26"/>
      <c r="E28450" s="26"/>
      <c r="F28450" s="26"/>
      <c r="G28450" s="26"/>
    </row>
    <row r="28451" spans="3:7">
      <c r="C28451" s="17"/>
      <c r="D28451" s="26"/>
      <c r="E28451" s="26"/>
      <c r="F28451" s="26"/>
      <c r="G28451" s="26"/>
    </row>
    <row r="28452" spans="3:7">
      <c r="C28452" s="17"/>
      <c r="D28452" s="26"/>
      <c r="E28452" s="26"/>
      <c r="F28452" s="26"/>
      <c r="G28452" s="26"/>
    </row>
    <row r="28453" spans="3:7">
      <c r="C28453" s="17"/>
      <c r="D28453" s="26"/>
      <c r="E28453" s="26"/>
      <c r="F28453" s="26"/>
      <c r="G28453" s="26"/>
    </row>
    <row r="28454" spans="3:7">
      <c r="C28454" s="17"/>
      <c r="D28454" s="26"/>
      <c r="E28454" s="26"/>
      <c r="F28454" s="26"/>
      <c r="G28454" s="26"/>
    </row>
    <row r="28455" spans="3:7">
      <c r="C28455" s="17"/>
      <c r="D28455" s="26"/>
      <c r="E28455" s="26"/>
      <c r="F28455" s="26"/>
      <c r="G28455" s="26"/>
    </row>
    <row r="28456" spans="3:7">
      <c r="C28456" s="17"/>
      <c r="D28456" s="26"/>
      <c r="E28456" s="26"/>
      <c r="F28456" s="26"/>
      <c r="G28456" s="26"/>
    </row>
    <row r="28457" spans="3:7">
      <c r="C28457" s="17"/>
      <c r="D28457" s="26"/>
      <c r="E28457" s="26"/>
      <c r="F28457" s="26"/>
      <c r="G28457" s="26"/>
    </row>
    <row r="28458" spans="3:7">
      <c r="C28458" s="17"/>
      <c r="D28458" s="26"/>
      <c r="E28458" s="26"/>
      <c r="F28458" s="26"/>
      <c r="G28458" s="26"/>
    </row>
    <row r="28459" spans="3:7">
      <c r="C28459" s="17"/>
      <c r="D28459" s="26"/>
      <c r="E28459" s="26"/>
      <c r="F28459" s="26"/>
      <c r="G28459" s="26"/>
    </row>
    <row r="28460" spans="3:7">
      <c r="C28460" s="17"/>
      <c r="D28460" s="26"/>
      <c r="E28460" s="26"/>
      <c r="F28460" s="26"/>
      <c r="G28460" s="26"/>
    </row>
    <row r="28461" spans="3:7">
      <c r="C28461" s="17"/>
      <c r="D28461" s="26"/>
      <c r="E28461" s="26"/>
      <c r="F28461" s="26"/>
      <c r="G28461" s="26"/>
    </row>
    <row r="28462" spans="3:7">
      <c r="C28462" s="17"/>
      <c r="D28462" s="26"/>
      <c r="E28462" s="26"/>
      <c r="F28462" s="26"/>
      <c r="G28462" s="26"/>
    </row>
    <row r="28463" spans="3:7">
      <c r="C28463" s="17"/>
      <c r="D28463" s="26"/>
      <c r="E28463" s="26"/>
      <c r="F28463" s="26"/>
      <c r="G28463" s="26"/>
    </row>
    <row r="28464" spans="3:7">
      <c r="C28464" s="17"/>
      <c r="D28464" s="26"/>
      <c r="E28464" s="26"/>
      <c r="F28464" s="26"/>
      <c r="G28464" s="26"/>
    </row>
    <row r="28465" spans="3:7">
      <c r="C28465" s="17"/>
      <c r="D28465" s="26"/>
      <c r="E28465" s="26"/>
      <c r="F28465" s="26"/>
      <c r="G28465" s="26"/>
    </row>
    <row r="28466" spans="3:7">
      <c r="C28466" s="17"/>
      <c r="D28466" s="26"/>
      <c r="E28466" s="26"/>
      <c r="F28466" s="26"/>
      <c r="G28466" s="26"/>
    </row>
    <row r="28467" spans="3:7">
      <c r="C28467" s="17"/>
      <c r="D28467" s="26"/>
      <c r="E28467" s="26"/>
      <c r="F28467" s="26"/>
      <c r="G28467" s="26"/>
    </row>
    <row r="28468" spans="3:7">
      <c r="C28468" s="17"/>
      <c r="D28468" s="26"/>
      <c r="E28468" s="26"/>
      <c r="F28468" s="26"/>
      <c r="G28468" s="26"/>
    </row>
    <row r="28469" spans="3:7">
      <c r="C28469" s="17"/>
      <c r="D28469" s="26"/>
      <c r="E28469" s="26"/>
      <c r="F28469" s="26"/>
      <c r="G28469" s="26"/>
    </row>
    <row r="28470" spans="3:7">
      <c r="C28470" s="17"/>
      <c r="D28470" s="26"/>
      <c r="E28470" s="26"/>
      <c r="F28470" s="26"/>
      <c r="G28470" s="26"/>
    </row>
    <row r="28471" spans="3:7">
      <c r="C28471" s="17"/>
      <c r="D28471" s="26"/>
      <c r="E28471" s="26"/>
      <c r="F28471" s="26"/>
      <c r="G28471" s="26"/>
    </row>
    <row r="28472" spans="3:7">
      <c r="C28472" s="17"/>
      <c r="D28472" s="26"/>
      <c r="E28472" s="26"/>
      <c r="F28472" s="26"/>
      <c r="G28472" s="26"/>
    </row>
    <row r="28473" spans="3:7">
      <c r="C28473" s="17"/>
      <c r="D28473" s="26"/>
      <c r="E28473" s="26"/>
      <c r="F28473" s="26"/>
      <c r="G28473" s="26"/>
    </row>
    <row r="28474" spans="3:7">
      <c r="C28474" s="17"/>
      <c r="D28474" s="26"/>
      <c r="E28474" s="26"/>
      <c r="F28474" s="26"/>
      <c r="G28474" s="26"/>
    </row>
    <row r="28475" spans="3:7">
      <c r="C28475" s="17"/>
      <c r="D28475" s="26"/>
      <c r="E28475" s="26"/>
      <c r="F28475" s="26"/>
      <c r="G28475" s="26"/>
    </row>
    <row r="28476" spans="3:7">
      <c r="C28476" s="17"/>
      <c r="D28476" s="26"/>
      <c r="E28476" s="26"/>
      <c r="F28476" s="26"/>
      <c r="G28476" s="26"/>
    </row>
    <row r="28477" spans="3:7">
      <c r="C28477" s="17"/>
      <c r="D28477" s="26"/>
      <c r="E28477" s="26"/>
      <c r="F28477" s="26"/>
      <c r="G28477" s="26"/>
    </row>
    <row r="28478" spans="3:7">
      <c r="C28478" s="17"/>
      <c r="D28478" s="26"/>
      <c r="E28478" s="26"/>
      <c r="F28478" s="26"/>
      <c r="G28478" s="26"/>
    </row>
    <row r="28479" spans="3:7">
      <c r="C28479" s="17"/>
      <c r="D28479" s="26"/>
      <c r="E28479" s="26"/>
      <c r="F28479" s="26"/>
      <c r="G28479" s="26"/>
    </row>
    <row r="28480" spans="3:7">
      <c r="C28480" s="17"/>
      <c r="D28480" s="26"/>
      <c r="E28480" s="26"/>
      <c r="F28480" s="26"/>
      <c r="G28480" s="26"/>
    </row>
    <row r="28481" spans="3:7">
      <c r="C28481" s="17"/>
      <c r="D28481" s="26"/>
      <c r="E28481" s="26"/>
      <c r="F28481" s="26"/>
      <c r="G28481" s="26"/>
    </row>
    <row r="28482" spans="3:7">
      <c r="C28482" s="17"/>
      <c r="D28482" s="26"/>
      <c r="E28482" s="26"/>
      <c r="F28482" s="26"/>
      <c r="G28482" s="26"/>
    </row>
    <row r="28483" spans="3:7">
      <c r="C28483" s="17"/>
      <c r="D28483" s="26"/>
      <c r="E28483" s="26"/>
      <c r="F28483" s="26"/>
      <c r="G28483" s="26"/>
    </row>
    <row r="28484" spans="3:7">
      <c r="C28484" s="17"/>
      <c r="D28484" s="26"/>
      <c r="E28484" s="26"/>
      <c r="F28484" s="26"/>
      <c r="G28484" s="26"/>
    </row>
    <row r="28485" spans="3:7">
      <c r="C28485" s="17"/>
      <c r="D28485" s="26"/>
      <c r="E28485" s="26"/>
      <c r="F28485" s="26"/>
      <c r="G28485" s="26"/>
    </row>
    <row r="28486" spans="3:7">
      <c r="C28486" s="17"/>
      <c r="D28486" s="26"/>
      <c r="E28486" s="26"/>
      <c r="F28486" s="26"/>
      <c r="G28486" s="26"/>
    </row>
    <row r="28487" spans="3:7">
      <c r="C28487" s="17"/>
      <c r="D28487" s="26"/>
      <c r="E28487" s="26"/>
      <c r="F28487" s="26"/>
      <c r="G28487" s="26"/>
    </row>
    <row r="28488" spans="3:7">
      <c r="C28488" s="17"/>
      <c r="D28488" s="26"/>
      <c r="E28488" s="26"/>
      <c r="F28488" s="26"/>
      <c r="G28488" s="26"/>
    </row>
    <row r="28489" spans="3:7">
      <c r="C28489" s="17"/>
      <c r="D28489" s="26"/>
      <c r="E28489" s="26"/>
      <c r="F28489" s="26"/>
      <c r="G28489" s="26"/>
    </row>
    <row r="28490" spans="3:7">
      <c r="C28490" s="17"/>
      <c r="D28490" s="26"/>
      <c r="E28490" s="26"/>
      <c r="F28490" s="26"/>
      <c r="G28490" s="26"/>
    </row>
    <row r="28491" spans="3:7">
      <c r="C28491" s="17"/>
      <c r="D28491" s="26"/>
      <c r="E28491" s="26"/>
      <c r="F28491" s="26"/>
      <c r="G28491" s="26"/>
    </row>
    <row r="28492" spans="3:7">
      <c r="C28492" s="17"/>
      <c r="D28492" s="26"/>
      <c r="E28492" s="26"/>
      <c r="F28492" s="26"/>
      <c r="G28492" s="26"/>
    </row>
    <row r="28493" spans="3:7">
      <c r="C28493" s="17"/>
      <c r="D28493" s="26"/>
      <c r="E28493" s="26"/>
      <c r="F28493" s="26"/>
      <c r="G28493" s="26"/>
    </row>
    <row r="28494" spans="3:7">
      <c r="C28494" s="17"/>
      <c r="D28494" s="26"/>
      <c r="E28494" s="26"/>
      <c r="F28494" s="26"/>
      <c r="G28494" s="26"/>
    </row>
    <row r="28495" spans="3:7">
      <c r="C28495" s="17"/>
      <c r="D28495" s="26"/>
      <c r="E28495" s="26"/>
      <c r="F28495" s="26"/>
      <c r="G28495" s="26"/>
    </row>
    <row r="28496" spans="3:7">
      <c r="C28496" s="17"/>
      <c r="D28496" s="26"/>
      <c r="E28496" s="26"/>
      <c r="F28496" s="26"/>
      <c r="G28496" s="26"/>
    </row>
    <row r="28497" spans="3:7">
      <c r="C28497" s="17"/>
      <c r="D28497" s="26"/>
      <c r="E28497" s="26"/>
      <c r="F28497" s="26"/>
      <c r="G28497" s="26"/>
    </row>
    <row r="28498" spans="3:7">
      <c r="C28498" s="17"/>
      <c r="D28498" s="26"/>
      <c r="E28498" s="26"/>
      <c r="F28498" s="26"/>
      <c r="G28498" s="26"/>
    </row>
    <row r="28499" spans="3:7">
      <c r="C28499" s="17"/>
      <c r="D28499" s="26"/>
      <c r="E28499" s="26"/>
      <c r="F28499" s="26"/>
      <c r="G28499" s="26"/>
    </row>
    <row r="28500" spans="3:7">
      <c r="C28500" s="17"/>
      <c r="D28500" s="26"/>
      <c r="E28500" s="26"/>
      <c r="F28500" s="26"/>
      <c r="G28500" s="26"/>
    </row>
    <row r="28501" spans="3:7">
      <c r="C28501" s="17"/>
      <c r="D28501" s="26"/>
      <c r="E28501" s="26"/>
      <c r="F28501" s="26"/>
      <c r="G28501" s="26"/>
    </row>
    <row r="28502" spans="3:7">
      <c r="C28502" s="17"/>
      <c r="D28502" s="26"/>
      <c r="E28502" s="26"/>
      <c r="F28502" s="26"/>
      <c r="G28502" s="26"/>
    </row>
    <row r="28503" spans="3:7">
      <c r="C28503" s="17"/>
      <c r="D28503" s="26"/>
      <c r="E28503" s="26"/>
      <c r="F28503" s="26"/>
      <c r="G28503" s="26"/>
    </row>
    <row r="28504" spans="3:7">
      <c r="C28504" s="17"/>
      <c r="D28504" s="26"/>
      <c r="E28504" s="26"/>
      <c r="F28504" s="26"/>
      <c r="G28504" s="26"/>
    </row>
    <row r="28505" spans="3:7">
      <c r="C28505" s="17"/>
      <c r="D28505" s="26"/>
      <c r="E28505" s="26"/>
      <c r="F28505" s="26"/>
      <c r="G28505" s="26"/>
    </row>
    <row r="28506" spans="3:7">
      <c r="C28506" s="17"/>
      <c r="D28506" s="26"/>
      <c r="E28506" s="26"/>
      <c r="F28506" s="26"/>
      <c r="G28506" s="26"/>
    </row>
    <row r="28507" spans="3:7">
      <c r="C28507" s="17"/>
      <c r="D28507" s="26"/>
      <c r="E28507" s="26"/>
      <c r="F28507" s="26"/>
      <c r="G28507" s="26"/>
    </row>
    <row r="28508" spans="3:7">
      <c r="C28508" s="17"/>
      <c r="D28508" s="26"/>
      <c r="E28508" s="26"/>
      <c r="F28508" s="26"/>
      <c r="G28508" s="26"/>
    </row>
    <row r="28509" spans="3:7">
      <c r="C28509" s="17"/>
      <c r="D28509" s="26"/>
      <c r="E28509" s="26"/>
      <c r="F28509" s="26"/>
      <c r="G28509" s="26"/>
    </row>
    <row r="28510" spans="3:7">
      <c r="C28510" s="17"/>
      <c r="D28510" s="26"/>
      <c r="E28510" s="26"/>
      <c r="F28510" s="26"/>
      <c r="G28510" s="26"/>
    </row>
    <row r="28511" spans="3:7">
      <c r="C28511" s="17"/>
      <c r="D28511" s="26"/>
      <c r="E28511" s="26"/>
      <c r="F28511" s="26"/>
      <c r="G28511" s="26"/>
    </row>
    <row r="28512" spans="3:7">
      <c r="C28512" s="17"/>
      <c r="D28512" s="26"/>
      <c r="E28512" s="26"/>
      <c r="F28512" s="26"/>
      <c r="G28512" s="26"/>
    </row>
    <row r="28513" spans="3:7">
      <c r="C28513" s="17"/>
      <c r="D28513" s="26"/>
      <c r="E28513" s="26"/>
      <c r="F28513" s="26"/>
      <c r="G28513" s="26"/>
    </row>
    <row r="28514" spans="3:7">
      <c r="C28514" s="17"/>
      <c r="D28514" s="26"/>
      <c r="E28514" s="26"/>
      <c r="F28514" s="26"/>
      <c r="G28514" s="26"/>
    </row>
    <row r="28515" spans="3:7">
      <c r="C28515" s="17"/>
      <c r="D28515" s="26"/>
      <c r="E28515" s="26"/>
      <c r="F28515" s="26"/>
      <c r="G28515" s="26"/>
    </row>
    <row r="28516" spans="3:7">
      <c r="C28516" s="17"/>
      <c r="D28516" s="26"/>
      <c r="E28516" s="26"/>
      <c r="F28516" s="26"/>
      <c r="G28516" s="26"/>
    </row>
    <row r="28517" spans="3:7">
      <c r="C28517" s="17"/>
      <c r="D28517" s="26"/>
      <c r="E28517" s="26"/>
      <c r="F28517" s="26"/>
      <c r="G28517" s="26"/>
    </row>
    <row r="28518" spans="3:7">
      <c r="C28518" s="17"/>
      <c r="D28518" s="26"/>
      <c r="E28518" s="26"/>
      <c r="F28518" s="26"/>
      <c r="G28518" s="26"/>
    </row>
    <row r="28519" spans="3:7">
      <c r="C28519" s="17"/>
      <c r="D28519" s="26"/>
      <c r="E28519" s="26"/>
      <c r="F28519" s="26"/>
      <c r="G28519" s="26"/>
    </row>
    <row r="28520" spans="3:7">
      <c r="C28520" s="17"/>
      <c r="D28520" s="26"/>
      <c r="E28520" s="26"/>
      <c r="F28520" s="26"/>
      <c r="G28520" s="26"/>
    </row>
    <row r="28521" spans="3:7">
      <c r="C28521" s="17"/>
      <c r="D28521" s="26"/>
      <c r="E28521" s="26"/>
      <c r="F28521" s="26"/>
      <c r="G28521" s="26"/>
    </row>
    <row r="28522" spans="3:7">
      <c r="C28522" s="17"/>
      <c r="D28522" s="26"/>
      <c r="E28522" s="26"/>
      <c r="F28522" s="26"/>
      <c r="G28522" s="26"/>
    </row>
    <row r="28523" spans="3:7">
      <c r="C28523" s="17"/>
      <c r="D28523" s="26"/>
      <c r="E28523" s="26"/>
      <c r="F28523" s="26"/>
      <c r="G28523" s="26"/>
    </row>
    <row r="28524" spans="3:7">
      <c r="C28524" s="17"/>
      <c r="D28524" s="26"/>
      <c r="E28524" s="26"/>
      <c r="F28524" s="26"/>
      <c r="G28524" s="26"/>
    </row>
    <row r="28525" spans="3:7">
      <c r="C28525" s="17"/>
      <c r="D28525" s="26"/>
      <c r="E28525" s="26"/>
      <c r="F28525" s="26"/>
      <c r="G28525" s="26"/>
    </row>
    <row r="28526" spans="3:7">
      <c r="C28526" s="17"/>
      <c r="D28526" s="26"/>
      <c r="E28526" s="26"/>
      <c r="F28526" s="26"/>
      <c r="G28526" s="26"/>
    </row>
    <row r="28527" spans="3:7">
      <c r="C28527" s="17"/>
      <c r="D28527" s="26"/>
      <c r="E28527" s="26"/>
      <c r="F28527" s="26"/>
      <c r="G28527" s="26"/>
    </row>
    <row r="28528" spans="3:7">
      <c r="C28528" s="17"/>
      <c r="D28528" s="26"/>
      <c r="E28528" s="26"/>
      <c r="F28528" s="26"/>
      <c r="G28528" s="26"/>
    </row>
    <row r="28529" spans="3:7">
      <c r="C28529" s="17"/>
      <c r="D28529" s="26"/>
      <c r="E28529" s="26"/>
      <c r="F28529" s="26"/>
      <c r="G28529" s="26"/>
    </row>
    <row r="28530" spans="3:7">
      <c r="C28530" s="17"/>
      <c r="D28530" s="26"/>
      <c r="E28530" s="26"/>
      <c r="F28530" s="26"/>
      <c r="G28530" s="26"/>
    </row>
    <row r="28531" spans="3:7">
      <c r="C28531" s="17"/>
      <c r="D28531" s="26"/>
      <c r="E28531" s="26"/>
      <c r="F28531" s="26"/>
      <c r="G28531" s="26"/>
    </row>
    <row r="28532" spans="3:7">
      <c r="C28532" s="17"/>
      <c r="D28532" s="26"/>
      <c r="E28532" s="26"/>
      <c r="F28532" s="26"/>
      <c r="G28532" s="26"/>
    </row>
    <row r="28533" spans="3:7">
      <c r="C28533" s="17"/>
      <c r="D28533" s="26"/>
      <c r="E28533" s="26"/>
      <c r="F28533" s="26"/>
      <c r="G28533" s="26"/>
    </row>
    <row r="28534" spans="3:7">
      <c r="C28534" s="17"/>
      <c r="D28534" s="26"/>
      <c r="E28534" s="26"/>
      <c r="F28534" s="26"/>
      <c r="G28534" s="26"/>
    </row>
    <row r="28535" spans="3:7">
      <c r="C28535" s="17"/>
      <c r="D28535" s="26"/>
      <c r="E28535" s="26"/>
      <c r="F28535" s="26"/>
      <c r="G28535" s="26"/>
    </row>
    <row r="28536" spans="3:7">
      <c r="C28536" s="17"/>
      <c r="D28536" s="26"/>
      <c r="E28536" s="26"/>
      <c r="F28536" s="26"/>
      <c r="G28536" s="26"/>
    </row>
    <row r="28537" spans="3:7">
      <c r="C28537" s="17"/>
      <c r="D28537" s="26"/>
      <c r="E28537" s="26"/>
      <c r="F28537" s="26"/>
      <c r="G28537" s="26"/>
    </row>
    <row r="28538" spans="3:7">
      <c r="C28538" s="17"/>
      <c r="D28538" s="26"/>
      <c r="E28538" s="26"/>
      <c r="F28538" s="26"/>
      <c r="G28538" s="26"/>
    </row>
    <row r="28539" spans="3:7">
      <c r="C28539" s="17"/>
      <c r="D28539" s="26"/>
      <c r="E28539" s="26"/>
      <c r="F28539" s="26"/>
      <c r="G28539" s="26"/>
    </row>
    <row r="28540" spans="3:7">
      <c r="C28540" s="17"/>
      <c r="D28540" s="26"/>
      <c r="E28540" s="26"/>
      <c r="F28540" s="26"/>
      <c r="G28540" s="26"/>
    </row>
    <row r="28541" spans="3:7">
      <c r="C28541" s="17"/>
      <c r="D28541" s="26"/>
      <c r="E28541" s="26"/>
      <c r="F28541" s="26"/>
      <c r="G28541" s="26"/>
    </row>
    <row r="28542" spans="3:7">
      <c r="C28542" s="17"/>
      <c r="D28542" s="26"/>
      <c r="E28542" s="26"/>
      <c r="F28542" s="26"/>
      <c r="G28542" s="26"/>
    </row>
    <row r="28543" spans="3:7">
      <c r="C28543" s="17"/>
      <c r="D28543" s="26"/>
      <c r="E28543" s="26"/>
      <c r="F28543" s="26"/>
      <c r="G28543" s="26"/>
    </row>
    <row r="28544" spans="3:7">
      <c r="C28544" s="17"/>
      <c r="D28544" s="26"/>
      <c r="E28544" s="26"/>
      <c r="F28544" s="26"/>
      <c r="G28544" s="26"/>
    </row>
    <row r="28545" spans="3:7">
      <c r="C28545" s="17"/>
      <c r="D28545" s="26"/>
      <c r="E28545" s="26"/>
      <c r="F28545" s="26"/>
      <c r="G28545" s="26"/>
    </row>
    <row r="28546" spans="3:7">
      <c r="C28546" s="17"/>
      <c r="D28546" s="26"/>
      <c r="E28546" s="26"/>
      <c r="F28546" s="26"/>
      <c r="G28546" s="26"/>
    </row>
    <row r="28547" spans="3:7">
      <c r="C28547" s="17"/>
      <c r="D28547" s="26"/>
      <c r="E28547" s="26"/>
      <c r="F28547" s="26"/>
      <c r="G28547" s="26"/>
    </row>
    <row r="28548" spans="3:7">
      <c r="C28548" s="17"/>
      <c r="D28548" s="26"/>
      <c r="E28548" s="26"/>
      <c r="F28548" s="26"/>
      <c r="G28548" s="26"/>
    </row>
    <row r="28549" spans="3:7">
      <c r="C28549" s="17"/>
      <c r="D28549" s="26"/>
      <c r="E28549" s="26"/>
      <c r="F28549" s="26"/>
      <c r="G28549" s="26"/>
    </row>
    <row r="28550" spans="3:7">
      <c r="C28550" s="17"/>
      <c r="D28550" s="26"/>
      <c r="E28550" s="26"/>
      <c r="F28550" s="26"/>
      <c r="G28550" s="26"/>
    </row>
    <row r="28551" spans="3:7">
      <c r="C28551" s="17"/>
      <c r="D28551" s="26"/>
      <c r="E28551" s="26"/>
      <c r="F28551" s="26"/>
      <c r="G28551" s="26"/>
    </row>
    <row r="28552" spans="3:7">
      <c r="C28552" s="17"/>
      <c r="D28552" s="26"/>
      <c r="E28552" s="26"/>
      <c r="F28552" s="26"/>
      <c r="G28552" s="26"/>
    </row>
    <row r="28553" spans="3:7">
      <c r="C28553" s="17"/>
      <c r="D28553" s="26"/>
      <c r="E28553" s="26"/>
      <c r="F28553" s="26"/>
      <c r="G28553" s="26"/>
    </row>
    <row r="28554" spans="3:7">
      <c r="C28554" s="17"/>
      <c r="D28554" s="26"/>
      <c r="E28554" s="26"/>
      <c r="F28554" s="26"/>
      <c r="G28554" s="26"/>
    </row>
    <row r="28555" spans="3:7">
      <c r="C28555" s="17"/>
      <c r="D28555" s="26"/>
      <c r="E28555" s="26"/>
      <c r="F28555" s="26"/>
      <c r="G28555" s="26"/>
    </row>
    <row r="28556" spans="3:7">
      <c r="C28556" s="17"/>
      <c r="D28556" s="26"/>
      <c r="E28556" s="26"/>
      <c r="F28556" s="26"/>
      <c r="G28556" s="26"/>
    </row>
    <row r="28557" spans="3:7">
      <c r="C28557" s="17"/>
      <c r="D28557" s="26"/>
      <c r="E28557" s="26"/>
      <c r="F28557" s="26"/>
      <c r="G28557" s="26"/>
    </row>
    <row r="28558" spans="3:7">
      <c r="C28558" s="17"/>
      <c r="D28558" s="26"/>
      <c r="E28558" s="26"/>
      <c r="F28558" s="26"/>
      <c r="G28558" s="26"/>
    </row>
    <row r="28559" spans="3:7">
      <c r="C28559" s="17"/>
      <c r="D28559" s="26"/>
      <c r="E28559" s="26"/>
      <c r="F28559" s="26"/>
      <c r="G28559" s="26"/>
    </row>
    <row r="28560" spans="3:7">
      <c r="C28560" s="17"/>
      <c r="D28560" s="26"/>
      <c r="E28560" s="26"/>
      <c r="F28560" s="26"/>
      <c r="G28560" s="26"/>
    </row>
    <row r="28561" spans="3:7">
      <c r="C28561" s="17"/>
      <c r="D28561" s="26"/>
      <c r="E28561" s="26"/>
      <c r="F28561" s="26"/>
      <c r="G28561" s="26"/>
    </row>
    <row r="28562" spans="3:7">
      <c r="C28562" s="17"/>
      <c r="D28562" s="26"/>
      <c r="E28562" s="26"/>
      <c r="F28562" s="26"/>
      <c r="G28562" s="26"/>
    </row>
    <row r="28563" spans="3:7">
      <c r="C28563" s="17"/>
      <c r="D28563" s="26"/>
      <c r="E28563" s="26"/>
      <c r="F28563" s="26"/>
      <c r="G28563" s="26"/>
    </row>
    <row r="28564" spans="3:7">
      <c r="C28564" s="17"/>
      <c r="D28564" s="26"/>
      <c r="E28564" s="26"/>
      <c r="F28564" s="26"/>
      <c r="G28564" s="26"/>
    </row>
    <row r="28565" spans="3:7">
      <c r="C28565" s="17"/>
      <c r="D28565" s="26"/>
      <c r="E28565" s="26"/>
      <c r="F28565" s="26"/>
      <c r="G28565" s="26"/>
    </row>
    <row r="28566" spans="3:7">
      <c r="C28566" s="17"/>
      <c r="D28566" s="26"/>
      <c r="E28566" s="26"/>
      <c r="F28566" s="26"/>
      <c r="G28566" s="26"/>
    </row>
    <row r="28567" spans="3:7">
      <c r="C28567" s="17"/>
      <c r="D28567" s="26"/>
      <c r="E28567" s="26"/>
      <c r="F28567" s="26"/>
      <c r="G28567" s="26"/>
    </row>
    <row r="28568" spans="3:7">
      <c r="C28568" s="17"/>
      <c r="D28568" s="26"/>
      <c r="E28568" s="26"/>
      <c r="F28568" s="26"/>
      <c r="G28568" s="26"/>
    </row>
    <row r="28569" spans="3:7">
      <c r="C28569" s="17"/>
      <c r="D28569" s="26"/>
      <c r="E28569" s="26"/>
      <c r="F28569" s="26"/>
      <c r="G28569" s="26"/>
    </row>
    <row r="28570" spans="3:7">
      <c r="C28570" s="17"/>
      <c r="D28570" s="26"/>
      <c r="E28570" s="26"/>
      <c r="F28570" s="26"/>
      <c r="G28570" s="26"/>
    </row>
    <row r="28571" spans="3:7">
      <c r="C28571" s="17"/>
      <c r="D28571" s="26"/>
      <c r="E28571" s="26"/>
      <c r="F28571" s="26"/>
      <c r="G28571" s="26"/>
    </row>
    <row r="28572" spans="3:7">
      <c r="C28572" s="17"/>
      <c r="D28572" s="26"/>
      <c r="E28572" s="26"/>
      <c r="F28572" s="26"/>
      <c r="G28572" s="26"/>
    </row>
    <row r="28573" spans="3:7">
      <c r="C28573" s="17"/>
      <c r="D28573" s="26"/>
      <c r="E28573" s="26"/>
      <c r="F28573" s="26"/>
      <c r="G28573" s="26"/>
    </row>
    <row r="28574" spans="3:7">
      <c r="C28574" s="17"/>
      <c r="D28574" s="26"/>
      <c r="E28574" s="26"/>
      <c r="F28574" s="26"/>
      <c r="G28574" s="26"/>
    </row>
    <row r="28575" spans="3:7">
      <c r="C28575" s="17"/>
      <c r="D28575" s="26"/>
      <c r="E28575" s="26"/>
      <c r="F28575" s="26"/>
      <c r="G28575" s="26"/>
    </row>
    <row r="28576" spans="3:7">
      <c r="C28576" s="17"/>
      <c r="D28576" s="26"/>
      <c r="E28576" s="26"/>
      <c r="F28576" s="26"/>
      <c r="G28576" s="26"/>
    </row>
    <row r="28577" spans="3:7">
      <c r="C28577" s="17"/>
      <c r="D28577" s="26"/>
      <c r="E28577" s="26"/>
      <c r="F28577" s="26"/>
      <c r="G28577" s="26"/>
    </row>
    <row r="28578" spans="3:7">
      <c r="C28578" s="17"/>
      <c r="D28578" s="26"/>
      <c r="E28578" s="26"/>
      <c r="F28578" s="26"/>
      <c r="G28578" s="26"/>
    </row>
    <row r="28579" spans="3:7">
      <c r="C28579" s="17"/>
      <c r="D28579" s="26"/>
      <c r="E28579" s="26"/>
      <c r="F28579" s="26"/>
      <c r="G28579" s="26"/>
    </row>
    <row r="28580" spans="3:7">
      <c r="C28580" s="17"/>
      <c r="D28580" s="26"/>
      <c r="E28580" s="26"/>
      <c r="F28580" s="26"/>
      <c r="G28580" s="26"/>
    </row>
    <row r="28581" spans="3:7">
      <c r="C28581" s="17"/>
      <c r="D28581" s="26"/>
      <c r="E28581" s="26"/>
      <c r="F28581" s="26"/>
      <c r="G28581" s="26"/>
    </row>
    <row r="28582" spans="3:7">
      <c r="C28582" s="17"/>
      <c r="D28582" s="26"/>
      <c r="E28582" s="26"/>
      <c r="F28582" s="26"/>
      <c r="G28582" s="26"/>
    </row>
    <row r="28583" spans="3:7">
      <c r="C28583" s="17"/>
      <c r="D28583" s="26"/>
      <c r="E28583" s="26"/>
      <c r="F28583" s="26"/>
      <c r="G28583" s="26"/>
    </row>
    <row r="28584" spans="3:7">
      <c r="C28584" s="17"/>
      <c r="D28584" s="26"/>
      <c r="E28584" s="26"/>
      <c r="F28584" s="26"/>
      <c r="G28584" s="26"/>
    </row>
    <row r="28585" spans="3:7">
      <c r="C28585" s="17"/>
      <c r="D28585" s="26"/>
      <c r="E28585" s="26"/>
      <c r="F28585" s="26"/>
      <c r="G28585" s="26"/>
    </row>
    <row r="28586" spans="3:7">
      <c r="C28586" s="17"/>
      <c r="D28586" s="26"/>
      <c r="E28586" s="26"/>
      <c r="F28586" s="26"/>
      <c r="G28586" s="26"/>
    </row>
    <row r="28587" spans="3:7">
      <c r="C28587" s="17"/>
      <c r="D28587" s="26"/>
      <c r="E28587" s="26"/>
      <c r="F28587" s="26"/>
      <c r="G28587" s="26"/>
    </row>
    <row r="28588" spans="3:7">
      <c r="C28588" s="17"/>
      <c r="D28588" s="26"/>
      <c r="E28588" s="26"/>
      <c r="F28588" s="26"/>
      <c r="G28588" s="26"/>
    </row>
    <row r="28589" spans="3:7">
      <c r="C28589" s="17"/>
      <c r="D28589" s="26"/>
      <c r="E28589" s="26"/>
      <c r="F28589" s="26"/>
      <c r="G28589" s="26"/>
    </row>
    <row r="28590" spans="3:7">
      <c r="C28590" s="17"/>
      <c r="D28590" s="26"/>
      <c r="E28590" s="26"/>
      <c r="F28590" s="26"/>
      <c r="G28590" s="26"/>
    </row>
    <row r="28591" spans="3:7">
      <c r="C28591" s="17"/>
      <c r="D28591" s="26"/>
      <c r="E28591" s="26"/>
      <c r="F28591" s="26"/>
      <c r="G28591" s="26"/>
    </row>
    <row r="28592" spans="3:7">
      <c r="C28592" s="17"/>
      <c r="D28592" s="26"/>
      <c r="E28592" s="26"/>
      <c r="F28592" s="26"/>
      <c r="G28592" s="26"/>
    </row>
    <row r="28593" spans="3:7">
      <c r="C28593" s="17"/>
      <c r="D28593" s="26"/>
      <c r="E28593" s="26"/>
      <c r="F28593" s="26"/>
      <c r="G28593" s="26"/>
    </row>
    <row r="28594" spans="3:7">
      <c r="C28594" s="17"/>
      <c r="D28594" s="26"/>
      <c r="E28594" s="26"/>
      <c r="F28594" s="26"/>
      <c r="G28594" s="26"/>
    </row>
    <row r="28595" spans="3:7">
      <c r="C28595" s="17"/>
      <c r="D28595" s="26"/>
      <c r="E28595" s="26"/>
      <c r="F28595" s="26"/>
      <c r="G28595" s="26"/>
    </row>
    <row r="28596" spans="3:7">
      <c r="C28596" s="17"/>
      <c r="D28596" s="26"/>
      <c r="E28596" s="26"/>
      <c r="F28596" s="26"/>
      <c r="G28596" s="26"/>
    </row>
    <row r="28597" spans="3:7">
      <c r="C28597" s="17"/>
      <c r="D28597" s="26"/>
      <c r="E28597" s="26"/>
      <c r="F28597" s="26"/>
      <c r="G28597" s="26"/>
    </row>
    <row r="28598" spans="3:7">
      <c r="C28598" s="17"/>
      <c r="D28598" s="26"/>
      <c r="E28598" s="26"/>
      <c r="F28598" s="26"/>
      <c r="G28598" s="26"/>
    </row>
    <row r="28599" spans="3:7">
      <c r="C28599" s="17"/>
      <c r="D28599" s="26"/>
      <c r="E28599" s="26"/>
      <c r="F28599" s="26"/>
      <c r="G28599" s="26"/>
    </row>
    <row r="28600" spans="3:7">
      <c r="C28600" s="17"/>
      <c r="D28600" s="26"/>
      <c r="E28600" s="26"/>
      <c r="F28600" s="26"/>
      <c r="G28600" s="26"/>
    </row>
    <row r="28601" spans="3:7">
      <c r="C28601" s="17"/>
      <c r="D28601" s="26"/>
      <c r="E28601" s="26"/>
      <c r="F28601" s="26"/>
      <c r="G28601" s="26"/>
    </row>
    <row r="28602" spans="3:7">
      <c r="C28602" s="17"/>
      <c r="D28602" s="26"/>
      <c r="E28602" s="26"/>
      <c r="F28602" s="26"/>
      <c r="G28602" s="26"/>
    </row>
    <row r="28603" spans="3:7">
      <c r="C28603" s="17"/>
      <c r="D28603" s="26"/>
      <c r="E28603" s="26"/>
      <c r="F28603" s="26"/>
      <c r="G28603" s="26"/>
    </row>
    <row r="28604" spans="3:7">
      <c r="C28604" s="17"/>
      <c r="D28604" s="26"/>
      <c r="E28604" s="26"/>
      <c r="F28604" s="26"/>
      <c r="G28604" s="26"/>
    </row>
    <row r="28605" spans="3:7">
      <c r="C28605" s="17"/>
      <c r="D28605" s="26"/>
      <c r="E28605" s="26"/>
      <c r="F28605" s="26"/>
      <c r="G28605" s="26"/>
    </row>
    <row r="28606" spans="3:7">
      <c r="C28606" s="17"/>
      <c r="D28606" s="26"/>
      <c r="E28606" s="26"/>
      <c r="F28606" s="26"/>
      <c r="G28606" s="26"/>
    </row>
    <row r="28607" spans="3:7">
      <c r="C28607" s="17"/>
      <c r="D28607" s="26"/>
      <c r="E28607" s="26"/>
      <c r="F28607" s="26"/>
      <c r="G28607" s="26"/>
    </row>
    <row r="28608" spans="3:7">
      <c r="C28608" s="17"/>
      <c r="D28608" s="26"/>
      <c r="E28608" s="26"/>
      <c r="F28608" s="26"/>
      <c r="G28608" s="26"/>
    </row>
    <row r="28609" spans="3:7">
      <c r="C28609" s="17"/>
      <c r="D28609" s="26"/>
      <c r="E28609" s="26"/>
      <c r="F28609" s="26"/>
      <c r="G28609" s="26"/>
    </row>
    <row r="28610" spans="3:7">
      <c r="C28610" s="17"/>
      <c r="D28610" s="26"/>
      <c r="E28610" s="26"/>
      <c r="F28610" s="26"/>
      <c r="G28610" s="26"/>
    </row>
    <row r="28611" spans="3:7">
      <c r="C28611" s="17"/>
      <c r="D28611" s="26"/>
      <c r="E28611" s="26"/>
      <c r="F28611" s="26"/>
      <c r="G28611" s="26"/>
    </row>
    <row r="28612" spans="3:7">
      <c r="C28612" s="17"/>
      <c r="D28612" s="26"/>
      <c r="E28612" s="26"/>
      <c r="F28612" s="26"/>
      <c r="G28612" s="26"/>
    </row>
    <row r="28613" spans="3:7">
      <c r="C28613" s="17"/>
      <c r="D28613" s="26"/>
      <c r="E28613" s="26"/>
      <c r="F28613" s="26"/>
      <c r="G28613" s="26"/>
    </row>
    <row r="28614" spans="3:7">
      <c r="C28614" s="17"/>
      <c r="D28614" s="26"/>
      <c r="E28614" s="26"/>
      <c r="F28614" s="26"/>
      <c r="G28614" s="26"/>
    </row>
    <row r="28615" spans="3:7">
      <c r="C28615" s="17"/>
      <c r="D28615" s="26"/>
      <c r="E28615" s="26"/>
      <c r="F28615" s="26"/>
      <c r="G28615" s="26"/>
    </row>
    <row r="28616" spans="3:7">
      <c r="C28616" s="17"/>
      <c r="D28616" s="26"/>
      <c r="E28616" s="26"/>
      <c r="F28616" s="26"/>
      <c r="G28616" s="26"/>
    </row>
    <row r="28617" spans="3:7">
      <c r="C28617" s="17"/>
      <c r="D28617" s="26"/>
      <c r="E28617" s="26"/>
      <c r="F28617" s="26"/>
      <c r="G28617" s="26"/>
    </row>
    <row r="28618" spans="3:7">
      <c r="C28618" s="17"/>
      <c r="D28618" s="26"/>
      <c r="E28618" s="26"/>
      <c r="F28618" s="26"/>
      <c r="G28618" s="26"/>
    </row>
    <row r="28619" spans="3:7">
      <c r="C28619" s="17"/>
      <c r="D28619" s="26"/>
      <c r="E28619" s="26"/>
      <c r="F28619" s="26"/>
      <c r="G28619" s="26"/>
    </row>
    <row r="28620" spans="3:7">
      <c r="C28620" s="17"/>
      <c r="D28620" s="26"/>
      <c r="E28620" s="26"/>
      <c r="F28620" s="26"/>
      <c r="G28620" s="26"/>
    </row>
    <row r="28621" spans="3:7">
      <c r="C28621" s="17"/>
      <c r="D28621" s="26"/>
      <c r="E28621" s="26"/>
      <c r="F28621" s="26"/>
      <c r="G28621" s="26"/>
    </row>
    <row r="28622" spans="3:7">
      <c r="C28622" s="17"/>
      <c r="D28622" s="26"/>
      <c r="E28622" s="26"/>
      <c r="F28622" s="26"/>
      <c r="G28622" s="26"/>
    </row>
    <row r="28623" spans="3:7">
      <c r="C28623" s="17"/>
      <c r="D28623" s="26"/>
      <c r="E28623" s="26"/>
      <c r="F28623" s="26"/>
      <c r="G28623" s="26"/>
    </row>
    <row r="28624" spans="3:7">
      <c r="C28624" s="17"/>
      <c r="D28624" s="26"/>
      <c r="E28624" s="26"/>
      <c r="F28624" s="26"/>
      <c r="G28624" s="26"/>
    </row>
    <row r="28625" spans="3:7">
      <c r="C28625" s="17"/>
      <c r="D28625" s="26"/>
      <c r="E28625" s="26"/>
      <c r="F28625" s="26"/>
      <c r="G28625" s="26"/>
    </row>
    <row r="28626" spans="3:7">
      <c r="C28626" s="17"/>
      <c r="D28626" s="26"/>
      <c r="E28626" s="26"/>
      <c r="F28626" s="26"/>
      <c r="G28626" s="26"/>
    </row>
    <row r="28627" spans="3:7">
      <c r="C28627" s="17"/>
      <c r="D28627" s="26"/>
      <c r="E28627" s="26"/>
      <c r="F28627" s="26"/>
      <c r="G28627" s="26"/>
    </row>
    <row r="28628" spans="3:7">
      <c r="C28628" s="17"/>
      <c r="D28628" s="26"/>
      <c r="E28628" s="26"/>
      <c r="F28628" s="26"/>
      <c r="G28628" s="26"/>
    </row>
    <row r="28629" spans="3:7">
      <c r="C28629" s="17"/>
      <c r="D28629" s="26"/>
      <c r="E28629" s="26"/>
      <c r="F28629" s="26"/>
      <c r="G28629" s="26"/>
    </row>
    <row r="28630" spans="3:7">
      <c r="C28630" s="17"/>
      <c r="D28630" s="26"/>
      <c r="E28630" s="26"/>
      <c r="F28630" s="26"/>
      <c r="G28630" s="26"/>
    </row>
    <row r="28631" spans="3:7">
      <c r="C28631" s="17"/>
      <c r="D28631" s="26"/>
      <c r="E28631" s="26"/>
      <c r="F28631" s="26"/>
      <c r="G28631" s="26"/>
    </row>
    <row r="28632" spans="3:7">
      <c r="C28632" s="17"/>
      <c r="D28632" s="26"/>
      <c r="E28632" s="26"/>
      <c r="F28632" s="26"/>
      <c r="G28632" s="26"/>
    </row>
    <row r="28633" spans="3:7">
      <c r="C28633" s="17"/>
      <c r="D28633" s="26"/>
      <c r="E28633" s="26"/>
      <c r="F28633" s="26"/>
      <c r="G28633" s="26"/>
    </row>
    <row r="28634" spans="3:7">
      <c r="C28634" s="17"/>
      <c r="D28634" s="26"/>
      <c r="E28634" s="26"/>
      <c r="F28634" s="26"/>
      <c r="G28634" s="26"/>
    </row>
    <row r="28635" spans="3:7">
      <c r="C28635" s="17"/>
      <c r="D28635" s="26"/>
      <c r="E28635" s="26"/>
      <c r="F28635" s="26"/>
      <c r="G28635" s="26"/>
    </row>
    <row r="28636" spans="3:7">
      <c r="C28636" s="17"/>
      <c r="D28636" s="26"/>
      <c r="E28636" s="26"/>
      <c r="F28636" s="26"/>
      <c r="G28636" s="26"/>
    </row>
    <row r="28637" spans="3:7">
      <c r="C28637" s="17"/>
      <c r="D28637" s="26"/>
      <c r="E28637" s="26"/>
      <c r="F28637" s="26"/>
      <c r="G28637" s="26"/>
    </row>
    <row r="28638" spans="3:7">
      <c r="C28638" s="17"/>
      <c r="D28638" s="26"/>
      <c r="E28638" s="26"/>
      <c r="F28638" s="26"/>
      <c r="G28638" s="26"/>
    </row>
    <row r="28639" spans="3:7">
      <c r="C28639" s="17"/>
      <c r="D28639" s="26"/>
      <c r="E28639" s="26"/>
      <c r="F28639" s="26"/>
      <c r="G28639" s="26"/>
    </row>
    <row r="28640" spans="3:7">
      <c r="C28640" s="17"/>
      <c r="D28640" s="26"/>
      <c r="E28640" s="26"/>
      <c r="F28640" s="26"/>
      <c r="G28640" s="26"/>
    </row>
    <row r="28641" spans="3:7">
      <c r="C28641" s="17"/>
      <c r="D28641" s="26"/>
      <c r="E28641" s="26"/>
      <c r="F28641" s="26"/>
      <c r="G28641" s="26"/>
    </row>
    <row r="28642" spans="3:7">
      <c r="C28642" s="17"/>
      <c r="D28642" s="26"/>
      <c r="E28642" s="26"/>
      <c r="F28642" s="26"/>
      <c r="G28642" s="26"/>
    </row>
    <row r="28643" spans="3:7">
      <c r="C28643" s="17"/>
      <c r="D28643" s="26"/>
      <c r="E28643" s="26"/>
      <c r="F28643" s="26"/>
      <c r="G28643" s="26"/>
    </row>
    <row r="28644" spans="3:7">
      <c r="C28644" s="17"/>
      <c r="D28644" s="26"/>
      <c r="E28644" s="26"/>
      <c r="F28644" s="26"/>
      <c r="G28644" s="26"/>
    </row>
    <row r="28645" spans="3:7">
      <c r="C28645" s="17"/>
      <c r="D28645" s="26"/>
      <c r="E28645" s="26"/>
      <c r="F28645" s="26"/>
      <c r="G28645" s="26"/>
    </row>
    <row r="28646" spans="3:7">
      <c r="C28646" s="17"/>
      <c r="D28646" s="26"/>
      <c r="E28646" s="26"/>
      <c r="F28646" s="26"/>
      <c r="G28646" s="26"/>
    </row>
    <row r="28647" spans="3:7">
      <c r="C28647" s="17"/>
      <c r="D28647" s="26"/>
      <c r="E28647" s="26"/>
      <c r="F28647" s="26"/>
      <c r="G28647" s="26"/>
    </row>
    <row r="28648" spans="3:7">
      <c r="C28648" s="17"/>
      <c r="D28648" s="26"/>
      <c r="E28648" s="26"/>
      <c r="F28648" s="26"/>
      <c r="G28648" s="26"/>
    </row>
    <row r="28649" spans="3:7">
      <c r="C28649" s="17"/>
      <c r="D28649" s="26"/>
      <c r="E28649" s="26"/>
      <c r="F28649" s="26"/>
      <c r="G28649" s="26"/>
    </row>
    <row r="28650" spans="3:7">
      <c r="C28650" s="17"/>
      <c r="D28650" s="26"/>
      <c r="E28650" s="26"/>
      <c r="F28650" s="26"/>
      <c r="G28650" s="26"/>
    </row>
    <row r="28651" spans="3:7">
      <c r="C28651" s="17"/>
      <c r="D28651" s="26"/>
      <c r="E28651" s="26"/>
      <c r="F28651" s="26"/>
      <c r="G28651" s="26"/>
    </row>
    <row r="28652" spans="3:7">
      <c r="C28652" s="17"/>
      <c r="D28652" s="26"/>
      <c r="E28652" s="26"/>
      <c r="F28652" s="26"/>
      <c r="G28652" s="26"/>
    </row>
    <row r="28653" spans="3:7">
      <c r="C28653" s="17"/>
      <c r="D28653" s="26"/>
      <c r="E28653" s="26"/>
      <c r="F28653" s="26"/>
      <c r="G28653" s="26"/>
    </row>
    <row r="28654" spans="3:7">
      <c r="C28654" s="17"/>
      <c r="D28654" s="26"/>
      <c r="E28654" s="26"/>
      <c r="F28654" s="26"/>
      <c r="G28654" s="26"/>
    </row>
    <row r="28655" spans="3:7">
      <c r="C28655" s="17"/>
      <c r="D28655" s="26"/>
      <c r="E28655" s="26"/>
      <c r="F28655" s="26"/>
      <c r="G28655" s="26"/>
    </row>
    <row r="28656" spans="3:7">
      <c r="C28656" s="17"/>
      <c r="D28656" s="26"/>
      <c r="E28656" s="26"/>
      <c r="F28656" s="26"/>
      <c r="G28656" s="26"/>
    </row>
    <row r="28657" spans="3:7">
      <c r="C28657" s="17"/>
      <c r="D28657" s="26"/>
      <c r="E28657" s="26"/>
      <c r="F28657" s="26"/>
      <c r="G28657" s="26"/>
    </row>
    <row r="28658" spans="3:7">
      <c r="C28658" s="17"/>
      <c r="D28658" s="26"/>
      <c r="E28658" s="26"/>
      <c r="F28658" s="26"/>
      <c r="G28658" s="26"/>
    </row>
    <row r="28659" spans="3:7">
      <c r="C28659" s="17"/>
      <c r="D28659" s="26"/>
      <c r="E28659" s="26"/>
      <c r="F28659" s="26"/>
      <c r="G28659" s="26"/>
    </row>
    <row r="28660" spans="3:7">
      <c r="C28660" s="17"/>
      <c r="D28660" s="26"/>
      <c r="E28660" s="26"/>
      <c r="F28660" s="26"/>
      <c r="G28660" s="26"/>
    </row>
    <row r="28661" spans="3:7">
      <c r="C28661" s="17"/>
      <c r="D28661" s="26"/>
      <c r="E28661" s="26"/>
      <c r="F28661" s="26"/>
      <c r="G28661" s="26"/>
    </row>
    <row r="28662" spans="3:7">
      <c r="C28662" s="17"/>
      <c r="D28662" s="26"/>
      <c r="E28662" s="26"/>
      <c r="F28662" s="26"/>
      <c r="G28662" s="26"/>
    </row>
    <row r="28663" spans="3:7">
      <c r="C28663" s="17"/>
      <c r="D28663" s="26"/>
      <c r="E28663" s="26"/>
      <c r="F28663" s="26"/>
      <c r="G28663" s="26"/>
    </row>
    <row r="28664" spans="3:7">
      <c r="C28664" s="17"/>
      <c r="D28664" s="26"/>
      <c r="E28664" s="26"/>
      <c r="F28664" s="26"/>
      <c r="G28664" s="26"/>
    </row>
    <row r="28665" spans="3:7">
      <c r="C28665" s="17"/>
      <c r="D28665" s="26"/>
      <c r="E28665" s="26"/>
      <c r="F28665" s="26"/>
      <c r="G28665" s="26"/>
    </row>
    <row r="28666" spans="3:7">
      <c r="C28666" s="17"/>
      <c r="D28666" s="26"/>
      <c r="E28666" s="26"/>
      <c r="F28666" s="26"/>
      <c r="G28666" s="26"/>
    </row>
    <row r="28667" spans="3:7">
      <c r="C28667" s="17"/>
      <c r="D28667" s="26"/>
      <c r="E28667" s="26"/>
      <c r="F28667" s="26"/>
      <c r="G28667" s="26"/>
    </row>
    <row r="28668" spans="3:7">
      <c r="C28668" s="17"/>
      <c r="D28668" s="26"/>
      <c r="E28668" s="26"/>
      <c r="F28668" s="26"/>
      <c r="G28668" s="26"/>
    </row>
    <row r="28669" spans="3:7">
      <c r="C28669" s="17"/>
      <c r="D28669" s="26"/>
      <c r="E28669" s="26"/>
      <c r="F28669" s="26"/>
      <c r="G28669" s="26"/>
    </row>
    <row r="28670" spans="3:7">
      <c r="C28670" s="17"/>
      <c r="D28670" s="26"/>
      <c r="E28670" s="26"/>
      <c r="F28670" s="26"/>
      <c r="G28670" s="26"/>
    </row>
    <row r="28671" spans="3:7">
      <c r="C28671" s="17"/>
      <c r="D28671" s="26"/>
      <c r="E28671" s="26"/>
      <c r="F28671" s="26"/>
      <c r="G28671" s="26"/>
    </row>
    <row r="28672" spans="3:7">
      <c r="C28672" s="17"/>
      <c r="D28672" s="26"/>
      <c r="E28672" s="26"/>
      <c r="F28672" s="26"/>
      <c r="G28672" s="26"/>
    </row>
    <row r="28673" spans="3:7">
      <c r="C28673" s="17"/>
      <c r="D28673" s="26"/>
      <c r="E28673" s="26"/>
      <c r="F28673" s="26"/>
      <c r="G28673" s="26"/>
    </row>
    <row r="28674" spans="3:7">
      <c r="C28674" s="17"/>
      <c r="D28674" s="26"/>
      <c r="E28674" s="26"/>
      <c r="F28674" s="26"/>
      <c r="G28674" s="26"/>
    </row>
    <row r="28675" spans="3:7">
      <c r="C28675" s="17"/>
      <c r="D28675" s="26"/>
      <c r="E28675" s="26"/>
      <c r="F28675" s="26"/>
      <c r="G28675" s="26"/>
    </row>
    <row r="28676" spans="3:7">
      <c r="C28676" s="17"/>
      <c r="D28676" s="26"/>
      <c r="E28676" s="26"/>
      <c r="F28676" s="26"/>
      <c r="G28676" s="26"/>
    </row>
    <row r="28677" spans="3:7">
      <c r="C28677" s="17"/>
      <c r="D28677" s="26"/>
      <c r="E28677" s="26"/>
      <c r="F28677" s="26"/>
      <c r="G28677" s="26"/>
    </row>
    <row r="28678" spans="3:7">
      <c r="C28678" s="17"/>
      <c r="D28678" s="26"/>
      <c r="E28678" s="26"/>
      <c r="F28678" s="26"/>
      <c r="G28678" s="26"/>
    </row>
    <row r="28679" spans="3:7">
      <c r="C28679" s="17"/>
      <c r="D28679" s="26"/>
      <c r="E28679" s="26"/>
      <c r="F28679" s="26"/>
      <c r="G28679" s="26"/>
    </row>
    <row r="28680" spans="3:7">
      <c r="C28680" s="17"/>
      <c r="D28680" s="26"/>
      <c r="E28680" s="26"/>
      <c r="F28680" s="26"/>
      <c r="G28680" s="26"/>
    </row>
    <row r="28681" spans="3:7">
      <c r="C28681" s="17"/>
      <c r="D28681" s="26"/>
      <c r="E28681" s="26"/>
      <c r="F28681" s="26"/>
      <c r="G28681" s="26"/>
    </row>
    <row r="28682" spans="3:7">
      <c r="C28682" s="17"/>
      <c r="D28682" s="26"/>
      <c r="E28682" s="26"/>
      <c r="F28682" s="26"/>
      <c r="G28682" s="26"/>
    </row>
    <row r="28683" spans="3:7">
      <c r="C28683" s="17"/>
      <c r="D28683" s="26"/>
      <c r="E28683" s="26"/>
      <c r="F28683" s="26"/>
      <c r="G28683" s="26"/>
    </row>
    <row r="28684" spans="3:7">
      <c r="C28684" s="17"/>
      <c r="D28684" s="26"/>
      <c r="E28684" s="26"/>
      <c r="F28684" s="26"/>
      <c r="G28684" s="26"/>
    </row>
    <row r="28685" spans="3:7">
      <c r="C28685" s="17"/>
      <c r="D28685" s="26"/>
      <c r="E28685" s="26"/>
      <c r="F28685" s="26"/>
      <c r="G28685" s="26"/>
    </row>
    <row r="28686" spans="3:7">
      <c r="C28686" s="17"/>
      <c r="D28686" s="26"/>
      <c r="E28686" s="26"/>
      <c r="F28686" s="26"/>
      <c r="G28686" s="26"/>
    </row>
    <row r="28687" spans="3:7">
      <c r="C28687" s="17"/>
      <c r="D28687" s="26"/>
      <c r="E28687" s="26"/>
      <c r="F28687" s="26"/>
      <c r="G28687" s="26"/>
    </row>
    <row r="28688" spans="3:7">
      <c r="C28688" s="17"/>
      <c r="D28688" s="26"/>
      <c r="E28688" s="26"/>
      <c r="F28688" s="26"/>
      <c r="G28688" s="26"/>
    </row>
    <row r="28689" spans="3:7">
      <c r="C28689" s="17"/>
      <c r="D28689" s="26"/>
      <c r="E28689" s="26"/>
      <c r="F28689" s="26"/>
      <c r="G28689" s="26"/>
    </row>
    <row r="28690" spans="3:7">
      <c r="C28690" s="17"/>
      <c r="D28690" s="26"/>
      <c r="E28690" s="26"/>
      <c r="F28690" s="26"/>
      <c r="G28690" s="26"/>
    </row>
    <row r="28691" spans="3:7">
      <c r="C28691" s="17"/>
      <c r="D28691" s="26"/>
      <c r="E28691" s="26"/>
      <c r="F28691" s="26"/>
      <c r="G28691" s="26"/>
    </row>
    <row r="28692" spans="3:7">
      <c r="C28692" s="17"/>
      <c r="D28692" s="26"/>
      <c r="E28692" s="26"/>
      <c r="F28692" s="26"/>
      <c r="G28692" s="26"/>
    </row>
    <row r="28693" spans="3:7">
      <c r="C28693" s="17"/>
      <c r="D28693" s="26"/>
      <c r="E28693" s="26"/>
      <c r="F28693" s="26"/>
      <c r="G28693" s="26"/>
    </row>
    <row r="28694" spans="3:7">
      <c r="C28694" s="17"/>
      <c r="D28694" s="26"/>
      <c r="E28694" s="26"/>
      <c r="F28694" s="26"/>
      <c r="G28694" s="26"/>
    </row>
    <row r="28695" spans="3:7">
      <c r="C28695" s="17"/>
      <c r="D28695" s="26"/>
      <c r="E28695" s="26"/>
      <c r="F28695" s="26"/>
      <c r="G28695" s="26"/>
    </row>
    <row r="28696" spans="3:7">
      <c r="C28696" s="17"/>
      <c r="D28696" s="26"/>
      <c r="E28696" s="26"/>
      <c r="F28696" s="26"/>
      <c r="G28696" s="26"/>
    </row>
    <row r="28697" spans="3:7">
      <c r="C28697" s="17"/>
      <c r="D28697" s="26"/>
      <c r="E28697" s="26"/>
      <c r="F28697" s="26"/>
      <c r="G28697" s="26"/>
    </row>
    <row r="28698" spans="3:7">
      <c r="C28698" s="17"/>
      <c r="D28698" s="26"/>
      <c r="E28698" s="26"/>
      <c r="F28698" s="26"/>
      <c r="G28698" s="26"/>
    </row>
    <row r="28699" spans="3:7">
      <c r="C28699" s="17"/>
      <c r="D28699" s="26"/>
      <c r="E28699" s="26"/>
      <c r="F28699" s="26"/>
      <c r="G28699" s="26"/>
    </row>
    <row r="28700" spans="3:7">
      <c r="C28700" s="17"/>
      <c r="D28700" s="26"/>
      <c r="E28700" s="26"/>
      <c r="F28700" s="26"/>
      <c r="G28700" s="26"/>
    </row>
    <row r="28701" spans="3:7">
      <c r="C28701" s="17"/>
      <c r="D28701" s="26"/>
      <c r="E28701" s="26"/>
      <c r="F28701" s="26"/>
      <c r="G28701" s="26"/>
    </row>
    <row r="28702" spans="3:7">
      <c r="C28702" s="17"/>
      <c r="D28702" s="26"/>
      <c r="E28702" s="26"/>
      <c r="F28702" s="26"/>
      <c r="G28702" s="26"/>
    </row>
    <row r="28703" spans="3:7">
      <c r="C28703" s="17"/>
      <c r="D28703" s="26"/>
      <c r="E28703" s="26"/>
      <c r="F28703" s="26"/>
      <c r="G28703" s="26"/>
    </row>
    <row r="28704" spans="3:7">
      <c r="C28704" s="17"/>
      <c r="D28704" s="26"/>
      <c r="E28704" s="26"/>
      <c r="F28704" s="26"/>
      <c r="G28704" s="26"/>
    </row>
    <row r="28705" spans="3:7">
      <c r="C28705" s="17"/>
      <c r="D28705" s="26"/>
      <c r="E28705" s="26"/>
      <c r="F28705" s="26"/>
      <c r="G28705" s="26"/>
    </row>
    <row r="28706" spans="3:7">
      <c r="C28706" s="17"/>
      <c r="D28706" s="26"/>
      <c r="E28706" s="26"/>
      <c r="F28706" s="26"/>
      <c r="G28706" s="26"/>
    </row>
    <row r="28707" spans="3:7">
      <c r="C28707" s="17"/>
      <c r="D28707" s="26"/>
      <c r="E28707" s="26"/>
      <c r="F28707" s="26"/>
      <c r="G28707" s="26"/>
    </row>
    <row r="28708" spans="3:7">
      <c r="C28708" s="17"/>
      <c r="D28708" s="26"/>
      <c r="E28708" s="26"/>
      <c r="F28708" s="26"/>
      <c r="G28708" s="26"/>
    </row>
    <row r="28709" spans="3:7">
      <c r="C28709" s="17"/>
      <c r="D28709" s="26"/>
      <c r="E28709" s="26"/>
      <c r="F28709" s="26"/>
      <c r="G28709" s="26"/>
    </row>
    <row r="28710" spans="3:7">
      <c r="C28710" s="17"/>
      <c r="D28710" s="26"/>
      <c r="E28710" s="26"/>
      <c r="F28710" s="26"/>
      <c r="G28710" s="26"/>
    </row>
    <row r="28711" spans="3:7">
      <c r="C28711" s="17"/>
      <c r="D28711" s="26"/>
      <c r="E28711" s="26"/>
      <c r="F28711" s="26"/>
      <c r="G28711" s="26"/>
    </row>
    <row r="28712" spans="3:7">
      <c r="C28712" s="17"/>
      <c r="D28712" s="26"/>
      <c r="E28712" s="26"/>
      <c r="F28712" s="26"/>
      <c r="G28712" s="26"/>
    </row>
    <row r="28713" spans="3:7">
      <c r="C28713" s="17"/>
      <c r="D28713" s="26"/>
      <c r="E28713" s="26"/>
      <c r="F28713" s="26"/>
      <c r="G28713" s="26"/>
    </row>
    <row r="28714" spans="3:7">
      <c r="C28714" s="17"/>
      <c r="D28714" s="26"/>
      <c r="E28714" s="26"/>
      <c r="F28714" s="26"/>
      <c r="G28714" s="26"/>
    </row>
    <row r="28715" spans="3:7">
      <c r="C28715" s="17"/>
      <c r="D28715" s="26"/>
      <c r="E28715" s="26"/>
      <c r="F28715" s="26"/>
      <c r="G28715" s="26"/>
    </row>
    <row r="28716" spans="3:7">
      <c r="C28716" s="17"/>
      <c r="D28716" s="26"/>
      <c r="E28716" s="26"/>
      <c r="F28716" s="26"/>
      <c r="G28716" s="26"/>
    </row>
    <row r="28717" spans="3:7">
      <c r="C28717" s="17"/>
      <c r="D28717" s="26"/>
      <c r="E28717" s="26"/>
      <c r="F28717" s="26"/>
      <c r="G28717" s="26"/>
    </row>
    <row r="28718" spans="3:7">
      <c r="C28718" s="17"/>
      <c r="D28718" s="26"/>
      <c r="E28718" s="26"/>
      <c r="F28718" s="26"/>
      <c r="G28718" s="26"/>
    </row>
    <row r="28719" spans="3:7">
      <c r="C28719" s="17"/>
      <c r="D28719" s="26"/>
      <c r="E28719" s="26"/>
      <c r="F28719" s="26"/>
      <c r="G28719" s="26"/>
    </row>
    <row r="28720" spans="3:7">
      <c r="C28720" s="17"/>
      <c r="D28720" s="26"/>
      <c r="E28720" s="26"/>
      <c r="F28720" s="26"/>
      <c r="G28720" s="26"/>
    </row>
    <row r="28721" spans="3:7">
      <c r="C28721" s="17"/>
      <c r="D28721" s="26"/>
      <c r="E28721" s="26"/>
      <c r="F28721" s="26"/>
      <c r="G28721" s="26"/>
    </row>
    <row r="28722" spans="3:7">
      <c r="C28722" s="17"/>
      <c r="D28722" s="26"/>
      <c r="E28722" s="26"/>
      <c r="F28722" s="26"/>
      <c r="G28722" s="26"/>
    </row>
    <row r="28723" spans="3:7">
      <c r="C28723" s="17"/>
      <c r="D28723" s="26"/>
      <c r="E28723" s="26"/>
      <c r="F28723" s="26"/>
      <c r="G28723" s="26"/>
    </row>
    <row r="28724" spans="3:7">
      <c r="C28724" s="17"/>
      <c r="D28724" s="26"/>
      <c r="E28724" s="26"/>
      <c r="F28724" s="26"/>
      <c r="G28724" s="26"/>
    </row>
    <row r="28725" spans="3:7">
      <c r="C28725" s="17"/>
      <c r="D28725" s="26"/>
      <c r="E28725" s="26"/>
      <c r="F28725" s="26"/>
      <c r="G28725" s="26"/>
    </row>
    <row r="28726" spans="3:7">
      <c r="C28726" s="17"/>
      <c r="D28726" s="26"/>
      <c r="E28726" s="26"/>
      <c r="F28726" s="26"/>
      <c r="G28726" s="26"/>
    </row>
    <row r="28727" spans="3:7">
      <c r="C28727" s="17"/>
      <c r="D28727" s="26"/>
      <c r="E28727" s="26"/>
      <c r="F28727" s="26"/>
      <c r="G28727" s="26"/>
    </row>
    <row r="28728" spans="3:7">
      <c r="C28728" s="17"/>
      <c r="D28728" s="26"/>
      <c r="E28728" s="26"/>
      <c r="F28728" s="26"/>
      <c r="G28728" s="26"/>
    </row>
    <row r="28729" spans="3:7">
      <c r="C28729" s="17"/>
      <c r="D28729" s="26"/>
      <c r="E28729" s="26"/>
      <c r="F28729" s="26"/>
      <c r="G28729" s="26"/>
    </row>
    <row r="28730" spans="3:7">
      <c r="C28730" s="17"/>
      <c r="D28730" s="26"/>
      <c r="E28730" s="26"/>
      <c r="F28730" s="26"/>
      <c r="G28730" s="26"/>
    </row>
    <row r="28731" spans="3:7">
      <c r="C28731" s="17"/>
      <c r="D28731" s="26"/>
      <c r="E28731" s="26"/>
      <c r="F28731" s="26"/>
      <c r="G28731" s="26"/>
    </row>
    <row r="28732" spans="3:7">
      <c r="C28732" s="17"/>
      <c r="D28732" s="26"/>
      <c r="E28732" s="26"/>
      <c r="F28732" s="26"/>
      <c r="G28732" s="26"/>
    </row>
    <row r="28733" spans="3:7">
      <c r="C28733" s="17"/>
      <c r="D28733" s="26"/>
      <c r="E28733" s="26"/>
      <c r="F28733" s="26"/>
      <c r="G28733" s="26"/>
    </row>
    <row r="28734" spans="3:7">
      <c r="C28734" s="17"/>
      <c r="D28734" s="26"/>
      <c r="E28734" s="26"/>
      <c r="F28734" s="26"/>
      <c r="G28734" s="26"/>
    </row>
    <row r="28735" spans="3:7">
      <c r="C28735" s="17"/>
      <c r="D28735" s="26"/>
      <c r="E28735" s="26"/>
      <c r="F28735" s="26"/>
      <c r="G28735" s="26"/>
    </row>
    <row r="28736" spans="3:7">
      <c r="C28736" s="17"/>
      <c r="D28736" s="26"/>
      <c r="E28736" s="26"/>
      <c r="F28736" s="26"/>
      <c r="G28736" s="26"/>
    </row>
    <row r="28737" spans="3:7">
      <c r="C28737" s="17"/>
      <c r="D28737" s="26"/>
      <c r="E28737" s="26"/>
      <c r="F28737" s="26"/>
      <c r="G28737" s="26"/>
    </row>
    <row r="28738" spans="3:7">
      <c r="C28738" s="17"/>
      <c r="D28738" s="26"/>
      <c r="E28738" s="26"/>
      <c r="F28738" s="26"/>
      <c r="G28738" s="26"/>
    </row>
    <row r="28739" spans="3:7">
      <c r="C28739" s="17"/>
      <c r="D28739" s="26"/>
      <c r="E28739" s="26"/>
      <c r="F28739" s="26"/>
      <c r="G28739" s="26"/>
    </row>
    <row r="28740" spans="3:7">
      <c r="C28740" s="17"/>
      <c r="D28740" s="26"/>
      <c r="E28740" s="26"/>
      <c r="F28740" s="26"/>
      <c r="G28740" s="26"/>
    </row>
    <row r="28741" spans="3:7">
      <c r="C28741" s="17"/>
      <c r="D28741" s="26"/>
      <c r="E28741" s="26"/>
      <c r="F28741" s="26"/>
      <c r="G28741" s="26"/>
    </row>
    <row r="28742" spans="3:7">
      <c r="C28742" s="17"/>
      <c r="D28742" s="26"/>
      <c r="E28742" s="26"/>
      <c r="F28742" s="26"/>
      <c r="G28742" s="26"/>
    </row>
    <row r="28743" spans="3:7">
      <c r="C28743" s="17"/>
      <c r="D28743" s="26"/>
      <c r="E28743" s="26"/>
      <c r="F28743" s="26"/>
      <c r="G28743" s="26"/>
    </row>
    <row r="28744" spans="3:7">
      <c r="C28744" s="17"/>
      <c r="D28744" s="26"/>
      <c r="E28744" s="26"/>
      <c r="F28744" s="26"/>
      <c r="G28744" s="26"/>
    </row>
    <row r="28745" spans="3:7">
      <c r="C28745" s="17"/>
      <c r="D28745" s="26"/>
      <c r="E28745" s="26"/>
      <c r="F28745" s="26"/>
      <c r="G28745" s="26"/>
    </row>
    <row r="28746" spans="3:7">
      <c r="C28746" s="17"/>
      <c r="D28746" s="26"/>
      <c r="E28746" s="26"/>
      <c r="F28746" s="26"/>
      <c r="G28746" s="26"/>
    </row>
    <row r="28747" spans="3:7">
      <c r="C28747" s="17"/>
      <c r="D28747" s="26"/>
      <c r="E28747" s="26"/>
      <c r="F28747" s="26"/>
      <c r="G28747" s="26"/>
    </row>
    <row r="28748" spans="3:7">
      <c r="C28748" s="17"/>
      <c r="D28748" s="26"/>
      <c r="E28748" s="26"/>
      <c r="F28748" s="26"/>
      <c r="G28748" s="26"/>
    </row>
    <row r="28749" spans="3:7">
      <c r="C28749" s="17"/>
      <c r="D28749" s="26"/>
      <c r="E28749" s="26"/>
      <c r="F28749" s="26"/>
      <c r="G28749" s="26"/>
    </row>
    <row r="28750" spans="3:7">
      <c r="C28750" s="17"/>
      <c r="D28750" s="26"/>
      <c r="E28750" s="26"/>
      <c r="F28750" s="26"/>
      <c r="G28750" s="26"/>
    </row>
    <row r="28751" spans="3:7">
      <c r="C28751" s="17"/>
      <c r="D28751" s="26"/>
      <c r="E28751" s="26"/>
      <c r="F28751" s="26"/>
      <c r="G28751" s="26"/>
    </row>
    <row r="28752" spans="3:7">
      <c r="C28752" s="17"/>
      <c r="D28752" s="26"/>
      <c r="E28752" s="26"/>
      <c r="F28752" s="26"/>
      <c r="G28752" s="26"/>
    </row>
    <row r="28753" spans="3:7">
      <c r="C28753" s="17"/>
      <c r="D28753" s="26"/>
      <c r="E28753" s="26"/>
      <c r="F28753" s="26"/>
      <c r="G28753" s="26"/>
    </row>
    <row r="28754" spans="3:7">
      <c r="C28754" s="17"/>
      <c r="D28754" s="26"/>
      <c r="E28754" s="26"/>
      <c r="F28754" s="26"/>
      <c r="G28754" s="26"/>
    </row>
    <row r="28755" spans="3:7">
      <c r="C28755" s="17"/>
      <c r="D28755" s="26"/>
      <c r="E28755" s="26"/>
      <c r="F28755" s="26"/>
      <c r="G28755" s="26"/>
    </row>
    <row r="28756" spans="3:7">
      <c r="C28756" s="17"/>
      <c r="D28756" s="26"/>
      <c r="E28756" s="26"/>
      <c r="F28756" s="26"/>
      <c r="G28756" s="26"/>
    </row>
    <row r="28757" spans="3:7">
      <c r="C28757" s="17"/>
      <c r="D28757" s="26"/>
      <c r="E28757" s="26"/>
      <c r="F28757" s="26"/>
      <c r="G28757" s="26"/>
    </row>
    <row r="28758" spans="3:7">
      <c r="C28758" s="17"/>
      <c r="D28758" s="26"/>
      <c r="E28758" s="26"/>
      <c r="F28758" s="26"/>
      <c r="G28758" s="26"/>
    </row>
    <row r="28759" spans="3:7">
      <c r="C28759" s="17"/>
      <c r="D28759" s="26"/>
      <c r="E28759" s="26"/>
      <c r="F28759" s="26"/>
      <c r="G28759" s="26"/>
    </row>
    <row r="28760" spans="3:7">
      <c r="C28760" s="17"/>
      <c r="D28760" s="26"/>
      <c r="E28760" s="26"/>
      <c r="F28760" s="26"/>
      <c r="G28760" s="26"/>
    </row>
    <row r="28761" spans="3:7">
      <c r="C28761" s="17"/>
      <c r="D28761" s="26"/>
      <c r="E28761" s="26"/>
      <c r="F28761" s="26"/>
      <c r="G28761" s="26"/>
    </row>
    <row r="28762" spans="3:7">
      <c r="C28762" s="17"/>
      <c r="D28762" s="26"/>
      <c r="E28762" s="26"/>
      <c r="F28762" s="26"/>
      <c r="G28762" s="26"/>
    </row>
    <row r="28763" spans="3:7">
      <c r="C28763" s="17"/>
      <c r="D28763" s="26"/>
      <c r="E28763" s="26"/>
      <c r="F28763" s="26"/>
      <c r="G28763" s="26"/>
    </row>
    <row r="28764" spans="3:7">
      <c r="C28764" s="17"/>
      <c r="D28764" s="26"/>
      <c r="E28764" s="26"/>
      <c r="F28764" s="26"/>
      <c r="G28764" s="26"/>
    </row>
    <row r="28765" spans="3:7">
      <c r="C28765" s="17"/>
      <c r="D28765" s="26"/>
      <c r="E28765" s="26"/>
      <c r="F28765" s="26"/>
      <c r="G28765" s="26"/>
    </row>
    <row r="28766" spans="3:7">
      <c r="C28766" s="17"/>
      <c r="D28766" s="26"/>
      <c r="E28766" s="26"/>
      <c r="F28766" s="26"/>
      <c r="G28766" s="26"/>
    </row>
    <row r="28767" spans="3:7">
      <c r="C28767" s="17"/>
      <c r="D28767" s="26"/>
      <c r="E28767" s="26"/>
      <c r="F28767" s="26"/>
      <c r="G28767" s="26"/>
    </row>
    <row r="28768" spans="3:7">
      <c r="C28768" s="17"/>
      <c r="D28768" s="26"/>
      <c r="E28768" s="26"/>
      <c r="F28768" s="26"/>
      <c r="G28768" s="26"/>
    </row>
    <row r="28769" spans="3:7">
      <c r="C28769" s="17"/>
      <c r="D28769" s="26"/>
      <c r="E28769" s="26"/>
      <c r="F28769" s="26"/>
      <c r="G28769" s="26"/>
    </row>
    <row r="28770" spans="3:7">
      <c r="C28770" s="17"/>
      <c r="D28770" s="26"/>
      <c r="E28770" s="26"/>
      <c r="F28770" s="26"/>
      <c r="G28770" s="26"/>
    </row>
    <row r="28771" spans="3:7">
      <c r="C28771" s="17"/>
      <c r="D28771" s="26"/>
      <c r="E28771" s="26"/>
      <c r="F28771" s="26"/>
      <c r="G28771" s="26"/>
    </row>
    <row r="28772" spans="3:7">
      <c r="C28772" s="17"/>
      <c r="D28772" s="26"/>
      <c r="E28772" s="26"/>
      <c r="F28772" s="26"/>
      <c r="G28772" s="26"/>
    </row>
    <row r="28773" spans="3:7">
      <c r="C28773" s="17"/>
      <c r="D28773" s="26"/>
      <c r="E28773" s="26"/>
      <c r="F28773" s="26"/>
      <c r="G28773" s="26"/>
    </row>
    <row r="28774" spans="3:7">
      <c r="C28774" s="17"/>
      <c r="D28774" s="26"/>
      <c r="E28774" s="26"/>
      <c r="F28774" s="26"/>
      <c r="G28774" s="26"/>
    </row>
    <row r="28775" spans="3:7">
      <c r="C28775" s="17"/>
      <c r="D28775" s="26"/>
      <c r="E28775" s="26"/>
      <c r="F28775" s="26"/>
      <c r="G28775" s="26"/>
    </row>
    <row r="28776" spans="3:7">
      <c r="C28776" s="17"/>
      <c r="D28776" s="26"/>
      <c r="E28776" s="26"/>
      <c r="F28776" s="26"/>
      <c r="G28776" s="26"/>
    </row>
    <row r="28777" spans="3:7">
      <c r="C28777" s="17"/>
      <c r="D28777" s="26"/>
      <c r="E28777" s="26"/>
      <c r="F28777" s="26"/>
      <c r="G28777" s="26"/>
    </row>
    <row r="28778" spans="3:7">
      <c r="C28778" s="17"/>
      <c r="D28778" s="26"/>
      <c r="E28778" s="26"/>
      <c r="F28778" s="26"/>
      <c r="G28778" s="26"/>
    </row>
    <row r="28779" spans="3:7">
      <c r="C28779" s="17"/>
      <c r="D28779" s="26"/>
      <c r="E28779" s="26"/>
      <c r="F28779" s="26"/>
      <c r="G28779" s="26"/>
    </row>
    <row r="28780" spans="3:7">
      <c r="C28780" s="17"/>
      <c r="D28780" s="26"/>
      <c r="E28780" s="26"/>
      <c r="F28780" s="26"/>
      <c r="G28780" s="26"/>
    </row>
    <row r="28781" spans="3:7">
      <c r="C28781" s="17"/>
      <c r="D28781" s="26"/>
      <c r="E28781" s="26"/>
      <c r="F28781" s="26"/>
      <c r="G28781" s="26"/>
    </row>
    <row r="28782" spans="3:7">
      <c r="C28782" s="17"/>
      <c r="D28782" s="26"/>
      <c r="E28782" s="26"/>
      <c r="F28782" s="26"/>
      <c r="G28782" s="26"/>
    </row>
    <row r="28783" spans="3:7">
      <c r="C28783" s="17"/>
      <c r="D28783" s="26"/>
      <c r="E28783" s="26"/>
      <c r="F28783" s="26"/>
      <c r="G28783" s="26"/>
    </row>
    <row r="28784" spans="3:7">
      <c r="C28784" s="17"/>
      <c r="D28784" s="26"/>
      <c r="E28784" s="26"/>
      <c r="F28784" s="26"/>
      <c r="G28784" s="26"/>
    </row>
    <row r="28785" spans="3:7">
      <c r="C28785" s="17"/>
      <c r="D28785" s="26"/>
      <c r="E28785" s="26"/>
      <c r="F28785" s="26"/>
      <c r="G28785" s="26"/>
    </row>
    <row r="28786" spans="3:7">
      <c r="C28786" s="17"/>
      <c r="D28786" s="26"/>
      <c r="E28786" s="26"/>
      <c r="F28786" s="26"/>
      <c r="G28786" s="26"/>
    </row>
    <row r="28787" spans="3:7">
      <c r="C28787" s="17"/>
      <c r="D28787" s="26"/>
      <c r="E28787" s="26"/>
      <c r="F28787" s="26"/>
      <c r="G28787" s="26"/>
    </row>
    <row r="28788" spans="3:7">
      <c r="C28788" s="17"/>
      <c r="D28788" s="26"/>
      <c r="E28788" s="26"/>
      <c r="F28788" s="26"/>
      <c r="G28788" s="26"/>
    </row>
    <row r="28789" spans="3:7">
      <c r="C28789" s="17"/>
      <c r="D28789" s="26"/>
      <c r="E28789" s="26"/>
      <c r="F28789" s="26"/>
      <c r="G28789" s="26"/>
    </row>
    <row r="28790" spans="3:7">
      <c r="C28790" s="17"/>
      <c r="D28790" s="26"/>
      <c r="E28790" s="26"/>
      <c r="F28790" s="26"/>
      <c r="G28790" s="26"/>
    </row>
    <row r="28791" spans="3:7">
      <c r="C28791" s="17"/>
      <c r="D28791" s="26"/>
      <c r="E28791" s="26"/>
      <c r="F28791" s="26"/>
      <c r="G28791" s="26"/>
    </row>
    <row r="28792" spans="3:7">
      <c r="C28792" s="17"/>
      <c r="D28792" s="26"/>
      <c r="E28792" s="26"/>
      <c r="F28792" s="26"/>
      <c r="G28792" s="26"/>
    </row>
    <row r="28793" spans="3:7">
      <c r="C28793" s="17"/>
      <c r="D28793" s="26"/>
      <c r="E28793" s="26"/>
      <c r="F28793" s="26"/>
      <c r="G28793" s="26"/>
    </row>
    <row r="28794" spans="3:7">
      <c r="C28794" s="17"/>
      <c r="D28794" s="26"/>
      <c r="E28794" s="26"/>
      <c r="F28794" s="26"/>
      <c r="G28794" s="26"/>
    </row>
    <row r="28795" spans="3:7">
      <c r="C28795" s="17"/>
      <c r="D28795" s="26"/>
      <c r="E28795" s="26"/>
      <c r="F28795" s="26"/>
      <c r="G28795" s="26"/>
    </row>
    <row r="28796" spans="3:7">
      <c r="C28796" s="17"/>
      <c r="D28796" s="26"/>
      <c r="E28796" s="26"/>
      <c r="F28796" s="26"/>
      <c r="G28796" s="26"/>
    </row>
    <row r="28797" spans="3:7">
      <c r="C28797" s="17"/>
      <c r="D28797" s="26"/>
      <c r="E28797" s="26"/>
      <c r="F28797" s="26"/>
      <c r="G28797" s="26"/>
    </row>
    <row r="28798" spans="3:7">
      <c r="C28798" s="17"/>
      <c r="D28798" s="26"/>
      <c r="E28798" s="26"/>
      <c r="F28798" s="26"/>
      <c r="G28798" s="26"/>
    </row>
    <row r="28799" spans="3:7">
      <c r="C28799" s="17"/>
      <c r="D28799" s="26"/>
      <c r="E28799" s="26"/>
      <c r="F28799" s="26"/>
      <c r="G28799" s="26"/>
    </row>
    <row r="28800" spans="3:7">
      <c r="C28800" s="17"/>
      <c r="D28800" s="26"/>
      <c r="E28800" s="26"/>
      <c r="F28800" s="26"/>
      <c r="G28800" s="26"/>
    </row>
    <row r="28801" spans="3:7">
      <c r="C28801" s="17"/>
      <c r="D28801" s="26"/>
      <c r="E28801" s="26"/>
      <c r="F28801" s="26"/>
      <c r="G28801" s="26"/>
    </row>
    <row r="28802" spans="3:7">
      <c r="C28802" s="17"/>
      <c r="D28802" s="26"/>
      <c r="E28802" s="26"/>
      <c r="F28802" s="26"/>
      <c r="G28802" s="26"/>
    </row>
    <row r="28803" spans="3:7">
      <c r="C28803" s="17"/>
      <c r="D28803" s="26"/>
      <c r="E28803" s="26"/>
      <c r="F28803" s="26"/>
      <c r="G28803" s="26"/>
    </row>
    <row r="28804" spans="3:7">
      <c r="C28804" s="17"/>
      <c r="D28804" s="26"/>
      <c r="E28804" s="26"/>
      <c r="F28804" s="26"/>
      <c r="G28804" s="26"/>
    </row>
    <row r="28805" spans="3:7">
      <c r="C28805" s="17"/>
      <c r="D28805" s="26"/>
      <c r="E28805" s="26"/>
      <c r="F28805" s="26"/>
      <c r="G28805" s="26"/>
    </row>
    <row r="28806" spans="3:7">
      <c r="C28806" s="17"/>
      <c r="D28806" s="26"/>
      <c r="E28806" s="26"/>
      <c r="F28806" s="26"/>
      <c r="G28806" s="26"/>
    </row>
    <row r="28807" spans="3:7">
      <c r="C28807" s="17"/>
      <c r="D28807" s="26"/>
      <c r="E28807" s="26"/>
      <c r="F28807" s="26"/>
      <c r="G28807" s="26"/>
    </row>
    <row r="28808" spans="3:7">
      <c r="C28808" s="17"/>
      <c r="D28808" s="26"/>
      <c r="E28808" s="26"/>
      <c r="F28808" s="26"/>
      <c r="G28808" s="26"/>
    </row>
    <row r="28809" spans="3:7">
      <c r="C28809" s="17"/>
      <c r="D28809" s="26"/>
      <c r="E28809" s="26"/>
      <c r="F28809" s="26"/>
      <c r="G28809" s="26"/>
    </row>
    <row r="28810" spans="3:7">
      <c r="C28810" s="17"/>
      <c r="D28810" s="26"/>
      <c r="E28810" s="26"/>
      <c r="F28810" s="26"/>
      <c r="G28810" s="26"/>
    </row>
    <row r="28811" spans="3:7">
      <c r="C28811" s="17"/>
      <c r="D28811" s="26"/>
      <c r="E28811" s="26"/>
      <c r="F28811" s="26"/>
      <c r="G28811" s="26"/>
    </row>
    <row r="28812" spans="3:7">
      <c r="C28812" s="17"/>
      <c r="D28812" s="26"/>
      <c r="E28812" s="26"/>
      <c r="F28812" s="26"/>
      <c r="G28812" s="26"/>
    </row>
    <row r="28813" spans="3:7">
      <c r="C28813" s="17"/>
      <c r="D28813" s="26"/>
      <c r="E28813" s="26"/>
      <c r="F28813" s="26"/>
      <c r="G28813" s="26"/>
    </row>
    <row r="28814" spans="3:7">
      <c r="C28814" s="17"/>
      <c r="D28814" s="26"/>
      <c r="E28814" s="26"/>
      <c r="F28814" s="26"/>
      <c r="G28814" s="26"/>
    </row>
    <row r="28815" spans="3:7">
      <c r="C28815" s="17"/>
      <c r="D28815" s="26"/>
      <c r="E28815" s="26"/>
      <c r="F28815" s="26"/>
      <c r="G28815" s="26"/>
    </row>
    <row r="28816" spans="3:7">
      <c r="C28816" s="17"/>
      <c r="D28816" s="26"/>
      <c r="E28816" s="26"/>
      <c r="F28816" s="26"/>
      <c r="G28816" s="26"/>
    </row>
    <row r="28817" spans="3:7">
      <c r="C28817" s="17"/>
      <c r="D28817" s="26"/>
      <c r="E28817" s="26"/>
      <c r="F28817" s="26"/>
      <c r="G28817" s="26"/>
    </row>
    <row r="28818" spans="3:7">
      <c r="C28818" s="17"/>
      <c r="D28818" s="26"/>
      <c r="E28818" s="26"/>
      <c r="F28818" s="26"/>
      <c r="G28818" s="26"/>
    </row>
    <row r="28819" spans="3:7">
      <c r="C28819" s="17"/>
      <c r="D28819" s="26"/>
      <c r="E28819" s="26"/>
      <c r="F28819" s="26"/>
      <c r="G28819" s="26"/>
    </row>
    <row r="28820" spans="3:7">
      <c r="C28820" s="17"/>
      <c r="D28820" s="26"/>
      <c r="E28820" s="26"/>
      <c r="F28820" s="26"/>
      <c r="G28820" s="26"/>
    </row>
    <row r="28821" spans="3:7">
      <c r="C28821" s="17"/>
      <c r="D28821" s="26"/>
      <c r="E28821" s="26"/>
      <c r="F28821" s="26"/>
      <c r="G28821" s="26"/>
    </row>
    <row r="28822" spans="3:7">
      <c r="C28822" s="17"/>
      <c r="D28822" s="26"/>
      <c r="E28822" s="26"/>
      <c r="F28822" s="26"/>
      <c r="G28822" s="26"/>
    </row>
    <row r="28823" spans="3:7">
      <c r="C28823" s="17"/>
      <c r="D28823" s="26"/>
      <c r="E28823" s="26"/>
      <c r="F28823" s="26"/>
      <c r="G28823" s="26"/>
    </row>
    <row r="28824" spans="3:7">
      <c r="C28824" s="17"/>
      <c r="D28824" s="26"/>
      <c r="E28824" s="26"/>
      <c r="F28824" s="26"/>
      <c r="G28824" s="26"/>
    </row>
    <row r="28825" spans="3:7">
      <c r="C28825" s="17"/>
      <c r="D28825" s="26"/>
      <c r="E28825" s="26"/>
      <c r="F28825" s="26"/>
      <c r="G28825" s="26"/>
    </row>
    <row r="28826" spans="3:7">
      <c r="C28826" s="17"/>
      <c r="D28826" s="26"/>
      <c r="E28826" s="26"/>
      <c r="F28826" s="26"/>
      <c r="G28826" s="26"/>
    </row>
    <row r="28827" spans="3:7">
      <c r="C28827" s="17"/>
      <c r="D28827" s="26"/>
      <c r="E28827" s="26"/>
      <c r="F28827" s="26"/>
      <c r="G28827" s="26"/>
    </row>
    <row r="28828" spans="3:7">
      <c r="C28828" s="17"/>
      <c r="D28828" s="26"/>
      <c r="E28828" s="26"/>
      <c r="F28828" s="26"/>
      <c r="G28828" s="26"/>
    </row>
    <row r="28829" spans="3:7">
      <c r="C28829" s="17"/>
      <c r="D28829" s="26"/>
      <c r="E28829" s="26"/>
      <c r="F28829" s="26"/>
      <c r="G28829" s="26"/>
    </row>
    <row r="28830" spans="3:7">
      <c r="C28830" s="17"/>
      <c r="D28830" s="26"/>
      <c r="E28830" s="26"/>
      <c r="F28830" s="26"/>
      <c r="G28830" s="26"/>
    </row>
    <row r="28831" spans="3:7">
      <c r="C28831" s="17"/>
      <c r="D28831" s="26"/>
      <c r="E28831" s="26"/>
      <c r="F28831" s="26"/>
      <c r="G28831" s="26"/>
    </row>
    <row r="28832" spans="3:7">
      <c r="C28832" s="17"/>
      <c r="D28832" s="26"/>
      <c r="E28832" s="26"/>
      <c r="F28832" s="26"/>
      <c r="G28832" s="26"/>
    </row>
    <row r="28833" spans="3:7">
      <c r="C28833" s="17"/>
      <c r="D28833" s="26"/>
      <c r="E28833" s="26"/>
      <c r="F28833" s="26"/>
      <c r="G28833" s="26"/>
    </row>
    <row r="28834" spans="3:7">
      <c r="C28834" s="17"/>
      <c r="D28834" s="26"/>
      <c r="E28834" s="26"/>
      <c r="F28834" s="26"/>
      <c r="G28834" s="26"/>
    </row>
    <row r="28835" spans="3:7">
      <c r="C28835" s="17"/>
      <c r="D28835" s="26"/>
      <c r="E28835" s="26"/>
      <c r="F28835" s="26"/>
      <c r="G28835" s="26"/>
    </row>
    <row r="28836" spans="3:7">
      <c r="C28836" s="17"/>
      <c r="D28836" s="26"/>
      <c r="E28836" s="26"/>
      <c r="F28836" s="26"/>
      <c r="G28836" s="26"/>
    </row>
    <row r="28837" spans="3:7">
      <c r="C28837" s="17"/>
      <c r="D28837" s="26"/>
      <c r="E28837" s="26"/>
      <c r="F28837" s="26"/>
      <c r="G28837" s="26"/>
    </row>
    <row r="28838" spans="3:7">
      <c r="C28838" s="17"/>
      <c r="D28838" s="26"/>
      <c r="E28838" s="26"/>
      <c r="F28838" s="26"/>
      <c r="G28838" s="26"/>
    </row>
    <row r="28839" spans="3:7">
      <c r="C28839" s="17"/>
      <c r="D28839" s="26"/>
      <c r="E28839" s="26"/>
      <c r="F28839" s="26"/>
      <c r="G28839" s="26"/>
    </row>
    <row r="28840" spans="3:7">
      <c r="C28840" s="17"/>
      <c r="D28840" s="26"/>
      <c r="E28840" s="26"/>
      <c r="F28840" s="26"/>
      <c r="G28840" s="26"/>
    </row>
    <row r="28841" spans="3:7">
      <c r="C28841" s="17"/>
      <c r="D28841" s="26"/>
      <c r="E28841" s="26"/>
      <c r="F28841" s="26"/>
      <c r="G28841" s="26"/>
    </row>
    <row r="28842" spans="3:7">
      <c r="C28842" s="17"/>
      <c r="D28842" s="26"/>
      <c r="E28842" s="26"/>
      <c r="F28842" s="26"/>
      <c r="G28842" s="26"/>
    </row>
    <row r="28843" spans="3:7">
      <c r="C28843" s="17"/>
      <c r="D28843" s="26"/>
      <c r="E28843" s="26"/>
      <c r="F28843" s="26"/>
      <c r="G28843" s="26"/>
    </row>
    <row r="28844" spans="3:7">
      <c r="C28844" s="17"/>
      <c r="D28844" s="26"/>
      <c r="E28844" s="26"/>
      <c r="F28844" s="26"/>
      <c r="G28844" s="26"/>
    </row>
    <row r="28845" spans="3:7">
      <c r="C28845" s="17"/>
      <c r="D28845" s="26"/>
      <c r="E28845" s="26"/>
      <c r="F28845" s="26"/>
      <c r="G28845" s="26"/>
    </row>
    <row r="28846" spans="3:7">
      <c r="C28846" s="17"/>
      <c r="D28846" s="26"/>
      <c r="E28846" s="26"/>
      <c r="F28846" s="26"/>
      <c r="G28846" s="26"/>
    </row>
    <row r="28847" spans="3:7">
      <c r="C28847" s="17"/>
      <c r="D28847" s="26"/>
      <c r="E28847" s="26"/>
      <c r="F28847" s="26"/>
      <c r="G28847" s="26"/>
    </row>
    <row r="28848" spans="3:7">
      <c r="C28848" s="17"/>
      <c r="D28848" s="26"/>
      <c r="E28848" s="26"/>
      <c r="F28848" s="26"/>
      <c r="G28848" s="26"/>
    </row>
    <row r="28849" spans="3:7">
      <c r="C28849" s="17"/>
      <c r="D28849" s="26"/>
      <c r="E28849" s="26"/>
      <c r="F28849" s="26"/>
      <c r="G28849" s="26"/>
    </row>
    <row r="28850" spans="3:7">
      <c r="C28850" s="17"/>
      <c r="D28850" s="26"/>
      <c r="E28850" s="26"/>
      <c r="F28850" s="26"/>
      <c r="G28850" s="26"/>
    </row>
    <row r="28851" spans="3:7">
      <c r="C28851" s="17"/>
      <c r="D28851" s="26"/>
      <c r="E28851" s="26"/>
      <c r="F28851" s="26"/>
      <c r="G28851" s="26"/>
    </row>
    <row r="28852" spans="3:7">
      <c r="C28852" s="17"/>
      <c r="D28852" s="26"/>
      <c r="E28852" s="26"/>
      <c r="F28852" s="26"/>
      <c r="G28852" s="26"/>
    </row>
    <row r="28853" spans="3:7">
      <c r="C28853" s="17"/>
      <c r="D28853" s="26"/>
      <c r="E28853" s="26"/>
      <c r="F28853" s="26"/>
      <c r="G28853" s="26"/>
    </row>
    <row r="28854" spans="3:7">
      <c r="C28854" s="17"/>
      <c r="D28854" s="26"/>
      <c r="E28854" s="26"/>
      <c r="F28854" s="26"/>
      <c r="G28854" s="26"/>
    </row>
    <row r="28855" spans="3:7">
      <c r="C28855" s="17"/>
      <c r="D28855" s="26"/>
      <c r="E28855" s="26"/>
      <c r="F28855" s="26"/>
      <c r="G28855" s="26"/>
    </row>
    <row r="28856" spans="3:7">
      <c r="C28856" s="17"/>
      <c r="D28856" s="26"/>
      <c r="E28856" s="26"/>
      <c r="F28856" s="26"/>
      <c r="G28856" s="26"/>
    </row>
    <row r="28857" spans="3:7">
      <c r="C28857" s="17"/>
      <c r="D28857" s="26"/>
      <c r="E28857" s="26"/>
      <c r="F28857" s="26"/>
      <c r="G28857" s="26"/>
    </row>
    <row r="28858" spans="3:7">
      <c r="C28858" s="17"/>
      <c r="D28858" s="26"/>
      <c r="E28858" s="26"/>
      <c r="F28858" s="26"/>
      <c r="G28858" s="26"/>
    </row>
    <row r="28859" spans="3:7">
      <c r="C28859" s="17"/>
      <c r="D28859" s="26"/>
      <c r="E28859" s="26"/>
      <c r="F28859" s="26"/>
      <c r="G28859" s="26"/>
    </row>
    <row r="28860" spans="3:7">
      <c r="C28860" s="17"/>
      <c r="D28860" s="26"/>
      <c r="E28860" s="26"/>
      <c r="F28860" s="26"/>
      <c r="G28860" s="26"/>
    </row>
    <row r="28861" spans="3:7">
      <c r="C28861" s="17"/>
      <c r="D28861" s="26"/>
      <c r="E28861" s="26"/>
      <c r="F28861" s="26"/>
      <c r="G28861" s="26"/>
    </row>
    <row r="28862" spans="3:7">
      <c r="C28862" s="17"/>
      <c r="D28862" s="26"/>
      <c r="E28862" s="26"/>
      <c r="F28862" s="26"/>
      <c r="G28862" s="26"/>
    </row>
    <row r="28863" spans="3:7">
      <c r="C28863" s="17"/>
      <c r="D28863" s="26"/>
      <c r="E28863" s="26"/>
      <c r="F28863" s="26"/>
      <c r="G28863" s="26"/>
    </row>
    <row r="28864" spans="3:7">
      <c r="C28864" s="17"/>
      <c r="D28864" s="26"/>
      <c r="E28864" s="26"/>
      <c r="F28864" s="26"/>
      <c r="G28864" s="26"/>
    </row>
    <row r="28865" spans="3:7">
      <c r="C28865" s="17"/>
      <c r="D28865" s="26"/>
      <c r="E28865" s="26"/>
      <c r="F28865" s="26"/>
      <c r="G28865" s="26"/>
    </row>
    <row r="28866" spans="3:7">
      <c r="C28866" s="17"/>
      <c r="D28866" s="26"/>
      <c r="E28866" s="26"/>
      <c r="F28866" s="26"/>
      <c r="G28866" s="26"/>
    </row>
    <row r="28867" spans="3:7">
      <c r="C28867" s="17"/>
      <c r="D28867" s="26"/>
      <c r="E28867" s="26"/>
      <c r="F28867" s="26"/>
      <c r="G28867" s="26"/>
    </row>
    <row r="28868" spans="3:7">
      <c r="C28868" s="17"/>
      <c r="D28868" s="26"/>
      <c r="E28868" s="26"/>
      <c r="F28868" s="26"/>
      <c r="G28868" s="26"/>
    </row>
    <row r="28869" spans="3:7">
      <c r="C28869" s="17"/>
      <c r="D28869" s="26"/>
      <c r="E28869" s="26"/>
      <c r="F28869" s="26"/>
      <c r="G28869" s="26"/>
    </row>
    <row r="28870" spans="3:7">
      <c r="C28870" s="17"/>
      <c r="D28870" s="26"/>
      <c r="E28870" s="26"/>
      <c r="F28870" s="26"/>
      <c r="G28870" s="26"/>
    </row>
    <row r="28871" spans="3:7">
      <c r="C28871" s="17"/>
      <c r="D28871" s="26"/>
      <c r="E28871" s="26"/>
      <c r="F28871" s="26"/>
      <c r="G28871" s="26"/>
    </row>
    <row r="28872" spans="3:7">
      <c r="C28872" s="17"/>
      <c r="D28872" s="26"/>
      <c r="E28872" s="26"/>
      <c r="F28872" s="26"/>
      <c r="G28872" s="26"/>
    </row>
    <row r="28873" spans="3:7">
      <c r="C28873" s="17"/>
      <c r="D28873" s="26"/>
      <c r="E28873" s="26"/>
      <c r="F28873" s="26"/>
      <c r="G28873" s="26"/>
    </row>
    <row r="28874" spans="3:7">
      <c r="C28874" s="17"/>
      <c r="D28874" s="26"/>
      <c r="E28874" s="26"/>
      <c r="F28874" s="26"/>
      <c r="G28874" s="26"/>
    </row>
    <row r="28875" spans="3:7">
      <c r="C28875" s="17"/>
      <c r="D28875" s="26"/>
      <c r="E28875" s="26"/>
      <c r="F28875" s="26"/>
      <c r="G28875" s="26"/>
    </row>
    <row r="28876" spans="3:7">
      <c r="C28876" s="17"/>
      <c r="D28876" s="26"/>
      <c r="E28876" s="26"/>
      <c r="F28876" s="26"/>
      <c r="G28876" s="26"/>
    </row>
    <row r="28877" spans="3:7">
      <c r="C28877" s="17"/>
      <c r="D28877" s="26"/>
      <c r="E28877" s="26"/>
      <c r="F28877" s="26"/>
      <c r="G28877" s="26"/>
    </row>
    <row r="28878" spans="3:7">
      <c r="C28878" s="17"/>
      <c r="D28878" s="26"/>
      <c r="E28878" s="26"/>
      <c r="F28878" s="26"/>
      <c r="G28878" s="26"/>
    </row>
    <row r="28879" spans="3:7">
      <c r="C28879" s="17"/>
      <c r="D28879" s="26"/>
      <c r="E28879" s="26"/>
      <c r="F28879" s="26"/>
      <c r="G28879" s="26"/>
    </row>
    <row r="28880" spans="3:7">
      <c r="C28880" s="17"/>
      <c r="D28880" s="26"/>
      <c r="E28880" s="26"/>
      <c r="F28880" s="26"/>
      <c r="G28880" s="26"/>
    </row>
    <row r="28881" spans="3:7">
      <c r="C28881" s="17"/>
      <c r="D28881" s="26"/>
      <c r="E28881" s="26"/>
      <c r="F28881" s="26"/>
      <c r="G28881" s="26"/>
    </row>
    <row r="28882" spans="3:7">
      <c r="C28882" s="17"/>
      <c r="D28882" s="26"/>
      <c r="E28882" s="26"/>
      <c r="F28882" s="26"/>
      <c r="G28882" s="26"/>
    </row>
    <row r="28883" spans="3:7">
      <c r="C28883" s="17"/>
      <c r="D28883" s="26"/>
      <c r="E28883" s="26"/>
      <c r="F28883" s="26"/>
      <c r="G28883" s="26"/>
    </row>
    <row r="28884" spans="3:7">
      <c r="C28884" s="17"/>
      <c r="D28884" s="26"/>
      <c r="E28884" s="26"/>
      <c r="F28884" s="26"/>
      <c r="G28884" s="26"/>
    </row>
    <row r="28885" spans="3:7">
      <c r="C28885" s="17"/>
      <c r="D28885" s="26"/>
      <c r="E28885" s="26"/>
      <c r="F28885" s="26"/>
      <c r="G28885" s="26"/>
    </row>
    <row r="28886" spans="3:7">
      <c r="C28886" s="17"/>
      <c r="D28886" s="26"/>
      <c r="E28886" s="26"/>
      <c r="F28886" s="26"/>
      <c r="G28886" s="26"/>
    </row>
    <row r="28887" spans="3:7">
      <c r="C28887" s="17"/>
      <c r="D28887" s="26"/>
      <c r="E28887" s="26"/>
      <c r="F28887" s="26"/>
      <c r="G28887" s="26"/>
    </row>
    <row r="28888" spans="3:7">
      <c r="C28888" s="17"/>
      <c r="D28888" s="26"/>
      <c r="E28888" s="26"/>
      <c r="F28888" s="26"/>
      <c r="G28888" s="26"/>
    </row>
    <row r="28889" spans="3:7">
      <c r="C28889" s="17"/>
      <c r="D28889" s="26"/>
      <c r="E28889" s="26"/>
      <c r="F28889" s="26"/>
      <c r="G28889" s="26"/>
    </row>
    <row r="28890" spans="3:7">
      <c r="C28890" s="17"/>
      <c r="D28890" s="26"/>
      <c r="E28890" s="26"/>
      <c r="F28890" s="26"/>
      <c r="G28890" s="26"/>
    </row>
    <row r="28891" spans="3:7">
      <c r="C28891" s="17"/>
      <c r="D28891" s="26"/>
      <c r="E28891" s="26"/>
      <c r="F28891" s="26"/>
      <c r="G28891" s="26"/>
    </row>
    <row r="28892" spans="3:7">
      <c r="C28892" s="17"/>
      <c r="D28892" s="26"/>
      <c r="E28892" s="26"/>
      <c r="F28892" s="26"/>
      <c r="G28892" s="26"/>
    </row>
    <row r="28893" spans="3:7">
      <c r="C28893" s="17"/>
      <c r="D28893" s="26"/>
      <c r="E28893" s="26"/>
      <c r="F28893" s="26"/>
      <c r="G28893" s="26"/>
    </row>
    <row r="28894" spans="3:7">
      <c r="C28894" s="17"/>
      <c r="D28894" s="26"/>
      <c r="E28894" s="26"/>
      <c r="F28894" s="26"/>
      <c r="G28894" s="26"/>
    </row>
    <row r="28895" spans="3:7">
      <c r="C28895" s="17"/>
      <c r="D28895" s="26"/>
      <c r="E28895" s="26"/>
      <c r="F28895" s="26"/>
      <c r="G28895" s="26"/>
    </row>
    <row r="28896" spans="3:7">
      <c r="C28896" s="17"/>
      <c r="D28896" s="26"/>
      <c r="E28896" s="26"/>
      <c r="F28896" s="26"/>
      <c r="G28896" s="26"/>
    </row>
    <row r="28897" spans="3:7">
      <c r="C28897" s="17"/>
      <c r="D28897" s="26"/>
      <c r="E28897" s="26"/>
      <c r="F28897" s="26"/>
      <c r="G28897" s="26"/>
    </row>
    <row r="28898" spans="3:7">
      <c r="C28898" s="17"/>
      <c r="D28898" s="26"/>
      <c r="E28898" s="26"/>
      <c r="F28898" s="26"/>
      <c r="G28898" s="26"/>
    </row>
    <row r="28899" spans="3:7">
      <c r="C28899" s="17"/>
      <c r="D28899" s="26"/>
      <c r="E28899" s="26"/>
      <c r="F28899" s="26"/>
      <c r="G28899" s="26"/>
    </row>
    <row r="28900" spans="3:7">
      <c r="C28900" s="17"/>
      <c r="D28900" s="26"/>
      <c r="E28900" s="26"/>
      <c r="F28900" s="26"/>
      <c r="G28900" s="26"/>
    </row>
    <row r="28901" spans="3:7">
      <c r="C28901" s="17"/>
      <c r="D28901" s="26"/>
      <c r="E28901" s="26"/>
      <c r="F28901" s="26"/>
      <c r="G28901" s="26"/>
    </row>
    <row r="28902" spans="3:7">
      <c r="C28902" s="17"/>
      <c r="D28902" s="26"/>
      <c r="E28902" s="26"/>
      <c r="F28902" s="26"/>
      <c r="G28902" s="26"/>
    </row>
    <row r="28903" spans="3:7">
      <c r="C28903" s="17"/>
      <c r="D28903" s="26"/>
      <c r="E28903" s="26"/>
      <c r="F28903" s="26"/>
      <c r="G28903" s="26"/>
    </row>
    <row r="28904" spans="3:7">
      <c r="C28904" s="17"/>
      <c r="D28904" s="26"/>
      <c r="E28904" s="26"/>
      <c r="F28904" s="26"/>
      <c r="G28904" s="26"/>
    </row>
    <row r="28905" spans="3:7">
      <c r="C28905" s="17"/>
      <c r="D28905" s="26"/>
      <c r="E28905" s="26"/>
      <c r="F28905" s="26"/>
      <c r="G28905" s="26"/>
    </row>
    <row r="28906" spans="3:7">
      <c r="C28906" s="17"/>
      <c r="D28906" s="26"/>
      <c r="E28906" s="26"/>
      <c r="F28906" s="26"/>
      <c r="G28906" s="26"/>
    </row>
    <row r="28907" spans="3:7">
      <c r="C28907" s="17"/>
      <c r="D28907" s="26"/>
      <c r="E28907" s="26"/>
      <c r="F28907" s="26"/>
      <c r="G28907" s="26"/>
    </row>
    <row r="28908" spans="3:7">
      <c r="C28908" s="17"/>
      <c r="D28908" s="26"/>
      <c r="E28908" s="26"/>
      <c r="F28908" s="26"/>
      <c r="G28908" s="26"/>
    </row>
    <row r="28909" spans="3:7">
      <c r="C28909" s="17"/>
      <c r="D28909" s="26"/>
      <c r="E28909" s="26"/>
      <c r="F28909" s="26"/>
      <c r="G28909" s="26"/>
    </row>
    <row r="28910" spans="3:7">
      <c r="C28910" s="17"/>
      <c r="D28910" s="26"/>
      <c r="E28910" s="26"/>
      <c r="F28910" s="26"/>
      <c r="G28910" s="26"/>
    </row>
    <row r="28911" spans="3:7">
      <c r="C28911" s="17"/>
      <c r="D28911" s="26"/>
      <c r="E28911" s="26"/>
      <c r="F28911" s="26"/>
      <c r="G28911" s="26"/>
    </row>
    <row r="28912" spans="3:7">
      <c r="C28912" s="17"/>
      <c r="D28912" s="26"/>
      <c r="E28912" s="26"/>
      <c r="F28912" s="26"/>
      <c r="G28912" s="26"/>
    </row>
    <row r="28913" spans="3:7">
      <c r="C28913" s="17"/>
      <c r="D28913" s="26"/>
      <c r="E28913" s="26"/>
      <c r="F28913" s="26"/>
      <c r="G28913" s="26"/>
    </row>
    <row r="28914" spans="3:7">
      <c r="C28914" s="17"/>
      <c r="D28914" s="26"/>
      <c r="E28914" s="26"/>
      <c r="F28914" s="26"/>
      <c r="G28914" s="26"/>
    </row>
    <row r="28915" spans="3:7">
      <c r="C28915" s="17"/>
      <c r="D28915" s="26"/>
      <c r="E28915" s="26"/>
      <c r="F28915" s="26"/>
      <c r="G28915" s="26"/>
    </row>
    <row r="28916" spans="3:7">
      <c r="C28916" s="17"/>
      <c r="D28916" s="26"/>
      <c r="E28916" s="26"/>
      <c r="F28916" s="26"/>
      <c r="G28916" s="26"/>
    </row>
    <row r="28917" spans="3:7">
      <c r="C28917" s="17"/>
      <c r="D28917" s="26"/>
      <c r="E28917" s="26"/>
      <c r="F28917" s="26"/>
      <c r="G28917" s="26"/>
    </row>
    <row r="28918" spans="3:7">
      <c r="C28918" s="17"/>
      <c r="D28918" s="26"/>
      <c r="E28918" s="26"/>
      <c r="F28918" s="26"/>
      <c r="G28918" s="26"/>
    </row>
    <row r="28919" spans="3:7">
      <c r="C28919" s="17"/>
      <c r="D28919" s="26"/>
      <c r="E28919" s="26"/>
      <c r="F28919" s="26"/>
      <c r="G28919" s="26"/>
    </row>
    <row r="28920" spans="3:7">
      <c r="C28920" s="17"/>
      <c r="D28920" s="26"/>
      <c r="E28920" s="26"/>
      <c r="F28920" s="26"/>
      <c r="G28920" s="26"/>
    </row>
    <row r="28921" spans="3:7">
      <c r="C28921" s="17"/>
      <c r="D28921" s="26"/>
      <c r="E28921" s="26"/>
      <c r="F28921" s="26"/>
      <c r="G28921" s="26"/>
    </row>
    <row r="28922" spans="3:7">
      <c r="C28922" s="17"/>
      <c r="D28922" s="26"/>
      <c r="E28922" s="26"/>
      <c r="F28922" s="26"/>
      <c r="G28922" s="26"/>
    </row>
    <row r="28923" spans="3:7">
      <c r="C28923" s="17"/>
      <c r="D28923" s="26"/>
      <c r="E28923" s="26"/>
      <c r="F28923" s="26"/>
      <c r="G28923" s="26"/>
    </row>
    <row r="28924" spans="3:7">
      <c r="C28924" s="17"/>
      <c r="D28924" s="26"/>
      <c r="E28924" s="26"/>
      <c r="F28924" s="26"/>
      <c r="G28924" s="26"/>
    </row>
    <row r="28925" spans="3:7">
      <c r="C28925" s="17"/>
      <c r="D28925" s="26"/>
      <c r="E28925" s="26"/>
      <c r="F28925" s="26"/>
      <c r="G28925" s="26"/>
    </row>
    <row r="28926" spans="3:7">
      <c r="C28926" s="17"/>
      <c r="D28926" s="26"/>
      <c r="E28926" s="26"/>
      <c r="F28926" s="26"/>
      <c r="G28926" s="26"/>
    </row>
    <row r="28927" spans="3:7">
      <c r="C28927" s="17"/>
      <c r="D28927" s="26"/>
      <c r="E28927" s="26"/>
      <c r="F28927" s="26"/>
      <c r="G28927" s="26"/>
    </row>
    <row r="28928" spans="3:7">
      <c r="C28928" s="17"/>
      <c r="D28928" s="26"/>
      <c r="E28928" s="26"/>
      <c r="F28928" s="26"/>
      <c r="G28928" s="26"/>
    </row>
    <row r="28929" spans="3:7">
      <c r="C28929" s="17"/>
      <c r="D28929" s="26"/>
      <c r="E28929" s="26"/>
      <c r="F28929" s="26"/>
      <c r="G28929" s="26"/>
    </row>
    <row r="28930" spans="3:7">
      <c r="C28930" s="17"/>
      <c r="D28930" s="26"/>
      <c r="E28930" s="26"/>
      <c r="F28930" s="26"/>
      <c r="G28930" s="26"/>
    </row>
    <row r="28931" spans="3:7">
      <c r="C28931" s="17"/>
      <c r="D28931" s="26"/>
      <c r="E28931" s="26"/>
      <c r="F28931" s="26"/>
      <c r="G28931" s="26"/>
    </row>
    <row r="28932" spans="3:7">
      <c r="C28932" s="17"/>
      <c r="D28932" s="26"/>
      <c r="E28932" s="26"/>
      <c r="F28932" s="26"/>
      <c r="G28932" s="26"/>
    </row>
    <row r="28933" spans="3:7">
      <c r="C28933" s="17"/>
      <c r="D28933" s="26"/>
      <c r="E28933" s="26"/>
      <c r="F28933" s="26"/>
      <c r="G28933" s="26"/>
    </row>
    <row r="28934" spans="3:7">
      <c r="C28934" s="17"/>
      <c r="D28934" s="26"/>
      <c r="E28934" s="26"/>
      <c r="F28934" s="26"/>
      <c r="G28934" s="26"/>
    </row>
    <row r="28935" spans="3:7">
      <c r="C28935" s="17"/>
      <c r="D28935" s="26"/>
      <c r="E28935" s="26"/>
      <c r="F28935" s="26"/>
      <c r="G28935" s="26"/>
    </row>
    <row r="28936" spans="3:7">
      <c r="C28936" s="17"/>
      <c r="D28936" s="26"/>
      <c r="E28936" s="26"/>
      <c r="F28936" s="26"/>
      <c r="G28936" s="26"/>
    </row>
    <row r="28937" spans="3:7">
      <c r="C28937" s="17"/>
      <c r="D28937" s="26"/>
      <c r="E28937" s="26"/>
      <c r="F28937" s="26"/>
      <c r="G28937" s="26"/>
    </row>
    <row r="28938" spans="3:7">
      <c r="C28938" s="17"/>
      <c r="D28938" s="26"/>
      <c r="E28938" s="26"/>
      <c r="F28938" s="26"/>
      <c r="G28938" s="26"/>
    </row>
    <row r="28939" spans="3:7">
      <c r="C28939" s="17"/>
      <c r="D28939" s="26"/>
      <c r="E28939" s="26"/>
      <c r="F28939" s="26"/>
      <c r="G28939" s="26"/>
    </row>
    <row r="28940" spans="3:7">
      <c r="C28940" s="17"/>
      <c r="D28940" s="26"/>
      <c r="E28940" s="26"/>
      <c r="F28940" s="26"/>
      <c r="G28940" s="26"/>
    </row>
    <row r="28941" spans="3:7">
      <c r="C28941" s="17"/>
      <c r="D28941" s="26"/>
      <c r="E28941" s="26"/>
      <c r="F28941" s="26"/>
      <c r="G28941" s="26"/>
    </row>
    <row r="28942" spans="3:7">
      <c r="C28942" s="17"/>
      <c r="D28942" s="26"/>
      <c r="E28942" s="26"/>
      <c r="F28942" s="26"/>
      <c r="G28942" s="26"/>
    </row>
    <row r="28943" spans="3:7">
      <c r="C28943" s="17"/>
      <c r="D28943" s="26"/>
      <c r="E28943" s="26"/>
      <c r="F28943" s="26"/>
      <c r="G28943" s="26"/>
    </row>
    <row r="28944" spans="3:7">
      <c r="C28944" s="17"/>
      <c r="D28944" s="26"/>
      <c r="E28944" s="26"/>
      <c r="F28944" s="26"/>
      <c r="G28944" s="26"/>
    </row>
    <row r="28945" spans="3:7">
      <c r="C28945" s="17"/>
      <c r="D28945" s="26"/>
      <c r="E28945" s="26"/>
      <c r="F28945" s="26"/>
      <c r="G28945" s="26"/>
    </row>
    <row r="28946" spans="3:7">
      <c r="C28946" s="17"/>
      <c r="D28946" s="26"/>
      <c r="E28946" s="26"/>
      <c r="F28946" s="26"/>
      <c r="G28946" s="26"/>
    </row>
    <row r="28947" spans="3:7">
      <c r="C28947" s="17"/>
      <c r="D28947" s="26"/>
      <c r="E28947" s="26"/>
      <c r="F28947" s="26"/>
      <c r="G28947" s="26"/>
    </row>
    <row r="28948" spans="3:7">
      <c r="C28948" s="17"/>
      <c r="D28948" s="26"/>
      <c r="E28948" s="26"/>
      <c r="F28948" s="26"/>
      <c r="G28948" s="26"/>
    </row>
    <row r="28949" spans="3:7">
      <c r="C28949" s="17"/>
      <c r="D28949" s="26"/>
      <c r="E28949" s="26"/>
      <c r="F28949" s="26"/>
      <c r="G28949" s="26"/>
    </row>
    <row r="28950" spans="3:7">
      <c r="C28950" s="17"/>
      <c r="D28950" s="26"/>
      <c r="E28950" s="26"/>
      <c r="F28950" s="26"/>
      <c r="G28950" s="26"/>
    </row>
    <row r="28951" spans="3:7">
      <c r="C28951" s="17"/>
      <c r="D28951" s="26"/>
      <c r="E28951" s="26"/>
      <c r="F28951" s="26"/>
      <c r="G28951" s="26"/>
    </row>
    <row r="28952" spans="3:7">
      <c r="C28952" s="17"/>
      <c r="D28952" s="26"/>
      <c r="E28952" s="26"/>
      <c r="F28952" s="26"/>
      <c r="G28952" s="26"/>
    </row>
    <row r="28953" spans="3:7">
      <c r="C28953" s="17"/>
      <c r="D28953" s="26"/>
      <c r="E28953" s="26"/>
      <c r="F28953" s="26"/>
      <c r="G28953" s="26"/>
    </row>
    <row r="28954" spans="3:7">
      <c r="C28954" s="17"/>
      <c r="D28954" s="26"/>
      <c r="E28954" s="26"/>
      <c r="F28954" s="26"/>
      <c r="G28954" s="26"/>
    </row>
    <row r="28955" spans="3:7">
      <c r="C28955" s="17"/>
      <c r="D28955" s="26"/>
      <c r="E28955" s="26"/>
      <c r="F28955" s="26"/>
      <c r="G28955" s="26"/>
    </row>
    <row r="28956" spans="3:7">
      <c r="C28956" s="17"/>
      <c r="D28956" s="26"/>
      <c r="E28956" s="26"/>
      <c r="F28956" s="26"/>
      <c r="G28956" s="26"/>
    </row>
    <row r="28957" spans="3:7">
      <c r="C28957" s="17"/>
      <c r="D28957" s="26"/>
      <c r="E28957" s="26"/>
      <c r="F28957" s="26"/>
      <c r="G28957" s="26"/>
    </row>
    <row r="28958" spans="3:7">
      <c r="C28958" s="17"/>
      <c r="D28958" s="26"/>
      <c r="E28958" s="26"/>
      <c r="F28958" s="26"/>
      <c r="G28958" s="26"/>
    </row>
    <row r="28959" spans="3:7">
      <c r="C28959" s="17"/>
      <c r="D28959" s="26"/>
      <c r="E28959" s="26"/>
      <c r="F28959" s="26"/>
      <c r="G28959" s="26"/>
    </row>
    <row r="28960" spans="3:7">
      <c r="C28960" s="17"/>
      <c r="D28960" s="26"/>
      <c r="E28960" s="26"/>
      <c r="F28960" s="26"/>
      <c r="G28960" s="26"/>
    </row>
    <row r="28961" spans="3:7">
      <c r="C28961" s="17"/>
      <c r="D28961" s="26"/>
      <c r="E28961" s="26"/>
      <c r="F28961" s="26"/>
      <c r="G28961" s="26"/>
    </row>
    <row r="28962" spans="3:7">
      <c r="C28962" s="17"/>
      <c r="D28962" s="26"/>
      <c r="E28962" s="26"/>
      <c r="F28962" s="26"/>
      <c r="G28962" s="26"/>
    </row>
    <row r="28963" spans="3:7">
      <c r="C28963" s="17"/>
      <c r="D28963" s="26"/>
      <c r="E28963" s="26"/>
      <c r="F28963" s="26"/>
      <c r="G28963" s="26"/>
    </row>
    <row r="28964" spans="3:7">
      <c r="C28964" s="17"/>
      <c r="D28964" s="26"/>
      <c r="E28964" s="26"/>
      <c r="F28964" s="26"/>
      <c r="G28964" s="26"/>
    </row>
    <row r="28965" spans="3:7">
      <c r="C28965" s="17"/>
      <c r="D28965" s="26"/>
      <c r="E28965" s="26"/>
      <c r="F28965" s="26"/>
      <c r="G28965" s="26"/>
    </row>
    <row r="28966" spans="3:7">
      <c r="C28966" s="17"/>
      <c r="D28966" s="26"/>
      <c r="E28966" s="26"/>
      <c r="F28966" s="26"/>
      <c r="G28966" s="26"/>
    </row>
    <row r="28967" spans="3:7">
      <c r="C28967" s="17"/>
      <c r="D28967" s="26"/>
      <c r="E28967" s="26"/>
      <c r="F28967" s="26"/>
      <c r="G28967" s="26"/>
    </row>
    <row r="28968" spans="3:7">
      <c r="C28968" s="17"/>
      <c r="D28968" s="26"/>
      <c r="E28968" s="26"/>
      <c r="F28968" s="26"/>
      <c r="G28968" s="26"/>
    </row>
    <row r="28969" spans="3:7">
      <c r="C28969" s="17"/>
      <c r="D28969" s="26"/>
      <c r="E28969" s="26"/>
      <c r="F28969" s="26"/>
      <c r="G28969" s="26"/>
    </row>
    <row r="28970" spans="3:7">
      <c r="C28970" s="17"/>
      <c r="D28970" s="26"/>
      <c r="E28970" s="26"/>
      <c r="F28970" s="26"/>
      <c r="G28970" s="26"/>
    </row>
    <row r="28971" spans="3:7">
      <c r="C28971" s="17"/>
      <c r="D28971" s="26"/>
      <c r="E28971" s="26"/>
      <c r="F28971" s="26"/>
      <c r="G28971" s="26"/>
    </row>
    <row r="28972" spans="3:7">
      <c r="C28972" s="17"/>
      <c r="D28972" s="26"/>
      <c r="E28972" s="26"/>
      <c r="F28972" s="26"/>
      <c r="G28972" s="26"/>
    </row>
    <row r="28973" spans="3:7">
      <c r="C28973" s="17"/>
      <c r="D28973" s="26"/>
      <c r="E28973" s="26"/>
      <c r="F28973" s="26"/>
      <c r="G28973" s="26"/>
    </row>
    <row r="28974" spans="3:7">
      <c r="C28974" s="17"/>
      <c r="D28974" s="26"/>
      <c r="E28974" s="26"/>
      <c r="F28974" s="26"/>
      <c r="G28974" s="26"/>
    </row>
    <row r="28975" spans="3:7">
      <c r="C28975" s="17"/>
      <c r="D28975" s="26"/>
      <c r="E28975" s="26"/>
      <c r="F28975" s="26"/>
      <c r="G28975" s="26"/>
    </row>
    <row r="28976" spans="3:7">
      <c r="C28976" s="17"/>
      <c r="D28976" s="26"/>
      <c r="E28976" s="26"/>
      <c r="F28976" s="26"/>
      <c r="G28976" s="26"/>
    </row>
    <row r="28977" spans="3:7">
      <c r="C28977" s="17"/>
      <c r="D28977" s="26"/>
      <c r="E28977" s="26"/>
      <c r="F28977" s="26"/>
      <c r="G28977" s="26"/>
    </row>
    <row r="28978" spans="3:7">
      <c r="C28978" s="17"/>
      <c r="D28978" s="26"/>
      <c r="E28978" s="26"/>
      <c r="F28978" s="26"/>
      <c r="G28978" s="26"/>
    </row>
    <row r="28979" spans="3:7">
      <c r="C28979" s="17"/>
      <c r="D28979" s="26"/>
      <c r="E28979" s="26"/>
      <c r="F28979" s="26"/>
      <c r="G28979" s="26"/>
    </row>
    <row r="28980" spans="3:7">
      <c r="C28980" s="17"/>
      <c r="D28980" s="26"/>
      <c r="E28980" s="26"/>
      <c r="F28980" s="26"/>
      <c r="G28980" s="26"/>
    </row>
    <row r="28981" spans="3:7">
      <c r="C28981" s="17"/>
      <c r="D28981" s="26"/>
      <c r="E28981" s="26"/>
      <c r="F28981" s="26"/>
      <c r="G28981" s="26"/>
    </row>
    <row r="28982" spans="3:7">
      <c r="C28982" s="17"/>
      <c r="D28982" s="26"/>
      <c r="E28982" s="26"/>
      <c r="F28982" s="26"/>
      <c r="G28982" s="26"/>
    </row>
    <row r="28983" spans="3:7">
      <c r="C28983" s="17"/>
      <c r="D28983" s="26"/>
      <c r="E28983" s="26"/>
      <c r="F28983" s="26"/>
      <c r="G28983" s="26"/>
    </row>
    <row r="28984" spans="3:7">
      <c r="C28984" s="17"/>
      <c r="D28984" s="26"/>
      <c r="E28984" s="26"/>
      <c r="F28984" s="26"/>
      <c r="G28984" s="26"/>
    </row>
    <row r="28985" spans="3:7">
      <c r="C28985" s="17"/>
      <c r="D28985" s="26"/>
      <c r="E28985" s="26"/>
      <c r="F28985" s="26"/>
      <c r="G28985" s="26"/>
    </row>
    <row r="28986" spans="3:7">
      <c r="C28986" s="17"/>
      <c r="D28986" s="26"/>
      <c r="E28986" s="26"/>
      <c r="F28986" s="26"/>
      <c r="G28986" s="26"/>
    </row>
    <row r="28987" spans="3:7">
      <c r="C28987" s="17"/>
      <c r="D28987" s="26"/>
      <c r="E28987" s="26"/>
      <c r="F28987" s="26"/>
      <c r="G28987" s="26"/>
    </row>
    <row r="28988" spans="3:7">
      <c r="C28988" s="17"/>
      <c r="D28988" s="26"/>
      <c r="E28988" s="26"/>
      <c r="F28988" s="26"/>
      <c r="G28988" s="26"/>
    </row>
    <row r="28989" spans="3:7">
      <c r="C28989" s="17"/>
      <c r="D28989" s="26"/>
      <c r="E28989" s="26"/>
      <c r="F28989" s="26"/>
      <c r="G28989" s="26"/>
    </row>
    <row r="28990" spans="3:7">
      <c r="C28990" s="17"/>
      <c r="D28990" s="26"/>
      <c r="E28990" s="26"/>
      <c r="F28990" s="26"/>
      <c r="G28990" s="26"/>
    </row>
    <row r="28991" spans="3:7">
      <c r="C28991" s="17"/>
      <c r="D28991" s="26"/>
      <c r="E28991" s="26"/>
      <c r="F28991" s="26"/>
      <c r="G28991" s="26"/>
    </row>
    <row r="28992" spans="3:7">
      <c r="C28992" s="17"/>
      <c r="D28992" s="26"/>
      <c r="E28992" s="26"/>
      <c r="F28992" s="26"/>
      <c r="G28992" s="26"/>
    </row>
    <row r="28993" spans="3:7">
      <c r="C28993" s="17"/>
      <c r="D28993" s="26"/>
      <c r="E28993" s="26"/>
      <c r="F28993" s="26"/>
      <c r="G28993" s="26"/>
    </row>
    <row r="28994" spans="3:7">
      <c r="C28994" s="17"/>
      <c r="D28994" s="26"/>
      <c r="E28994" s="26"/>
      <c r="F28994" s="26"/>
      <c r="G28994" s="26"/>
    </row>
    <row r="28995" spans="3:7">
      <c r="C28995" s="17"/>
      <c r="D28995" s="26"/>
      <c r="E28995" s="26"/>
      <c r="F28995" s="26"/>
      <c r="G28995" s="26"/>
    </row>
    <row r="28996" spans="3:7">
      <c r="C28996" s="17"/>
      <c r="D28996" s="26"/>
      <c r="E28996" s="26"/>
      <c r="F28996" s="26"/>
      <c r="G28996" s="26"/>
    </row>
    <row r="28997" spans="3:7">
      <c r="C28997" s="17"/>
      <c r="D28997" s="26"/>
      <c r="E28997" s="26"/>
      <c r="F28997" s="26"/>
      <c r="G28997" s="26"/>
    </row>
    <row r="28998" spans="3:7">
      <c r="C28998" s="17"/>
      <c r="D28998" s="26"/>
      <c r="E28998" s="26"/>
      <c r="F28998" s="26"/>
      <c r="G28998" s="26"/>
    </row>
    <row r="28999" spans="3:7">
      <c r="C28999" s="17"/>
      <c r="D28999" s="26"/>
      <c r="E28999" s="26"/>
      <c r="F28999" s="26"/>
      <c r="G28999" s="26"/>
    </row>
    <row r="29000" spans="3:7">
      <c r="C29000" s="17"/>
      <c r="D29000" s="26"/>
      <c r="E29000" s="26"/>
      <c r="F29000" s="26"/>
      <c r="G29000" s="26"/>
    </row>
    <row r="29001" spans="3:7">
      <c r="C29001" s="17"/>
      <c r="D29001" s="26"/>
      <c r="E29001" s="26"/>
      <c r="F29001" s="26"/>
      <c r="G29001" s="26"/>
    </row>
    <row r="29002" spans="3:7">
      <c r="C29002" s="17"/>
      <c r="D29002" s="26"/>
      <c r="E29002" s="26"/>
      <c r="F29002" s="26"/>
      <c r="G29002" s="26"/>
    </row>
    <row r="29003" spans="3:7">
      <c r="C29003" s="17"/>
      <c r="D29003" s="26"/>
      <c r="E29003" s="26"/>
      <c r="F29003" s="26"/>
      <c r="G29003" s="26"/>
    </row>
    <row r="29004" spans="3:7">
      <c r="C29004" s="17"/>
      <c r="D29004" s="26"/>
      <c r="E29004" s="26"/>
      <c r="F29004" s="26"/>
      <c r="G29004" s="26"/>
    </row>
    <row r="29005" spans="3:7">
      <c r="C29005" s="17"/>
      <c r="D29005" s="26"/>
      <c r="E29005" s="26"/>
      <c r="F29005" s="26"/>
      <c r="G29005" s="26"/>
    </row>
    <row r="29006" spans="3:7">
      <c r="C29006" s="17"/>
      <c r="D29006" s="26"/>
      <c r="E29006" s="26"/>
      <c r="F29006" s="26"/>
      <c r="G29006" s="26"/>
    </row>
    <row r="29007" spans="3:7">
      <c r="C29007" s="17"/>
      <c r="D29007" s="26"/>
      <c r="E29007" s="26"/>
      <c r="F29007" s="26"/>
      <c r="G29007" s="26"/>
    </row>
    <row r="29008" spans="3:7">
      <c r="C29008" s="17"/>
      <c r="D29008" s="26"/>
      <c r="E29008" s="26"/>
      <c r="F29008" s="26"/>
      <c r="G29008" s="26"/>
    </row>
    <row r="29009" spans="3:7">
      <c r="C29009" s="17"/>
      <c r="D29009" s="26"/>
      <c r="E29009" s="26"/>
      <c r="F29009" s="26"/>
      <c r="G29009" s="26"/>
    </row>
    <row r="29010" spans="3:7">
      <c r="C29010" s="17"/>
      <c r="D29010" s="26"/>
      <c r="E29010" s="26"/>
      <c r="F29010" s="26"/>
      <c r="G29010" s="26"/>
    </row>
    <row r="29011" spans="3:7">
      <c r="C29011" s="17"/>
      <c r="D29011" s="26"/>
      <c r="E29011" s="26"/>
      <c r="F29011" s="26"/>
      <c r="G29011" s="26"/>
    </row>
    <row r="29012" spans="3:7">
      <c r="C29012" s="17"/>
      <c r="D29012" s="26"/>
      <c r="E29012" s="26"/>
      <c r="F29012" s="26"/>
      <c r="G29012" s="26"/>
    </row>
    <row r="29013" spans="3:7">
      <c r="C29013" s="17"/>
      <c r="D29013" s="26"/>
      <c r="E29013" s="26"/>
      <c r="F29013" s="26"/>
      <c r="G29013" s="26"/>
    </row>
    <row r="29014" spans="3:7">
      <c r="C29014" s="17"/>
      <c r="D29014" s="26"/>
      <c r="E29014" s="26"/>
      <c r="F29014" s="26"/>
      <c r="G29014" s="26"/>
    </row>
    <row r="29015" spans="3:7">
      <c r="C29015" s="17"/>
      <c r="D29015" s="26"/>
      <c r="E29015" s="26"/>
      <c r="F29015" s="26"/>
      <c r="G29015" s="26"/>
    </row>
    <row r="29016" spans="3:7">
      <c r="C29016" s="17"/>
      <c r="D29016" s="26"/>
      <c r="E29016" s="26"/>
      <c r="F29016" s="26"/>
      <c r="G29016" s="26"/>
    </row>
    <row r="29017" spans="3:7">
      <c r="C29017" s="17"/>
      <c r="D29017" s="26"/>
      <c r="E29017" s="26"/>
      <c r="F29017" s="26"/>
      <c r="G29017" s="26"/>
    </row>
    <row r="29018" spans="3:7">
      <c r="C29018" s="17"/>
      <c r="D29018" s="26"/>
      <c r="E29018" s="26"/>
      <c r="F29018" s="26"/>
      <c r="G29018" s="26"/>
    </row>
    <row r="29019" spans="3:7">
      <c r="C29019" s="17"/>
      <c r="D29019" s="26"/>
      <c r="E29019" s="26"/>
      <c r="F29019" s="26"/>
      <c r="G29019" s="26"/>
    </row>
    <row r="29020" spans="3:7">
      <c r="C29020" s="17"/>
      <c r="D29020" s="26"/>
      <c r="E29020" s="26"/>
      <c r="F29020" s="26"/>
      <c r="G29020" s="26"/>
    </row>
    <row r="29021" spans="3:7">
      <c r="C29021" s="17"/>
      <c r="D29021" s="26"/>
      <c r="E29021" s="26"/>
      <c r="F29021" s="26"/>
      <c r="G29021" s="26"/>
    </row>
    <row r="29022" spans="3:7">
      <c r="C29022" s="17"/>
      <c r="D29022" s="26"/>
      <c r="E29022" s="26"/>
      <c r="F29022" s="26"/>
      <c r="G29022" s="26"/>
    </row>
    <row r="29023" spans="3:7">
      <c r="C29023" s="17"/>
      <c r="D29023" s="26"/>
      <c r="E29023" s="26"/>
      <c r="F29023" s="26"/>
      <c r="G29023" s="26"/>
    </row>
    <row r="29024" spans="3:7">
      <c r="C29024" s="17"/>
      <c r="D29024" s="26"/>
      <c r="E29024" s="26"/>
      <c r="F29024" s="26"/>
      <c r="G29024" s="26"/>
    </row>
    <row r="29025" spans="3:7">
      <c r="C29025" s="17"/>
      <c r="D29025" s="26"/>
      <c r="E29025" s="26"/>
      <c r="F29025" s="26"/>
      <c r="G29025" s="26"/>
    </row>
    <row r="29026" spans="3:7">
      <c r="C29026" s="17"/>
      <c r="D29026" s="26"/>
      <c r="E29026" s="26"/>
      <c r="F29026" s="26"/>
      <c r="G29026" s="26"/>
    </row>
    <row r="29027" spans="3:7">
      <c r="C29027" s="17"/>
      <c r="D29027" s="26"/>
      <c r="E29027" s="26"/>
      <c r="F29027" s="26"/>
      <c r="G29027" s="26"/>
    </row>
    <row r="29028" spans="3:7">
      <c r="C29028" s="17"/>
      <c r="D29028" s="26"/>
      <c r="E29028" s="26"/>
      <c r="F29028" s="26"/>
      <c r="G29028" s="26"/>
    </row>
    <row r="29029" spans="3:7">
      <c r="C29029" s="17"/>
      <c r="D29029" s="26"/>
      <c r="E29029" s="26"/>
      <c r="F29029" s="26"/>
      <c r="G29029" s="26"/>
    </row>
    <row r="29030" spans="3:7">
      <c r="C29030" s="17"/>
      <c r="D29030" s="26"/>
      <c r="E29030" s="26"/>
      <c r="F29030" s="26"/>
      <c r="G29030" s="26"/>
    </row>
    <row r="29031" spans="3:7">
      <c r="C29031" s="17"/>
      <c r="D29031" s="26"/>
      <c r="E29031" s="26"/>
      <c r="F29031" s="26"/>
      <c r="G29031" s="26"/>
    </row>
    <row r="29032" spans="3:7">
      <c r="C29032" s="17"/>
      <c r="D29032" s="26"/>
      <c r="E29032" s="26"/>
      <c r="F29032" s="26"/>
      <c r="G29032" s="26"/>
    </row>
    <row r="29033" spans="3:7">
      <c r="C29033" s="17"/>
      <c r="D29033" s="26"/>
      <c r="E29033" s="26"/>
      <c r="F29033" s="26"/>
      <c r="G29033" s="26"/>
    </row>
    <row r="29034" spans="3:7">
      <c r="C29034" s="17"/>
      <c r="D29034" s="26"/>
      <c r="E29034" s="26"/>
      <c r="F29034" s="26"/>
      <c r="G29034" s="26"/>
    </row>
    <row r="29035" spans="3:7">
      <c r="C29035" s="17"/>
      <c r="D29035" s="26"/>
      <c r="E29035" s="26"/>
      <c r="F29035" s="26"/>
      <c r="G29035" s="26"/>
    </row>
    <row r="29036" spans="3:7">
      <c r="C29036" s="17"/>
      <c r="D29036" s="26"/>
      <c r="E29036" s="26"/>
      <c r="F29036" s="26"/>
      <c r="G29036" s="26"/>
    </row>
    <row r="29037" spans="3:7">
      <c r="C29037" s="17"/>
      <c r="D29037" s="26"/>
      <c r="E29037" s="26"/>
      <c r="F29037" s="26"/>
      <c r="G29037" s="26"/>
    </row>
    <row r="29038" spans="3:7">
      <c r="C29038" s="17"/>
      <c r="D29038" s="26"/>
      <c r="E29038" s="26"/>
      <c r="F29038" s="26"/>
      <c r="G29038" s="26"/>
    </row>
    <row r="29039" spans="3:7">
      <c r="C29039" s="17"/>
      <c r="D29039" s="26"/>
      <c r="E29039" s="26"/>
      <c r="F29039" s="26"/>
      <c r="G29039" s="26"/>
    </row>
    <row r="29040" spans="3:7">
      <c r="C29040" s="17"/>
      <c r="D29040" s="26"/>
      <c r="E29040" s="26"/>
      <c r="F29040" s="26"/>
      <c r="G29040" s="26"/>
    </row>
    <row r="29041" spans="3:7">
      <c r="C29041" s="17"/>
      <c r="D29041" s="26"/>
      <c r="E29041" s="26"/>
      <c r="F29041" s="26"/>
      <c r="G29041" s="26"/>
    </row>
    <row r="29042" spans="3:7">
      <c r="C29042" s="17"/>
      <c r="D29042" s="26"/>
      <c r="E29042" s="26"/>
      <c r="F29042" s="26"/>
      <c r="G29042" s="26"/>
    </row>
    <row r="29043" spans="3:7">
      <c r="C29043" s="17"/>
      <c r="D29043" s="26"/>
      <c r="E29043" s="26"/>
      <c r="F29043" s="26"/>
      <c r="G29043" s="26"/>
    </row>
    <row r="29044" spans="3:7">
      <c r="C29044" s="17"/>
      <c r="D29044" s="26"/>
      <c r="E29044" s="26"/>
      <c r="F29044" s="26"/>
      <c r="G29044" s="26"/>
    </row>
    <row r="29045" spans="3:7">
      <c r="C29045" s="17"/>
      <c r="D29045" s="26"/>
      <c r="E29045" s="26"/>
      <c r="F29045" s="26"/>
      <c r="G29045" s="26"/>
    </row>
    <row r="29046" spans="3:7">
      <c r="C29046" s="17"/>
      <c r="D29046" s="26"/>
      <c r="E29046" s="26"/>
      <c r="F29046" s="26"/>
      <c r="G29046" s="26"/>
    </row>
    <row r="29047" spans="3:7">
      <c r="C29047" s="17"/>
      <c r="D29047" s="26"/>
      <c r="E29047" s="26"/>
      <c r="F29047" s="26"/>
      <c r="G29047" s="26"/>
    </row>
    <row r="29048" spans="3:7">
      <c r="C29048" s="17"/>
      <c r="D29048" s="26"/>
      <c r="E29048" s="26"/>
      <c r="F29048" s="26"/>
      <c r="G29048" s="26"/>
    </row>
    <row r="29049" spans="3:7">
      <c r="C29049" s="17"/>
      <c r="D29049" s="26"/>
      <c r="E29049" s="26"/>
      <c r="F29049" s="26"/>
      <c r="G29049" s="26"/>
    </row>
    <row r="29050" spans="3:7">
      <c r="C29050" s="17"/>
      <c r="D29050" s="26"/>
      <c r="E29050" s="26"/>
      <c r="F29050" s="26"/>
      <c r="G29050" s="26"/>
    </row>
    <row r="29051" spans="3:7">
      <c r="C29051" s="17"/>
      <c r="D29051" s="26"/>
      <c r="E29051" s="26"/>
      <c r="F29051" s="26"/>
      <c r="G29051" s="26"/>
    </row>
    <row r="29052" spans="3:7">
      <c r="C29052" s="17"/>
      <c r="D29052" s="26"/>
      <c r="E29052" s="26"/>
      <c r="F29052" s="26"/>
      <c r="G29052" s="26"/>
    </row>
    <row r="29053" spans="3:7">
      <c r="C29053" s="17"/>
      <c r="D29053" s="26"/>
      <c r="E29053" s="26"/>
      <c r="F29053" s="26"/>
      <c r="G29053" s="26"/>
    </row>
    <row r="29054" spans="3:7">
      <c r="C29054" s="17"/>
      <c r="D29054" s="26"/>
      <c r="E29054" s="26"/>
      <c r="F29054" s="26"/>
      <c r="G29054" s="26"/>
    </row>
    <row r="29055" spans="3:7">
      <c r="C29055" s="17"/>
      <c r="D29055" s="26"/>
      <c r="E29055" s="26"/>
      <c r="F29055" s="26"/>
      <c r="G29055" s="26"/>
    </row>
    <row r="29056" spans="3:7">
      <c r="C29056" s="17"/>
      <c r="D29056" s="26"/>
      <c r="E29056" s="26"/>
      <c r="F29056" s="26"/>
      <c r="G29056" s="26"/>
    </row>
    <row r="29057" spans="3:7">
      <c r="C29057" s="17"/>
      <c r="D29057" s="26"/>
      <c r="E29057" s="26"/>
      <c r="F29057" s="26"/>
      <c r="G29057" s="26"/>
    </row>
    <row r="29058" spans="3:7">
      <c r="C29058" s="17"/>
      <c r="D29058" s="26"/>
      <c r="E29058" s="26"/>
      <c r="F29058" s="26"/>
      <c r="G29058" s="26"/>
    </row>
    <row r="29059" spans="3:7">
      <c r="C29059" s="17"/>
      <c r="D29059" s="26"/>
      <c r="E29059" s="26"/>
      <c r="F29059" s="26"/>
      <c r="G29059" s="26"/>
    </row>
    <row r="29060" spans="3:7">
      <c r="C29060" s="17"/>
      <c r="D29060" s="26"/>
      <c r="E29060" s="26"/>
      <c r="F29060" s="26"/>
      <c r="G29060" s="26"/>
    </row>
    <row r="29061" spans="3:7">
      <c r="C29061" s="17"/>
      <c r="D29061" s="26"/>
      <c r="E29061" s="26"/>
      <c r="F29061" s="26"/>
      <c r="G29061" s="26"/>
    </row>
    <row r="29062" spans="3:7">
      <c r="C29062" s="17"/>
      <c r="D29062" s="26"/>
      <c r="E29062" s="26"/>
      <c r="F29062" s="26"/>
      <c r="G29062" s="26"/>
    </row>
    <row r="29063" spans="3:7">
      <c r="C29063" s="17"/>
      <c r="D29063" s="26"/>
      <c r="E29063" s="26"/>
      <c r="F29063" s="26"/>
      <c r="G29063" s="26"/>
    </row>
    <row r="29064" spans="3:7">
      <c r="C29064" s="17"/>
      <c r="D29064" s="26"/>
      <c r="E29064" s="26"/>
      <c r="F29064" s="26"/>
      <c r="G29064" s="26"/>
    </row>
    <row r="29065" spans="3:7">
      <c r="C29065" s="17"/>
      <c r="D29065" s="26"/>
      <c r="E29065" s="26"/>
      <c r="F29065" s="26"/>
      <c r="G29065" s="26"/>
    </row>
    <row r="29066" spans="3:7">
      <c r="C29066" s="17"/>
      <c r="D29066" s="26"/>
      <c r="E29066" s="26"/>
      <c r="F29066" s="26"/>
      <c r="G29066" s="26"/>
    </row>
    <row r="29067" spans="3:7">
      <c r="C29067" s="17"/>
      <c r="D29067" s="26"/>
      <c r="E29067" s="26"/>
      <c r="F29067" s="26"/>
      <c r="G29067" s="26"/>
    </row>
    <row r="29068" spans="3:7">
      <c r="C29068" s="17"/>
      <c r="D29068" s="26"/>
      <c r="E29068" s="26"/>
      <c r="F29068" s="26"/>
      <c r="G29068" s="26"/>
    </row>
    <row r="29069" spans="3:7">
      <c r="C29069" s="17"/>
      <c r="D29069" s="26"/>
      <c r="E29069" s="26"/>
      <c r="F29069" s="26"/>
      <c r="G29069" s="26"/>
    </row>
    <row r="29070" spans="3:7">
      <c r="C29070" s="17"/>
      <c r="D29070" s="26"/>
      <c r="E29070" s="26"/>
      <c r="F29070" s="26"/>
      <c r="G29070" s="26"/>
    </row>
    <row r="29071" spans="3:7">
      <c r="C29071" s="17"/>
      <c r="D29071" s="26"/>
      <c r="E29071" s="26"/>
      <c r="F29071" s="26"/>
      <c r="G29071" s="26"/>
    </row>
    <row r="29072" spans="3:7">
      <c r="C29072" s="17"/>
      <c r="D29072" s="26"/>
      <c r="E29072" s="26"/>
      <c r="F29072" s="26"/>
      <c r="G29072" s="26"/>
    </row>
    <row r="29073" spans="3:7">
      <c r="C29073" s="17"/>
      <c r="D29073" s="26"/>
      <c r="E29073" s="26"/>
      <c r="F29073" s="26"/>
      <c r="G29073" s="26"/>
    </row>
    <row r="29074" spans="3:7">
      <c r="C29074" s="17"/>
      <c r="D29074" s="26"/>
      <c r="E29074" s="26"/>
      <c r="F29074" s="26"/>
      <c r="G29074" s="26"/>
    </row>
    <row r="29075" spans="3:7">
      <c r="C29075" s="17"/>
      <c r="D29075" s="26"/>
      <c r="E29075" s="26"/>
      <c r="F29075" s="26"/>
      <c r="G29075" s="26"/>
    </row>
    <row r="29076" spans="3:7">
      <c r="C29076" s="17"/>
      <c r="D29076" s="26"/>
      <c r="E29076" s="26"/>
      <c r="F29076" s="26"/>
      <c r="G29076" s="26"/>
    </row>
    <row r="29077" spans="3:7">
      <c r="C29077" s="17"/>
      <c r="D29077" s="26"/>
      <c r="E29077" s="26"/>
      <c r="F29077" s="26"/>
      <c r="G29077" s="26"/>
    </row>
    <row r="29078" spans="3:7">
      <c r="C29078" s="17"/>
      <c r="D29078" s="26"/>
      <c r="E29078" s="26"/>
      <c r="F29078" s="26"/>
      <c r="G29078" s="26"/>
    </row>
    <row r="29079" spans="3:7">
      <c r="C29079" s="17"/>
      <c r="D29079" s="26"/>
      <c r="E29079" s="26"/>
      <c r="F29079" s="26"/>
      <c r="G29079" s="26"/>
    </row>
    <row r="29080" spans="3:7">
      <c r="C29080" s="17"/>
      <c r="D29080" s="26"/>
      <c r="E29080" s="26"/>
      <c r="F29080" s="26"/>
      <c r="G29080" s="26"/>
    </row>
    <row r="29081" spans="3:7">
      <c r="C29081" s="17"/>
      <c r="D29081" s="26"/>
      <c r="E29081" s="26"/>
      <c r="F29081" s="26"/>
      <c r="G29081" s="26"/>
    </row>
    <row r="29082" spans="3:7">
      <c r="C29082" s="17"/>
      <c r="D29082" s="26"/>
      <c r="E29082" s="26"/>
      <c r="F29082" s="26"/>
      <c r="G29082" s="26"/>
    </row>
    <row r="29083" spans="3:7">
      <c r="C29083" s="17"/>
      <c r="D29083" s="26"/>
      <c r="E29083" s="26"/>
      <c r="F29083" s="26"/>
      <c r="G29083" s="26"/>
    </row>
    <row r="29084" spans="3:7">
      <c r="C29084" s="17"/>
      <c r="D29084" s="26"/>
      <c r="E29084" s="26"/>
      <c r="F29084" s="26"/>
      <c r="G29084" s="26"/>
    </row>
    <row r="29085" spans="3:7">
      <c r="C29085" s="17"/>
      <c r="D29085" s="26"/>
      <c r="E29085" s="26"/>
      <c r="F29085" s="26"/>
      <c r="G29085" s="26"/>
    </row>
    <row r="29086" spans="3:7">
      <c r="C29086" s="17"/>
      <c r="D29086" s="26"/>
      <c r="E29086" s="26"/>
      <c r="F29086" s="26"/>
      <c r="G29086" s="26"/>
    </row>
    <row r="29087" spans="3:7">
      <c r="C29087" s="17"/>
      <c r="D29087" s="26"/>
      <c r="E29087" s="26"/>
      <c r="F29087" s="26"/>
      <c r="G29087" s="26"/>
    </row>
    <row r="29088" spans="3:7">
      <c r="C29088" s="17"/>
      <c r="D29088" s="26"/>
      <c r="E29088" s="26"/>
      <c r="F29088" s="26"/>
      <c r="G29088" s="26"/>
    </row>
    <row r="29089" spans="3:7">
      <c r="C29089" s="17"/>
      <c r="D29089" s="26"/>
      <c r="E29089" s="26"/>
      <c r="F29089" s="26"/>
      <c r="G29089" s="26"/>
    </row>
    <row r="29090" spans="3:7">
      <c r="C29090" s="17"/>
      <c r="D29090" s="26"/>
      <c r="E29090" s="26"/>
      <c r="F29090" s="26"/>
      <c r="G29090" s="26"/>
    </row>
    <row r="29091" spans="3:7">
      <c r="C29091" s="17"/>
      <c r="D29091" s="26"/>
      <c r="E29091" s="26"/>
      <c r="F29091" s="26"/>
      <c r="G29091" s="26"/>
    </row>
    <row r="29092" spans="3:7">
      <c r="C29092" s="17"/>
      <c r="D29092" s="26"/>
      <c r="E29092" s="26"/>
      <c r="F29092" s="26"/>
      <c r="G29092" s="26"/>
    </row>
    <row r="29093" spans="3:7">
      <c r="C29093" s="17"/>
      <c r="D29093" s="26"/>
      <c r="E29093" s="26"/>
      <c r="F29093" s="26"/>
      <c r="G29093" s="26"/>
    </row>
    <row r="29094" spans="3:7">
      <c r="C29094" s="17"/>
      <c r="D29094" s="26"/>
      <c r="E29094" s="26"/>
      <c r="F29094" s="26"/>
      <c r="G29094" s="26"/>
    </row>
    <row r="29095" spans="3:7">
      <c r="C29095" s="17"/>
      <c r="D29095" s="26"/>
      <c r="E29095" s="26"/>
      <c r="F29095" s="26"/>
      <c r="G29095" s="26"/>
    </row>
    <row r="29096" spans="3:7">
      <c r="C29096" s="17"/>
      <c r="D29096" s="26"/>
      <c r="E29096" s="26"/>
      <c r="F29096" s="26"/>
      <c r="G29096" s="26"/>
    </row>
    <row r="29097" spans="3:7">
      <c r="C29097" s="17"/>
      <c r="D29097" s="26"/>
      <c r="E29097" s="26"/>
      <c r="F29097" s="26"/>
      <c r="G29097" s="26"/>
    </row>
    <row r="29098" spans="3:7">
      <c r="C29098" s="17"/>
      <c r="D29098" s="26"/>
      <c r="E29098" s="26"/>
      <c r="F29098" s="26"/>
      <c r="G29098" s="26"/>
    </row>
    <row r="29099" spans="3:7">
      <c r="C29099" s="17"/>
      <c r="D29099" s="26"/>
      <c r="E29099" s="26"/>
      <c r="F29099" s="26"/>
      <c r="G29099" s="26"/>
    </row>
    <row r="29100" spans="3:7">
      <c r="C29100" s="17"/>
      <c r="D29100" s="26"/>
      <c r="E29100" s="26"/>
      <c r="F29100" s="26"/>
      <c r="G29100" s="26"/>
    </row>
    <row r="29101" spans="3:7">
      <c r="C29101" s="17"/>
      <c r="D29101" s="26"/>
      <c r="E29101" s="26"/>
      <c r="F29101" s="26"/>
      <c r="G29101" s="26"/>
    </row>
    <row r="29102" spans="3:7">
      <c r="C29102" s="17"/>
      <c r="D29102" s="26"/>
      <c r="E29102" s="26"/>
      <c r="F29102" s="26"/>
      <c r="G29102" s="26"/>
    </row>
    <row r="29103" spans="3:7">
      <c r="C29103" s="17"/>
      <c r="D29103" s="26"/>
      <c r="E29103" s="26"/>
      <c r="F29103" s="26"/>
      <c r="G29103" s="26"/>
    </row>
    <row r="29104" spans="3:7">
      <c r="C29104" s="17"/>
      <c r="D29104" s="26"/>
      <c r="E29104" s="26"/>
      <c r="F29104" s="26"/>
      <c r="G29104" s="26"/>
    </row>
    <row r="29105" spans="3:7">
      <c r="C29105" s="17"/>
      <c r="D29105" s="26"/>
      <c r="E29105" s="26"/>
      <c r="F29105" s="26"/>
      <c r="G29105" s="26"/>
    </row>
    <row r="29106" spans="3:7">
      <c r="C29106" s="17"/>
      <c r="D29106" s="26"/>
      <c r="E29106" s="26"/>
      <c r="F29106" s="26"/>
      <c r="G29106" s="26"/>
    </row>
    <row r="29107" spans="3:7">
      <c r="C29107" s="17"/>
      <c r="D29107" s="26"/>
      <c r="E29107" s="26"/>
      <c r="F29107" s="26"/>
      <c r="G29107" s="26"/>
    </row>
    <row r="29108" spans="3:7">
      <c r="C29108" s="17"/>
      <c r="D29108" s="26"/>
      <c r="E29108" s="26"/>
      <c r="F29108" s="26"/>
      <c r="G29108" s="26"/>
    </row>
    <row r="29109" spans="3:7">
      <c r="C29109" s="17"/>
      <c r="D29109" s="26"/>
      <c r="E29109" s="26"/>
      <c r="F29109" s="26"/>
      <c r="G29109" s="26"/>
    </row>
    <row r="29110" spans="3:7">
      <c r="C29110" s="17"/>
      <c r="D29110" s="26"/>
      <c r="E29110" s="26"/>
      <c r="F29110" s="26"/>
      <c r="G29110" s="26"/>
    </row>
    <row r="29111" spans="3:7">
      <c r="C29111" s="17"/>
      <c r="D29111" s="26"/>
      <c r="E29111" s="26"/>
      <c r="F29111" s="26"/>
      <c r="G29111" s="26"/>
    </row>
    <row r="29112" spans="3:7">
      <c r="C29112" s="17"/>
      <c r="D29112" s="26"/>
      <c r="E29112" s="26"/>
      <c r="F29112" s="26"/>
      <c r="G29112" s="26"/>
    </row>
    <row r="29113" spans="3:7">
      <c r="C29113" s="17"/>
      <c r="D29113" s="26"/>
      <c r="E29113" s="26"/>
      <c r="F29113" s="26"/>
      <c r="G29113" s="26"/>
    </row>
    <row r="29114" spans="3:7">
      <c r="C29114" s="17"/>
      <c r="D29114" s="26"/>
      <c r="E29114" s="26"/>
      <c r="F29114" s="26"/>
      <c r="G29114" s="26"/>
    </row>
    <row r="29115" spans="3:7">
      <c r="C29115" s="17"/>
      <c r="D29115" s="26"/>
      <c r="E29115" s="26"/>
      <c r="F29115" s="26"/>
      <c r="G29115" s="26"/>
    </row>
    <row r="29116" spans="3:7">
      <c r="C29116" s="17"/>
      <c r="D29116" s="26"/>
      <c r="E29116" s="26"/>
      <c r="F29116" s="26"/>
      <c r="G29116" s="26"/>
    </row>
    <row r="29117" spans="3:7">
      <c r="C29117" s="17"/>
      <c r="D29117" s="26"/>
      <c r="E29117" s="26"/>
      <c r="F29117" s="26"/>
      <c r="G29117" s="26"/>
    </row>
    <row r="29118" spans="3:7">
      <c r="C29118" s="17"/>
      <c r="D29118" s="26"/>
      <c r="E29118" s="26"/>
      <c r="F29118" s="26"/>
      <c r="G29118" s="26"/>
    </row>
    <row r="29119" spans="3:7">
      <c r="C29119" s="17"/>
      <c r="D29119" s="26"/>
      <c r="E29119" s="26"/>
      <c r="F29119" s="26"/>
      <c r="G29119" s="26"/>
    </row>
    <row r="29120" spans="3:7">
      <c r="C29120" s="17"/>
      <c r="D29120" s="26"/>
      <c r="E29120" s="26"/>
      <c r="F29120" s="26"/>
      <c r="G29120" s="26"/>
    </row>
    <row r="29121" spans="3:7">
      <c r="C29121" s="17"/>
      <c r="D29121" s="26"/>
      <c r="E29121" s="26"/>
      <c r="F29121" s="26"/>
      <c r="G29121" s="26"/>
    </row>
    <row r="29122" spans="3:7">
      <c r="C29122" s="17"/>
      <c r="D29122" s="26"/>
      <c r="E29122" s="26"/>
      <c r="F29122" s="26"/>
      <c r="G29122" s="26"/>
    </row>
    <row r="29123" spans="3:7">
      <c r="C29123" s="17"/>
      <c r="D29123" s="26"/>
      <c r="E29123" s="26"/>
      <c r="F29123" s="26"/>
      <c r="G29123" s="26"/>
    </row>
    <row r="29124" spans="3:7">
      <c r="C29124" s="17"/>
      <c r="D29124" s="26"/>
      <c r="E29124" s="26"/>
      <c r="F29124" s="26"/>
      <c r="G29124" s="26"/>
    </row>
    <row r="29125" spans="3:7">
      <c r="C29125" s="17"/>
      <c r="D29125" s="26"/>
      <c r="E29125" s="26"/>
      <c r="F29125" s="26"/>
      <c r="G29125" s="26"/>
    </row>
    <row r="29126" spans="3:7">
      <c r="C29126" s="17"/>
      <c r="D29126" s="26"/>
      <c r="E29126" s="26"/>
      <c r="F29126" s="26"/>
      <c r="G29126" s="26"/>
    </row>
    <row r="29127" spans="3:7">
      <c r="C29127" s="17"/>
      <c r="D29127" s="26"/>
      <c r="E29127" s="26"/>
      <c r="F29127" s="26"/>
      <c r="G29127" s="26"/>
    </row>
    <row r="29128" spans="3:7">
      <c r="C29128" s="17"/>
      <c r="D29128" s="26"/>
      <c r="E29128" s="26"/>
      <c r="F29128" s="26"/>
      <c r="G29128" s="26"/>
    </row>
    <row r="29129" spans="3:7">
      <c r="C29129" s="17"/>
      <c r="D29129" s="26"/>
      <c r="E29129" s="26"/>
      <c r="F29129" s="26"/>
      <c r="G29129" s="26"/>
    </row>
    <row r="29130" spans="3:7">
      <c r="C29130" s="17"/>
      <c r="D29130" s="26"/>
      <c r="E29130" s="26"/>
      <c r="F29130" s="26"/>
      <c r="G29130" s="26"/>
    </row>
    <row r="29131" spans="3:7">
      <c r="C29131" s="17"/>
      <c r="D29131" s="26"/>
      <c r="E29131" s="26"/>
      <c r="F29131" s="26"/>
      <c r="G29131" s="26"/>
    </row>
    <row r="29132" spans="3:7">
      <c r="C29132" s="17"/>
      <c r="D29132" s="26"/>
      <c r="E29132" s="26"/>
      <c r="F29132" s="26"/>
      <c r="G29132" s="26"/>
    </row>
    <row r="29133" spans="3:7">
      <c r="C29133" s="17"/>
      <c r="D29133" s="26"/>
      <c r="E29133" s="26"/>
      <c r="F29133" s="26"/>
      <c r="G29133" s="26"/>
    </row>
    <row r="29134" spans="3:7">
      <c r="C29134" s="17"/>
      <c r="D29134" s="26"/>
      <c r="E29134" s="26"/>
      <c r="F29134" s="26"/>
      <c r="G29134" s="26"/>
    </row>
    <row r="29135" spans="3:7">
      <c r="C29135" s="17"/>
      <c r="D29135" s="26"/>
      <c r="E29135" s="26"/>
      <c r="F29135" s="26"/>
      <c r="G29135" s="26"/>
    </row>
    <row r="29136" spans="3:7">
      <c r="C29136" s="17"/>
      <c r="D29136" s="26"/>
      <c r="E29136" s="26"/>
      <c r="F29136" s="26"/>
      <c r="G29136" s="26"/>
    </row>
    <row r="29137" spans="3:7">
      <c r="C29137" s="17"/>
      <c r="D29137" s="26"/>
      <c r="E29137" s="26"/>
      <c r="F29137" s="26"/>
      <c r="G29137" s="26"/>
    </row>
    <row r="29138" spans="3:7">
      <c r="C29138" s="17"/>
      <c r="D29138" s="26"/>
      <c r="E29138" s="26"/>
      <c r="F29138" s="26"/>
      <c r="G29138" s="26"/>
    </row>
    <row r="29139" spans="3:7">
      <c r="C29139" s="17"/>
      <c r="D29139" s="26"/>
      <c r="E29139" s="26"/>
      <c r="F29139" s="26"/>
      <c r="G29139" s="26"/>
    </row>
    <row r="29140" spans="3:7">
      <c r="C29140" s="17"/>
      <c r="D29140" s="26"/>
      <c r="E29140" s="26"/>
      <c r="F29140" s="26"/>
      <c r="G29140" s="26"/>
    </row>
    <row r="29141" spans="3:7">
      <c r="C29141" s="17"/>
      <c r="D29141" s="26"/>
      <c r="E29141" s="26"/>
      <c r="F29141" s="26"/>
      <c r="G29141" s="26"/>
    </row>
    <row r="29142" spans="3:7">
      <c r="C29142" s="17"/>
      <c r="D29142" s="26"/>
      <c r="E29142" s="26"/>
      <c r="F29142" s="26"/>
      <c r="G29142" s="26"/>
    </row>
    <row r="29143" spans="3:7">
      <c r="C29143" s="17"/>
      <c r="D29143" s="26"/>
      <c r="E29143" s="26"/>
      <c r="F29143" s="26"/>
      <c r="G29143" s="26"/>
    </row>
    <row r="29144" spans="3:7">
      <c r="C29144" s="17"/>
      <c r="D29144" s="26"/>
      <c r="E29144" s="26"/>
      <c r="F29144" s="26"/>
      <c r="G29144" s="26"/>
    </row>
    <row r="29145" spans="3:7">
      <c r="C29145" s="17"/>
      <c r="D29145" s="26"/>
      <c r="E29145" s="26"/>
      <c r="F29145" s="26"/>
      <c r="G29145" s="26"/>
    </row>
    <row r="29146" spans="3:7">
      <c r="C29146" s="17"/>
      <c r="D29146" s="26"/>
      <c r="E29146" s="26"/>
      <c r="F29146" s="26"/>
      <c r="G29146" s="26"/>
    </row>
    <row r="29147" spans="3:7">
      <c r="C29147" s="17"/>
      <c r="D29147" s="26"/>
      <c r="E29147" s="26"/>
      <c r="F29147" s="26"/>
      <c r="G29147" s="26"/>
    </row>
    <row r="29148" spans="3:7">
      <c r="C29148" s="17"/>
      <c r="D29148" s="26"/>
      <c r="E29148" s="26"/>
      <c r="F29148" s="26"/>
      <c r="G29148" s="26"/>
    </row>
    <row r="29149" spans="3:7">
      <c r="C29149" s="17"/>
      <c r="D29149" s="26"/>
      <c r="E29149" s="26"/>
      <c r="F29149" s="26"/>
      <c r="G29149" s="26"/>
    </row>
    <row r="29150" spans="3:7">
      <c r="C29150" s="17"/>
      <c r="D29150" s="26"/>
      <c r="E29150" s="26"/>
      <c r="F29150" s="26"/>
      <c r="G29150" s="26"/>
    </row>
    <row r="29151" spans="3:7">
      <c r="C29151" s="17"/>
      <c r="D29151" s="26"/>
      <c r="E29151" s="26"/>
      <c r="F29151" s="26"/>
      <c r="G29151" s="26"/>
    </row>
    <row r="29152" spans="3:7">
      <c r="C29152" s="17"/>
      <c r="D29152" s="26"/>
      <c r="E29152" s="26"/>
      <c r="F29152" s="26"/>
      <c r="G29152" s="26"/>
    </row>
    <row r="29153" spans="3:7">
      <c r="C29153" s="17"/>
      <c r="D29153" s="26"/>
      <c r="E29153" s="26"/>
      <c r="F29153" s="26"/>
      <c r="G29153" s="26"/>
    </row>
    <row r="29154" spans="3:7">
      <c r="C29154" s="17"/>
      <c r="D29154" s="26"/>
      <c r="E29154" s="26"/>
      <c r="F29154" s="26"/>
      <c r="G29154" s="26"/>
    </row>
    <row r="29155" spans="3:7">
      <c r="C29155" s="17"/>
      <c r="D29155" s="26"/>
      <c r="E29155" s="26"/>
      <c r="F29155" s="26"/>
      <c r="G29155" s="26"/>
    </row>
    <row r="29156" spans="3:7">
      <c r="C29156" s="17"/>
      <c r="D29156" s="26"/>
      <c r="E29156" s="26"/>
      <c r="F29156" s="26"/>
      <c r="G29156" s="26"/>
    </row>
    <row r="29157" spans="3:7">
      <c r="C29157" s="17"/>
      <c r="D29157" s="26"/>
      <c r="E29157" s="26"/>
      <c r="F29157" s="26"/>
      <c r="G29157" s="26"/>
    </row>
    <row r="29158" spans="3:7">
      <c r="C29158" s="17"/>
      <c r="D29158" s="26"/>
      <c r="E29158" s="26"/>
      <c r="F29158" s="26"/>
      <c r="G29158" s="26"/>
    </row>
    <row r="29159" spans="3:7">
      <c r="C29159" s="17"/>
      <c r="D29159" s="26"/>
      <c r="E29159" s="26"/>
      <c r="F29159" s="26"/>
      <c r="G29159" s="26"/>
    </row>
    <row r="29160" spans="3:7">
      <c r="C29160" s="17"/>
      <c r="D29160" s="26"/>
      <c r="E29160" s="26"/>
      <c r="F29160" s="26"/>
      <c r="G29160" s="26"/>
    </row>
    <row r="29161" spans="3:7">
      <c r="C29161" s="17"/>
      <c r="D29161" s="26"/>
      <c r="E29161" s="26"/>
      <c r="F29161" s="26"/>
      <c r="G29161" s="26"/>
    </row>
    <row r="29162" spans="3:7">
      <c r="C29162" s="17"/>
      <c r="D29162" s="26"/>
      <c r="E29162" s="26"/>
      <c r="F29162" s="26"/>
      <c r="G29162" s="26"/>
    </row>
    <row r="29163" spans="3:7">
      <c r="C29163" s="17"/>
      <c r="D29163" s="26"/>
      <c r="E29163" s="26"/>
      <c r="F29163" s="26"/>
      <c r="G29163" s="26"/>
    </row>
    <row r="29164" spans="3:7">
      <c r="C29164" s="17"/>
      <c r="D29164" s="26"/>
      <c r="E29164" s="26"/>
      <c r="F29164" s="26"/>
      <c r="G29164" s="26"/>
    </row>
    <row r="29165" spans="3:7">
      <c r="C29165" s="17"/>
      <c r="D29165" s="26"/>
      <c r="E29165" s="26"/>
      <c r="F29165" s="26"/>
      <c r="G29165" s="26"/>
    </row>
    <row r="29166" spans="3:7">
      <c r="C29166" s="17"/>
      <c r="D29166" s="26"/>
      <c r="E29166" s="26"/>
      <c r="F29166" s="26"/>
      <c r="G29166" s="26"/>
    </row>
    <row r="29167" spans="3:7">
      <c r="C29167" s="17"/>
      <c r="D29167" s="26"/>
      <c r="E29167" s="26"/>
      <c r="F29167" s="26"/>
      <c r="G29167" s="26"/>
    </row>
    <row r="29168" spans="3:7">
      <c r="C29168" s="17"/>
      <c r="D29168" s="26"/>
      <c r="E29168" s="26"/>
      <c r="F29168" s="26"/>
      <c r="G29168" s="26"/>
    </row>
    <row r="29169" spans="3:7">
      <c r="C29169" s="17"/>
      <c r="D29169" s="26"/>
      <c r="E29169" s="26"/>
      <c r="F29169" s="26"/>
      <c r="G29169" s="26"/>
    </row>
    <row r="29170" spans="3:7">
      <c r="C29170" s="17"/>
      <c r="D29170" s="26"/>
      <c r="E29170" s="26"/>
      <c r="F29170" s="26"/>
      <c r="G29170" s="26"/>
    </row>
    <row r="29171" spans="3:7">
      <c r="C29171" s="17"/>
      <c r="D29171" s="26"/>
      <c r="E29171" s="26"/>
      <c r="F29171" s="26"/>
      <c r="G29171" s="26"/>
    </row>
    <row r="29172" spans="3:7">
      <c r="C29172" s="17"/>
      <c r="D29172" s="26"/>
      <c r="E29172" s="26"/>
      <c r="F29172" s="26"/>
      <c r="G29172" s="26"/>
    </row>
    <row r="29173" spans="3:7">
      <c r="C29173" s="17"/>
      <c r="D29173" s="26"/>
      <c r="E29173" s="26"/>
      <c r="F29173" s="26"/>
      <c r="G29173" s="26"/>
    </row>
    <row r="29174" spans="3:7">
      <c r="C29174" s="17"/>
      <c r="D29174" s="26"/>
      <c r="E29174" s="26"/>
      <c r="F29174" s="26"/>
      <c r="G29174" s="26"/>
    </row>
    <row r="29175" spans="3:7">
      <c r="C29175" s="17"/>
      <c r="D29175" s="26"/>
      <c r="E29175" s="26"/>
      <c r="F29175" s="26"/>
      <c r="G29175" s="26"/>
    </row>
    <row r="29176" spans="3:7">
      <c r="C29176" s="17"/>
      <c r="D29176" s="26"/>
      <c r="E29176" s="26"/>
      <c r="F29176" s="26"/>
      <c r="G29176" s="26"/>
    </row>
    <row r="29177" spans="3:7">
      <c r="C29177" s="17"/>
      <c r="D29177" s="26"/>
      <c r="E29177" s="26"/>
      <c r="F29177" s="26"/>
      <c r="G29177" s="26"/>
    </row>
    <row r="29178" spans="3:7">
      <c r="C29178" s="17"/>
      <c r="D29178" s="26"/>
      <c r="E29178" s="26"/>
      <c r="F29178" s="26"/>
      <c r="G29178" s="26"/>
    </row>
    <row r="29179" spans="3:7">
      <c r="C29179" s="17"/>
      <c r="D29179" s="26"/>
      <c r="E29179" s="26"/>
      <c r="F29179" s="26"/>
      <c r="G29179" s="26"/>
    </row>
    <row r="29180" spans="3:7">
      <c r="C29180" s="17"/>
      <c r="D29180" s="26"/>
      <c r="E29180" s="26"/>
      <c r="F29180" s="26"/>
      <c r="G29180" s="26"/>
    </row>
    <row r="29181" spans="3:7">
      <c r="C29181" s="17"/>
      <c r="D29181" s="26"/>
      <c r="E29181" s="26"/>
      <c r="F29181" s="26"/>
      <c r="G29181" s="26"/>
    </row>
    <row r="29182" spans="3:7">
      <c r="C29182" s="17"/>
      <c r="D29182" s="26"/>
      <c r="E29182" s="26"/>
      <c r="F29182" s="26"/>
      <c r="G29182" s="26"/>
    </row>
    <row r="29183" spans="3:7">
      <c r="C29183" s="17"/>
      <c r="D29183" s="26"/>
      <c r="E29183" s="26"/>
      <c r="F29183" s="26"/>
      <c r="G29183" s="26"/>
    </row>
    <row r="29184" spans="3:7">
      <c r="C29184" s="17"/>
      <c r="D29184" s="26"/>
      <c r="E29184" s="26"/>
      <c r="F29184" s="26"/>
      <c r="G29184" s="26"/>
    </row>
    <row r="29185" spans="3:7">
      <c r="C29185" s="17"/>
      <c r="D29185" s="26"/>
      <c r="E29185" s="26"/>
      <c r="F29185" s="26"/>
      <c r="G29185" s="26"/>
    </row>
    <row r="29186" spans="3:7">
      <c r="C29186" s="17"/>
      <c r="D29186" s="26"/>
      <c r="E29186" s="26"/>
      <c r="F29186" s="26"/>
      <c r="G29186" s="26"/>
    </row>
    <row r="29187" spans="3:7">
      <c r="C29187" s="17"/>
      <c r="D29187" s="26"/>
      <c r="E29187" s="26"/>
      <c r="F29187" s="26"/>
      <c r="G29187" s="26"/>
    </row>
    <row r="29188" spans="3:7">
      <c r="C29188" s="17"/>
      <c r="D29188" s="26"/>
      <c r="E29188" s="26"/>
      <c r="F29188" s="26"/>
      <c r="G29188" s="26"/>
    </row>
    <row r="29189" spans="3:7">
      <c r="C29189" s="17"/>
      <c r="D29189" s="26"/>
      <c r="E29189" s="26"/>
      <c r="F29189" s="26"/>
      <c r="G29189" s="26"/>
    </row>
    <row r="29190" spans="3:7">
      <c r="C29190" s="17"/>
      <c r="D29190" s="26"/>
      <c r="E29190" s="26"/>
      <c r="F29190" s="26"/>
      <c r="G29190" s="26"/>
    </row>
    <row r="29191" spans="3:7">
      <c r="C29191" s="17"/>
      <c r="D29191" s="26"/>
      <c r="E29191" s="26"/>
      <c r="F29191" s="26"/>
      <c r="G29191" s="26"/>
    </row>
    <row r="29192" spans="3:7">
      <c r="C29192" s="17"/>
      <c r="D29192" s="26"/>
      <c r="E29192" s="26"/>
      <c r="F29192" s="26"/>
      <c r="G29192" s="26"/>
    </row>
    <row r="29193" spans="3:7">
      <c r="C29193" s="17"/>
      <c r="D29193" s="26"/>
      <c r="E29193" s="26"/>
      <c r="F29193" s="26"/>
      <c r="G29193" s="26"/>
    </row>
    <row r="29194" spans="3:7">
      <c r="C29194" s="17"/>
      <c r="D29194" s="26"/>
      <c r="E29194" s="26"/>
      <c r="F29194" s="26"/>
      <c r="G29194" s="26"/>
    </row>
    <row r="29195" spans="3:7">
      <c r="C29195" s="17"/>
      <c r="D29195" s="26"/>
      <c r="E29195" s="26"/>
      <c r="F29195" s="26"/>
      <c r="G29195" s="26"/>
    </row>
    <row r="29196" spans="3:7">
      <c r="C29196" s="17"/>
      <c r="D29196" s="26"/>
      <c r="E29196" s="26"/>
      <c r="F29196" s="26"/>
      <c r="G29196" s="26"/>
    </row>
    <row r="29197" spans="3:7">
      <c r="C29197" s="17"/>
      <c r="D29197" s="26"/>
      <c r="E29197" s="26"/>
      <c r="F29197" s="26"/>
      <c r="G29197" s="26"/>
    </row>
    <row r="29198" spans="3:7">
      <c r="C29198" s="17"/>
      <c r="D29198" s="26"/>
      <c r="E29198" s="26"/>
      <c r="F29198" s="26"/>
      <c r="G29198" s="26"/>
    </row>
    <row r="29199" spans="3:7">
      <c r="C29199" s="17"/>
      <c r="D29199" s="26"/>
      <c r="E29199" s="26"/>
      <c r="F29199" s="26"/>
      <c r="G29199" s="26"/>
    </row>
    <row r="29200" spans="3:7">
      <c r="C29200" s="17"/>
      <c r="D29200" s="26"/>
      <c r="E29200" s="26"/>
      <c r="F29200" s="26"/>
      <c r="G29200" s="26"/>
    </row>
    <row r="29201" spans="3:7">
      <c r="C29201" s="17"/>
      <c r="D29201" s="26"/>
      <c r="E29201" s="26"/>
      <c r="F29201" s="26"/>
      <c r="G29201" s="26"/>
    </row>
    <row r="29202" spans="3:7">
      <c r="C29202" s="17"/>
      <c r="D29202" s="26"/>
      <c r="E29202" s="26"/>
      <c r="F29202" s="26"/>
      <c r="G29202" s="26"/>
    </row>
    <row r="29203" spans="3:7">
      <c r="C29203" s="17"/>
      <c r="D29203" s="26"/>
      <c r="E29203" s="26"/>
      <c r="F29203" s="26"/>
      <c r="G29203" s="26"/>
    </row>
    <row r="29204" spans="3:7">
      <c r="C29204" s="17"/>
      <c r="D29204" s="26"/>
      <c r="E29204" s="26"/>
      <c r="F29204" s="26"/>
      <c r="G29204" s="26"/>
    </row>
    <row r="29205" spans="3:7">
      <c r="C29205" s="17"/>
      <c r="D29205" s="26"/>
      <c r="E29205" s="26"/>
      <c r="F29205" s="26"/>
      <c r="G29205" s="26"/>
    </row>
    <row r="29206" spans="3:7">
      <c r="C29206" s="17"/>
      <c r="D29206" s="26"/>
      <c r="E29206" s="26"/>
      <c r="F29206" s="26"/>
      <c r="G29206" s="26"/>
    </row>
    <row r="29207" spans="3:7">
      <c r="C29207" s="17"/>
      <c r="D29207" s="26"/>
      <c r="E29207" s="26"/>
      <c r="F29207" s="26"/>
      <c r="G29207" s="26"/>
    </row>
    <row r="29208" spans="3:7">
      <c r="C29208" s="17"/>
      <c r="D29208" s="26"/>
      <c r="E29208" s="26"/>
      <c r="F29208" s="26"/>
      <c r="G29208" s="26"/>
    </row>
    <row r="29209" spans="3:7">
      <c r="C29209" s="17"/>
      <c r="D29209" s="26"/>
      <c r="E29209" s="26"/>
      <c r="F29209" s="26"/>
      <c r="G29209" s="26"/>
    </row>
    <row r="29210" spans="3:7">
      <c r="C29210" s="17"/>
      <c r="D29210" s="26"/>
      <c r="E29210" s="26"/>
      <c r="F29210" s="26"/>
      <c r="G29210" s="26"/>
    </row>
    <row r="29211" spans="3:7">
      <c r="C29211" s="17"/>
      <c r="D29211" s="26"/>
      <c r="E29211" s="26"/>
      <c r="F29211" s="26"/>
      <c r="G29211" s="26"/>
    </row>
    <row r="29212" spans="3:7">
      <c r="C29212" s="17"/>
      <c r="D29212" s="26"/>
      <c r="E29212" s="26"/>
      <c r="F29212" s="26"/>
      <c r="G29212" s="26"/>
    </row>
    <row r="29213" spans="3:7">
      <c r="C29213" s="17"/>
      <c r="D29213" s="26"/>
      <c r="E29213" s="26"/>
      <c r="F29213" s="26"/>
      <c r="G29213" s="26"/>
    </row>
    <row r="29214" spans="3:7">
      <c r="C29214" s="17"/>
      <c r="D29214" s="26"/>
      <c r="E29214" s="26"/>
      <c r="F29214" s="26"/>
      <c r="G29214" s="26"/>
    </row>
    <row r="29215" spans="3:7">
      <c r="C29215" s="17"/>
      <c r="D29215" s="26"/>
      <c r="E29215" s="26"/>
      <c r="F29215" s="26"/>
      <c r="G29215" s="26"/>
    </row>
    <row r="29216" spans="3:7">
      <c r="C29216" s="17"/>
      <c r="D29216" s="26"/>
      <c r="E29216" s="26"/>
      <c r="F29216" s="26"/>
      <c r="G29216" s="26"/>
    </row>
    <row r="29217" spans="3:7">
      <c r="C29217" s="17"/>
      <c r="D29217" s="26"/>
      <c r="E29217" s="26"/>
      <c r="F29217" s="26"/>
      <c r="G29217" s="26"/>
    </row>
    <row r="29218" spans="3:7">
      <c r="C29218" s="17"/>
      <c r="D29218" s="26"/>
      <c r="E29218" s="26"/>
      <c r="F29218" s="26"/>
      <c r="G29218" s="26"/>
    </row>
    <row r="29219" spans="3:7">
      <c r="C29219" s="17"/>
      <c r="D29219" s="26"/>
      <c r="E29219" s="26"/>
      <c r="F29219" s="26"/>
      <c r="G29219" s="26"/>
    </row>
    <row r="29220" spans="3:7">
      <c r="C29220" s="17"/>
      <c r="D29220" s="26"/>
      <c r="E29220" s="26"/>
      <c r="F29220" s="26"/>
      <c r="G29220" s="26"/>
    </row>
    <row r="29221" spans="3:7">
      <c r="C29221" s="17"/>
      <c r="D29221" s="26"/>
      <c r="E29221" s="26"/>
      <c r="F29221" s="26"/>
      <c r="G29221" s="26"/>
    </row>
    <row r="29222" spans="3:7">
      <c r="C29222" s="17"/>
      <c r="D29222" s="26"/>
      <c r="E29222" s="26"/>
      <c r="F29222" s="26"/>
      <c r="G29222" s="26"/>
    </row>
    <row r="29223" spans="3:7">
      <c r="C29223" s="17"/>
      <c r="D29223" s="26"/>
      <c r="E29223" s="26"/>
      <c r="F29223" s="26"/>
      <c r="G29223" s="26"/>
    </row>
    <row r="29224" spans="3:7">
      <c r="C29224" s="17"/>
      <c r="D29224" s="26"/>
      <c r="E29224" s="26"/>
      <c r="F29224" s="26"/>
      <c r="G29224" s="26"/>
    </row>
    <row r="29225" spans="3:7">
      <c r="C29225" s="17"/>
      <c r="D29225" s="26"/>
      <c r="E29225" s="26"/>
      <c r="F29225" s="26"/>
      <c r="G29225" s="26"/>
    </row>
    <row r="29226" spans="3:7">
      <c r="C29226" s="17"/>
      <c r="D29226" s="26"/>
      <c r="E29226" s="26"/>
      <c r="F29226" s="26"/>
      <c r="G29226" s="26"/>
    </row>
    <row r="29227" spans="3:7">
      <c r="C29227" s="17"/>
      <c r="D29227" s="26"/>
      <c r="E29227" s="26"/>
      <c r="F29227" s="26"/>
      <c r="G29227" s="26"/>
    </row>
    <row r="29228" spans="3:7">
      <c r="C29228" s="17"/>
      <c r="D29228" s="26"/>
      <c r="E29228" s="26"/>
      <c r="F29228" s="26"/>
      <c r="G29228" s="26"/>
    </row>
    <row r="29229" spans="3:7">
      <c r="C29229" s="17"/>
      <c r="D29229" s="26"/>
      <c r="E29229" s="26"/>
      <c r="F29229" s="26"/>
      <c r="G29229" s="26"/>
    </row>
    <row r="29230" spans="3:7">
      <c r="C29230" s="17"/>
      <c r="D29230" s="26"/>
      <c r="E29230" s="26"/>
      <c r="F29230" s="26"/>
      <c r="G29230" s="26"/>
    </row>
    <row r="29231" spans="3:7">
      <c r="C29231" s="17"/>
      <c r="D29231" s="26"/>
      <c r="E29231" s="26"/>
      <c r="F29231" s="26"/>
      <c r="G29231" s="26"/>
    </row>
    <row r="29232" spans="3:7">
      <c r="C29232" s="17"/>
      <c r="D29232" s="26"/>
      <c r="E29232" s="26"/>
      <c r="F29232" s="26"/>
      <c r="G29232" s="26"/>
    </row>
    <row r="29233" spans="3:7">
      <c r="C29233" s="17"/>
      <c r="D29233" s="26"/>
      <c r="E29233" s="26"/>
      <c r="F29233" s="26"/>
      <c r="G29233" s="26"/>
    </row>
    <row r="29234" spans="3:7">
      <c r="C29234" s="17"/>
      <c r="D29234" s="26"/>
      <c r="E29234" s="26"/>
      <c r="F29234" s="26"/>
      <c r="G29234" s="26"/>
    </row>
    <row r="29235" spans="3:7">
      <c r="C29235" s="17"/>
      <c r="D29235" s="26"/>
      <c r="E29235" s="26"/>
      <c r="F29235" s="26"/>
      <c r="G29235" s="26"/>
    </row>
    <row r="29236" spans="3:7">
      <c r="C29236" s="17"/>
      <c r="D29236" s="26"/>
      <c r="E29236" s="26"/>
      <c r="F29236" s="26"/>
      <c r="G29236" s="26"/>
    </row>
    <row r="29237" spans="3:7">
      <c r="C29237" s="17"/>
      <c r="D29237" s="26"/>
      <c r="E29237" s="26"/>
      <c r="F29237" s="26"/>
      <c r="G29237" s="26"/>
    </row>
    <row r="29238" spans="3:7">
      <c r="C29238" s="17"/>
      <c r="D29238" s="26"/>
      <c r="E29238" s="26"/>
      <c r="F29238" s="26"/>
      <c r="G29238" s="26"/>
    </row>
    <row r="29239" spans="3:7">
      <c r="C29239" s="17"/>
      <c r="D29239" s="26"/>
      <c r="E29239" s="26"/>
      <c r="F29239" s="26"/>
      <c r="G29239" s="26"/>
    </row>
    <row r="29240" spans="3:7">
      <c r="C29240" s="17"/>
      <c r="D29240" s="26"/>
      <c r="E29240" s="26"/>
      <c r="F29240" s="26"/>
      <c r="G29240" s="26"/>
    </row>
    <row r="29241" spans="3:7">
      <c r="C29241" s="17"/>
      <c r="D29241" s="26"/>
      <c r="E29241" s="26"/>
      <c r="F29241" s="26"/>
      <c r="G29241" s="26"/>
    </row>
    <row r="29242" spans="3:7">
      <c r="C29242" s="17"/>
      <c r="D29242" s="26"/>
      <c r="E29242" s="26"/>
      <c r="F29242" s="26"/>
      <c r="G29242" s="26"/>
    </row>
    <row r="29243" spans="3:7">
      <c r="C29243" s="17"/>
      <c r="D29243" s="26"/>
      <c r="E29243" s="26"/>
      <c r="F29243" s="26"/>
      <c r="G29243" s="26"/>
    </row>
    <row r="29244" spans="3:7">
      <c r="C29244" s="17"/>
      <c r="D29244" s="26"/>
      <c r="E29244" s="26"/>
      <c r="F29244" s="26"/>
      <c r="G29244" s="26"/>
    </row>
    <row r="29245" spans="3:7">
      <c r="C29245" s="17"/>
      <c r="D29245" s="26"/>
      <c r="E29245" s="26"/>
      <c r="F29245" s="26"/>
      <c r="G29245" s="26"/>
    </row>
    <row r="29246" spans="3:7">
      <c r="C29246" s="17"/>
      <c r="D29246" s="26"/>
      <c r="E29246" s="26"/>
      <c r="F29246" s="26"/>
      <c r="G29246" s="26"/>
    </row>
    <row r="29247" spans="3:7">
      <c r="C29247" s="17"/>
      <c r="D29247" s="26"/>
      <c r="E29247" s="26"/>
      <c r="F29247" s="26"/>
      <c r="G29247" s="26"/>
    </row>
    <row r="29248" spans="3:7">
      <c r="C29248" s="17"/>
      <c r="D29248" s="26"/>
      <c r="E29248" s="26"/>
      <c r="F29248" s="26"/>
      <c r="G29248" s="26"/>
    </row>
    <row r="29249" spans="3:7">
      <c r="C29249" s="17"/>
      <c r="D29249" s="26"/>
      <c r="E29249" s="26"/>
      <c r="F29249" s="26"/>
      <c r="G29249" s="26"/>
    </row>
    <row r="29250" spans="3:7">
      <c r="C29250" s="17"/>
      <c r="D29250" s="26"/>
      <c r="E29250" s="26"/>
      <c r="F29250" s="26"/>
      <c r="G29250" s="26"/>
    </row>
    <row r="29251" spans="3:7">
      <c r="C29251" s="17"/>
      <c r="D29251" s="26"/>
      <c r="E29251" s="26"/>
      <c r="F29251" s="26"/>
      <c r="G29251" s="26"/>
    </row>
    <row r="29252" spans="3:7">
      <c r="C29252" s="17"/>
      <c r="D29252" s="26"/>
      <c r="E29252" s="26"/>
      <c r="F29252" s="26"/>
      <c r="G29252" s="26"/>
    </row>
    <row r="29253" spans="3:7">
      <c r="C29253" s="17"/>
      <c r="D29253" s="26"/>
      <c r="E29253" s="26"/>
      <c r="F29253" s="26"/>
      <c r="G29253" s="26"/>
    </row>
    <row r="29254" spans="3:7">
      <c r="C29254" s="17"/>
      <c r="D29254" s="26"/>
      <c r="E29254" s="26"/>
      <c r="F29254" s="26"/>
      <c r="G29254" s="26"/>
    </row>
    <row r="29255" spans="3:7">
      <c r="C29255" s="17"/>
      <c r="D29255" s="26"/>
      <c r="E29255" s="26"/>
      <c r="F29255" s="26"/>
      <c r="G29255" s="26"/>
    </row>
    <row r="29256" spans="3:7">
      <c r="C29256" s="17"/>
      <c r="D29256" s="26"/>
      <c r="E29256" s="26"/>
      <c r="F29256" s="26"/>
      <c r="G29256" s="26"/>
    </row>
    <row r="29257" spans="3:7">
      <c r="C29257" s="17"/>
      <c r="D29257" s="26"/>
      <c r="E29257" s="26"/>
      <c r="F29257" s="26"/>
      <c r="G29257" s="26"/>
    </row>
    <row r="29258" spans="3:7">
      <c r="C29258" s="17"/>
      <c r="D29258" s="26"/>
      <c r="E29258" s="26"/>
      <c r="F29258" s="26"/>
      <c r="G29258" s="26"/>
    </row>
    <row r="29259" spans="3:7">
      <c r="C29259" s="17"/>
      <c r="D29259" s="26"/>
      <c r="E29259" s="26"/>
      <c r="F29259" s="26"/>
      <c r="G29259" s="26"/>
    </row>
    <row r="29260" spans="3:7">
      <c r="C29260" s="17"/>
      <c r="D29260" s="26"/>
      <c r="E29260" s="26"/>
      <c r="F29260" s="26"/>
      <c r="G29260" s="26"/>
    </row>
    <row r="29261" spans="3:7">
      <c r="C29261" s="17"/>
      <c r="D29261" s="26"/>
      <c r="E29261" s="26"/>
      <c r="F29261" s="26"/>
      <c r="G29261" s="26"/>
    </row>
    <row r="29262" spans="3:7">
      <c r="C29262" s="17"/>
      <c r="D29262" s="26"/>
      <c r="E29262" s="26"/>
      <c r="F29262" s="26"/>
      <c r="G29262" s="26"/>
    </row>
    <row r="29263" spans="3:7">
      <c r="C29263" s="17"/>
      <c r="D29263" s="26"/>
      <c r="E29263" s="26"/>
      <c r="F29263" s="26"/>
      <c r="G29263" s="26"/>
    </row>
    <row r="29264" spans="3:7">
      <c r="C29264" s="17"/>
      <c r="D29264" s="26"/>
      <c r="E29264" s="26"/>
      <c r="F29264" s="26"/>
      <c r="G29264" s="26"/>
    </row>
    <row r="29265" spans="3:7">
      <c r="C29265" s="17"/>
      <c r="D29265" s="26"/>
      <c r="E29265" s="26"/>
      <c r="F29265" s="26"/>
      <c r="G29265" s="26"/>
    </row>
    <row r="29266" spans="3:7">
      <c r="C29266" s="17"/>
      <c r="D29266" s="26"/>
      <c r="E29266" s="26"/>
      <c r="F29266" s="26"/>
      <c r="G29266" s="26"/>
    </row>
    <row r="29267" spans="3:7">
      <c r="C29267" s="17"/>
      <c r="D29267" s="26"/>
      <c r="E29267" s="26"/>
      <c r="F29267" s="26"/>
      <c r="G29267" s="26"/>
    </row>
    <row r="29268" spans="3:7">
      <c r="C29268" s="17"/>
      <c r="D29268" s="26"/>
      <c r="E29268" s="26"/>
      <c r="F29268" s="26"/>
      <c r="G29268" s="26"/>
    </row>
    <row r="29269" spans="3:7">
      <c r="C29269" s="17"/>
      <c r="D29269" s="26"/>
      <c r="E29269" s="26"/>
      <c r="F29269" s="26"/>
      <c r="G29269" s="26"/>
    </row>
    <row r="29270" spans="3:7">
      <c r="C29270" s="17"/>
      <c r="D29270" s="26"/>
      <c r="E29270" s="26"/>
      <c r="F29270" s="26"/>
      <c r="G29270" s="26"/>
    </row>
    <row r="29271" spans="3:7">
      <c r="C29271" s="17"/>
      <c r="D29271" s="26"/>
      <c r="E29271" s="26"/>
      <c r="F29271" s="26"/>
      <c r="G29271" s="26"/>
    </row>
    <row r="29272" spans="3:7">
      <c r="C29272" s="17"/>
      <c r="D29272" s="26"/>
      <c r="E29272" s="26"/>
      <c r="F29272" s="26"/>
      <c r="G29272" s="26"/>
    </row>
    <row r="29273" spans="3:7">
      <c r="C29273" s="17"/>
      <c r="D29273" s="26"/>
      <c r="E29273" s="26"/>
      <c r="F29273" s="26"/>
      <c r="G29273" s="26"/>
    </row>
    <row r="29274" spans="3:7">
      <c r="C29274" s="17"/>
      <c r="D29274" s="26"/>
      <c r="E29274" s="26"/>
      <c r="F29274" s="26"/>
      <c r="G29274" s="26"/>
    </row>
    <row r="29275" spans="3:7">
      <c r="C29275" s="17"/>
      <c r="D29275" s="26"/>
      <c r="E29275" s="26"/>
      <c r="F29275" s="26"/>
      <c r="G29275" s="26"/>
    </row>
    <row r="29276" spans="3:7">
      <c r="C29276" s="17"/>
      <c r="D29276" s="26"/>
      <c r="E29276" s="26"/>
      <c r="F29276" s="26"/>
      <c r="G29276" s="26"/>
    </row>
    <row r="29277" spans="3:7">
      <c r="C29277" s="17"/>
      <c r="D29277" s="26"/>
      <c r="E29277" s="26"/>
      <c r="F29277" s="26"/>
      <c r="G29277" s="26"/>
    </row>
    <row r="29278" spans="3:7">
      <c r="C29278" s="17"/>
      <c r="D29278" s="26"/>
      <c r="E29278" s="26"/>
      <c r="F29278" s="26"/>
      <c r="G29278" s="26"/>
    </row>
    <row r="29279" spans="3:7">
      <c r="C29279" s="17"/>
      <c r="D29279" s="26"/>
      <c r="E29279" s="26"/>
      <c r="F29279" s="26"/>
      <c r="G29279" s="26"/>
    </row>
    <row r="29280" spans="3:7">
      <c r="C29280" s="17"/>
      <c r="D29280" s="26"/>
      <c r="E29280" s="26"/>
      <c r="F29280" s="26"/>
      <c r="G29280" s="26"/>
    </row>
    <row r="29281" spans="3:7">
      <c r="C29281" s="17"/>
      <c r="D29281" s="26"/>
      <c r="E29281" s="26"/>
      <c r="F29281" s="26"/>
      <c r="G29281" s="26"/>
    </row>
    <row r="29282" spans="3:7">
      <c r="C29282" s="17"/>
      <c r="D29282" s="26"/>
      <c r="E29282" s="26"/>
      <c r="F29282" s="26"/>
      <c r="G29282" s="26"/>
    </row>
    <row r="29283" spans="3:7">
      <c r="C29283" s="17"/>
      <c r="D29283" s="26"/>
      <c r="E29283" s="26"/>
      <c r="F29283" s="26"/>
      <c r="G29283" s="26"/>
    </row>
    <row r="29284" spans="3:7">
      <c r="C29284" s="17"/>
      <c r="D29284" s="26"/>
      <c r="E29284" s="26"/>
      <c r="F29284" s="26"/>
      <c r="G29284" s="26"/>
    </row>
    <row r="29285" spans="3:7">
      <c r="C29285" s="17"/>
      <c r="D29285" s="26"/>
      <c r="E29285" s="26"/>
      <c r="F29285" s="26"/>
      <c r="G29285" s="26"/>
    </row>
    <row r="29286" spans="3:7">
      <c r="C29286" s="17"/>
      <c r="D29286" s="26"/>
      <c r="E29286" s="26"/>
      <c r="F29286" s="26"/>
      <c r="G29286" s="26"/>
    </row>
    <row r="29287" spans="3:7">
      <c r="C29287" s="17"/>
      <c r="D29287" s="26"/>
      <c r="E29287" s="26"/>
      <c r="F29287" s="26"/>
      <c r="G29287" s="26"/>
    </row>
    <row r="29288" spans="3:7">
      <c r="C29288" s="17"/>
      <c r="D29288" s="26"/>
      <c r="E29288" s="26"/>
      <c r="F29288" s="26"/>
      <c r="G29288" s="26"/>
    </row>
    <row r="29289" spans="3:7">
      <c r="C29289" s="17"/>
      <c r="D29289" s="26"/>
      <c r="E29289" s="26"/>
      <c r="F29289" s="26"/>
      <c r="G29289" s="26"/>
    </row>
    <row r="29290" spans="3:7">
      <c r="C29290" s="17"/>
      <c r="D29290" s="26"/>
      <c r="E29290" s="26"/>
      <c r="F29290" s="26"/>
      <c r="G29290" s="26"/>
    </row>
    <row r="29291" spans="3:7">
      <c r="C29291" s="17"/>
      <c r="D29291" s="26"/>
      <c r="E29291" s="26"/>
      <c r="F29291" s="26"/>
      <c r="G29291" s="26"/>
    </row>
    <row r="29292" spans="3:7">
      <c r="C29292" s="17"/>
      <c r="D29292" s="26"/>
      <c r="E29292" s="26"/>
      <c r="F29292" s="26"/>
      <c r="G29292" s="26"/>
    </row>
    <row r="29293" spans="3:7">
      <c r="C29293" s="17"/>
      <c r="D29293" s="26"/>
      <c r="E29293" s="26"/>
      <c r="F29293" s="26"/>
      <c r="G29293" s="26"/>
    </row>
    <row r="29294" spans="3:7">
      <c r="C29294" s="17"/>
      <c r="D29294" s="26"/>
      <c r="E29294" s="26"/>
      <c r="F29294" s="26"/>
      <c r="G29294" s="26"/>
    </row>
    <row r="29295" spans="3:7">
      <c r="C29295" s="17"/>
      <c r="D29295" s="26"/>
      <c r="E29295" s="26"/>
      <c r="F29295" s="26"/>
      <c r="G29295" s="26"/>
    </row>
    <row r="29296" spans="3:7">
      <c r="C29296" s="17"/>
      <c r="D29296" s="26"/>
      <c r="E29296" s="26"/>
      <c r="F29296" s="26"/>
      <c r="G29296" s="26"/>
    </row>
    <row r="29297" spans="3:7">
      <c r="C29297" s="17"/>
      <c r="D29297" s="26"/>
      <c r="E29297" s="26"/>
      <c r="F29297" s="26"/>
      <c r="G29297" s="26"/>
    </row>
    <row r="29298" spans="3:7">
      <c r="C29298" s="17"/>
      <c r="D29298" s="26"/>
      <c r="E29298" s="26"/>
      <c r="F29298" s="26"/>
      <c r="G29298" s="26"/>
    </row>
    <row r="29299" spans="3:7">
      <c r="C29299" s="17"/>
      <c r="D29299" s="26"/>
      <c r="E29299" s="26"/>
      <c r="F29299" s="26"/>
      <c r="G29299" s="26"/>
    </row>
    <row r="29300" spans="3:7">
      <c r="C29300" s="17"/>
      <c r="D29300" s="26"/>
      <c r="E29300" s="26"/>
      <c r="F29300" s="26"/>
      <c r="G29300" s="26"/>
    </row>
    <row r="29301" spans="3:7">
      <c r="C29301" s="17"/>
      <c r="D29301" s="26"/>
      <c r="E29301" s="26"/>
      <c r="F29301" s="26"/>
      <c r="G29301" s="26"/>
    </row>
    <row r="29302" spans="3:7">
      <c r="C29302" s="17"/>
      <c r="D29302" s="26"/>
      <c r="E29302" s="26"/>
      <c r="F29302" s="26"/>
      <c r="G29302" s="26"/>
    </row>
    <row r="29303" spans="3:7">
      <c r="C29303" s="17"/>
      <c r="D29303" s="26"/>
      <c r="E29303" s="26"/>
      <c r="F29303" s="26"/>
      <c r="G29303" s="26"/>
    </row>
    <row r="29304" spans="3:7">
      <c r="C29304" s="17"/>
      <c r="D29304" s="26"/>
      <c r="E29304" s="26"/>
      <c r="F29304" s="26"/>
      <c r="G29304" s="26"/>
    </row>
    <row r="29305" spans="3:7">
      <c r="C29305" s="17"/>
      <c r="D29305" s="26"/>
      <c r="E29305" s="26"/>
      <c r="F29305" s="26"/>
      <c r="G29305" s="26"/>
    </row>
    <row r="29306" spans="3:7">
      <c r="C29306" s="17"/>
      <c r="D29306" s="26"/>
      <c r="E29306" s="26"/>
      <c r="F29306" s="26"/>
      <c r="G29306" s="26"/>
    </row>
    <row r="29307" spans="3:7">
      <c r="C29307" s="17"/>
      <c r="D29307" s="26"/>
      <c r="E29307" s="26"/>
      <c r="F29307" s="26"/>
      <c r="G29307" s="26"/>
    </row>
    <row r="29308" spans="3:7">
      <c r="C29308" s="17"/>
      <c r="D29308" s="26"/>
      <c r="E29308" s="26"/>
      <c r="F29308" s="26"/>
      <c r="G29308" s="26"/>
    </row>
    <row r="29309" spans="3:7">
      <c r="C29309" s="17"/>
      <c r="D29309" s="26"/>
      <c r="E29309" s="26"/>
      <c r="F29309" s="26"/>
      <c r="G29309" s="26"/>
    </row>
    <row r="29310" spans="3:7">
      <c r="C29310" s="17"/>
      <c r="D29310" s="26"/>
      <c r="E29310" s="26"/>
      <c r="F29310" s="26"/>
      <c r="G29310" s="26"/>
    </row>
    <row r="29311" spans="3:7">
      <c r="C29311" s="17"/>
      <c r="D29311" s="26"/>
      <c r="E29311" s="26"/>
      <c r="F29311" s="26"/>
      <c r="G29311" s="26"/>
    </row>
    <row r="29312" spans="3:7">
      <c r="C29312" s="17"/>
      <c r="D29312" s="26"/>
      <c r="E29312" s="26"/>
      <c r="F29312" s="26"/>
      <c r="G29312" s="26"/>
    </row>
    <row r="29313" spans="3:7">
      <c r="C29313" s="17"/>
      <c r="D29313" s="26"/>
      <c r="E29313" s="26"/>
      <c r="F29313" s="26"/>
      <c r="G29313" s="26"/>
    </row>
    <row r="29314" spans="3:7">
      <c r="C29314" s="17"/>
      <c r="D29314" s="26"/>
      <c r="E29314" s="26"/>
      <c r="F29314" s="26"/>
      <c r="G29314" s="26"/>
    </row>
    <row r="29315" spans="3:7">
      <c r="C29315" s="17"/>
      <c r="D29315" s="26"/>
      <c r="E29315" s="26"/>
      <c r="F29315" s="26"/>
      <c r="G29315" s="26"/>
    </row>
    <row r="29316" spans="3:7">
      <c r="C29316" s="17"/>
      <c r="D29316" s="26"/>
      <c r="E29316" s="26"/>
      <c r="F29316" s="26"/>
      <c r="G29316" s="26"/>
    </row>
    <row r="29317" spans="3:7">
      <c r="C29317" s="17"/>
      <c r="D29317" s="26"/>
      <c r="E29317" s="26"/>
      <c r="F29317" s="26"/>
      <c r="G29317" s="26"/>
    </row>
    <row r="29318" spans="3:7">
      <c r="C29318" s="17"/>
      <c r="D29318" s="26"/>
      <c r="E29318" s="26"/>
      <c r="F29318" s="26"/>
      <c r="G29318" s="26"/>
    </row>
    <row r="29319" spans="3:7">
      <c r="C29319" s="17"/>
      <c r="D29319" s="26"/>
      <c r="E29319" s="26"/>
      <c r="F29319" s="26"/>
      <c r="G29319" s="26"/>
    </row>
    <row r="29320" spans="3:7">
      <c r="C29320" s="17"/>
      <c r="D29320" s="26"/>
      <c r="E29320" s="26"/>
      <c r="F29320" s="26"/>
      <c r="G29320" s="26"/>
    </row>
    <row r="29321" spans="3:7">
      <c r="C29321" s="17"/>
      <c r="D29321" s="26"/>
      <c r="E29321" s="26"/>
      <c r="F29321" s="26"/>
      <c r="G29321" s="26"/>
    </row>
    <row r="29322" spans="3:7">
      <c r="C29322" s="17"/>
      <c r="D29322" s="26"/>
      <c r="E29322" s="26"/>
      <c r="F29322" s="26"/>
      <c r="G29322" s="26"/>
    </row>
    <row r="29323" spans="3:7">
      <c r="C29323" s="17"/>
      <c r="D29323" s="26"/>
      <c r="E29323" s="26"/>
      <c r="F29323" s="26"/>
      <c r="G29323" s="26"/>
    </row>
    <row r="29324" spans="3:7">
      <c r="C29324" s="17"/>
      <c r="D29324" s="26"/>
      <c r="E29324" s="26"/>
      <c r="F29324" s="26"/>
      <c r="G29324" s="26"/>
    </row>
    <row r="29325" spans="3:7">
      <c r="C29325" s="17"/>
      <c r="D29325" s="26"/>
      <c r="E29325" s="26"/>
      <c r="F29325" s="26"/>
      <c r="G29325" s="26"/>
    </row>
    <row r="29326" spans="3:7">
      <c r="C29326" s="17"/>
      <c r="D29326" s="26"/>
      <c r="E29326" s="26"/>
      <c r="F29326" s="26"/>
      <c r="G29326" s="26"/>
    </row>
    <row r="29327" spans="3:7">
      <c r="C29327" s="17"/>
      <c r="D29327" s="26"/>
      <c r="E29327" s="26"/>
      <c r="F29327" s="26"/>
      <c r="G29327" s="26"/>
    </row>
    <row r="29328" spans="3:7">
      <c r="C29328" s="17"/>
      <c r="D29328" s="26"/>
      <c r="E29328" s="26"/>
      <c r="F29328" s="26"/>
      <c r="G29328" s="26"/>
    </row>
    <row r="29329" spans="3:7">
      <c r="C29329" s="17"/>
      <c r="D29329" s="26"/>
      <c r="E29329" s="26"/>
      <c r="F29329" s="26"/>
      <c r="G29329" s="26"/>
    </row>
    <row r="29330" spans="3:7">
      <c r="C29330" s="17"/>
      <c r="D29330" s="26"/>
      <c r="E29330" s="26"/>
      <c r="F29330" s="26"/>
      <c r="G29330" s="26"/>
    </row>
    <row r="29331" spans="3:7">
      <c r="C29331" s="17"/>
      <c r="D29331" s="26"/>
      <c r="E29331" s="26"/>
      <c r="F29331" s="26"/>
      <c r="G29331" s="26"/>
    </row>
    <row r="29332" spans="3:7">
      <c r="C29332" s="17"/>
      <c r="D29332" s="26"/>
      <c r="E29332" s="26"/>
      <c r="F29332" s="26"/>
      <c r="G29332" s="26"/>
    </row>
    <row r="29333" spans="3:7">
      <c r="C29333" s="17"/>
      <c r="D29333" s="26"/>
      <c r="E29333" s="26"/>
      <c r="F29333" s="26"/>
      <c r="G29333" s="26"/>
    </row>
    <row r="29334" spans="3:7">
      <c r="C29334" s="17"/>
      <c r="D29334" s="26"/>
      <c r="E29334" s="26"/>
      <c r="F29334" s="26"/>
      <c r="G29334" s="26"/>
    </row>
    <row r="29335" spans="3:7">
      <c r="C29335" s="17"/>
      <c r="D29335" s="26"/>
      <c r="E29335" s="26"/>
      <c r="F29335" s="26"/>
      <c r="G29335" s="26"/>
    </row>
    <row r="29336" spans="3:7">
      <c r="C29336" s="17"/>
      <c r="D29336" s="26"/>
      <c r="E29336" s="26"/>
      <c r="F29336" s="26"/>
      <c r="G29336" s="26"/>
    </row>
    <row r="29337" spans="3:7">
      <c r="C29337" s="17"/>
      <c r="D29337" s="26"/>
      <c r="E29337" s="26"/>
      <c r="F29337" s="26"/>
      <c r="G29337" s="26"/>
    </row>
    <row r="29338" spans="3:7">
      <c r="C29338" s="17"/>
      <c r="D29338" s="26"/>
      <c r="E29338" s="26"/>
      <c r="F29338" s="26"/>
      <c r="G29338" s="26"/>
    </row>
    <row r="29339" spans="3:7">
      <c r="C29339" s="17"/>
      <c r="D29339" s="26"/>
      <c r="E29339" s="26"/>
      <c r="F29339" s="26"/>
      <c r="G29339" s="26"/>
    </row>
    <row r="29340" spans="3:7">
      <c r="C29340" s="17"/>
      <c r="D29340" s="26"/>
      <c r="E29340" s="26"/>
      <c r="F29340" s="26"/>
      <c r="G29340" s="26"/>
    </row>
    <row r="29341" spans="3:7">
      <c r="C29341" s="17"/>
      <c r="D29341" s="26"/>
      <c r="E29341" s="26"/>
      <c r="F29341" s="26"/>
      <c r="G29341" s="26"/>
    </row>
    <row r="29342" spans="3:7">
      <c r="C29342" s="17"/>
      <c r="D29342" s="26"/>
      <c r="E29342" s="26"/>
      <c r="F29342" s="26"/>
      <c r="G29342" s="26"/>
    </row>
    <row r="29343" spans="3:7">
      <c r="C29343" s="17"/>
      <c r="D29343" s="26"/>
      <c r="E29343" s="26"/>
      <c r="F29343" s="26"/>
      <c r="G29343" s="26"/>
    </row>
    <row r="29344" spans="3:7">
      <c r="C29344" s="17"/>
      <c r="D29344" s="26"/>
      <c r="E29344" s="26"/>
      <c r="F29344" s="26"/>
      <c r="G29344" s="26"/>
    </row>
    <row r="29345" spans="3:7">
      <c r="C29345" s="17"/>
      <c r="D29345" s="26"/>
      <c r="E29345" s="26"/>
      <c r="F29345" s="26"/>
      <c r="G29345" s="26"/>
    </row>
    <row r="29346" spans="3:7">
      <c r="C29346" s="17"/>
      <c r="D29346" s="26"/>
      <c r="E29346" s="26"/>
      <c r="F29346" s="26"/>
      <c r="G29346" s="26"/>
    </row>
    <row r="29347" spans="3:7">
      <c r="C29347" s="17"/>
      <c r="D29347" s="26"/>
      <c r="E29347" s="26"/>
      <c r="F29347" s="26"/>
      <c r="G29347" s="26"/>
    </row>
    <row r="29348" spans="3:7">
      <c r="C29348" s="17"/>
      <c r="D29348" s="26"/>
      <c r="E29348" s="26"/>
      <c r="F29348" s="26"/>
      <c r="G29348" s="26"/>
    </row>
    <row r="29349" spans="3:7">
      <c r="C29349" s="17"/>
      <c r="D29349" s="26"/>
      <c r="E29349" s="26"/>
      <c r="F29349" s="26"/>
      <c r="G29349" s="26"/>
    </row>
    <row r="29350" spans="3:7">
      <c r="C29350" s="17"/>
      <c r="D29350" s="26"/>
      <c r="E29350" s="26"/>
      <c r="F29350" s="26"/>
      <c r="G29350" s="26"/>
    </row>
    <row r="29351" spans="3:7">
      <c r="C29351" s="17"/>
      <c r="D29351" s="26"/>
      <c r="E29351" s="26"/>
      <c r="F29351" s="26"/>
      <c r="G29351" s="26"/>
    </row>
    <row r="29352" spans="3:7">
      <c r="C29352" s="17"/>
      <c r="D29352" s="26"/>
      <c r="E29352" s="26"/>
      <c r="F29352" s="26"/>
      <c r="G29352" s="26"/>
    </row>
    <row r="29353" spans="3:7">
      <c r="C29353" s="17"/>
      <c r="D29353" s="26"/>
      <c r="E29353" s="26"/>
      <c r="F29353" s="26"/>
      <c r="G29353" s="26"/>
    </row>
    <row r="29354" spans="3:7">
      <c r="C29354" s="17"/>
      <c r="D29354" s="26"/>
      <c r="E29354" s="26"/>
      <c r="F29354" s="26"/>
      <c r="G29354" s="26"/>
    </row>
    <row r="29355" spans="3:7">
      <c r="C29355" s="17"/>
      <c r="D29355" s="26"/>
      <c r="E29355" s="26"/>
      <c r="F29355" s="26"/>
      <c r="G29355" s="26"/>
    </row>
    <row r="29356" spans="3:7">
      <c r="C29356" s="17"/>
      <c r="D29356" s="26"/>
      <c r="E29356" s="26"/>
      <c r="F29356" s="26"/>
      <c r="G29356" s="26"/>
    </row>
    <row r="29357" spans="3:7">
      <c r="C29357" s="17"/>
      <c r="D29357" s="26"/>
      <c r="E29357" s="26"/>
      <c r="F29357" s="26"/>
      <c r="G29357" s="26"/>
    </row>
    <row r="29358" spans="3:7">
      <c r="C29358" s="17"/>
      <c r="D29358" s="26"/>
      <c r="E29358" s="26"/>
      <c r="F29358" s="26"/>
      <c r="G29358" s="26"/>
    </row>
    <row r="29359" spans="3:7">
      <c r="C29359" s="17"/>
      <c r="D29359" s="26"/>
      <c r="E29359" s="26"/>
      <c r="F29359" s="26"/>
      <c r="G29359" s="26"/>
    </row>
    <row r="29360" spans="3:7">
      <c r="C29360" s="17"/>
      <c r="D29360" s="26"/>
      <c r="E29360" s="26"/>
      <c r="F29360" s="26"/>
      <c r="G29360" s="26"/>
    </row>
    <row r="29361" spans="3:7">
      <c r="C29361" s="17"/>
      <c r="D29361" s="26"/>
      <c r="E29361" s="26"/>
      <c r="F29361" s="26"/>
      <c r="G29361" s="26"/>
    </row>
    <row r="29362" spans="3:7">
      <c r="C29362" s="17"/>
      <c r="D29362" s="26"/>
      <c r="E29362" s="26"/>
      <c r="F29362" s="26"/>
      <c r="G29362" s="26"/>
    </row>
    <row r="29363" spans="3:7">
      <c r="C29363" s="17"/>
      <c r="D29363" s="26"/>
      <c r="E29363" s="26"/>
      <c r="F29363" s="26"/>
      <c r="G29363" s="26"/>
    </row>
    <row r="29364" spans="3:7">
      <c r="C29364" s="17"/>
      <c r="D29364" s="26"/>
      <c r="E29364" s="26"/>
      <c r="F29364" s="26"/>
      <c r="G29364" s="26"/>
    </row>
    <row r="29365" spans="3:7">
      <c r="C29365" s="17"/>
      <c r="D29365" s="26"/>
      <c r="E29365" s="26"/>
      <c r="F29365" s="26"/>
      <c r="G29365" s="26"/>
    </row>
    <row r="29366" spans="3:7">
      <c r="C29366" s="17"/>
      <c r="D29366" s="26"/>
      <c r="E29366" s="26"/>
      <c r="F29366" s="26"/>
      <c r="G29366" s="26"/>
    </row>
    <row r="29367" spans="3:7">
      <c r="C29367" s="17"/>
      <c r="D29367" s="26"/>
      <c r="E29367" s="26"/>
      <c r="F29367" s="26"/>
      <c r="G29367" s="26"/>
    </row>
    <row r="29368" spans="3:7">
      <c r="C29368" s="17"/>
      <c r="D29368" s="26"/>
      <c r="E29368" s="26"/>
      <c r="F29368" s="26"/>
      <c r="G29368" s="26"/>
    </row>
    <row r="29369" spans="3:7">
      <c r="C29369" s="17"/>
      <c r="D29369" s="26"/>
      <c r="E29369" s="26"/>
      <c r="F29369" s="26"/>
      <c r="G29369" s="26"/>
    </row>
    <row r="29370" spans="3:7">
      <c r="C29370" s="17"/>
      <c r="D29370" s="26"/>
      <c r="E29370" s="26"/>
      <c r="F29370" s="26"/>
      <c r="G29370" s="26"/>
    </row>
    <row r="29371" spans="3:7">
      <c r="C29371" s="17"/>
      <c r="D29371" s="26"/>
      <c r="E29371" s="26"/>
      <c r="F29371" s="26"/>
      <c r="G29371" s="26"/>
    </row>
    <row r="29372" spans="3:7">
      <c r="C29372" s="17"/>
      <c r="D29372" s="26"/>
      <c r="E29372" s="26"/>
      <c r="F29372" s="26"/>
      <c r="G29372" s="26"/>
    </row>
    <row r="29373" spans="3:7">
      <c r="C29373" s="17"/>
      <c r="D29373" s="26"/>
      <c r="E29373" s="26"/>
      <c r="F29373" s="26"/>
      <c r="G29373" s="26"/>
    </row>
    <row r="29374" spans="3:7">
      <c r="C29374" s="17"/>
      <c r="D29374" s="26"/>
      <c r="E29374" s="26"/>
      <c r="F29374" s="26"/>
      <c r="G29374" s="26"/>
    </row>
    <row r="29375" spans="3:7">
      <c r="C29375" s="17"/>
      <c r="D29375" s="26"/>
      <c r="E29375" s="26"/>
      <c r="F29375" s="26"/>
      <c r="G29375" s="26"/>
    </row>
    <row r="29376" spans="3:7">
      <c r="C29376" s="17"/>
      <c r="D29376" s="26"/>
      <c r="E29376" s="26"/>
      <c r="F29376" s="26"/>
      <c r="G29376" s="26"/>
    </row>
    <row r="29377" spans="3:7">
      <c r="C29377" s="17"/>
      <c r="D29377" s="26"/>
      <c r="E29377" s="26"/>
      <c r="F29377" s="26"/>
      <c r="G29377" s="26"/>
    </row>
    <row r="29378" spans="3:7">
      <c r="C29378" s="17"/>
      <c r="D29378" s="26"/>
      <c r="E29378" s="26"/>
      <c r="F29378" s="26"/>
      <c r="G29378" s="26"/>
    </row>
    <row r="29379" spans="3:7">
      <c r="C29379" s="17"/>
      <c r="D29379" s="26"/>
      <c r="E29379" s="26"/>
      <c r="F29379" s="26"/>
      <c r="G29379" s="26"/>
    </row>
    <row r="29380" spans="3:7">
      <c r="C29380" s="17"/>
      <c r="D29380" s="26"/>
      <c r="E29380" s="26"/>
      <c r="F29380" s="26"/>
      <c r="G29380" s="26"/>
    </row>
    <row r="29381" spans="3:7">
      <c r="C29381" s="17"/>
      <c r="D29381" s="26"/>
      <c r="E29381" s="26"/>
      <c r="F29381" s="26"/>
      <c r="G29381" s="26"/>
    </row>
    <row r="29382" spans="3:7">
      <c r="C29382" s="17"/>
      <c r="D29382" s="26"/>
      <c r="E29382" s="26"/>
      <c r="F29382" s="26"/>
      <c r="G29382" s="26"/>
    </row>
    <row r="29383" spans="3:7">
      <c r="C29383" s="17"/>
      <c r="D29383" s="26"/>
      <c r="E29383" s="26"/>
      <c r="F29383" s="26"/>
      <c r="G29383" s="26"/>
    </row>
    <row r="29384" spans="3:7">
      <c r="C29384" s="17"/>
      <c r="D29384" s="26"/>
      <c r="E29384" s="26"/>
      <c r="F29384" s="26"/>
      <c r="G29384" s="26"/>
    </row>
    <row r="29385" spans="3:7">
      <c r="C29385" s="17"/>
      <c r="D29385" s="26"/>
      <c r="E29385" s="26"/>
      <c r="F29385" s="26"/>
      <c r="G29385" s="26"/>
    </row>
    <row r="29386" spans="3:7">
      <c r="C29386" s="17"/>
      <c r="D29386" s="26"/>
      <c r="E29386" s="26"/>
      <c r="F29386" s="26"/>
      <c r="G29386" s="26"/>
    </row>
    <row r="29387" spans="3:7">
      <c r="C29387" s="17"/>
      <c r="D29387" s="26"/>
      <c r="E29387" s="26"/>
      <c r="F29387" s="26"/>
      <c r="G29387" s="26"/>
    </row>
    <row r="29388" spans="3:7">
      <c r="C29388" s="17"/>
      <c r="D29388" s="26"/>
      <c r="E29388" s="26"/>
      <c r="F29388" s="26"/>
      <c r="G29388" s="26"/>
    </row>
    <row r="29389" spans="3:7">
      <c r="C29389" s="17"/>
      <c r="D29389" s="26"/>
      <c r="E29389" s="26"/>
      <c r="F29389" s="26"/>
      <c r="G29389" s="26"/>
    </row>
    <row r="29390" spans="3:7">
      <c r="C29390" s="17"/>
      <c r="D29390" s="26"/>
      <c r="E29390" s="26"/>
      <c r="F29390" s="26"/>
      <c r="G29390" s="26"/>
    </row>
    <row r="29391" spans="3:7">
      <c r="C29391" s="17"/>
      <c r="D29391" s="26"/>
      <c r="E29391" s="26"/>
      <c r="F29391" s="26"/>
      <c r="G29391" s="26"/>
    </row>
    <row r="29392" spans="3:7">
      <c r="C29392" s="17"/>
      <c r="D29392" s="26"/>
      <c r="E29392" s="26"/>
      <c r="F29392" s="26"/>
      <c r="G29392" s="26"/>
    </row>
    <row r="29393" spans="3:7">
      <c r="C29393" s="17"/>
      <c r="D29393" s="26"/>
      <c r="E29393" s="26"/>
      <c r="F29393" s="26"/>
      <c r="G29393" s="26"/>
    </row>
    <row r="29394" spans="3:7">
      <c r="C29394" s="17"/>
      <c r="D29394" s="26"/>
      <c r="E29394" s="26"/>
      <c r="F29394" s="26"/>
      <c r="G29394" s="26"/>
    </row>
    <row r="29395" spans="3:7">
      <c r="C29395" s="17"/>
      <c r="D29395" s="26"/>
      <c r="E29395" s="26"/>
      <c r="F29395" s="26"/>
      <c r="G29395" s="26"/>
    </row>
    <row r="29396" spans="3:7">
      <c r="C29396" s="17"/>
      <c r="D29396" s="26"/>
      <c r="E29396" s="26"/>
      <c r="F29396" s="26"/>
      <c r="G29396" s="26"/>
    </row>
    <row r="29397" spans="3:7">
      <c r="C29397" s="17"/>
      <c r="D29397" s="26"/>
      <c r="E29397" s="26"/>
      <c r="F29397" s="26"/>
      <c r="G29397" s="26"/>
    </row>
    <row r="29398" spans="3:7">
      <c r="C29398" s="17"/>
      <c r="D29398" s="26"/>
      <c r="E29398" s="26"/>
      <c r="F29398" s="26"/>
      <c r="G29398" s="26"/>
    </row>
    <row r="29399" spans="3:7">
      <c r="C29399" s="17"/>
      <c r="D29399" s="26"/>
      <c r="E29399" s="26"/>
      <c r="F29399" s="26"/>
      <c r="G29399" s="26"/>
    </row>
    <row r="29400" spans="3:7">
      <c r="C29400" s="17"/>
      <c r="D29400" s="26"/>
      <c r="E29400" s="26"/>
      <c r="F29400" s="26"/>
      <c r="G29400" s="26"/>
    </row>
    <row r="29401" spans="3:7">
      <c r="C29401" s="17"/>
      <c r="D29401" s="26"/>
      <c r="E29401" s="26"/>
      <c r="F29401" s="26"/>
      <c r="G29401" s="26"/>
    </row>
    <row r="29402" spans="3:7">
      <c r="C29402" s="17"/>
      <c r="D29402" s="26"/>
      <c r="E29402" s="26"/>
      <c r="F29402" s="26"/>
      <c r="G29402" s="26"/>
    </row>
    <row r="29403" spans="3:7">
      <c r="C29403" s="17"/>
      <c r="D29403" s="26"/>
      <c r="E29403" s="26"/>
      <c r="F29403" s="26"/>
      <c r="G29403" s="26"/>
    </row>
    <row r="29404" spans="3:7">
      <c r="C29404" s="17"/>
      <c r="D29404" s="26"/>
      <c r="E29404" s="26"/>
      <c r="F29404" s="26"/>
      <c r="G29404" s="26"/>
    </row>
    <row r="29405" spans="3:7">
      <c r="C29405" s="17"/>
      <c r="D29405" s="26"/>
      <c r="E29405" s="26"/>
      <c r="F29405" s="26"/>
      <c r="G29405" s="26"/>
    </row>
    <row r="29406" spans="3:7">
      <c r="C29406" s="17"/>
      <c r="D29406" s="26"/>
      <c r="E29406" s="26"/>
      <c r="F29406" s="26"/>
      <c r="G29406" s="26"/>
    </row>
    <row r="29407" spans="3:7">
      <c r="C29407" s="17"/>
      <c r="D29407" s="26"/>
      <c r="E29407" s="26"/>
      <c r="F29407" s="26"/>
      <c r="G29407" s="26"/>
    </row>
    <row r="29408" spans="3:7">
      <c r="C29408" s="17"/>
      <c r="D29408" s="26"/>
      <c r="E29408" s="26"/>
      <c r="F29408" s="26"/>
      <c r="G29408" s="26"/>
    </row>
    <row r="29409" spans="3:7">
      <c r="C29409" s="17"/>
      <c r="D29409" s="26"/>
      <c r="E29409" s="26"/>
      <c r="F29409" s="26"/>
      <c r="G29409" s="26"/>
    </row>
    <row r="29410" spans="3:7">
      <c r="C29410" s="17"/>
      <c r="D29410" s="26"/>
      <c r="E29410" s="26"/>
      <c r="F29410" s="26"/>
      <c r="G29410" s="26"/>
    </row>
    <row r="29411" spans="3:7">
      <c r="C29411" s="17"/>
      <c r="D29411" s="26"/>
      <c r="E29411" s="26"/>
      <c r="F29411" s="26"/>
      <c r="G29411" s="26"/>
    </row>
    <row r="29412" spans="3:7">
      <c r="C29412" s="17"/>
      <c r="D29412" s="26"/>
      <c r="E29412" s="26"/>
      <c r="F29412" s="26"/>
      <c r="G29412" s="26"/>
    </row>
    <row r="29413" spans="3:7">
      <c r="C29413" s="17"/>
      <c r="D29413" s="26"/>
      <c r="E29413" s="26"/>
      <c r="F29413" s="26"/>
      <c r="G29413" s="26"/>
    </row>
    <row r="29414" spans="3:7">
      <c r="C29414" s="17"/>
      <c r="D29414" s="26"/>
      <c r="E29414" s="26"/>
      <c r="F29414" s="26"/>
      <c r="G29414" s="26"/>
    </row>
    <row r="29415" spans="3:7">
      <c r="C29415" s="17"/>
      <c r="D29415" s="26"/>
      <c r="E29415" s="26"/>
      <c r="F29415" s="26"/>
      <c r="G29415" s="26"/>
    </row>
    <row r="29416" spans="3:7">
      <c r="C29416" s="17"/>
      <c r="D29416" s="26"/>
      <c r="E29416" s="26"/>
      <c r="F29416" s="26"/>
      <c r="G29416" s="26"/>
    </row>
    <row r="29417" spans="3:7">
      <c r="C29417" s="17"/>
      <c r="D29417" s="26"/>
      <c r="E29417" s="26"/>
      <c r="F29417" s="26"/>
      <c r="G29417" s="26"/>
    </row>
    <row r="29418" spans="3:7">
      <c r="C29418" s="17"/>
      <c r="D29418" s="26"/>
      <c r="E29418" s="26"/>
      <c r="F29418" s="26"/>
      <c r="G29418" s="26"/>
    </row>
    <row r="29419" spans="3:7">
      <c r="C29419" s="17"/>
      <c r="D29419" s="26"/>
      <c r="E29419" s="26"/>
      <c r="F29419" s="26"/>
      <c r="G29419" s="26"/>
    </row>
    <row r="29420" spans="3:7">
      <c r="C29420" s="17"/>
      <c r="D29420" s="26"/>
      <c r="E29420" s="26"/>
      <c r="F29420" s="26"/>
      <c r="G29420" s="26"/>
    </row>
    <row r="29421" spans="3:7">
      <c r="C29421" s="17"/>
      <c r="D29421" s="26"/>
      <c r="E29421" s="26"/>
      <c r="F29421" s="26"/>
      <c r="G29421" s="26"/>
    </row>
    <row r="29422" spans="3:7">
      <c r="C29422" s="17"/>
      <c r="D29422" s="26"/>
      <c r="E29422" s="26"/>
      <c r="F29422" s="26"/>
      <c r="G29422" s="26"/>
    </row>
    <row r="29423" spans="3:7">
      <c r="C29423" s="17"/>
      <c r="D29423" s="26"/>
      <c r="E29423" s="26"/>
      <c r="F29423" s="26"/>
      <c r="G29423" s="26"/>
    </row>
    <row r="29424" spans="3:7">
      <c r="C29424" s="17"/>
      <c r="D29424" s="26"/>
      <c r="E29424" s="26"/>
      <c r="F29424" s="26"/>
      <c r="G29424" s="26"/>
    </row>
    <row r="29425" spans="3:7">
      <c r="C29425" s="17"/>
      <c r="D29425" s="26"/>
      <c r="E29425" s="26"/>
      <c r="F29425" s="26"/>
      <c r="G29425" s="26"/>
    </row>
    <row r="29426" spans="3:7">
      <c r="C29426" s="17"/>
      <c r="D29426" s="26"/>
      <c r="E29426" s="26"/>
      <c r="F29426" s="26"/>
      <c r="G29426" s="26"/>
    </row>
    <row r="29427" spans="3:7">
      <c r="C29427" s="17"/>
      <c r="D29427" s="26"/>
      <c r="E29427" s="26"/>
      <c r="F29427" s="26"/>
      <c r="G29427" s="26"/>
    </row>
    <row r="29428" spans="3:7">
      <c r="C29428" s="17"/>
      <c r="D29428" s="26"/>
      <c r="E29428" s="26"/>
      <c r="F29428" s="26"/>
      <c r="G29428" s="26"/>
    </row>
    <row r="29429" spans="3:7">
      <c r="C29429" s="17"/>
      <c r="D29429" s="26"/>
      <c r="E29429" s="26"/>
      <c r="F29429" s="26"/>
      <c r="G29429" s="26"/>
    </row>
    <row r="29430" spans="3:7">
      <c r="C29430" s="17"/>
      <c r="D29430" s="26"/>
      <c r="E29430" s="26"/>
      <c r="F29430" s="26"/>
      <c r="G29430" s="26"/>
    </row>
    <row r="29431" spans="3:7">
      <c r="C29431" s="17"/>
      <c r="D29431" s="26"/>
      <c r="E29431" s="26"/>
      <c r="F29431" s="26"/>
      <c r="G29431" s="26"/>
    </row>
    <row r="29432" spans="3:7">
      <c r="C29432" s="17"/>
      <c r="D29432" s="26"/>
      <c r="E29432" s="26"/>
      <c r="F29432" s="26"/>
      <c r="G29432" s="26"/>
    </row>
    <row r="29433" spans="3:7">
      <c r="C29433" s="17"/>
      <c r="D29433" s="26"/>
      <c r="E29433" s="26"/>
      <c r="F29433" s="26"/>
      <c r="G29433" s="26"/>
    </row>
    <row r="29434" spans="3:7">
      <c r="C29434" s="17"/>
      <c r="D29434" s="26"/>
      <c r="E29434" s="26"/>
      <c r="F29434" s="26"/>
      <c r="G29434" s="26"/>
    </row>
    <row r="29435" spans="3:7">
      <c r="C29435" s="17"/>
      <c r="D29435" s="26"/>
      <c r="E29435" s="26"/>
      <c r="F29435" s="26"/>
      <c r="G29435" s="26"/>
    </row>
    <row r="29436" spans="3:7">
      <c r="C29436" s="17"/>
      <c r="D29436" s="26"/>
      <c r="E29436" s="26"/>
      <c r="F29436" s="26"/>
      <c r="G29436" s="26"/>
    </row>
    <row r="29437" spans="3:7">
      <c r="C29437" s="17"/>
      <c r="D29437" s="26"/>
      <c r="E29437" s="26"/>
      <c r="F29437" s="26"/>
      <c r="G29437" s="26"/>
    </row>
    <row r="29438" spans="3:7">
      <c r="C29438" s="17"/>
      <c r="D29438" s="26"/>
      <c r="E29438" s="26"/>
      <c r="F29438" s="26"/>
      <c r="G29438" s="26"/>
    </row>
    <row r="29439" spans="3:7">
      <c r="C29439" s="17"/>
      <c r="D29439" s="26"/>
      <c r="E29439" s="26"/>
      <c r="F29439" s="26"/>
      <c r="G29439" s="26"/>
    </row>
    <row r="29440" spans="3:7">
      <c r="C29440" s="17"/>
      <c r="D29440" s="26"/>
      <c r="E29440" s="26"/>
      <c r="F29440" s="26"/>
      <c r="G29440" s="26"/>
    </row>
    <row r="29441" spans="3:7">
      <c r="C29441" s="17"/>
      <c r="D29441" s="26"/>
      <c r="E29441" s="26"/>
      <c r="F29441" s="26"/>
      <c r="G29441" s="26"/>
    </row>
    <row r="29442" spans="3:7">
      <c r="C29442" s="17"/>
      <c r="D29442" s="26"/>
      <c r="E29442" s="26"/>
      <c r="F29442" s="26"/>
      <c r="G29442" s="26"/>
    </row>
    <row r="29443" spans="3:7">
      <c r="C29443" s="17"/>
      <c r="D29443" s="26"/>
      <c r="E29443" s="26"/>
      <c r="F29443" s="26"/>
      <c r="G29443" s="26"/>
    </row>
    <row r="29444" spans="3:7">
      <c r="C29444" s="17"/>
      <c r="D29444" s="26"/>
      <c r="E29444" s="26"/>
      <c r="F29444" s="26"/>
      <c r="G29444" s="26"/>
    </row>
    <row r="29445" spans="3:7">
      <c r="C29445" s="17"/>
      <c r="D29445" s="26"/>
      <c r="E29445" s="26"/>
      <c r="F29445" s="26"/>
      <c r="G29445" s="26"/>
    </row>
    <row r="29446" spans="3:7">
      <c r="C29446" s="17"/>
      <c r="D29446" s="26"/>
      <c r="E29446" s="26"/>
      <c r="F29446" s="26"/>
      <c r="G29446" s="26"/>
    </row>
    <row r="29447" spans="3:7">
      <c r="C29447" s="17"/>
      <c r="D29447" s="26"/>
      <c r="E29447" s="26"/>
      <c r="F29447" s="26"/>
      <c r="G29447" s="26"/>
    </row>
    <row r="29448" spans="3:7">
      <c r="C29448" s="17"/>
      <c r="D29448" s="26"/>
      <c r="E29448" s="26"/>
      <c r="F29448" s="26"/>
      <c r="G29448" s="26"/>
    </row>
    <row r="29449" spans="3:7">
      <c r="C29449" s="17"/>
      <c r="D29449" s="26"/>
      <c r="E29449" s="26"/>
      <c r="F29449" s="26"/>
      <c r="G29449" s="26"/>
    </row>
    <row r="29450" spans="3:7">
      <c r="C29450" s="17"/>
      <c r="D29450" s="26"/>
      <c r="E29450" s="26"/>
      <c r="F29450" s="26"/>
      <c r="G29450" s="26"/>
    </row>
    <row r="29451" spans="3:7">
      <c r="C29451" s="17"/>
      <c r="D29451" s="26"/>
      <c r="E29451" s="26"/>
      <c r="F29451" s="26"/>
      <c r="G29451" s="26"/>
    </row>
    <row r="29452" spans="3:7">
      <c r="C29452" s="17"/>
      <c r="D29452" s="26"/>
      <c r="E29452" s="26"/>
      <c r="F29452" s="26"/>
      <c r="G29452" s="26"/>
    </row>
    <row r="29453" spans="3:7">
      <c r="C29453" s="17"/>
      <c r="D29453" s="26"/>
      <c r="E29453" s="26"/>
      <c r="F29453" s="26"/>
      <c r="G29453" s="26"/>
    </row>
    <row r="29454" spans="3:7">
      <c r="C29454" s="17"/>
      <c r="D29454" s="26"/>
      <c r="E29454" s="26"/>
      <c r="F29454" s="26"/>
      <c r="G29454" s="26"/>
    </row>
    <row r="29455" spans="3:7">
      <c r="C29455" s="17"/>
      <c r="D29455" s="26"/>
      <c r="E29455" s="26"/>
      <c r="F29455" s="26"/>
      <c r="G29455" s="26"/>
    </row>
    <row r="29456" spans="3:7">
      <c r="C29456" s="17"/>
      <c r="D29456" s="26"/>
      <c r="E29456" s="26"/>
      <c r="F29456" s="26"/>
      <c r="G29456" s="26"/>
    </row>
    <row r="29457" spans="3:7">
      <c r="C29457" s="17"/>
      <c r="D29457" s="26"/>
      <c r="E29457" s="26"/>
      <c r="F29457" s="26"/>
      <c r="G29457" s="26"/>
    </row>
    <row r="29458" spans="3:7">
      <c r="C29458" s="17"/>
      <c r="D29458" s="26"/>
      <c r="E29458" s="26"/>
      <c r="F29458" s="26"/>
      <c r="G29458" s="26"/>
    </row>
    <row r="29459" spans="3:7">
      <c r="C29459" s="17"/>
      <c r="D29459" s="26"/>
      <c r="E29459" s="26"/>
      <c r="F29459" s="26"/>
      <c r="G29459" s="26"/>
    </row>
    <row r="29460" spans="3:7">
      <c r="C29460" s="17"/>
      <c r="D29460" s="26"/>
      <c r="E29460" s="26"/>
      <c r="F29460" s="26"/>
      <c r="G29460" s="26"/>
    </row>
    <row r="29461" spans="3:7">
      <c r="C29461" s="17"/>
      <c r="D29461" s="26"/>
      <c r="E29461" s="26"/>
      <c r="F29461" s="26"/>
      <c r="G29461" s="26"/>
    </row>
    <row r="29462" spans="3:7">
      <c r="C29462" s="17"/>
      <c r="D29462" s="26"/>
      <c r="E29462" s="26"/>
      <c r="F29462" s="26"/>
      <c r="G29462" s="26"/>
    </row>
    <row r="29463" spans="3:7">
      <c r="C29463" s="17"/>
      <c r="D29463" s="26"/>
      <c r="E29463" s="26"/>
      <c r="F29463" s="26"/>
      <c r="G29463" s="26"/>
    </row>
    <row r="29464" spans="3:7">
      <c r="C29464" s="17"/>
      <c r="D29464" s="26"/>
      <c r="E29464" s="26"/>
      <c r="F29464" s="26"/>
      <c r="G29464" s="26"/>
    </row>
    <row r="29465" spans="3:7">
      <c r="C29465" s="17"/>
      <c r="D29465" s="26"/>
      <c r="E29465" s="26"/>
      <c r="F29465" s="26"/>
      <c r="G29465" s="26"/>
    </row>
    <row r="29466" spans="3:7">
      <c r="C29466" s="17"/>
      <c r="D29466" s="26"/>
      <c r="E29466" s="26"/>
      <c r="F29466" s="26"/>
      <c r="G29466" s="26"/>
    </row>
    <row r="29467" spans="3:7">
      <c r="C29467" s="17"/>
      <c r="D29467" s="26"/>
      <c r="E29467" s="26"/>
      <c r="F29467" s="26"/>
      <c r="G29467" s="26"/>
    </row>
    <row r="29468" spans="3:7">
      <c r="C29468" s="17"/>
      <c r="D29468" s="26"/>
      <c r="E29468" s="26"/>
      <c r="F29468" s="26"/>
      <c r="G29468" s="26"/>
    </row>
    <row r="29469" spans="3:7">
      <c r="C29469" s="17"/>
      <c r="D29469" s="26"/>
      <c r="E29469" s="26"/>
      <c r="F29469" s="26"/>
      <c r="G29469" s="26"/>
    </row>
    <row r="29470" spans="3:7">
      <c r="C29470" s="17"/>
      <c r="D29470" s="26"/>
      <c r="E29470" s="26"/>
      <c r="F29470" s="26"/>
      <c r="G29470" s="26"/>
    </row>
    <row r="29471" spans="3:7">
      <c r="C29471" s="17"/>
      <c r="D29471" s="26"/>
      <c r="E29471" s="26"/>
      <c r="F29471" s="26"/>
      <c r="G29471" s="26"/>
    </row>
    <row r="29472" spans="3:7">
      <c r="C29472" s="17"/>
      <c r="D29472" s="26"/>
      <c r="E29472" s="26"/>
      <c r="F29472" s="26"/>
      <c r="G29472" s="26"/>
    </row>
    <row r="29473" spans="3:7">
      <c r="C29473" s="17"/>
      <c r="D29473" s="26"/>
      <c r="E29473" s="26"/>
      <c r="F29473" s="26"/>
      <c r="G29473" s="26"/>
    </row>
    <row r="29474" spans="3:7">
      <c r="C29474" s="17"/>
      <c r="D29474" s="26"/>
      <c r="E29474" s="26"/>
      <c r="F29474" s="26"/>
      <c r="G29474" s="26"/>
    </row>
    <row r="29475" spans="3:7">
      <c r="C29475" s="17"/>
      <c r="D29475" s="26"/>
      <c r="E29475" s="26"/>
      <c r="F29475" s="26"/>
      <c r="G29475" s="26"/>
    </row>
    <row r="29476" spans="3:7">
      <c r="C29476" s="17"/>
      <c r="D29476" s="26"/>
      <c r="E29476" s="26"/>
      <c r="F29476" s="26"/>
      <c r="G29476" s="26"/>
    </row>
    <row r="29477" spans="3:7">
      <c r="C29477" s="17"/>
      <c r="D29477" s="26"/>
      <c r="E29477" s="26"/>
      <c r="F29477" s="26"/>
      <c r="G29477" s="26"/>
    </row>
    <row r="29478" spans="3:7">
      <c r="C29478" s="17"/>
      <c r="D29478" s="26"/>
      <c r="E29478" s="26"/>
      <c r="F29478" s="26"/>
      <c r="G29478" s="26"/>
    </row>
    <row r="29479" spans="3:7">
      <c r="C29479" s="17"/>
      <c r="D29479" s="26"/>
      <c r="E29479" s="26"/>
      <c r="F29479" s="26"/>
      <c r="G29479" s="26"/>
    </row>
    <row r="29480" spans="3:7">
      <c r="C29480" s="17"/>
      <c r="D29480" s="26"/>
      <c r="E29480" s="26"/>
      <c r="F29480" s="26"/>
      <c r="G29480" s="26"/>
    </row>
    <row r="29481" spans="3:7">
      <c r="C29481" s="17"/>
      <c r="D29481" s="26"/>
      <c r="E29481" s="26"/>
      <c r="F29481" s="26"/>
      <c r="G29481" s="26"/>
    </row>
    <row r="29482" spans="3:7">
      <c r="C29482" s="17"/>
      <c r="D29482" s="26"/>
      <c r="E29482" s="26"/>
      <c r="F29482" s="26"/>
      <c r="G29482" s="26"/>
    </row>
    <row r="29483" spans="3:7">
      <c r="C29483" s="17"/>
      <c r="D29483" s="26"/>
      <c r="E29483" s="26"/>
      <c r="F29483" s="26"/>
      <c r="G29483" s="26"/>
    </row>
    <row r="29484" spans="3:7">
      <c r="C29484" s="17"/>
      <c r="D29484" s="26"/>
      <c r="E29484" s="26"/>
      <c r="F29484" s="26"/>
      <c r="G29484" s="26"/>
    </row>
    <row r="29485" spans="3:7">
      <c r="C29485" s="17"/>
      <c r="D29485" s="26"/>
      <c r="E29485" s="26"/>
      <c r="F29485" s="26"/>
      <c r="G29485" s="26"/>
    </row>
    <row r="29486" spans="3:7">
      <c r="C29486" s="17"/>
      <c r="D29486" s="26"/>
      <c r="E29486" s="26"/>
      <c r="F29486" s="26"/>
      <c r="G29486" s="26"/>
    </row>
    <row r="29487" spans="3:7">
      <c r="C29487" s="17"/>
      <c r="D29487" s="26"/>
      <c r="E29487" s="26"/>
      <c r="F29487" s="26"/>
      <c r="G29487" s="26"/>
    </row>
    <row r="29488" spans="3:7">
      <c r="C29488" s="17"/>
      <c r="D29488" s="26"/>
      <c r="E29488" s="26"/>
      <c r="F29488" s="26"/>
      <c r="G29488" s="26"/>
    </row>
    <row r="29489" spans="3:7">
      <c r="C29489" s="17"/>
      <c r="D29489" s="26"/>
      <c r="E29489" s="26"/>
      <c r="F29489" s="26"/>
      <c r="G29489" s="26"/>
    </row>
    <row r="29490" spans="3:7">
      <c r="C29490" s="17"/>
      <c r="D29490" s="26"/>
      <c r="E29490" s="26"/>
      <c r="F29490" s="26"/>
      <c r="G29490" s="26"/>
    </row>
    <row r="29491" spans="3:7">
      <c r="C29491" s="17"/>
      <c r="D29491" s="26"/>
      <c r="E29491" s="26"/>
      <c r="F29491" s="26"/>
      <c r="G29491" s="26"/>
    </row>
    <row r="29492" spans="3:7">
      <c r="C29492" s="17"/>
      <c r="D29492" s="26"/>
      <c r="E29492" s="26"/>
      <c r="F29492" s="26"/>
      <c r="G29492" s="26"/>
    </row>
    <row r="29493" spans="3:7">
      <c r="C29493" s="17"/>
      <c r="D29493" s="26"/>
      <c r="E29493" s="26"/>
      <c r="F29493" s="26"/>
      <c r="G29493" s="26"/>
    </row>
    <row r="29494" spans="3:7">
      <c r="C29494" s="17"/>
      <c r="D29494" s="26"/>
      <c r="E29494" s="26"/>
      <c r="F29494" s="26"/>
      <c r="G29494" s="26"/>
    </row>
    <row r="29495" spans="3:7">
      <c r="C29495" s="17"/>
      <c r="D29495" s="26"/>
      <c r="E29495" s="26"/>
      <c r="F29495" s="26"/>
      <c r="G29495" s="26"/>
    </row>
    <row r="29496" spans="3:7">
      <c r="C29496" s="17"/>
      <c r="D29496" s="26"/>
      <c r="E29496" s="26"/>
      <c r="F29496" s="26"/>
      <c r="G29496" s="26"/>
    </row>
    <row r="29497" spans="3:7">
      <c r="C29497" s="17"/>
      <c r="D29497" s="26"/>
      <c r="E29497" s="26"/>
      <c r="F29497" s="26"/>
      <c r="G29497" s="26"/>
    </row>
    <row r="29498" spans="3:7">
      <c r="C29498" s="17"/>
      <c r="D29498" s="26"/>
      <c r="E29498" s="26"/>
      <c r="F29498" s="26"/>
      <c r="G29498" s="26"/>
    </row>
    <row r="29499" spans="3:7">
      <c r="C29499" s="17"/>
      <c r="D29499" s="26"/>
      <c r="E29499" s="26"/>
      <c r="F29499" s="26"/>
      <c r="G29499" s="26"/>
    </row>
    <row r="29500" spans="3:7">
      <c r="C29500" s="17"/>
      <c r="D29500" s="26"/>
      <c r="E29500" s="26"/>
      <c r="F29500" s="26"/>
      <c r="G29500" s="26"/>
    </row>
    <row r="29501" spans="3:7">
      <c r="C29501" s="17"/>
      <c r="D29501" s="26"/>
      <c r="E29501" s="26"/>
      <c r="F29501" s="26"/>
      <c r="G29501" s="26"/>
    </row>
    <row r="29502" spans="3:7">
      <c r="C29502" s="17"/>
      <c r="D29502" s="26"/>
      <c r="E29502" s="26"/>
      <c r="F29502" s="26"/>
      <c r="G29502" s="26"/>
    </row>
    <row r="29503" spans="3:7">
      <c r="C29503" s="17"/>
      <c r="D29503" s="26"/>
      <c r="E29503" s="26"/>
      <c r="F29503" s="26"/>
      <c r="G29503" s="26"/>
    </row>
    <row r="29504" spans="3:7">
      <c r="C29504" s="17"/>
      <c r="D29504" s="26"/>
      <c r="E29504" s="26"/>
      <c r="F29504" s="26"/>
      <c r="G29504" s="26"/>
    </row>
    <row r="29505" spans="3:7">
      <c r="C29505" s="17"/>
      <c r="D29505" s="26"/>
      <c r="E29505" s="26"/>
      <c r="F29505" s="26"/>
      <c r="G29505" s="26"/>
    </row>
    <row r="29506" spans="3:7">
      <c r="C29506" s="17"/>
      <c r="D29506" s="26"/>
      <c r="E29506" s="26"/>
      <c r="F29506" s="26"/>
      <c r="G29506" s="26"/>
    </row>
    <row r="29507" spans="3:7">
      <c r="C29507" s="17"/>
      <c r="D29507" s="26"/>
      <c r="E29507" s="26"/>
      <c r="F29507" s="26"/>
      <c r="G29507" s="26"/>
    </row>
    <row r="29508" spans="3:7">
      <c r="C29508" s="17"/>
      <c r="D29508" s="26"/>
      <c r="E29508" s="26"/>
      <c r="F29508" s="26"/>
      <c r="G29508" s="26"/>
    </row>
    <row r="29509" spans="3:7">
      <c r="C29509" s="17"/>
      <c r="D29509" s="26"/>
      <c r="E29509" s="26"/>
      <c r="F29509" s="26"/>
      <c r="G29509" s="26"/>
    </row>
    <row r="29510" spans="3:7">
      <c r="C29510" s="17"/>
      <c r="D29510" s="26"/>
      <c r="E29510" s="26"/>
      <c r="F29510" s="26"/>
      <c r="G29510" s="26"/>
    </row>
    <row r="29511" spans="3:7">
      <c r="C29511" s="17"/>
      <c r="D29511" s="26"/>
      <c r="E29511" s="26"/>
      <c r="F29511" s="26"/>
      <c r="G29511" s="26"/>
    </row>
    <row r="29512" spans="3:7">
      <c r="C29512" s="17"/>
      <c r="D29512" s="26"/>
      <c r="E29512" s="26"/>
      <c r="F29512" s="26"/>
      <c r="G29512" s="26"/>
    </row>
    <row r="29513" spans="3:7">
      <c r="C29513" s="17"/>
      <c r="D29513" s="26"/>
      <c r="E29513" s="26"/>
      <c r="F29513" s="26"/>
      <c r="G29513" s="26"/>
    </row>
    <row r="29514" spans="3:7">
      <c r="C29514" s="17"/>
      <c r="D29514" s="26"/>
      <c r="E29514" s="26"/>
      <c r="F29514" s="26"/>
      <c r="G29514" s="26"/>
    </row>
    <row r="29515" spans="3:7">
      <c r="C29515" s="17"/>
      <c r="D29515" s="26"/>
      <c r="E29515" s="26"/>
      <c r="F29515" s="26"/>
      <c r="G29515" s="26"/>
    </row>
    <row r="29516" spans="3:7">
      <c r="C29516" s="17"/>
      <c r="D29516" s="26"/>
      <c r="E29516" s="26"/>
      <c r="F29516" s="26"/>
      <c r="G29516" s="26"/>
    </row>
    <row r="29517" spans="3:7">
      <c r="C29517" s="17"/>
      <c r="D29517" s="26"/>
      <c r="E29517" s="26"/>
      <c r="F29517" s="26"/>
      <c r="G29517" s="26"/>
    </row>
    <row r="29518" spans="3:7">
      <c r="C29518" s="17"/>
      <c r="D29518" s="26"/>
      <c r="E29518" s="26"/>
      <c r="F29518" s="26"/>
      <c r="G29518" s="26"/>
    </row>
    <row r="29519" spans="3:7">
      <c r="C29519" s="17"/>
      <c r="D29519" s="26"/>
      <c r="E29519" s="26"/>
      <c r="F29519" s="26"/>
      <c r="G29519" s="26"/>
    </row>
    <row r="29520" spans="3:7">
      <c r="C29520" s="17"/>
      <c r="D29520" s="26"/>
      <c r="E29520" s="26"/>
      <c r="F29520" s="26"/>
      <c r="G29520" s="26"/>
    </row>
    <row r="29521" spans="3:7">
      <c r="C29521" s="17"/>
      <c r="D29521" s="26"/>
      <c r="E29521" s="26"/>
      <c r="F29521" s="26"/>
      <c r="G29521" s="26"/>
    </row>
    <row r="29522" spans="3:7">
      <c r="C29522" s="17"/>
      <c r="D29522" s="26"/>
      <c r="E29522" s="26"/>
      <c r="F29522" s="26"/>
      <c r="G29522" s="26"/>
    </row>
    <row r="29523" spans="3:7">
      <c r="C29523" s="17"/>
      <c r="D29523" s="26"/>
      <c r="E29523" s="26"/>
      <c r="F29523" s="26"/>
      <c r="G29523" s="26"/>
    </row>
    <row r="29524" spans="3:7">
      <c r="C29524" s="17"/>
      <c r="D29524" s="26"/>
      <c r="E29524" s="26"/>
      <c r="F29524" s="26"/>
      <c r="G29524" s="26"/>
    </row>
    <row r="29525" spans="3:7">
      <c r="C29525" s="17"/>
      <c r="D29525" s="26"/>
      <c r="E29525" s="26"/>
      <c r="F29525" s="26"/>
      <c r="G29525" s="26"/>
    </row>
    <row r="29526" spans="3:7">
      <c r="C29526" s="17"/>
      <c r="D29526" s="26"/>
      <c r="E29526" s="26"/>
      <c r="F29526" s="26"/>
      <c r="G29526" s="26"/>
    </row>
    <row r="29527" spans="3:7">
      <c r="C29527" s="17"/>
      <c r="D29527" s="26"/>
      <c r="E29527" s="26"/>
      <c r="F29527" s="26"/>
      <c r="G29527" s="26"/>
    </row>
    <row r="29528" spans="3:7">
      <c r="C29528" s="17"/>
      <c r="D29528" s="26"/>
      <c r="E29528" s="26"/>
      <c r="F29528" s="26"/>
      <c r="G29528" s="26"/>
    </row>
    <row r="29529" spans="3:7">
      <c r="C29529" s="17"/>
      <c r="D29529" s="26"/>
      <c r="E29529" s="26"/>
      <c r="F29529" s="26"/>
      <c r="G29529" s="26"/>
    </row>
    <row r="29530" spans="3:7">
      <c r="C29530" s="17"/>
      <c r="D29530" s="26"/>
      <c r="E29530" s="26"/>
      <c r="F29530" s="26"/>
      <c r="G29530" s="26"/>
    </row>
    <row r="29531" spans="3:7">
      <c r="C29531" s="17"/>
      <c r="D29531" s="26"/>
      <c r="E29531" s="26"/>
      <c r="F29531" s="26"/>
      <c r="G29531" s="26"/>
    </row>
    <row r="29532" spans="3:7">
      <c r="C29532" s="17"/>
      <c r="D29532" s="26"/>
      <c r="E29532" s="26"/>
      <c r="F29532" s="26"/>
      <c r="G29532" s="26"/>
    </row>
    <row r="29533" spans="3:7">
      <c r="C29533" s="17"/>
      <c r="D29533" s="26"/>
      <c r="E29533" s="26"/>
      <c r="F29533" s="26"/>
      <c r="G29533" s="26"/>
    </row>
    <row r="29534" spans="3:7">
      <c r="C29534" s="17"/>
      <c r="D29534" s="26"/>
      <c r="E29534" s="26"/>
      <c r="F29534" s="26"/>
      <c r="G29534" s="26"/>
    </row>
    <row r="29535" spans="3:7">
      <c r="C29535" s="17"/>
      <c r="D29535" s="26"/>
      <c r="E29535" s="26"/>
      <c r="F29535" s="26"/>
      <c r="G29535" s="26"/>
    </row>
    <row r="29536" spans="3:7">
      <c r="C29536" s="17"/>
      <c r="D29536" s="26"/>
      <c r="E29536" s="26"/>
      <c r="F29536" s="26"/>
      <c r="G29536" s="26"/>
    </row>
    <row r="29537" spans="3:7">
      <c r="C29537" s="17"/>
      <c r="D29537" s="26"/>
      <c r="E29537" s="26"/>
      <c r="F29537" s="26"/>
      <c r="G29537" s="26"/>
    </row>
    <row r="29538" spans="3:7">
      <c r="C29538" s="17"/>
      <c r="D29538" s="26"/>
      <c r="E29538" s="26"/>
      <c r="F29538" s="26"/>
      <c r="G29538" s="26"/>
    </row>
    <row r="29539" spans="3:7">
      <c r="C29539" s="17"/>
      <c r="D29539" s="26"/>
      <c r="E29539" s="26"/>
      <c r="F29539" s="26"/>
      <c r="G29539" s="26"/>
    </row>
    <row r="29540" spans="3:7">
      <c r="C29540" s="17"/>
      <c r="D29540" s="26"/>
      <c r="E29540" s="26"/>
      <c r="F29540" s="26"/>
      <c r="G29540" s="26"/>
    </row>
    <row r="29541" spans="3:7">
      <c r="C29541" s="17"/>
      <c r="D29541" s="26"/>
      <c r="E29541" s="26"/>
      <c r="F29541" s="26"/>
      <c r="G29541" s="26"/>
    </row>
    <row r="29542" spans="3:7">
      <c r="C29542" s="17"/>
      <c r="D29542" s="26"/>
      <c r="E29542" s="26"/>
      <c r="F29542" s="26"/>
      <c r="G29542" s="26"/>
    </row>
    <row r="29543" spans="3:7">
      <c r="C29543" s="17"/>
      <c r="D29543" s="26"/>
      <c r="E29543" s="26"/>
      <c r="F29543" s="26"/>
      <c r="G29543" s="26"/>
    </row>
    <row r="29544" spans="3:7">
      <c r="C29544" s="17"/>
      <c r="D29544" s="26"/>
      <c r="E29544" s="26"/>
      <c r="F29544" s="26"/>
      <c r="G29544" s="26"/>
    </row>
    <row r="29545" spans="3:7">
      <c r="C29545" s="17"/>
      <c r="D29545" s="26"/>
      <c r="E29545" s="26"/>
      <c r="F29545" s="26"/>
      <c r="G29545" s="26"/>
    </row>
    <row r="29546" spans="3:7">
      <c r="C29546" s="17"/>
      <c r="D29546" s="26"/>
      <c r="E29546" s="26"/>
      <c r="F29546" s="26"/>
      <c r="G29546" s="26"/>
    </row>
    <row r="29547" spans="3:7">
      <c r="C29547" s="17"/>
      <c r="D29547" s="26"/>
      <c r="E29547" s="26"/>
      <c r="F29547" s="26"/>
      <c r="G29547" s="26"/>
    </row>
    <row r="29548" spans="3:7">
      <c r="C29548" s="17"/>
      <c r="D29548" s="26"/>
      <c r="E29548" s="26"/>
      <c r="F29548" s="26"/>
      <c r="G29548" s="26"/>
    </row>
    <row r="29549" spans="3:7">
      <c r="C29549" s="17"/>
      <c r="D29549" s="26"/>
      <c r="E29549" s="26"/>
      <c r="F29549" s="26"/>
      <c r="G29549" s="26"/>
    </row>
    <row r="29550" spans="3:7">
      <c r="C29550" s="17"/>
      <c r="D29550" s="26"/>
      <c r="E29550" s="26"/>
      <c r="F29550" s="26"/>
      <c r="G29550" s="26"/>
    </row>
    <row r="29551" spans="3:7">
      <c r="C29551" s="17"/>
      <c r="D29551" s="26"/>
      <c r="E29551" s="26"/>
      <c r="F29551" s="26"/>
      <c r="G29551" s="26"/>
    </row>
    <row r="29552" spans="3:7">
      <c r="C29552" s="17"/>
      <c r="D29552" s="26"/>
      <c r="E29552" s="26"/>
      <c r="F29552" s="26"/>
      <c r="G29552" s="26"/>
    </row>
    <row r="29553" spans="3:7">
      <c r="C29553" s="17"/>
      <c r="D29553" s="26"/>
      <c r="E29553" s="26"/>
      <c r="F29553" s="26"/>
      <c r="G29553" s="26"/>
    </row>
    <row r="29554" spans="3:7">
      <c r="C29554" s="17"/>
      <c r="D29554" s="26"/>
      <c r="E29554" s="26"/>
      <c r="F29554" s="26"/>
      <c r="G29554" s="26"/>
    </row>
    <row r="29555" spans="3:7">
      <c r="C29555" s="17"/>
      <c r="D29555" s="26"/>
      <c r="E29555" s="26"/>
      <c r="F29555" s="26"/>
      <c r="G29555" s="26"/>
    </row>
    <row r="29556" spans="3:7">
      <c r="C29556" s="17"/>
      <c r="D29556" s="26"/>
      <c r="E29556" s="26"/>
      <c r="F29556" s="26"/>
      <c r="G29556" s="26"/>
    </row>
    <row r="29557" spans="3:7">
      <c r="C29557" s="17"/>
      <c r="D29557" s="26"/>
      <c r="E29557" s="26"/>
      <c r="F29557" s="26"/>
      <c r="G29557" s="26"/>
    </row>
    <row r="29558" spans="3:7">
      <c r="C29558" s="17"/>
      <c r="D29558" s="26"/>
      <c r="E29558" s="26"/>
      <c r="F29558" s="26"/>
      <c r="G29558" s="26"/>
    </row>
    <row r="29559" spans="3:7">
      <c r="C29559" s="17"/>
      <c r="D29559" s="26"/>
      <c r="E29559" s="26"/>
      <c r="F29559" s="26"/>
      <c r="G29559" s="26"/>
    </row>
    <row r="29560" spans="3:7">
      <c r="C29560" s="17"/>
      <c r="D29560" s="26"/>
      <c r="E29560" s="26"/>
      <c r="F29560" s="26"/>
      <c r="G29560" s="26"/>
    </row>
    <row r="29561" spans="3:7">
      <c r="C29561" s="17"/>
      <c r="D29561" s="26"/>
      <c r="E29561" s="26"/>
      <c r="F29561" s="26"/>
      <c r="G29561" s="26"/>
    </row>
    <row r="29562" spans="3:7">
      <c r="C29562" s="17"/>
      <c r="D29562" s="26"/>
      <c r="E29562" s="26"/>
      <c r="F29562" s="26"/>
      <c r="G29562" s="26"/>
    </row>
    <row r="29563" spans="3:7">
      <c r="C29563" s="17"/>
      <c r="D29563" s="26"/>
      <c r="E29563" s="26"/>
      <c r="F29563" s="26"/>
      <c r="G29563" s="26"/>
    </row>
    <row r="29564" spans="3:7">
      <c r="C29564" s="17"/>
      <c r="D29564" s="26"/>
      <c r="E29564" s="26"/>
      <c r="F29564" s="26"/>
      <c r="G29564" s="26"/>
    </row>
    <row r="29565" spans="3:7">
      <c r="C29565" s="17"/>
      <c r="D29565" s="26"/>
      <c r="E29565" s="26"/>
      <c r="F29565" s="26"/>
      <c r="G29565" s="26"/>
    </row>
    <row r="29566" spans="3:7">
      <c r="C29566" s="17"/>
      <c r="D29566" s="26"/>
      <c r="E29566" s="26"/>
      <c r="F29566" s="26"/>
      <c r="G29566" s="26"/>
    </row>
    <row r="29567" spans="3:7">
      <c r="C29567" s="17"/>
      <c r="D29567" s="26"/>
      <c r="E29567" s="26"/>
      <c r="F29567" s="26"/>
      <c r="G29567" s="26"/>
    </row>
    <row r="29568" spans="3:7">
      <c r="C29568" s="17"/>
      <c r="D29568" s="26"/>
      <c r="E29568" s="26"/>
      <c r="F29568" s="26"/>
      <c r="G29568" s="26"/>
    </row>
    <row r="29569" spans="3:7">
      <c r="C29569" s="17"/>
      <c r="D29569" s="26"/>
      <c r="E29569" s="26"/>
      <c r="F29569" s="26"/>
      <c r="G29569" s="26"/>
    </row>
    <row r="29570" spans="3:7">
      <c r="C29570" s="17"/>
      <c r="D29570" s="26"/>
      <c r="E29570" s="26"/>
      <c r="F29570" s="26"/>
      <c r="G29570" s="26"/>
    </row>
    <row r="29571" spans="3:7">
      <c r="C29571" s="17"/>
      <c r="D29571" s="26"/>
      <c r="E29571" s="26"/>
      <c r="F29571" s="26"/>
      <c r="G29571" s="26"/>
    </row>
    <row r="29572" spans="3:7">
      <c r="C29572" s="17"/>
      <c r="D29572" s="26"/>
      <c r="E29572" s="26"/>
      <c r="F29572" s="26"/>
      <c r="G29572" s="26"/>
    </row>
    <row r="29573" spans="3:7">
      <c r="C29573" s="17"/>
      <c r="D29573" s="26"/>
      <c r="E29573" s="26"/>
      <c r="F29573" s="26"/>
      <c r="G29573" s="26"/>
    </row>
    <row r="29574" spans="3:7">
      <c r="C29574" s="17"/>
      <c r="D29574" s="26"/>
      <c r="E29574" s="26"/>
      <c r="F29574" s="26"/>
      <c r="G29574" s="26"/>
    </row>
    <row r="29575" spans="3:7">
      <c r="C29575" s="17"/>
      <c r="D29575" s="26"/>
      <c r="E29575" s="26"/>
      <c r="F29575" s="26"/>
      <c r="G29575" s="26"/>
    </row>
    <row r="29576" spans="3:7">
      <c r="C29576" s="17"/>
      <c r="D29576" s="26"/>
      <c r="E29576" s="26"/>
      <c r="F29576" s="26"/>
      <c r="G29576" s="26"/>
    </row>
    <row r="29577" spans="3:7">
      <c r="C29577" s="17"/>
      <c r="D29577" s="26"/>
      <c r="E29577" s="26"/>
      <c r="F29577" s="26"/>
      <c r="G29577" s="26"/>
    </row>
    <row r="29578" spans="3:7">
      <c r="C29578" s="17"/>
      <c r="D29578" s="26"/>
      <c r="E29578" s="26"/>
      <c r="F29578" s="26"/>
      <c r="G29578" s="26"/>
    </row>
    <row r="29579" spans="3:7">
      <c r="C29579" s="17"/>
      <c r="D29579" s="26"/>
      <c r="E29579" s="26"/>
      <c r="F29579" s="26"/>
      <c r="G29579" s="26"/>
    </row>
    <row r="29580" spans="3:7">
      <c r="C29580" s="17"/>
      <c r="D29580" s="26"/>
      <c r="E29580" s="26"/>
      <c r="F29580" s="26"/>
      <c r="G29580" s="26"/>
    </row>
    <row r="29581" spans="3:7">
      <c r="C29581" s="17"/>
      <c r="D29581" s="26"/>
      <c r="E29581" s="26"/>
      <c r="F29581" s="26"/>
      <c r="G29581" s="26"/>
    </row>
    <row r="29582" spans="3:7">
      <c r="C29582" s="17"/>
      <c r="D29582" s="26"/>
      <c r="E29582" s="26"/>
      <c r="F29582" s="26"/>
      <c r="G29582" s="26"/>
    </row>
    <row r="29583" spans="3:7">
      <c r="C29583" s="17"/>
      <c r="D29583" s="26"/>
      <c r="E29583" s="26"/>
      <c r="F29583" s="26"/>
      <c r="G29583" s="26"/>
    </row>
    <row r="29584" spans="3:7">
      <c r="C29584" s="17"/>
      <c r="D29584" s="26"/>
      <c r="E29584" s="26"/>
      <c r="F29584" s="26"/>
      <c r="G29584" s="26"/>
    </row>
    <row r="29585" spans="3:7">
      <c r="C29585" s="17"/>
      <c r="D29585" s="26"/>
      <c r="E29585" s="26"/>
      <c r="F29585" s="26"/>
      <c r="G29585" s="26"/>
    </row>
    <row r="29586" spans="3:7">
      <c r="C29586" s="17"/>
      <c r="D29586" s="26"/>
      <c r="E29586" s="26"/>
      <c r="F29586" s="26"/>
      <c r="G29586" s="26"/>
    </row>
    <row r="29587" spans="3:7">
      <c r="C29587" s="17"/>
      <c r="D29587" s="26"/>
      <c r="E29587" s="26"/>
      <c r="F29587" s="26"/>
      <c r="G29587" s="26"/>
    </row>
    <row r="29588" spans="3:7">
      <c r="C29588" s="17"/>
      <c r="D29588" s="26"/>
      <c r="E29588" s="26"/>
      <c r="F29588" s="26"/>
      <c r="G29588" s="26"/>
    </row>
    <row r="29589" spans="3:7">
      <c r="C29589" s="17"/>
      <c r="D29589" s="26"/>
      <c r="E29589" s="26"/>
      <c r="F29589" s="26"/>
      <c r="G29589" s="26"/>
    </row>
    <row r="29590" spans="3:7">
      <c r="C29590" s="17"/>
      <c r="D29590" s="26"/>
      <c r="E29590" s="26"/>
      <c r="F29590" s="26"/>
      <c r="G29590" s="26"/>
    </row>
    <row r="29591" spans="3:7">
      <c r="C29591" s="17"/>
      <c r="D29591" s="26"/>
      <c r="E29591" s="26"/>
      <c r="F29591" s="26"/>
      <c r="G29591" s="26"/>
    </row>
    <row r="29592" spans="3:7">
      <c r="C29592" s="17"/>
      <c r="D29592" s="26"/>
      <c r="E29592" s="26"/>
      <c r="F29592" s="26"/>
      <c r="G29592" s="26"/>
    </row>
    <row r="29593" spans="3:7">
      <c r="C29593" s="17"/>
      <c r="D29593" s="26"/>
      <c r="E29593" s="26"/>
      <c r="F29593" s="26"/>
      <c r="G29593" s="26"/>
    </row>
    <row r="29594" spans="3:7">
      <c r="C29594" s="17"/>
      <c r="D29594" s="26"/>
      <c r="E29594" s="26"/>
      <c r="F29594" s="26"/>
      <c r="G29594" s="26"/>
    </row>
    <row r="29595" spans="3:7">
      <c r="C29595" s="17"/>
      <c r="D29595" s="26"/>
      <c r="E29595" s="26"/>
      <c r="F29595" s="26"/>
      <c r="G29595" s="26"/>
    </row>
    <row r="29596" spans="3:7">
      <c r="C29596" s="17"/>
      <c r="D29596" s="26"/>
      <c r="E29596" s="26"/>
      <c r="F29596" s="26"/>
      <c r="G29596" s="26"/>
    </row>
    <row r="29597" spans="3:7">
      <c r="C29597" s="17"/>
      <c r="D29597" s="26"/>
      <c r="E29597" s="26"/>
      <c r="F29597" s="26"/>
      <c r="G29597" s="26"/>
    </row>
    <row r="29598" spans="3:7">
      <c r="C29598" s="17"/>
      <c r="D29598" s="26"/>
      <c r="E29598" s="26"/>
      <c r="F29598" s="26"/>
      <c r="G29598" s="26"/>
    </row>
    <row r="29599" spans="3:7">
      <c r="C29599" s="17"/>
      <c r="D29599" s="26"/>
      <c r="E29599" s="26"/>
      <c r="F29599" s="26"/>
      <c r="G29599" s="26"/>
    </row>
    <row r="29600" spans="3:7">
      <c r="C29600" s="17"/>
      <c r="D29600" s="26"/>
      <c r="E29600" s="26"/>
      <c r="F29600" s="26"/>
      <c r="G29600" s="26"/>
    </row>
    <row r="29601" spans="3:7">
      <c r="C29601" s="17"/>
      <c r="D29601" s="26"/>
      <c r="E29601" s="26"/>
      <c r="F29601" s="26"/>
      <c r="G29601" s="26"/>
    </row>
    <row r="29602" spans="3:7">
      <c r="C29602" s="17"/>
      <c r="D29602" s="26"/>
      <c r="E29602" s="26"/>
      <c r="F29602" s="26"/>
      <c r="G29602" s="26"/>
    </row>
    <row r="29603" spans="3:7">
      <c r="C29603" s="17"/>
      <c r="D29603" s="26"/>
      <c r="E29603" s="26"/>
      <c r="F29603" s="26"/>
      <c r="G29603" s="26"/>
    </row>
    <row r="29604" spans="3:7">
      <c r="C29604" s="17"/>
      <c r="D29604" s="26"/>
      <c r="E29604" s="26"/>
      <c r="F29604" s="26"/>
      <c r="G29604" s="26"/>
    </row>
    <row r="29605" spans="3:7">
      <c r="C29605" s="17"/>
      <c r="D29605" s="26"/>
      <c r="E29605" s="26"/>
      <c r="F29605" s="26"/>
      <c r="G29605" s="26"/>
    </row>
    <row r="29606" spans="3:7">
      <c r="C29606" s="17"/>
      <c r="D29606" s="26"/>
      <c r="E29606" s="26"/>
      <c r="F29606" s="26"/>
      <c r="G29606" s="26"/>
    </row>
    <row r="29607" spans="3:7">
      <c r="C29607" s="17"/>
      <c r="D29607" s="26"/>
      <c r="E29607" s="26"/>
      <c r="F29607" s="26"/>
      <c r="G29607" s="26"/>
    </row>
    <row r="29608" spans="3:7">
      <c r="C29608" s="17"/>
      <c r="D29608" s="26"/>
      <c r="E29608" s="26"/>
      <c r="F29608" s="26"/>
      <c r="G29608" s="26"/>
    </row>
    <row r="29609" spans="3:7">
      <c r="C29609" s="17"/>
      <c r="D29609" s="26"/>
      <c r="E29609" s="26"/>
      <c r="F29609" s="26"/>
      <c r="G29609" s="26"/>
    </row>
    <row r="29610" spans="3:7">
      <c r="C29610" s="17"/>
      <c r="D29610" s="26"/>
      <c r="E29610" s="26"/>
      <c r="F29610" s="26"/>
      <c r="G29610" s="26"/>
    </row>
    <row r="29611" spans="3:7">
      <c r="C29611" s="17"/>
      <c r="D29611" s="26"/>
      <c r="E29611" s="26"/>
      <c r="F29611" s="26"/>
      <c r="G29611" s="26"/>
    </row>
    <row r="29612" spans="3:7">
      <c r="C29612" s="17"/>
      <c r="D29612" s="26"/>
      <c r="E29612" s="26"/>
      <c r="F29612" s="26"/>
      <c r="G29612" s="26"/>
    </row>
    <row r="29613" spans="3:7">
      <c r="C29613" s="17"/>
      <c r="D29613" s="26"/>
      <c r="E29613" s="26"/>
      <c r="F29613" s="26"/>
      <c r="G29613" s="26"/>
    </row>
    <row r="29614" spans="3:7">
      <c r="C29614" s="17"/>
      <c r="D29614" s="26"/>
      <c r="E29614" s="26"/>
      <c r="F29614" s="26"/>
      <c r="G29614" s="26"/>
    </row>
    <row r="29615" spans="3:7">
      <c r="C29615" s="17"/>
      <c r="D29615" s="26"/>
      <c r="E29615" s="26"/>
      <c r="F29615" s="26"/>
      <c r="G29615" s="26"/>
    </row>
    <row r="29616" spans="3:7">
      <c r="C29616" s="17"/>
      <c r="D29616" s="26"/>
      <c r="E29616" s="26"/>
      <c r="F29616" s="26"/>
      <c r="G29616" s="26"/>
    </row>
    <row r="29617" spans="3:7">
      <c r="C29617" s="17"/>
      <c r="D29617" s="26"/>
      <c r="E29617" s="26"/>
      <c r="F29617" s="26"/>
      <c r="G29617" s="26"/>
    </row>
    <row r="29618" spans="3:7">
      <c r="C29618" s="17"/>
      <c r="D29618" s="26"/>
      <c r="E29618" s="26"/>
      <c r="F29618" s="26"/>
      <c r="G29618" s="26"/>
    </row>
    <row r="29619" spans="3:7">
      <c r="C29619" s="17"/>
      <c r="D29619" s="26"/>
      <c r="E29619" s="26"/>
      <c r="F29619" s="26"/>
      <c r="G29619" s="26"/>
    </row>
    <row r="29620" spans="3:7">
      <c r="C29620" s="17"/>
      <c r="D29620" s="26"/>
      <c r="E29620" s="26"/>
      <c r="F29620" s="26"/>
      <c r="G29620" s="26"/>
    </row>
    <row r="29621" spans="3:7">
      <c r="C29621" s="17"/>
      <c r="D29621" s="26"/>
      <c r="E29621" s="26"/>
      <c r="F29621" s="26"/>
      <c r="G29621" s="26"/>
    </row>
    <row r="29622" spans="3:7">
      <c r="C29622" s="17"/>
      <c r="D29622" s="26"/>
      <c r="E29622" s="26"/>
      <c r="F29622" s="26"/>
      <c r="G29622" s="26"/>
    </row>
    <row r="29623" spans="3:7">
      <c r="C29623" s="17"/>
      <c r="D29623" s="26"/>
      <c r="E29623" s="26"/>
      <c r="F29623" s="26"/>
      <c r="G29623" s="26"/>
    </row>
    <row r="29624" spans="3:7">
      <c r="C29624" s="17"/>
      <c r="D29624" s="26"/>
      <c r="E29624" s="26"/>
      <c r="F29624" s="26"/>
      <c r="G29624" s="26"/>
    </row>
    <row r="29625" spans="3:7">
      <c r="C29625" s="17"/>
      <c r="D29625" s="26"/>
      <c r="E29625" s="26"/>
      <c r="F29625" s="26"/>
      <c r="G29625" s="26"/>
    </row>
    <row r="29626" spans="3:7">
      <c r="C29626" s="17"/>
      <c r="D29626" s="26"/>
      <c r="E29626" s="26"/>
      <c r="F29626" s="26"/>
      <c r="G29626" s="26"/>
    </row>
    <row r="29627" spans="3:7">
      <c r="C29627" s="17"/>
      <c r="D29627" s="26"/>
      <c r="E29627" s="26"/>
      <c r="F29627" s="26"/>
      <c r="G29627" s="26"/>
    </row>
    <row r="29628" spans="3:7">
      <c r="C29628" s="17"/>
      <c r="D29628" s="26"/>
      <c r="E29628" s="26"/>
      <c r="F29628" s="26"/>
      <c r="G29628" s="26"/>
    </row>
    <row r="29629" spans="3:7">
      <c r="C29629" s="17"/>
      <c r="D29629" s="26"/>
      <c r="E29629" s="26"/>
      <c r="F29629" s="26"/>
      <c r="G29629" s="26"/>
    </row>
    <row r="29630" spans="3:7">
      <c r="C29630" s="17"/>
      <c r="D29630" s="26"/>
      <c r="E29630" s="26"/>
      <c r="F29630" s="26"/>
      <c r="G29630" s="26"/>
    </row>
    <row r="29631" spans="3:7">
      <c r="C29631" s="17"/>
      <c r="D29631" s="26"/>
      <c r="E29631" s="26"/>
      <c r="F29631" s="26"/>
      <c r="G29631" s="26"/>
    </row>
    <row r="29632" spans="3:7">
      <c r="C29632" s="17"/>
      <c r="D29632" s="26"/>
      <c r="E29632" s="26"/>
      <c r="F29632" s="26"/>
      <c r="G29632" s="26"/>
    </row>
    <row r="29633" spans="3:7">
      <c r="C29633" s="17"/>
      <c r="D29633" s="26"/>
      <c r="E29633" s="26"/>
      <c r="F29633" s="26"/>
      <c r="G29633" s="26"/>
    </row>
    <row r="29634" spans="3:7">
      <c r="C29634" s="17"/>
      <c r="D29634" s="26"/>
      <c r="E29634" s="26"/>
      <c r="F29634" s="26"/>
      <c r="G29634" s="26"/>
    </row>
    <row r="29635" spans="3:7">
      <c r="C29635" s="17"/>
      <c r="D29635" s="26"/>
      <c r="E29635" s="26"/>
      <c r="F29635" s="26"/>
      <c r="G29635" s="26"/>
    </row>
    <row r="29636" spans="3:7">
      <c r="C29636" s="17"/>
      <c r="D29636" s="26"/>
      <c r="E29636" s="26"/>
      <c r="F29636" s="26"/>
      <c r="G29636" s="26"/>
    </row>
    <row r="29637" spans="3:7">
      <c r="C29637" s="17"/>
      <c r="D29637" s="26"/>
      <c r="E29637" s="26"/>
      <c r="F29637" s="26"/>
      <c r="G29637" s="26"/>
    </row>
    <row r="29638" spans="3:7">
      <c r="C29638" s="17"/>
      <c r="D29638" s="26"/>
      <c r="E29638" s="26"/>
      <c r="F29638" s="26"/>
      <c r="G29638" s="26"/>
    </row>
    <row r="29639" spans="3:7">
      <c r="C29639" s="17"/>
      <c r="D29639" s="26"/>
      <c r="E29639" s="26"/>
      <c r="F29639" s="26"/>
      <c r="G29639" s="26"/>
    </row>
    <row r="29640" spans="3:7">
      <c r="C29640" s="17"/>
      <c r="D29640" s="26"/>
      <c r="E29640" s="26"/>
      <c r="F29640" s="26"/>
      <c r="G29640" s="26"/>
    </row>
    <row r="29641" spans="3:7">
      <c r="C29641" s="17"/>
      <c r="D29641" s="26"/>
      <c r="E29641" s="26"/>
      <c r="F29641" s="26"/>
      <c r="G29641" s="26"/>
    </row>
    <row r="29642" spans="3:7">
      <c r="C29642" s="17"/>
      <c r="D29642" s="26"/>
      <c r="E29642" s="26"/>
      <c r="F29642" s="26"/>
      <c r="G29642" s="26"/>
    </row>
    <row r="29643" spans="3:7">
      <c r="C29643" s="17"/>
      <c r="D29643" s="26"/>
      <c r="E29643" s="26"/>
      <c r="F29643" s="26"/>
      <c r="G29643" s="26"/>
    </row>
    <row r="29644" spans="3:7">
      <c r="C29644" s="17"/>
      <c r="D29644" s="26"/>
      <c r="E29644" s="26"/>
      <c r="F29644" s="26"/>
      <c r="G29644" s="26"/>
    </row>
    <row r="29645" spans="3:7">
      <c r="C29645" s="17"/>
      <c r="D29645" s="26"/>
      <c r="E29645" s="26"/>
      <c r="F29645" s="26"/>
      <c r="G29645" s="26"/>
    </row>
    <row r="29646" spans="3:7">
      <c r="C29646" s="17"/>
      <c r="D29646" s="26"/>
      <c r="E29646" s="26"/>
      <c r="F29646" s="26"/>
      <c r="G29646" s="26"/>
    </row>
    <row r="29647" spans="3:7">
      <c r="C29647" s="17"/>
      <c r="D29647" s="26"/>
      <c r="E29647" s="26"/>
      <c r="F29647" s="26"/>
      <c r="G29647" s="26"/>
    </row>
    <row r="29648" spans="3:7">
      <c r="C29648" s="17"/>
      <c r="D29648" s="26"/>
      <c r="E29648" s="26"/>
      <c r="F29648" s="26"/>
      <c r="G29648" s="26"/>
    </row>
    <row r="29649" spans="3:7">
      <c r="C29649" s="17"/>
      <c r="D29649" s="26"/>
      <c r="E29649" s="26"/>
      <c r="F29649" s="26"/>
      <c r="G29649" s="26"/>
    </row>
    <row r="29650" spans="3:7">
      <c r="C29650" s="17"/>
      <c r="D29650" s="26"/>
      <c r="E29650" s="26"/>
      <c r="F29650" s="26"/>
      <c r="G29650" s="26"/>
    </row>
    <row r="29651" spans="3:7">
      <c r="C29651" s="17"/>
      <c r="D29651" s="26"/>
      <c r="E29651" s="26"/>
      <c r="F29651" s="26"/>
      <c r="G29651" s="26"/>
    </row>
    <row r="29652" spans="3:7">
      <c r="C29652" s="17"/>
      <c r="D29652" s="26"/>
      <c r="E29652" s="26"/>
      <c r="F29652" s="26"/>
      <c r="G29652" s="26"/>
    </row>
    <row r="29653" spans="3:7">
      <c r="C29653" s="17"/>
      <c r="D29653" s="26"/>
      <c r="E29653" s="26"/>
      <c r="F29653" s="26"/>
      <c r="G29653" s="26"/>
    </row>
    <row r="29654" spans="3:7">
      <c r="C29654" s="17"/>
      <c r="D29654" s="26"/>
      <c r="E29654" s="26"/>
      <c r="F29654" s="26"/>
      <c r="G29654" s="26"/>
    </row>
    <row r="29655" spans="3:7">
      <c r="C29655" s="17"/>
      <c r="D29655" s="26"/>
      <c r="E29655" s="26"/>
      <c r="F29655" s="26"/>
      <c r="G29655" s="26"/>
    </row>
    <row r="29656" spans="3:7">
      <c r="C29656" s="17"/>
      <c r="D29656" s="26"/>
      <c r="E29656" s="26"/>
      <c r="F29656" s="26"/>
      <c r="G29656" s="26"/>
    </row>
    <row r="29657" spans="3:7">
      <c r="C29657" s="17"/>
      <c r="D29657" s="26"/>
      <c r="E29657" s="26"/>
      <c r="F29657" s="26"/>
      <c r="G29657" s="26"/>
    </row>
    <row r="29658" spans="3:7">
      <c r="C29658" s="17"/>
      <c r="D29658" s="26"/>
      <c r="E29658" s="26"/>
      <c r="F29658" s="26"/>
      <c r="G29658" s="26"/>
    </row>
    <row r="29659" spans="3:7">
      <c r="C29659" s="17"/>
      <c r="D29659" s="26"/>
      <c r="E29659" s="26"/>
      <c r="F29659" s="26"/>
      <c r="G29659" s="26"/>
    </row>
    <row r="29660" spans="3:7">
      <c r="C29660" s="17"/>
      <c r="D29660" s="26"/>
      <c r="E29660" s="26"/>
      <c r="F29660" s="26"/>
      <c r="G29660" s="26"/>
    </row>
    <row r="29661" spans="3:7">
      <c r="C29661" s="17"/>
      <c r="D29661" s="26"/>
      <c r="E29661" s="26"/>
      <c r="F29661" s="26"/>
      <c r="G29661" s="26"/>
    </row>
    <row r="29662" spans="3:7">
      <c r="C29662" s="17"/>
      <c r="D29662" s="26"/>
      <c r="E29662" s="26"/>
      <c r="F29662" s="26"/>
      <c r="G29662" s="26"/>
    </row>
    <row r="29663" spans="3:7">
      <c r="C29663" s="17"/>
      <c r="D29663" s="26"/>
      <c r="E29663" s="26"/>
      <c r="F29663" s="26"/>
      <c r="G29663" s="26"/>
    </row>
    <row r="29664" spans="3:7">
      <c r="C29664" s="17"/>
      <c r="D29664" s="26"/>
      <c r="E29664" s="26"/>
      <c r="F29664" s="26"/>
      <c r="G29664" s="26"/>
    </row>
    <row r="29665" spans="3:7">
      <c r="C29665" s="17"/>
      <c r="D29665" s="26"/>
      <c r="E29665" s="26"/>
      <c r="F29665" s="26"/>
      <c r="G29665" s="26"/>
    </row>
    <row r="29666" spans="3:7">
      <c r="C29666" s="17"/>
      <c r="D29666" s="26"/>
      <c r="E29666" s="26"/>
      <c r="F29666" s="26"/>
      <c r="G29666" s="26"/>
    </row>
    <row r="29667" spans="3:7">
      <c r="C29667" s="17"/>
      <c r="D29667" s="26"/>
      <c r="E29667" s="26"/>
      <c r="F29667" s="26"/>
      <c r="G29667" s="26"/>
    </row>
    <row r="29668" spans="3:7">
      <c r="C29668" s="17"/>
      <c r="D29668" s="26"/>
      <c r="E29668" s="26"/>
      <c r="F29668" s="26"/>
      <c r="G29668" s="26"/>
    </row>
    <row r="29669" spans="3:7">
      <c r="C29669" s="17"/>
      <c r="D29669" s="26"/>
      <c r="E29669" s="26"/>
      <c r="F29669" s="26"/>
      <c r="G29669" s="26"/>
    </row>
    <row r="29670" spans="3:7">
      <c r="C29670" s="17"/>
      <c r="D29670" s="26"/>
      <c r="E29670" s="26"/>
      <c r="F29670" s="26"/>
      <c r="G29670" s="26"/>
    </row>
    <row r="29671" spans="3:7">
      <c r="C29671" s="17"/>
      <c r="D29671" s="26"/>
      <c r="E29671" s="26"/>
      <c r="F29671" s="26"/>
      <c r="G29671" s="26"/>
    </row>
    <row r="29672" spans="3:7">
      <c r="C29672" s="17"/>
      <c r="D29672" s="26"/>
      <c r="E29672" s="26"/>
      <c r="F29672" s="26"/>
      <c r="G29672" s="26"/>
    </row>
    <row r="29673" spans="3:7">
      <c r="C29673" s="17"/>
      <c r="D29673" s="26"/>
      <c r="E29673" s="26"/>
      <c r="F29673" s="26"/>
      <c r="G29673" s="26"/>
    </row>
    <row r="29674" spans="3:7">
      <c r="C29674" s="17"/>
      <c r="D29674" s="26"/>
      <c r="E29674" s="26"/>
      <c r="F29674" s="26"/>
      <c r="G29674" s="26"/>
    </row>
    <row r="29675" spans="3:7">
      <c r="C29675" s="17"/>
      <c r="D29675" s="26"/>
      <c r="E29675" s="26"/>
      <c r="F29675" s="26"/>
      <c r="G29675" s="26"/>
    </row>
    <row r="29676" spans="3:7">
      <c r="C29676" s="17"/>
      <c r="D29676" s="26"/>
      <c r="E29676" s="26"/>
      <c r="F29676" s="26"/>
      <c r="G29676" s="26"/>
    </row>
    <row r="29677" spans="3:7">
      <c r="C29677" s="17"/>
      <c r="D29677" s="26"/>
      <c r="E29677" s="26"/>
      <c r="F29677" s="26"/>
      <c r="G29677" s="26"/>
    </row>
    <row r="29678" spans="3:7">
      <c r="C29678" s="17"/>
      <c r="D29678" s="26"/>
      <c r="E29678" s="26"/>
      <c r="F29678" s="26"/>
      <c r="G29678" s="26"/>
    </row>
    <row r="29679" spans="3:7">
      <c r="C29679" s="17"/>
      <c r="D29679" s="26"/>
      <c r="E29679" s="26"/>
      <c r="F29679" s="26"/>
      <c r="G29679" s="26"/>
    </row>
    <row r="29680" spans="3:7">
      <c r="C29680" s="17"/>
      <c r="D29680" s="26"/>
      <c r="E29680" s="26"/>
      <c r="F29680" s="26"/>
      <c r="G29680" s="26"/>
    </row>
    <row r="29681" spans="3:7">
      <c r="C29681" s="17"/>
      <c r="D29681" s="26"/>
      <c r="E29681" s="26"/>
      <c r="F29681" s="26"/>
      <c r="G29681" s="26"/>
    </row>
    <row r="29682" spans="3:7">
      <c r="C29682" s="17"/>
      <c r="D29682" s="26"/>
      <c r="E29682" s="26"/>
      <c r="F29682" s="26"/>
      <c r="G29682" s="26"/>
    </row>
    <row r="29683" spans="3:7">
      <c r="C29683" s="17"/>
      <c r="D29683" s="26"/>
      <c r="E29683" s="26"/>
      <c r="F29683" s="26"/>
      <c r="G29683" s="26"/>
    </row>
    <row r="29684" spans="3:7">
      <c r="C29684" s="17"/>
      <c r="D29684" s="26"/>
      <c r="E29684" s="26"/>
      <c r="F29684" s="26"/>
      <c r="G29684" s="26"/>
    </row>
    <row r="29685" spans="3:7">
      <c r="C29685" s="17"/>
      <c r="D29685" s="26"/>
      <c r="E29685" s="26"/>
      <c r="F29685" s="26"/>
      <c r="G29685" s="26"/>
    </row>
    <row r="29686" spans="3:7">
      <c r="C29686" s="17"/>
      <c r="D29686" s="26"/>
      <c r="E29686" s="26"/>
      <c r="F29686" s="26"/>
      <c r="G29686" s="26"/>
    </row>
    <row r="29687" spans="3:7">
      <c r="C29687" s="17"/>
      <c r="D29687" s="26"/>
      <c r="E29687" s="26"/>
      <c r="F29687" s="26"/>
      <c r="G29687" s="26"/>
    </row>
    <row r="29688" spans="3:7">
      <c r="C29688" s="17"/>
      <c r="D29688" s="26"/>
      <c r="E29688" s="26"/>
      <c r="F29688" s="26"/>
      <c r="G29688" s="26"/>
    </row>
    <row r="29689" spans="3:7">
      <c r="C29689" s="17"/>
      <c r="D29689" s="26"/>
      <c r="E29689" s="26"/>
      <c r="F29689" s="26"/>
      <c r="G29689" s="26"/>
    </row>
    <row r="29690" spans="3:7">
      <c r="C29690" s="17"/>
      <c r="D29690" s="26"/>
      <c r="E29690" s="26"/>
      <c r="F29690" s="26"/>
      <c r="G29690" s="26"/>
    </row>
    <row r="29691" spans="3:7">
      <c r="C29691" s="17"/>
      <c r="D29691" s="26"/>
      <c r="E29691" s="26"/>
      <c r="F29691" s="26"/>
      <c r="G29691" s="26"/>
    </row>
    <row r="29692" spans="3:7">
      <c r="C29692" s="17"/>
      <c r="D29692" s="26"/>
      <c r="E29692" s="26"/>
      <c r="F29692" s="26"/>
      <c r="G29692" s="26"/>
    </row>
    <row r="29693" spans="3:7">
      <c r="C29693" s="17"/>
      <c r="D29693" s="26"/>
      <c r="E29693" s="26"/>
      <c r="F29693" s="26"/>
      <c r="G29693" s="26"/>
    </row>
    <row r="29694" spans="3:7">
      <c r="C29694" s="17"/>
      <c r="D29694" s="26"/>
      <c r="E29694" s="26"/>
      <c r="F29694" s="26"/>
      <c r="G29694" s="26"/>
    </row>
    <row r="29695" spans="3:7">
      <c r="C29695" s="17"/>
      <c r="D29695" s="26"/>
      <c r="E29695" s="26"/>
      <c r="F29695" s="26"/>
      <c r="G29695" s="26"/>
    </row>
    <row r="29696" spans="3:7">
      <c r="C29696" s="17"/>
      <c r="D29696" s="26"/>
      <c r="E29696" s="26"/>
      <c r="F29696" s="26"/>
      <c r="G29696" s="26"/>
    </row>
    <row r="29697" spans="3:7">
      <c r="C29697" s="17"/>
      <c r="D29697" s="26"/>
      <c r="E29697" s="26"/>
      <c r="F29697" s="26"/>
      <c r="G29697" s="26"/>
    </row>
    <row r="29698" spans="3:7">
      <c r="C29698" s="17"/>
      <c r="D29698" s="26"/>
      <c r="E29698" s="26"/>
      <c r="F29698" s="26"/>
      <c r="G29698" s="26"/>
    </row>
    <row r="29699" spans="3:7">
      <c r="C29699" s="17"/>
      <c r="D29699" s="26"/>
      <c r="E29699" s="26"/>
      <c r="F29699" s="26"/>
      <c r="G29699" s="26"/>
    </row>
    <row r="29700" spans="3:7">
      <c r="C29700" s="17"/>
      <c r="D29700" s="26"/>
      <c r="E29700" s="26"/>
      <c r="F29700" s="26"/>
      <c r="G29700" s="26"/>
    </row>
    <row r="29701" spans="3:7">
      <c r="C29701" s="17"/>
      <c r="D29701" s="26"/>
      <c r="E29701" s="26"/>
      <c r="F29701" s="26"/>
      <c r="G29701" s="26"/>
    </row>
    <row r="29702" spans="3:7">
      <c r="C29702" s="17"/>
      <c r="D29702" s="26"/>
      <c r="E29702" s="26"/>
      <c r="F29702" s="26"/>
      <c r="G29702" s="26"/>
    </row>
    <row r="29703" spans="3:7">
      <c r="C29703" s="17"/>
      <c r="D29703" s="26"/>
      <c r="E29703" s="26"/>
      <c r="F29703" s="26"/>
      <c r="G29703" s="26"/>
    </row>
    <row r="29704" spans="3:7">
      <c r="C29704" s="17"/>
      <c r="D29704" s="26"/>
      <c r="E29704" s="26"/>
      <c r="F29704" s="26"/>
      <c r="G29704" s="26"/>
    </row>
    <row r="29705" spans="3:7">
      <c r="C29705" s="17"/>
      <c r="D29705" s="26"/>
      <c r="E29705" s="26"/>
      <c r="F29705" s="26"/>
      <c r="G29705" s="26"/>
    </row>
    <row r="29706" spans="3:7">
      <c r="C29706" s="17"/>
      <c r="D29706" s="26"/>
      <c r="E29706" s="26"/>
      <c r="F29706" s="26"/>
      <c r="G29706" s="26"/>
    </row>
    <row r="29707" spans="3:7">
      <c r="C29707" s="17"/>
      <c r="D29707" s="26"/>
      <c r="E29707" s="26"/>
      <c r="F29707" s="26"/>
      <c r="G29707" s="26"/>
    </row>
    <row r="29708" spans="3:7">
      <c r="C29708" s="17"/>
      <c r="D29708" s="26"/>
      <c r="E29708" s="26"/>
      <c r="F29708" s="26"/>
      <c r="G29708" s="26"/>
    </row>
    <row r="29709" spans="3:7">
      <c r="C29709" s="17"/>
      <c r="D29709" s="26"/>
      <c r="E29709" s="26"/>
      <c r="F29709" s="26"/>
      <c r="G29709" s="26"/>
    </row>
    <row r="29710" spans="3:7">
      <c r="C29710" s="17"/>
      <c r="D29710" s="26"/>
      <c r="E29710" s="26"/>
      <c r="F29710" s="26"/>
      <c r="G29710" s="26"/>
    </row>
    <row r="29711" spans="3:7">
      <c r="C29711" s="17"/>
      <c r="D29711" s="26"/>
      <c r="E29711" s="26"/>
      <c r="F29711" s="26"/>
      <c r="G29711" s="26"/>
    </row>
    <row r="29712" spans="3:7">
      <c r="C29712" s="17"/>
      <c r="D29712" s="26"/>
      <c r="E29712" s="26"/>
      <c r="F29712" s="26"/>
      <c r="G29712" s="26"/>
    </row>
    <row r="29713" spans="3:7">
      <c r="C29713" s="17"/>
      <c r="D29713" s="26"/>
      <c r="E29713" s="26"/>
      <c r="F29713" s="26"/>
      <c r="G29713" s="26"/>
    </row>
    <row r="29714" spans="3:7">
      <c r="C29714" s="17"/>
      <c r="D29714" s="26"/>
      <c r="E29714" s="26"/>
      <c r="F29714" s="26"/>
      <c r="G29714" s="26"/>
    </row>
    <row r="29715" spans="3:7">
      <c r="C29715" s="17"/>
      <c r="D29715" s="26"/>
      <c r="E29715" s="26"/>
      <c r="F29715" s="26"/>
      <c r="G29715" s="26"/>
    </row>
    <row r="29716" spans="3:7">
      <c r="C29716" s="17"/>
      <c r="D29716" s="26"/>
      <c r="E29716" s="26"/>
      <c r="F29716" s="26"/>
      <c r="G29716" s="26"/>
    </row>
    <row r="29717" spans="3:7">
      <c r="C29717" s="17"/>
      <c r="D29717" s="26"/>
      <c r="E29717" s="26"/>
      <c r="F29717" s="26"/>
      <c r="G29717" s="26"/>
    </row>
    <row r="29718" spans="3:7">
      <c r="C29718" s="17"/>
      <c r="D29718" s="26"/>
      <c r="E29718" s="26"/>
      <c r="F29718" s="26"/>
      <c r="G29718" s="26"/>
    </row>
    <row r="29719" spans="3:7">
      <c r="C29719" s="17"/>
      <c r="D29719" s="26"/>
      <c r="E29719" s="26"/>
      <c r="F29719" s="26"/>
      <c r="G29719" s="26"/>
    </row>
    <row r="29720" spans="3:7">
      <c r="C29720" s="17"/>
      <c r="D29720" s="26"/>
      <c r="E29720" s="26"/>
      <c r="F29720" s="26"/>
      <c r="G29720" s="26"/>
    </row>
    <row r="29721" spans="3:7">
      <c r="C29721" s="17"/>
      <c r="D29721" s="26"/>
      <c r="E29721" s="26"/>
      <c r="F29721" s="26"/>
      <c r="G29721" s="26"/>
    </row>
    <row r="29722" spans="3:7">
      <c r="C29722" s="17"/>
      <c r="D29722" s="26"/>
      <c r="E29722" s="26"/>
      <c r="F29722" s="26"/>
      <c r="G29722" s="26"/>
    </row>
    <row r="29723" spans="3:7">
      <c r="C29723" s="17"/>
      <c r="D29723" s="26"/>
      <c r="E29723" s="26"/>
      <c r="F29723" s="26"/>
      <c r="G29723" s="26"/>
    </row>
    <row r="29724" spans="3:7">
      <c r="C29724" s="17"/>
      <c r="D29724" s="26"/>
      <c r="E29724" s="26"/>
      <c r="F29724" s="26"/>
      <c r="G29724" s="26"/>
    </row>
    <row r="29725" spans="3:7">
      <c r="C29725" s="17"/>
      <c r="D29725" s="26"/>
      <c r="E29725" s="26"/>
      <c r="F29725" s="26"/>
      <c r="G29725" s="26"/>
    </row>
    <row r="29726" spans="3:7">
      <c r="C29726" s="17"/>
      <c r="D29726" s="26"/>
      <c r="E29726" s="26"/>
      <c r="F29726" s="26"/>
      <c r="G29726" s="26"/>
    </row>
    <row r="29727" spans="3:7">
      <c r="C29727" s="17"/>
      <c r="D29727" s="26"/>
      <c r="E29727" s="26"/>
      <c r="F29727" s="26"/>
      <c r="G29727" s="26"/>
    </row>
    <row r="29728" spans="3:7">
      <c r="C29728" s="17"/>
      <c r="D29728" s="26"/>
      <c r="E29728" s="26"/>
      <c r="F29728" s="26"/>
      <c r="G29728" s="26"/>
    </row>
    <row r="29729" spans="3:7">
      <c r="C29729" s="17"/>
      <c r="D29729" s="26"/>
      <c r="E29729" s="26"/>
      <c r="F29729" s="26"/>
      <c r="G29729" s="26"/>
    </row>
    <row r="29730" spans="3:7">
      <c r="C29730" s="17"/>
      <c r="D29730" s="26"/>
      <c r="E29730" s="26"/>
      <c r="F29730" s="26"/>
      <c r="G29730" s="26"/>
    </row>
    <row r="29731" spans="3:7">
      <c r="C29731" s="17"/>
      <c r="D29731" s="26"/>
      <c r="E29731" s="26"/>
      <c r="F29731" s="26"/>
      <c r="G29731" s="26"/>
    </row>
    <row r="29732" spans="3:7">
      <c r="C29732" s="17"/>
      <c r="D29732" s="26"/>
      <c r="E29732" s="26"/>
      <c r="F29732" s="26"/>
      <c r="G29732" s="26"/>
    </row>
    <row r="29733" spans="3:7">
      <c r="C29733" s="17"/>
      <c r="D29733" s="26"/>
      <c r="E29733" s="26"/>
      <c r="F29733" s="26"/>
      <c r="G29733" s="26"/>
    </row>
    <row r="29734" spans="3:7">
      <c r="C29734" s="17"/>
      <c r="D29734" s="26"/>
      <c r="E29734" s="26"/>
      <c r="F29734" s="26"/>
      <c r="G29734" s="26"/>
    </row>
    <row r="29735" spans="3:7">
      <c r="C29735" s="17"/>
      <c r="D29735" s="26"/>
      <c r="E29735" s="26"/>
      <c r="F29735" s="26"/>
      <c r="G29735" s="26"/>
    </row>
    <row r="29736" spans="3:7">
      <c r="C29736" s="17"/>
      <c r="D29736" s="26"/>
      <c r="E29736" s="26"/>
      <c r="F29736" s="26"/>
      <c r="G29736" s="26"/>
    </row>
    <row r="29737" spans="3:7">
      <c r="C29737" s="17"/>
      <c r="D29737" s="26"/>
      <c r="E29737" s="26"/>
      <c r="F29737" s="26"/>
      <c r="G29737" s="26"/>
    </row>
    <row r="29738" spans="3:7">
      <c r="C29738" s="17"/>
      <c r="D29738" s="26"/>
      <c r="E29738" s="26"/>
      <c r="F29738" s="26"/>
      <c r="G29738" s="26"/>
    </row>
    <row r="29739" spans="3:7">
      <c r="C29739" s="17"/>
      <c r="D29739" s="26"/>
      <c r="E29739" s="26"/>
      <c r="F29739" s="26"/>
      <c r="G29739" s="26"/>
    </row>
    <row r="29740" spans="3:7">
      <c r="C29740" s="17"/>
      <c r="D29740" s="26"/>
      <c r="E29740" s="26"/>
      <c r="F29740" s="26"/>
      <c r="G29740" s="26"/>
    </row>
    <row r="29741" spans="3:7">
      <c r="C29741" s="17"/>
      <c r="D29741" s="26"/>
      <c r="E29741" s="26"/>
      <c r="F29741" s="26"/>
      <c r="G29741" s="26"/>
    </row>
    <row r="29742" spans="3:7">
      <c r="C29742" s="17"/>
      <c r="D29742" s="26"/>
      <c r="E29742" s="26"/>
      <c r="F29742" s="26"/>
      <c r="G29742" s="26"/>
    </row>
    <row r="29743" spans="3:7">
      <c r="C29743" s="17"/>
      <c r="D29743" s="26"/>
      <c r="E29743" s="26"/>
      <c r="F29743" s="26"/>
      <c r="G29743" s="26"/>
    </row>
    <row r="29744" spans="3:7">
      <c r="C29744" s="17"/>
      <c r="D29744" s="26"/>
      <c r="E29744" s="26"/>
      <c r="F29744" s="26"/>
      <c r="G29744" s="26"/>
    </row>
    <row r="29745" spans="3:7">
      <c r="C29745" s="17"/>
      <c r="D29745" s="26"/>
      <c r="E29745" s="26"/>
      <c r="F29745" s="26"/>
      <c r="G29745" s="26"/>
    </row>
    <row r="29746" spans="3:7">
      <c r="C29746" s="17"/>
      <c r="D29746" s="26"/>
      <c r="E29746" s="26"/>
      <c r="F29746" s="26"/>
      <c r="G29746" s="26"/>
    </row>
    <row r="29747" spans="3:7">
      <c r="C29747" s="17"/>
      <c r="D29747" s="26"/>
      <c r="E29747" s="26"/>
      <c r="F29747" s="26"/>
      <c r="G29747" s="26"/>
    </row>
    <row r="29748" spans="3:7">
      <c r="C29748" s="17"/>
      <c r="D29748" s="26"/>
      <c r="E29748" s="26"/>
      <c r="F29748" s="26"/>
      <c r="G29748" s="26"/>
    </row>
    <row r="29749" spans="3:7">
      <c r="C29749" s="17"/>
      <c r="D29749" s="26"/>
      <c r="E29749" s="26"/>
      <c r="F29749" s="26"/>
      <c r="G29749" s="26"/>
    </row>
    <row r="29750" spans="3:7">
      <c r="C29750" s="17"/>
      <c r="D29750" s="26"/>
      <c r="E29750" s="26"/>
      <c r="F29750" s="26"/>
      <c r="G29750" s="26"/>
    </row>
    <row r="29751" spans="3:7">
      <c r="C29751" s="17"/>
      <c r="D29751" s="26"/>
      <c r="E29751" s="26"/>
      <c r="F29751" s="26"/>
      <c r="G29751" s="26"/>
    </row>
    <row r="29752" spans="3:7">
      <c r="C29752" s="17"/>
      <c r="D29752" s="26"/>
      <c r="E29752" s="26"/>
      <c r="F29752" s="26"/>
      <c r="G29752" s="26"/>
    </row>
    <row r="29753" spans="3:7">
      <c r="C29753" s="17"/>
      <c r="D29753" s="26"/>
      <c r="E29753" s="26"/>
      <c r="F29753" s="26"/>
      <c r="G29753" s="26"/>
    </row>
    <row r="29754" spans="3:7">
      <c r="C29754" s="17"/>
      <c r="D29754" s="26"/>
      <c r="E29754" s="26"/>
      <c r="F29754" s="26"/>
      <c r="G29754" s="26"/>
    </row>
    <row r="29755" spans="3:7">
      <c r="C29755" s="17"/>
      <c r="D29755" s="26"/>
      <c r="E29755" s="26"/>
      <c r="F29755" s="26"/>
      <c r="G29755" s="26"/>
    </row>
    <row r="29756" spans="3:7">
      <c r="C29756" s="17"/>
      <c r="D29756" s="26"/>
      <c r="E29756" s="26"/>
      <c r="F29756" s="26"/>
      <c r="G29756" s="26"/>
    </row>
    <row r="29757" spans="3:7">
      <c r="C29757" s="17"/>
      <c r="D29757" s="26"/>
      <c r="E29757" s="26"/>
      <c r="F29757" s="26"/>
      <c r="G29757" s="26"/>
    </row>
    <row r="29758" spans="3:7">
      <c r="C29758" s="17"/>
      <c r="D29758" s="26"/>
      <c r="E29758" s="26"/>
      <c r="F29758" s="26"/>
      <c r="G29758" s="26"/>
    </row>
    <row r="29759" spans="3:7">
      <c r="C29759" s="17"/>
      <c r="D29759" s="26"/>
      <c r="E29759" s="26"/>
      <c r="F29759" s="26"/>
      <c r="G29759" s="26"/>
    </row>
    <row r="29760" spans="3:7">
      <c r="C29760" s="17"/>
      <c r="D29760" s="26"/>
      <c r="E29760" s="26"/>
      <c r="F29760" s="26"/>
      <c r="G29760" s="26"/>
    </row>
    <row r="29761" spans="3:7">
      <c r="C29761" s="17"/>
      <c r="D29761" s="26"/>
      <c r="E29761" s="26"/>
      <c r="F29761" s="26"/>
      <c r="G29761" s="26"/>
    </row>
    <row r="29762" spans="3:7">
      <c r="C29762" s="17"/>
      <c r="D29762" s="26"/>
      <c r="E29762" s="26"/>
      <c r="F29762" s="26"/>
      <c r="G29762" s="26"/>
    </row>
    <row r="29763" spans="3:7">
      <c r="C29763" s="17"/>
      <c r="D29763" s="26"/>
      <c r="E29763" s="26"/>
      <c r="F29763" s="26"/>
      <c r="G29763" s="26"/>
    </row>
    <row r="29764" spans="3:7">
      <c r="C29764" s="17"/>
      <c r="D29764" s="26"/>
      <c r="E29764" s="26"/>
      <c r="F29764" s="26"/>
      <c r="G29764" s="26"/>
    </row>
    <row r="29765" spans="3:7">
      <c r="C29765" s="17"/>
      <c r="D29765" s="26"/>
      <c r="E29765" s="26"/>
      <c r="F29765" s="26"/>
      <c r="G29765" s="26"/>
    </row>
    <row r="29766" spans="3:7">
      <c r="C29766" s="17"/>
      <c r="D29766" s="26"/>
      <c r="E29766" s="26"/>
      <c r="F29766" s="26"/>
      <c r="G29766" s="26"/>
    </row>
    <row r="29767" spans="3:7">
      <c r="C29767" s="17"/>
      <c r="D29767" s="26"/>
      <c r="E29767" s="26"/>
      <c r="F29767" s="26"/>
      <c r="G29767" s="26"/>
    </row>
    <row r="29768" spans="3:7">
      <c r="C29768" s="17"/>
      <c r="D29768" s="26"/>
      <c r="E29768" s="26"/>
      <c r="F29768" s="26"/>
      <c r="G29768" s="26"/>
    </row>
    <row r="29769" spans="3:7">
      <c r="C29769" s="17"/>
      <c r="D29769" s="26"/>
      <c r="E29769" s="26"/>
      <c r="F29769" s="26"/>
      <c r="G29769" s="26"/>
    </row>
    <row r="29770" spans="3:7">
      <c r="C29770" s="17"/>
      <c r="D29770" s="26"/>
      <c r="E29770" s="26"/>
      <c r="F29770" s="26"/>
      <c r="G29770" s="26"/>
    </row>
    <row r="29771" spans="3:7">
      <c r="C29771" s="17"/>
      <c r="D29771" s="26"/>
      <c r="E29771" s="26"/>
      <c r="F29771" s="26"/>
      <c r="G29771" s="26"/>
    </row>
    <row r="29772" spans="3:7">
      <c r="C29772" s="17"/>
      <c r="D29772" s="26"/>
      <c r="E29772" s="26"/>
      <c r="F29772" s="26"/>
      <c r="G29772" s="26"/>
    </row>
    <row r="29773" spans="3:7">
      <c r="C29773" s="17"/>
      <c r="D29773" s="26"/>
      <c r="E29773" s="26"/>
      <c r="F29773" s="26"/>
      <c r="G29773" s="26"/>
    </row>
    <row r="29774" spans="3:7">
      <c r="C29774" s="17"/>
      <c r="D29774" s="26"/>
      <c r="E29774" s="26"/>
      <c r="F29774" s="26"/>
      <c r="G29774" s="26"/>
    </row>
    <row r="29775" spans="3:7">
      <c r="C29775" s="17"/>
      <c r="D29775" s="26"/>
      <c r="E29775" s="26"/>
      <c r="F29775" s="26"/>
      <c r="G29775" s="26"/>
    </row>
    <row r="29776" spans="3:7">
      <c r="C29776" s="17"/>
      <c r="D29776" s="26"/>
      <c r="E29776" s="26"/>
      <c r="F29776" s="26"/>
      <c r="G29776" s="26"/>
    </row>
    <row r="29777" spans="3:7">
      <c r="C29777" s="17"/>
      <c r="D29777" s="26"/>
      <c r="E29777" s="26"/>
      <c r="F29777" s="26"/>
      <c r="G29777" s="26"/>
    </row>
    <row r="29778" spans="3:7">
      <c r="C29778" s="17"/>
      <c r="D29778" s="26"/>
      <c r="E29778" s="26"/>
      <c r="F29778" s="26"/>
      <c r="G29778" s="26"/>
    </row>
    <row r="29779" spans="3:7">
      <c r="C29779" s="17"/>
      <c r="D29779" s="26"/>
      <c r="E29779" s="26"/>
      <c r="F29779" s="26"/>
      <c r="G29779" s="26"/>
    </row>
    <row r="29780" spans="3:7">
      <c r="C29780" s="17"/>
      <c r="D29780" s="26"/>
      <c r="E29780" s="26"/>
      <c r="F29780" s="26"/>
      <c r="G29780" s="26"/>
    </row>
    <row r="29781" spans="3:7">
      <c r="C29781" s="17"/>
      <c r="D29781" s="26"/>
      <c r="E29781" s="26"/>
      <c r="F29781" s="26"/>
      <c r="G29781" s="26"/>
    </row>
    <row r="29782" spans="3:7">
      <c r="C29782" s="17"/>
      <c r="D29782" s="26"/>
      <c r="E29782" s="26"/>
      <c r="F29782" s="26"/>
      <c r="G29782" s="26"/>
    </row>
    <row r="29783" spans="3:7">
      <c r="C29783" s="17"/>
      <c r="D29783" s="26"/>
      <c r="E29783" s="26"/>
      <c r="F29783" s="26"/>
      <c r="G29783" s="26"/>
    </row>
    <row r="29784" spans="3:7">
      <c r="C29784" s="17"/>
      <c r="D29784" s="26"/>
      <c r="E29784" s="26"/>
      <c r="F29784" s="26"/>
      <c r="G29784" s="26"/>
    </row>
    <row r="29785" spans="3:7">
      <c r="C29785" s="17"/>
      <c r="D29785" s="26"/>
      <c r="E29785" s="26"/>
      <c r="F29785" s="26"/>
      <c r="G29785" s="26"/>
    </row>
    <row r="29786" spans="3:7">
      <c r="C29786" s="17"/>
      <c r="D29786" s="26"/>
      <c r="E29786" s="26"/>
      <c r="F29786" s="26"/>
      <c r="G29786" s="26"/>
    </row>
    <row r="29787" spans="3:7">
      <c r="C29787" s="17"/>
      <c r="D29787" s="26"/>
      <c r="E29787" s="26"/>
      <c r="F29787" s="26"/>
      <c r="G29787" s="26"/>
    </row>
    <row r="29788" spans="3:7">
      <c r="C29788" s="17"/>
      <c r="D29788" s="26"/>
      <c r="E29788" s="26"/>
      <c r="F29788" s="26"/>
      <c r="G29788" s="26"/>
    </row>
    <row r="29789" spans="3:7">
      <c r="C29789" s="17"/>
      <c r="D29789" s="26"/>
      <c r="E29789" s="26"/>
      <c r="F29789" s="26"/>
      <c r="G29789" s="26"/>
    </row>
    <row r="29790" spans="3:7">
      <c r="C29790" s="17"/>
      <c r="D29790" s="26"/>
      <c r="E29790" s="26"/>
      <c r="F29790" s="26"/>
      <c r="G29790" s="26"/>
    </row>
    <row r="29791" spans="3:7">
      <c r="C29791" s="17"/>
      <c r="D29791" s="26"/>
      <c r="E29791" s="26"/>
      <c r="F29791" s="26"/>
      <c r="G29791" s="26"/>
    </row>
    <row r="29792" spans="3:7">
      <c r="C29792" s="17"/>
      <c r="D29792" s="26"/>
      <c r="E29792" s="26"/>
      <c r="F29792" s="26"/>
      <c r="G29792" s="26"/>
    </row>
    <row r="29793" spans="3:7">
      <c r="C29793" s="17"/>
      <c r="D29793" s="26"/>
      <c r="E29793" s="26"/>
      <c r="F29793" s="26"/>
      <c r="G29793" s="26"/>
    </row>
    <row r="29794" spans="3:7">
      <c r="C29794" s="17"/>
      <c r="D29794" s="26"/>
      <c r="E29794" s="26"/>
      <c r="F29794" s="26"/>
      <c r="G29794" s="26"/>
    </row>
    <row r="29795" spans="3:7">
      <c r="C29795" s="17"/>
      <c r="D29795" s="26"/>
      <c r="E29795" s="26"/>
      <c r="F29795" s="26"/>
      <c r="G29795" s="26"/>
    </row>
    <row r="29796" spans="3:7">
      <c r="C29796" s="17"/>
      <c r="D29796" s="26"/>
      <c r="E29796" s="26"/>
      <c r="F29796" s="26"/>
      <c r="G29796" s="26"/>
    </row>
    <row r="29797" spans="3:7">
      <c r="C29797" s="17"/>
      <c r="D29797" s="26"/>
      <c r="E29797" s="26"/>
      <c r="F29797" s="26"/>
      <c r="G29797" s="26"/>
    </row>
    <row r="29798" spans="3:7">
      <c r="C29798" s="17"/>
      <c r="D29798" s="26"/>
      <c r="E29798" s="26"/>
      <c r="F29798" s="26"/>
      <c r="G29798" s="26"/>
    </row>
    <row r="29799" spans="3:7">
      <c r="C29799" s="17"/>
      <c r="D29799" s="26"/>
      <c r="E29799" s="26"/>
      <c r="F29799" s="26"/>
      <c r="G29799" s="26"/>
    </row>
    <row r="29800" spans="3:7">
      <c r="C29800" s="17"/>
      <c r="D29800" s="26"/>
      <c r="E29800" s="26"/>
      <c r="F29800" s="26"/>
      <c r="G29800" s="26"/>
    </row>
    <row r="29801" spans="3:7">
      <c r="C29801" s="17"/>
      <c r="D29801" s="26"/>
      <c r="E29801" s="26"/>
      <c r="F29801" s="26"/>
      <c r="G29801" s="26"/>
    </row>
    <row r="29802" spans="3:7">
      <c r="C29802" s="17"/>
      <c r="D29802" s="26"/>
      <c r="E29802" s="26"/>
      <c r="F29802" s="26"/>
      <c r="G29802" s="26"/>
    </row>
    <row r="29803" spans="3:7">
      <c r="C29803" s="17"/>
      <c r="D29803" s="26"/>
      <c r="E29803" s="26"/>
      <c r="F29803" s="26"/>
      <c r="G29803" s="26"/>
    </row>
    <row r="29804" spans="3:7">
      <c r="C29804" s="17"/>
      <c r="D29804" s="26"/>
      <c r="E29804" s="26"/>
      <c r="F29804" s="26"/>
      <c r="G29804" s="26"/>
    </row>
    <row r="29805" spans="3:7">
      <c r="C29805" s="17"/>
      <c r="D29805" s="26"/>
      <c r="E29805" s="26"/>
      <c r="F29805" s="26"/>
      <c r="G29805" s="26"/>
    </row>
    <row r="29806" spans="3:7">
      <c r="C29806" s="17"/>
      <c r="D29806" s="26"/>
      <c r="E29806" s="26"/>
      <c r="F29806" s="26"/>
      <c r="G29806" s="26"/>
    </row>
    <row r="29807" spans="3:7">
      <c r="C29807" s="17"/>
      <c r="D29807" s="26"/>
      <c r="E29807" s="26"/>
      <c r="F29807" s="26"/>
      <c r="G29807" s="26"/>
    </row>
    <row r="29808" spans="3:7">
      <c r="C29808" s="17"/>
      <c r="D29808" s="26"/>
      <c r="E29808" s="26"/>
      <c r="F29808" s="26"/>
      <c r="G29808" s="26"/>
    </row>
    <row r="29809" spans="3:7">
      <c r="C29809" s="17"/>
      <c r="D29809" s="26"/>
      <c r="E29809" s="26"/>
      <c r="F29809" s="26"/>
      <c r="G29809" s="26"/>
    </row>
    <row r="29810" spans="3:7">
      <c r="C29810" s="17"/>
      <c r="D29810" s="26"/>
      <c r="E29810" s="26"/>
      <c r="F29810" s="26"/>
      <c r="G29810" s="26"/>
    </row>
    <row r="29811" spans="3:7">
      <c r="C29811" s="17"/>
      <c r="D29811" s="26"/>
      <c r="E29811" s="26"/>
      <c r="F29811" s="26"/>
      <c r="G29811" s="26"/>
    </row>
    <row r="29812" spans="3:7">
      <c r="C29812" s="17"/>
      <c r="D29812" s="26"/>
      <c r="E29812" s="26"/>
      <c r="F29812" s="26"/>
      <c r="G29812" s="26"/>
    </row>
    <row r="29813" spans="3:7">
      <c r="C29813" s="17"/>
      <c r="D29813" s="26"/>
      <c r="E29813" s="26"/>
      <c r="F29813" s="26"/>
      <c r="G29813" s="26"/>
    </row>
    <row r="29814" spans="3:7">
      <c r="C29814" s="17"/>
      <c r="D29814" s="26"/>
      <c r="E29814" s="26"/>
      <c r="F29814" s="26"/>
      <c r="G29814" s="26"/>
    </row>
    <row r="29815" spans="3:7">
      <c r="C29815" s="17"/>
      <c r="D29815" s="26"/>
      <c r="E29815" s="26"/>
      <c r="F29815" s="26"/>
      <c r="G29815" s="26"/>
    </row>
    <row r="29816" spans="3:7">
      <c r="C29816" s="17"/>
      <c r="D29816" s="26"/>
      <c r="E29816" s="26"/>
      <c r="F29816" s="26"/>
      <c r="G29816" s="26"/>
    </row>
    <row r="29817" spans="3:7">
      <c r="C29817" s="17"/>
      <c r="D29817" s="26"/>
      <c r="E29817" s="26"/>
      <c r="F29817" s="26"/>
      <c r="G29817" s="26"/>
    </row>
    <row r="29818" spans="3:7">
      <c r="C29818" s="17"/>
      <c r="D29818" s="26"/>
      <c r="E29818" s="26"/>
      <c r="F29818" s="26"/>
      <c r="G29818" s="26"/>
    </row>
    <row r="29819" spans="3:7">
      <c r="C29819" s="17"/>
      <c r="D29819" s="26"/>
      <c r="E29819" s="26"/>
      <c r="F29819" s="26"/>
      <c r="G29819" s="26"/>
    </row>
    <row r="29820" spans="3:7">
      <c r="C29820" s="17"/>
      <c r="D29820" s="26"/>
      <c r="E29820" s="26"/>
      <c r="F29820" s="26"/>
      <c r="G29820" s="26"/>
    </row>
    <row r="29821" spans="3:7">
      <c r="C29821" s="17"/>
      <c r="D29821" s="26"/>
      <c r="E29821" s="26"/>
      <c r="F29821" s="26"/>
      <c r="G29821" s="26"/>
    </row>
    <row r="29822" spans="3:7">
      <c r="C29822" s="17"/>
      <c r="D29822" s="26"/>
      <c r="E29822" s="26"/>
      <c r="F29822" s="26"/>
      <c r="G29822" s="26"/>
    </row>
    <row r="29823" spans="3:7">
      <c r="C29823" s="17"/>
      <c r="D29823" s="26"/>
      <c r="E29823" s="26"/>
      <c r="F29823" s="26"/>
      <c r="G29823" s="26"/>
    </row>
    <row r="29824" spans="3:7">
      <c r="C29824" s="17"/>
      <c r="D29824" s="26"/>
      <c r="E29824" s="26"/>
      <c r="F29824" s="26"/>
      <c r="G29824" s="26"/>
    </row>
    <row r="29825" spans="3:7">
      <c r="C29825" s="17"/>
      <c r="D29825" s="26"/>
      <c r="E29825" s="26"/>
      <c r="F29825" s="26"/>
      <c r="G29825" s="26"/>
    </row>
    <row r="29826" spans="3:7">
      <c r="C29826" s="17"/>
      <c r="D29826" s="26"/>
      <c r="E29826" s="26"/>
      <c r="F29826" s="26"/>
      <c r="G29826" s="26"/>
    </row>
    <row r="29827" spans="3:7">
      <c r="C29827" s="17"/>
      <c r="D29827" s="26"/>
      <c r="E29827" s="26"/>
      <c r="F29827" s="26"/>
      <c r="G29827" s="26"/>
    </row>
    <row r="29828" spans="3:7">
      <c r="C29828" s="17"/>
      <c r="D29828" s="26"/>
      <c r="E29828" s="26"/>
      <c r="F29828" s="26"/>
      <c r="G29828" s="26"/>
    </row>
    <row r="29829" spans="3:7">
      <c r="C29829" s="17"/>
      <c r="D29829" s="26"/>
      <c r="E29829" s="26"/>
      <c r="F29829" s="26"/>
      <c r="G29829" s="26"/>
    </row>
    <row r="29830" spans="3:7">
      <c r="C29830" s="17"/>
      <c r="D29830" s="26"/>
      <c r="E29830" s="26"/>
      <c r="F29830" s="26"/>
      <c r="G29830" s="26"/>
    </row>
    <row r="29831" spans="3:7">
      <c r="C29831" s="17"/>
      <c r="D29831" s="26"/>
      <c r="E29831" s="26"/>
      <c r="F29831" s="26"/>
      <c r="G29831" s="26"/>
    </row>
    <row r="29832" spans="3:7">
      <c r="C29832" s="17"/>
      <c r="D29832" s="26"/>
      <c r="E29832" s="26"/>
      <c r="F29832" s="26"/>
      <c r="G29832" s="26"/>
    </row>
    <row r="29833" spans="3:7">
      <c r="C29833" s="17"/>
      <c r="D29833" s="26"/>
      <c r="E29833" s="26"/>
      <c r="F29833" s="26"/>
      <c r="G29833" s="26"/>
    </row>
    <row r="29834" spans="3:7">
      <c r="C29834" s="17"/>
      <c r="D29834" s="26"/>
      <c r="E29834" s="26"/>
      <c r="F29834" s="26"/>
      <c r="G29834" s="26"/>
    </row>
    <row r="29835" spans="3:7">
      <c r="C29835" s="17"/>
      <c r="D29835" s="26"/>
      <c r="E29835" s="26"/>
      <c r="F29835" s="26"/>
      <c r="G29835" s="26"/>
    </row>
    <row r="29836" spans="3:7">
      <c r="C29836" s="17"/>
      <c r="D29836" s="26"/>
      <c r="E29836" s="26"/>
      <c r="F29836" s="26"/>
      <c r="G29836" s="26"/>
    </row>
    <row r="29837" spans="3:7">
      <c r="C29837" s="17"/>
      <c r="D29837" s="26"/>
      <c r="E29837" s="26"/>
      <c r="F29837" s="26"/>
      <c r="G29837" s="26"/>
    </row>
    <row r="29838" spans="3:7">
      <c r="C29838" s="17"/>
      <c r="D29838" s="26"/>
      <c r="E29838" s="26"/>
      <c r="F29838" s="26"/>
      <c r="G29838" s="26"/>
    </row>
    <row r="29839" spans="3:7">
      <c r="C29839" s="17"/>
      <c r="D29839" s="26"/>
      <c r="E29839" s="26"/>
      <c r="F29839" s="26"/>
      <c r="G29839" s="26"/>
    </row>
    <row r="29840" spans="3:7">
      <c r="C29840" s="17"/>
      <c r="D29840" s="26"/>
      <c r="E29840" s="26"/>
      <c r="F29840" s="26"/>
      <c r="G29840" s="26"/>
    </row>
    <row r="29841" spans="3:7">
      <c r="C29841" s="17"/>
      <c r="D29841" s="26"/>
      <c r="E29841" s="26"/>
      <c r="F29841" s="26"/>
      <c r="G29841" s="26"/>
    </row>
    <row r="29842" spans="3:7">
      <c r="C29842" s="17"/>
      <c r="D29842" s="26"/>
      <c r="E29842" s="26"/>
      <c r="F29842" s="26"/>
      <c r="G29842" s="26"/>
    </row>
    <row r="29843" spans="3:7">
      <c r="C29843" s="17"/>
      <c r="D29843" s="26"/>
      <c r="E29843" s="26"/>
      <c r="F29843" s="26"/>
      <c r="G29843" s="26"/>
    </row>
    <row r="29844" spans="3:7">
      <c r="C29844" s="17"/>
      <c r="D29844" s="26"/>
      <c r="E29844" s="26"/>
      <c r="F29844" s="26"/>
      <c r="G29844" s="26"/>
    </row>
    <row r="29845" spans="3:7">
      <c r="C29845" s="17"/>
      <c r="D29845" s="26"/>
      <c r="E29845" s="26"/>
      <c r="F29845" s="26"/>
      <c r="G29845" s="26"/>
    </row>
    <row r="29846" spans="3:7">
      <c r="C29846" s="17"/>
      <c r="D29846" s="26"/>
      <c r="E29846" s="26"/>
      <c r="F29846" s="26"/>
      <c r="G29846" s="26"/>
    </row>
    <row r="29847" spans="3:7">
      <c r="C29847" s="17"/>
      <c r="D29847" s="26"/>
      <c r="E29847" s="26"/>
      <c r="F29847" s="26"/>
      <c r="G29847" s="26"/>
    </row>
    <row r="29848" spans="3:7">
      <c r="C29848" s="17"/>
      <c r="D29848" s="26"/>
      <c r="E29848" s="26"/>
      <c r="F29848" s="26"/>
      <c r="G29848" s="26"/>
    </row>
    <row r="29849" spans="3:7">
      <c r="C29849" s="17"/>
      <c r="D29849" s="26"/>
      <c r="E29849" s="26"/>
      <c r="F29849" s="26"/>
      <c r="G29849" s="26"/>
    </row>
    <row r="29850" spans="3:7">
      <c r="C29850" s="17"/>
      <c r="D29850" s="26"/>
      <c r="E29850" s="26"/>
      <c r="F29850" s="26"/>
      <c r="G29850" s="26"/>
    </row>
    <row r="29851" spans="3:7">
      <c r="C29851" s="17"/>
      <c r="D29851" s="26"/>
      <c r="E29851" s="26"/>
      <c r="F29851" s="26"/>
      <c r="G29851" s="26"/>
    </row>
    <row r="29852" spans="3:7">
      <c r="C29852" s="17"/>
      <c r="D29852" s="26"/>
      <c r="E29852" s="26"/>
      <c r="F29852" s="26"/>
      <c r="G29852" s="26"/>
    </row>
    <row r="29853" spans="3:7">
      <c r="C29853" s="17"/>
      <c r="D29853" s="26"/>
      <c r="E29853" s="26"/>
      <c r="F29853" s="26"/>
      <c r="G29853" s="26"/>
    </row>
    <row r="29854" spans="3:7">
      <c r="C29854" s="17"/>
      <c r="D29854" s="26"/>
      <c r="E29854" s="26"/>
      <c r="F29854" s="26"/>
      <c r="G29854" s="26"/>
    </row>
    <row r="29855" spans="3:7">
      <c r="C29855" s="17"/>
      <c r="D29855" s="26"/>
      <c r="E29855" s="26"/>
      <c r="F29855" s="26"/>
      <c r="G29855" s="26"/>
    </row>
    <row r="29856" spans="3:7">
      <c r="C29856" s="17"/>
      <c r="D29856" s="26"/>
      <c r="E29856" s="26"/>
      <c r="F29856" s="26"/>
      <c r="G29856" s="26"/>
    </row>
    <row r="29857" spans="3:7">
      <c r="C29857" s="17"/>
      <c r="D29857" s="26"/>
      <c r="E29857" s="26"/>
      <c r="F29857" s="26"/>
      <c r="G29857" s="26"/>
    </row>
    <row r="29858" spans="3:7">
      <c r="C29858" s="17"/>
      <c r="D29858" s="26"/>
      <c r="E29858" s="26"/>
      <c r="F29858" s="26"/>
      <c r="G29858" s="26"/>
    </row>
    <row r="29859" spans="3:7">
      <c r="C29859" s="17"/>
      <c r="D29859" s="26"/>
      <c r="E29859" s="26"/>
      <c r="F29859" s="26"/>
      <c r="G29859" s="26"/>
    </row>
    <row r="29860" spans="3:7">
      <c r="C29860" s="17"/>
      <c r="D29860" s="26"/>
      <c r="E29860" s="26"/>
      <c r="F29860" s="26"/>
      <c r="G29860" s="26"/>
    </row>
    <row r="29861" spans="3:7">
      <c r="C29861" s="17"/>
      <c r="D29861" s="26"/>
      <c r="E29861" s="26"/>
      <c r="F29861" s="26"/>
      <c r="G29861" s="26"/>
    </row>
    <row r="29862" spans="3:7">
      <c r="C29862" s="17"/>
      <c r="D29862" s="26"/>
      <c r="E29862" s="26"/>
      <c r="F29862" s="26"/>
      <c r="G29862" s="26"/>
    </row>
    <row r="29863" spans="3:7">
      <c r="C29863" s="17"/>
      <c r="D29863" s="26"/>
      <c r="E29863" s="26"/>
      <c r="F29863" s="26"/>
      <c r="G29863" s="26"/>
    </row>
    <row r="29864" spans="3:7">
      <c r="C29864" s="17"/>
      <c r="D29864" s="26"/>
      <c r="E29864" s="26"/>
      <c r="F29864" s="26"/>
      <c r="G29864" s="26"/>
    </row>
    <row r="29865" spans="3:7">
      <c r="C29865" s="17"/>
      <c r="D29865" s="26"/>
      <c r="E29865" s="26"/>
      <c r="F29865" s="26"/>
      <c r="G29865" s="26"/>
    </row>
    <row r="29866" spans="3:7">
      <c r="C29866" s="17"/>
      <c r="D29866" s="26"/>
      <c r="E29866" s="26"/>
      <c r="F29866" s="26"/>
      <c r="G29866" s="26"/>
    </row>
    <row r="29867" spans="3:7">
      <c r="C29867" s="17"/>
      <c r="D29867" s="26"/>
      <c r="E29867" s="26"/>
      <c r="F29867" s="26"/>
      <c r="G29867" s="26"/>
    </row>
    <row r="29868" spans="3:7">
      <c r="C29868" s="17"/>
      <c r="D29868" s="26"/>
      <c r="E29868" s="26"/>
      <c r="F29868" s="26"/>
      <c r="G29868" s="26"/>
    </row>
    <row r="29869" spans="3:7">
      <c r="C29869" s="17"/>
      <c r="D29869" s="26"/>
      <c r="E29869" s="26"/>
      <c r="F29869" s="26"/>
      <c r="G29869" s="26"/>
    </row>
    <row r="29870" spans="3:7">
      <c r="C29870" s="17"/>
      <c r="D29870" s="26"/>
      <c r="E29870" s="26"/>
      <c r="F29870" s="26"/>
      <c r="G29870" s="26"/>
    </row>
    <row r="29871" spans="3:7">
      <c r="C29871" s="17"/>
      <c r="D29871" s="26"/>
      <c r="E29871" s="26"/>
      <c r="F29871" s="26"/>
      <c r="G29871" s="26"/>
    </row>
    <row r="29872" spans="3:7">
      <c r="C29872" s="17"/>
      <c r="D29872" s="26"/>
      <c r="E29872" s="26"/>
      <c r="F29872" s="26"/>
      <c r="G29872" s="26"/>
    </row>
    <row r="29873" spans="3:7">
      <c r="C29873" s="17"/>
      <c r="D29873" s="26"/>
      <c r="E29873" s="26"/>
      <c r="F29873" s="26"/>
      <c r="G29873" s="26"/>
    </row>
    <row r="29874" spans="3:7">
      <c r="C29874" s="17"/>
      <c r="D29874" s="26"/>
      <c r="E29874" s="26"/>
      <c r="F29874" s="26"/>
      <c r="G29874" s="26"/>
    </row>
    <row r="29875" spans="3:7">
      <c r="C29875" s="17"/>
      <c r="D29875" s="26"/>
      <c r="E29875" s="26"/>
      <c r="F29875" s="26"/>
      <c r="G29875" s="26"/>
    </row>
    <row r="29876" spans="3:7">
      <c r="C29876" s="17"/>
      <c r="D29876" s="26"/>
      <c r="E29876" s="26"/>
      <c r="F29876" s="26"/>
      <c r="G29876" s="26"/>
    </row>
    <row r="29877" spans="3:7">
      <c r="C29877" s="17"/>
      <c r="D29877" s="26"/>
      <c r="E29877" s="26"/>
      <c r="F29877" s="26"/>
      <c r="G29877" s="26"/>
    </row>
    <row r="29878" spans="3:7">
      <c r="C29878" s="17"/>
      <c r="D29878" s="26"/>
      <c r="E29878" s="26"/>
      <c r="F29878" s="26"/>
      <c r="G29878" s="26"/>
    </row>
    <row r="29879" spans="3:7">
      <c r="C29879" s="17"/>
      <c r="D29879" s="26"/>
      <c r="E29879" s="26"/>
      <c r="F29879" s="26"/>
      <c r="G29879" s="26"/>
    </row>
    <row r="29880" spans="3:7">
      <c r="C29880" s="17"/>
      <c r="D29880" s="26"/>
      <c r="E29880" s="26"/>
      <c r="F29880" s="26"/>
      <c r="G29880" s="26"/>
    </row>
    <row r="29881" spans="3:7">
      <c r="C29881" s="17"/>
      <c r="D29881" s="26"/>
      <c r="E29881" s="26"/>
      <c r="F29881" s="26"/>
      <c r="G29881" s="26"/>
    </row>
    <row r="29882" spans="3:7">
      <c r="C29882" s="17"/>
      <c r="D29882" s="26"/>
      <c r="E29882" s="26"/>
      <c r="F29882" s="26"/>
      <c r="G29882" s="26"/>
    </row>
    <row r="29883" spans="3:7">
      <c r="C29883" s="17"/>
      <c r="D29883" s="26"/>
      <c r="E29883" s="26"/>
      <c r="F29883" s="26"/>
      <c r="G29883" s="26"/>
    </row>
    <row r="29884" spans="3:7">
      <c r="C29884" s="17"/>
      <c r="D29884" s="26"/>
      <c r="E29884" s="26"/>
      <c r="F29884" s="26"/>
      <c r="G29884" s="26"/>
    </row>
    <row r="29885" spans="3:7">
      <c r="C29885" s="17"/>
      <c r="D29885" s="26"/>
      <c r="E29885" s="26"/>
      <c r="F29885" s="26"/>
      <c r="G29885" s="26"/>
    </row>
    <row r="29886" spans="3:7">
      <c r="C29886" s="17"/>
      <c r="D29886" s="26"/>
      <c r="E29886" s="26"/>
      <c r="F29886" s="26"/>
      <c r="G29886" s="26"/>
    </row>
    <row r="29887" spans="3:7">
      <c r="C29887" s="17"/>
      <c r="D29887" s="26"/>
      <c r="E29887" s="26"/>
      <c r="F29887" s="26"/>
      <c r="G29887" s="26"/>
    </row>
    <row r="29888" spans="3:7">
      <c r="C29888" s="17"/>
      <c r="D29888" s="26"/>
      <c r="E29888" s="26"/>
      <c r="F29888" s="26"/>
      <c r="G29888" s="26"/>
    </row>
    <row r="29889" spans="3:7">
      <c r="C29889" s="17"/>
      <c r="D29889" s="26"/>
      <c r="E29889" s="26"/>
      <c r="F29889" s="26"/>
      <c r="G29889" s="26"/>
    </row>
    <row r="29890" spans="3:7">
      <c r="C29890" s="17"/>
      <c r="D29890" s="26"/>
      <c r="E29890" s="26"/>
      <c r="F29890" s="26"/>
      <c r="G29890" s="26"/>
    </row>
    <row r="29891" spans="3:7">
      <c r="C29891" s="17"/>
      <c r="D29891" s="26"/>
      <c r="E29891" s="26"/>
      <c r="F29891" s="26"/>
      <c r="G29891" s="26"/>
    </row>
    <row r="29892" spans="3:7">
      <c r="C29892" s="17"/>
      <c r="D29892" s="26"/>
      <c r="E29892" s="26"/>
      <c r="F29892" s="26"/>
      <c r="G29892" s="26"/>
    </row>
    <row r="29893" spans="3:7">
      <c r="C29893" s="17"/>
      <c r="D29893" s="26"/>
      <c r="E29893" s="26"/>
      <c r="F29893" s="26"/>
      <c r="G29893" s="26"/>
    </row>
    <row r="29894" spans="3:7">
      <c r="C29894" s="17"/>
      <c r="D29894" s="26"/>
      <c r="E29894" s="26"/>
      <c r="F29894" s="26"/>
      <c r="G29894" s="26"/>
    </row>
    <row r="29895" spans="3:7">
      <c r="C29895" s="17"/>
      <c r="D29895" s="26"/>
      <c r="E29895" s="26"/>
      <c r="F29895" s="26"/>
      <c r="G29895" s="26"/>
    </row>
    <row r="29896" spans="3:7">
      <c r="C29896" s="17"/>
      <c r="D29896" s="26"/>
      <c r="E29896" s="26"/>
      <c r="F29896" s="26"/>
      <c r="G29896" s="26"/>
    </row>
    <row r="29897" spans="3:7">
      <c r="C29897" s="17"/>
      <c r="D29897" s="26"/>
      <c r="E29897" s="26"/>
      <c r="F29897" s="26"/>
      <c r="G29897" s="26"/>
    </row>
    <row r="29898" spans="3:7">
      <c r="C29898" s="17"/>
      <c r="D29898" s="26"/>
      <c r="E29898" s="26"/>
      <c r="F29898" s="26"/>
      <c r="G29898" s="26"/>
    </row>
    <row r="29899" spans="3:7">
      <c r="C29899" s="17"/>
      <c r="D29899" s="26"/>
      <c r="E29899" s="26"/>
      <c r="F29899" s="26"/>
      <c r="G29899" s="26"/>
    </row>
    <row r="29900" spans="3:7">
      <c r="C29900" s="17"/>
      <c r="D29900" s="26"/>
      <c r="E29900" s="26"/>
      <c r="F29900" s="26"/>
      <c r="G29900" s="26"/>
    </row>
    <row r="29901" spans="3:7">
      <c r="C29901" s="17"/>
      <c r="D29901" s="26"/>
      <c r="E29901" s="26"/>
      <c r="F29901" s="26"/>
      <c r="G29901" s="26"/>
    </row>
    <row r="29902" spans="3:7">
      <c r="C29902" s="17"/>
      <c r="D29902" s="26"/>
      <c r="E29902" s="26"/>
      <c r="F29902" s="26"/>
      <c r="G29902" s="26"/>
    </row>
    <row r="29903" spans="3:7">
      <c r="C29903" s="17"/>
      <c r="D29903" s="26"/>
      <c r="E29903" s="26"/>
      <c r="F29903" s="26"/>
      <c r="G29903" s="26"/>
    </row>
    <row r="29904" spans="3:7">
      <c r="C29904" s="17"/>
      <c r="D29904" s="26"/>
      <c r="E29904" s="26"/>
      <c r="F29904" s="26"/>
      <c r="G29904" s="26"/>
    </row>
    <row r="29905" spans="3:7">
      <c r="C29905" s="17"/>
      <c r="D29905" s="26"/>
      <c r="E29905" s="26"/>
      <c r="F29905" s="26"/>
      <c r="G29905" s="26"/>
    </row>
    <row r="29906" spans="3:7">
      <c r="C29906" s="17"/>
      <c r="D29906" s="26"/>
      <c r="E29906" s="26"/>
      <c r="F29906" s="26"/>
      <c r="G29906" s="26"/>
    </row>
    <row r="29907" spans="3:7">
      <c r="C29907" s="17"/>
      <c r="D29907" s="26"/>
      <c r="E29907" s="26"/>
      <c r="F29907" s="26"/>
      <c r="G29907" s="26"/>
    </row>
    <row r="29908" spans="3:7">
      <c r="C29908" s="17"/>
      <c r="D29908" s="26"/>
      <c r="E29908" s="26"/>
      <c r="F29908" s="26"/>
      <c r="G29908" s="26"/>
    </row>
    <row r="29909" spans="3:7">
      <c r="C29909" s="17"/>
      <c r="D29909" s="26"/>
      <c r="E29909" s="26"/>
      <c r="F29909" s="26"/>
      <c r="G29909" s="26"/>
    </row>
    <row r="29910" spans="3:7">
      <c r="C29910" s="17"/>
      <c r="D29910" s="26"/>
      <c r="E29910" s="26"/>
      <c r="F29910" s="26"/>
      <c r="G29910" s="26"/>
    </row>
    <row r="29911" spans="3:7">
      <c r="C29911" s="17"/>
      <c r="D29911" s="26"/>
      <c r="E29911" s="26"/>
      <c r="F29911" s="26"/>
      <c r="G29911" s="26"/>
    </row>
    <row r="29912" spans="3:7">
      <c r="C29912" s="17"/>
      <c r="D29912" s="26"/>
      <c r="E29912" s="26"/>
      <c r="F29912" s="26"/>
      <c r="G29912" s="26"/>
    </row>
    <row r="29913" spans="3:7">
      <c r="C29913" s="17"/>
      <c r="D29913" s="26"/>
      <c r="E29913" s="26"/>
      <c r="F29913" s="26"/>
      <c r="G29913" s="26"/>
    </row>
    <row r="29914" spans="3:7">
      <c r="C29914" s="17"/>
      <c r="D29914" s="26"/>
      <c r="E29914" s="26"/>
      <c r="F29914" s="26"/>
      <c r="G29914" s="26"/>
    </row>
    <row r="29915" spans="3:7">
      <c r="C29915" s="17"/>
      <c r="D29915" s="26"/>
      <c r="E29915" s="26"/>
      <c r="F29915" s="26"/>
      <c r="G29915" s="26"/>
    </row>
    <row r="29916" spans="3:7">
      <c r="C29916" s="17"/>
      <c r="D29916" s="26"/>
      <c r="E29916" s="26"/>
      <c r="F29916" s="26"/>
      <c r="G29916" s="26"/>
    </row>
    <row r="29917" spans="3:7">
      <c r="C29917" s="17"/>
      <c r="D29917" s="26"/>
      <c r="E29917" s="26"/>
      <c r="F29917" s="26"/>
      <c r="G29917" s="26"/>
    </row>
    <row r="29918" spans="3:7">
      <c r="C29918" s="17"/>
      <c r="D29918" s="26"/>
      <c r="E29918" s="26"/>
      <c r="F29918" s="26"/>
      <c r="G29918" s="26"/>
    </row>
    <row r="29919" spans="3:7">
      <c r="C29919" s="17"/>
      <c r="D29919" s="26"/>
      <c r="E29919" s="26"/>
      <c r="F29919" s="26"/>
      <c r="G29919" s="26"/>
    </row>
    <row r="29920" spans="3:7">
      <c r="C29920" s="17"/>
      <c r="D29920" s="26"/>
      <c r="E29920" s="26"/>
      <c r="F29920" s="26"/>
      <c r="G29920" s="26"/>
    </row>
    <row r="29921" spans="3:7">
      <c r="C29921" s="17"/>
      <c r="D29921" s="26"/>
      <c r="E29921" s="26"/>
      <c r="F29921" s="26"/>
      <c r="G29921" s="26"/>
    </row>
    <row r="29922" spans="3:7">
      <c r="C29922" s="17"/>
      <c r="D29922" s="26"/>
      <c r="E29922" s="26"/>
      <c r="F29922" s="26"/>
      <c r="G29922" s="26"/>
    </row>
    <row r="29923" spans="3:7">
      <c r="C29923" s="17"/>
      <c r="D29923" s="26"/>
      <c r="E29923" s="26"/>
      <c r="F29923" s="26"/>
      <c r="G29923" s="26"/>
    </row>
    <row r="29924" spans="3:7">
      <c r="C29924" s="17"/>
      <c r="D29924" s="26"/>
      <c r="E29924" s="26"/>
      <c r="F29924" s="26"/>
      <c r="G29924" s="26"/>
    </row>
    <row r="29925" spans="3:7">
      <c r="C29925" s="17"/>
      <c r="D29925" s="26"/>
      <c r="E29925" s="26"/>
      <c r="F29925" s="26"/>
      <c r="G29925" s="26"/>
    </row>
    <row r="29926" spans="3:7">
      <c r="C29926" s="17"/>
      <c r="D29926" s="26"/>
      <c r="E29926" s="26"/>
      <c r="F29926" s="26"/>
      <c r="G29926" s="26"/>
    </row>
    <row r="29927" spans="3:7">
      <c r="C29927" s="17"/>
      <c r="D29927" s="26"/>
      <c r="E29927" s="26"/>
      <c r="F29927" s="26"/>
      <c r="G29927" s="26"/>
    </row>
    <row r="29928" spans="3:7">
      <c r="C29928" s="17"/>
      <c r="D29928" s="26"/>
      <c r="E29928" s="26"/>
      <c r="F29928" s="26"/>
      <c r="G29928" s="26"/>
    </row>
    <row r="29929" spans="3:7">
      <c r="C29929" s="17"/>
      <c r="D29929" s="26"/>
      <c r="E29929" s="26"/>
      <c r="F29929" s="26"/>
      <c r="G29929" s="26"/>
    </row>
    <row r="29930" spans="3:7">
      <c r="C29930" s="17"/>
      <c r="D29930" s="26"/>
      <c r="E29930" s="26"/>
      <c r="F29930" s="26"/>
      <c r="G29930" s="26"/>
    </row>
    <row r="29931" spans="3:7">
      <c r="C29931" s="17"/>
      <c r="D29931" s="26"/>
      <c r="E29931" s="26"/>
      <c r="F29931" s="26"/>
      <c r="G29931" s="26"/>
    </row>
    <row r="29932" spans="3:7">
      <c r="C29932" s="17"/>
      <c r="D29932" s="26"/>
      <c r="E29932" s="26"/>
      <c r="F29932" s="26"/>
      <c r="G29932" s="26"/>
    </row>
    <row r="29933" spans="3:7">
      <c r="C29933" s="17"/>
      <c r="D29933" s="26"/>
      <c r="E29933" s="26"/>
      <c r="F29933" s="26"/>
      <c r="G29933" s="26"/>
    </row>
    <row r="29934" spans="3:7">
      <c r="C29934" s="17"/>
      <c r="D29934" s="26"/>
      <c r="E29934" s="26"/>
      <c r="F29934" s="26"/>
      <c r="G29934" s="26"/>
    </row>
    <row r="29935" spans="3:7">
      <c r="C29935" s="17"/>
      <c r="D29935" s="26"/>
      <c r="E29935" s="26"/>
      <c r="F29935" s="26"/>
      <c r="G29935" s="26"/>
    </row>
    <row r="29936" spans="3:7">
      <c r="C29936" s="17"/>
      <c r="D29936" s="26"/>
      <c r="E29936" s="26"/>
      <c r="F29936" s="26"/>
      <c r="G29936" s="26"/>
    </row>
    <row r="29937" spans="3:7">
      <c r="C29937" s="17"/>
      <c r="D29937" s="26"/>
      <c r="E29937" s="26"/>
      <c r="F29937" s="26"/>
      <c r="G29937" s="26"/>
    </row>
    <row r="29938" spans="3:7">
      <c r="C29938" s="17"/>
      <c r="D29938" s="26"/>
      <c r="E29938" s="26"/>
      <c r="F29938" s="26"/>
      <c r="G29938" s="26"/>
    </row>
    <row r="29939" spans="3:7">
      <c r="C29939" s="17"/>
      <c r="D29939" s="26"/>
      <c r="E29939" s="26"/>
      <c r="F29939" s="26"/>
      <c r="G29939" s="26"/>
    </row>
    <row r="29940" spans="3:7">
      <c r="C29940" s="17"/>
      <c r="D29940" s="26"/>
      <c r="E29940" s="26"/>
      <c r="F29940" s="26"/>
      <c r="G29940" s="26"/>
    </row>
    <row r="29941" spans="3:7">
      <c r="C29941" s="17"/>
      <c r="D29941" s="26"/>
      <c r="E29941" s="26"/>
      <c r="F29941" s="26"/>
      <c r="G29941" s="26"/>
    </row>
    <row r="29942" spans="3:7">
      <c r="C29942" s="17"/>
      <c r="D29942" s="26"/>
      <c r="E29942" s="26"/>
      <c r="F29942" s="26"/>
      <c r="G29942" s="26"/>
    </row>
    <row r="29943" spans="3:7">
      <c r="C29943" s="17"/>
      <c r="D29943" s="26"/>
      <c r="E29943" s="26"/>
      <c r="F29943" s="26"/>
      <c r="G29943" s="26"/>
    </row>
    <row r="29944" spans="3:7">
      <c r="C29944" s="17"/>
      <c r="D29944" s="26"/>
      <c r="E29944" s="26"/>
      <c r="F29944" s="26"/>
      <c r="G29944" s="26"/>
    </row>
    <row r="29945" spans="3:7">
      <c r="C29945" s="17"/>
      <c r="D29945" s="26"/>
      <c r="E29945" s="26"/>
      <c r="F29945" s="26"/>
      <c r="G29945" s="26"/>
    </row>
    <row r="29946" spans="3:7">
      <c r="C29946" s="17"/>
      <c r="D29946" s="26"/>
      <c r="E29946" s="26"/>
      <c r="F29946" s="26"/>
      <c r="G29946" s="26"/>
    </row>
    <row r="29947" spans="3:7">
      <c r="C29947" s="17"/>
      <c r="D29947" s="26"/>
      <c r="E29947" s="26"/>
      <c r="F29947" s="26"/>
      <c r="G29947" s="26"/>
    </row>
    <row r="29948" spans="3:7">
      <c r="C29948" s="17"/>
      <c r="D29948" s="26"/>
      <c r="E29948" s="26"/>
      <c r="F29948" s="26"/>
      <c r="G29948" s="26"/>
    </row>
    <row r="29949" spans="3:7">
      <c r="C29949" s="17"/>
      <c r="D29949" s="26"/>
      <c r="E29949" s="26"/>
      <c r="F29949" s="26"/>
      <c r="G29949" s="26"/>
    </row>
    <row r="29950" spans="3:7">
      <c r="C29950" s="17"/>
      <c r="D29950" s="26"/>
      <c r="E29950" s="26"/>
      <c r="F29950" s="26"/>
      <c r="G29950" s="26"/>
    </row>
    <row r="29951" spans="3:7">
      <c r="C29951" s="17"/>
      <c r="D29951" s="26"/>
      <c r="E29951" s="26"/>
      <c r="F29951" s="26"/>
      <c r="G29951" s="26"/>
    </row>
    <row r="29952" spans="3:7">
      <c r="C29952" s="17"/>
      <c r="D29952" s="26"/>
      <c r="E29952" s="26"/>
      <c r="F29952" s="26"/>
      <c r="G29952" s="26"/>
    </row>
    <row r="29953" spans="3:7">
      <c r="C29953" s="17"/>
      <c r="D29953" s="26"/>
      <c r="E29953" s="26"/>
      <c r="F29953" s="26"/>
      <c r="G29953" s="26"/>
    </row>
    <row r="29954" spans="3:7">
      <c r="C29954" s="17"/>
      <c r="D29954" s="26"/>
      <c r="E29954" s="26"/>
      <c r="F29954" s="26"/>
      <c r="G29954" s="26"/>
    </row>
    <row r="29955" spans="3:7">
      <c r="C29955" s="17"/>
      <c r="D29955" s="26"/>
      <c r="E29955" s="26"/>
      <c r="F29955" s="26"/>
      <c r="G29955" s="26"/>
    </row>
    <row r="29956" spans="3:7">
      <c r="C29956" s="17"/>
      <c r="D29956" s="26"/>
      <c r="E29956" s="26"/>
      <c r="F29956" s="26"/>
      <c r="G29956" s="26"/>
    </row>
    <row r="29957" spans="3:7">
      <c r="C29957" s="17"/>
      <c r="D29957" s="26"/>
      <c r="E29957" s="26"/>
      <c r="F29957" s="26"/>
      <c r="G29957" s="26"/>
    </row>
    <row r="29958" spans="3:7">
      <c r="C29958" s="17"/>
      <c r="D29958" s="26"/>
      <c r="E29958" s="26"/>
      <c r="F29958" s="26"/>
      <c r="G29958" s="26"/>
    </row>
    <row r="29959" spans="3:7">
      <c r="C29959" s="17"/>
      <c r="D29959" s="26"/>
      <c r="E29959" s="26"/>
      <c r="F29959" s="26"/>
      <c r="G29959" s="26"/>
    </row>
    <row r="29960" spans="3:7">
      <c r="C29960" s="17"/>
      <c r="D29960" s="26"/>
      <c r="E29960" s="26"/>
      <c r="F29960" s="26"/>
      <c r="G29960" s="26"/>
    </row>
    <row r="29961" spans="3:7">
      <c r="C29961" s="17"/>
      <c r="D29961" s="26"/>
      <c r="E29961" s="26"/>
      <c r="F29961" s="26"/>
      <c r="G29961" s="26"/>
    </row>
    <row r="29962" spans="3:7">
      <c r="C29962" s="17"/>
      <c r="D29962" s="26"/>
      <c r="E29962" s="26"/>
      <c r="F29962" s="26"/>
      <c r="G29962" s="26"/>
    </row>
    <row r="29963" spans="3:7">
      <c r="C29963" s="17"/>
      <c r="D29963" s="26"/>
      <c r="E29963" s="26"/>
      <c r="F29963" s="26"/>
      <c r="G29963" s="26"/>
    </row>
    <row r="29964" spans="3:7">
      <c r="C29964" s="17"/>
      <c r="D29964" s="26"/>
      <c r="E29964" s="26"/>
      <c r="F29964" s="26"/>
      <c r="G29964" s="26"/>
    </row>
    <row r="29965" spans="3:7">
      <c r="C29965" s="17"/>
      <c r="D29965" s="26"/>
      <c r="E29965" s="26"/>
      <c r="F29965" s="26"/>
      <c r="G29965" s="26"/>
    </row>
    <row r="29966" spans="3:7">
      <c r="C29966" s="17"/>
      <c r="D29966" s="26"/>
      <c r="E29966" s="26"/>
      <c r="F29966" s="26"/>
      <c r="G29966" s="26"/>
    </row>
    <row r="29967" spans="3:7">
      <c r="C29967" s="17"/>
      <c r="D29967" s="26"/>
      <c r="E29967" s="26"/>
      <c r="F29967" s="26"/>
      <c r="G29967" s="26"/>
    </row>
    <row r="29968" spans="3:7">
      <c r="C29968" s="17"/>
      <c r="D29968" s="26"/>
      <c r="E29968" s="26"/>
      <c r="F29968" s="26"/>
      <c r="G29968" s="26"/>
    </row>
    <row r="29969" spans="3:7">
      <c r="C29969" s="17"/>
      <c r="D29969" s="26"/>
      <c r="E29969" s="26"/>
      <c r="F29969" s="26"/>
      <c r="G29969" s="26"/>
    </row>
    <row r="29970" spans="3:7">
      <c r="C29970" s="17"/>
      <c r="D29970" s="26"/>
      <c r="E29970" s="26"/>
      <c r="F29970" s="26"/>
      <c r="G29970" s="26"/>
    </row>
    <row r="29971" spans="3:7">
      <c r="C29971" s="17"/>
      <c r="D29971" s="26"/>
      <c r="E29971" s="26"/>
      <c r="F29971" s="26"/>
      <c r="G29971" s="26"/>
    </row>
    <row r="29972" spans="3:7">
      <c r="C29972" s="17"/>
      <c r="D29972" s="26"/>
      <c r="E29972" s="26"/>
      <c r="F29972" s="26"/>
      <c r="G29972" s="26"/>
    </row>
    <row r="29973" spans="3:7">
      <c r="C29973" s="17"/>
      <c r="D29973" s="26"/>
      <c r="E29973" s="26"/>
      <c r="F29973" s="26"/>
      <c r="G29973" s="26"/>
    </row>
    <row r="29974" spans="3:7">
      <c r="C29974" s="17"/>
      <c r="D29974" s="26"/>
      <c r="E29974" s="26"/>
      <c r="F29974" s="26"/>
      <c r="G29974" s="26"/>
    </row>
    <row r="29975" spans="3:7">
      <c r="C29975" s="17"/>
      <c r="D29975" s="26"/>
      <c r="E29975" s="26"/>
      <c r="F29975" s="26"/>
      <c r="G29975" s="26"/>
    </row>
    <row r="29976" spans="3:7">
      <c r="C29976" s="17"/>
      <c r="D29976" s="26"/>
      <c r="E29976" s="26"/>
      <c r="F29976" s="26"/>
      <c r="G29976" s="26"/>
    </row>
    <row r="29977" spans="3:7">
      <c r="C29977" s="17"/>
      <c r="D29977" s="26"/>
      <c r="E29977" s="26"/>
      <c r="F29977" s="26"/>
      <c r="G29977" s="26"/>
    </row>
    <row r="29978" spans="3:7">
      <c r="C29978" s="17"/>
      <c r="D29978" s="26"/>
      <c r="E29978" s="26"/>
      <c r="F29978" s="26"/>
      <c r="G29978" s="26"/>
    </row>
    <row r="29979" spans="3:7">
      <c r="C29979" s="17"/>
      <c r="D29979" s="26"/>
      <c r="E29979" s="26"/>
      <c r="F29979" s="26"/>
      <c r="G29979" s="26"/>
    </row>
    <row r="29980" spans="3:7">
      <c r="C29980" s="17"/>
      <c r="D29980" s="26"/>
      <c r="E29980" s="26"/>
      <c r="F29980" s="26"/>
      <c r="G29980" s="26"/>
    </row>
    <row r="29981" spans="3:7">
      <c r="C29981" s="17"/>
      <c r="D29981" s="26"/>
      <c r="E29981" s="26"/>
      <c r="F29981" s="26"/>
      <c r="G29981" s="26"/>
    </row>
    <row r="29982" spans="3:7">
      <c r="C29982" s="17"/>
      <c r="D29982" s="26"/>
      <c r="E29982" s="26"/>
      <c r="F29982" s="26"/>
      <c r="G29982" s="26"/>
    </row>
    <row r="29983" spans="3:7">
      <c r="C29983" s="17"/>
      <c r="D29983" s="26"/>
      <c r="E29983" s="26"/>
      <c r="F29983" s="26"/>
      <c r="G29983" s="26"/>
    </row>
    <row r="29984" spans="3:7">
      <c r="C29984" s="17"/>
      <c r="D29984" s="26"/>
      <c r="E29984" s="26"/>
      <c r="F29984" s="26"/>
      <c r="G29984" s="26"/>
    </row>
    <row r="29985" spans="3:7">
      <c r="C29985" s="17"/>
      <c r="D29985" s="26"/>
      <c r="E29985" s="26"/>
      <c r="F29985" s="26"/>
      <c r="G29985" s="26"/>
    </row>
    <row r="29986" spans="3:7">
      <c r="C29986" s="17"/>
      <c r="D29986" s="26"/>
      <c r="E29986" s="26"/>
      <c r="F29986" s="26"/>
      <c r="G29986" s="26"/>
    </row>
    <row r="29987" spans="3:7">
      <c r="C29987" s="17"/>
      <c r="D29987" s="26"/>
      <c r="E29987" s="26"/>
      <c r="F29987" s="26"/>
      <c r="G29987" s="26"/>
    </row>
    <row r="29988" spans="3:7">
      <c r="C29988" s="17"/>
      <c r="D29988" s="26"/>
      <c r="E29988" s="26"/>
      <c r="F29988" s="26"/>
      <c r="G29988" s="26"/>
    </row>
    <row r="29989" spans="3:7">
      <c r="C29989" s="17"/>
      <c r="D29989" s="26"/>
      <c r="E29989" s="26"/>
      <c r="F29989" s="26"/>
      <c r="G29989" s="26"/>
    </row>
    <row r="29990" spans="3:7">
      <c r="C29990" s="17"/>
      <c r="D29990" s="26"/>
      <c r="E29990" s="26"/>
      <c r="F29990" s="26"/>
      <c r="G29990" s="26"/>
    </row>
    <row r="29991" spans="3:7">
      <c r="C29991" s="17"/>
      <c r="D29991" s="26"/>
      <c r="E29991" s="26"/>
      <c r="F29991" s="26"/>
      <c r="G29991" s="26"/>
    </row>
    <row r="29992" spans="3:7">
      <c r="C29992" s="17"/>
      <c r="D29992" s="26"/>
      <c r="E29992" s="26"/>
      <c r="F29992" s="26"/>
      <c r="G29992" s="26"/>
    </row>
    <row r="29993" spans="3:7">
      <c r="C29993" s="17"/>
      <c r="D29993" s="26"/>
      <c r="E29993" s="26"/>
      <c r="F29993" s="26"/>
      <c r="G29993" s="26"/>
    </row>
    <row r="29994" spans="3:7">
      <c r="C29994" s="17"/>
      <c r="D29994" s="26"/>
      <c r="E29994" s="26"/>
      <c r="F29994" s="26"/>
      <c r="G29994" s="26"/>
    </row>
    <row r="29995" spans="3:7">
      <c r="C29995" s="17"/>
      <c r="D29995" s="26"/>
      <c r="E29995" s="26"/>
      <c r="F29995" s="26"/>
      <c r="G29995" s="26"/>
    </row>
    <row r="29996" spans="3:7">
      <c r="C29996" s="17"/>
      <c r="D29996" s="26"/>
      <c r="E29996" s="26"/>
      <c r="F29996" s="26"/>
      <c r="G29996" s="26"/>
    </row>
    <row r="29997" spans="3:7">
      <c r="C29997" s="17"/>
      <c r="D29997" s="26"/>
      <c r="E29997" s="26"/>
      <c r="F29997" s="26"/>
      <c r="G29997" s="26"/>
    </row>
    <row r="29998" spans="3:7">
      <c r="C29998" s="17"/>
      <c r="D29998" s="26"/>
      <c r="E29998" s="26"/>
      <c r="F29998" s="26"/>
      <c r="G29998" s="26"/>
    </row>
    <row r="29999" spans="3:7">
      <c r="C29999" s="17"/>
      <c r="D29999" s="26"/>
      <c r="E29999" s="26"/>
      <c r="F29999" s="26"/>
      <c r="G29999" s="26"/>
    </row>
    <row r="30000" spans="3:7">
      <c r="C30000" s="17"/>
      <c r="D30000" s="26"/>
      <c r="E30000" s="26"/>
      <c r="F30000" s="26"/>
      <c r="G30000" s="26"/>
    </row>
    <row r="30001" spans="3:7">
      <c r="C30001" s="17"/>
      <c r="D30001" s="26"/>
      <c r="E30001" s="26"/>
      <c r="F30001" s="26"/>
      <c r="G30001" s="26"/>
    </row>
    <row r="30002" spans="3:7">
      <c r="C30002" s="17"/>
      <c r="D30002" s="26"/>
      <c r="E30002" s="26"/>
      <c r="F30002" s="26"/>
      <c r="G30002" s="26"/>
    </row>
    <row r="30003" spans="3:7">
      <c r="C30003" s="17"/>
      <c r="D30003" s="26"/>
      <c r="E30003" s="26"/>
      <c r="F30003" s="26"/>
      <c r="G30003" s="26"/>
    </row>
    <row r="30004" spans="3:7">
      <c r="C30004" s="17"/>
      <c r="D30004" s="26"/>
      <c r="E30004" s="26"/>
      <c r="F30004" s="26"/>
      <c r="G30004" s="26"/>
    </row>
    <row r="30005" spans="3:7">
      <c r="C30005" s="17"/>
      <c r="D30005" s="26"/>
      <c r="E30005" s="26"/>
      <c r="F30005" s="26"/>
      <c r="G30005" s="26"/>
    </row>
    <row r="30006" spans="3:7">
      <c r="C30006" s="17"/>
      <c r="D30006" s="26"/>
      <c r="E30006" s="26"/>
      <c r="F30006" s="26"/>
      <c r="G30006" s="26"/>
    </row>
    <row r="30007" spans="3:7">
      <c r="C30007" s="17"/>
      <c r="D30007" s="26"/>
      <c r="E30007" s="26"/>
      <c r="F30007" s="26"/>
      <c r="G30007" s="26"/>
    </row>
    <row r="30008" spans="3:7">
      <c r="C30008" s="17"/>
      <c r="D30008" s="26"/>
      <c r="E30008" s="26"/>
      <c r="F30008" s="26"/>
      <c r="G30008" s="26"/>
    </row>
    <row r="30009" spans="3:7">
      <c r="C30009" s="17"/>
      <c r="D30009" s="26"/>
      <c r="E30009" s="26"/>
      <c r="F30009" s="26"/>
      <c r="G30009" s="26"/>
    </row>
    <row r="30010" spans="3:7">
      <c r="C30010" s="17"/>
      <c r="D30010" s="26"/>
      <c r="E30010" s="26"/>
      <c r="F30010" s="26"/>
      <c r="G30010" s="26"/>
    </row>
    <row r="30011" spans="3:7">
      <c r="C30011" s="17"/>
      <c r="D30011" s="26"/>
      <c r="E30011" s="26"/>
      <c r="F30011" s="26"/>
      <c r="G30011" s="26"/>
    </row>
    <row r="30012" spans="3:7">
      <c r="C30012" s="17"/>
      <c r="D30012" s="26"/>
      <c r="E30012" s="26"/>
      <c r="F30012" s="26"/>
      <c r="G30012" s="26"/>
    </row>
    <row r="30013" spans="3:7">
      <c r="C30013" s="17"/>
      <c r="D30013" s="26"/>
      <c r="E30013" s="26"/>
      <c r="F30013" s="26"/>
      <c r="G30013" s="26"/>
    </row>
    <row r="30014" spans="3:7">
      <c r="C30014" s="17"/>
      <c r="D30014" s="26"/>
      <c r="E30014" s="26"/>
      <c r="F30014" s="26"/>
      <c r="G30014" s="26"/>
    </row>
    <row r="30015" spans="3:7">
      <c r="C30015" s="17"/>
      <c r="D30015" s="26"/>
      <c r="E30015" s="26"/>
      <c r="F30015" s="26"/>
      <c r="G30015" s="26"/>
    </row>
    <row r="30016" spans="3:7">
      <c r="C30016" s="17"/>
      <c r="D30016" s="26"/>
      <c r="E30016" s="26"/>
      <c r="F30016" s="26"/>
      <c r="G30016" s="26"/>
    </row>
    <row r="30017" spans="3:7">
      <c r="C30017" s="17"/>
      <c r="D30017" s="26"/>
      <c r="E30017" s="26"/>
      <c r="F30017" s="26"/>
      <c r="G30017" s="26"/>
    </row>
    <row r="30018" spans="3:7">
      <c r="C30018" s="17"/>
      <c r="D30018" s="26"/>
      <c r="E30018" s="26"/>
      <c r="F30018" s="26"/>
      <c r="G30018" s="26"/>
    </row>
    <row r="30019" spans="3:7">
      <c r="C30019" s="17"/>
      <c r="D30019" s="26"/>
      <c r="E30019" s="26"/>
      <c r="F30019" s="26"/>
      <c r="G30019" s="26"/>
    </row>
    <row r="30020" spans="3:7">
      <c r="C30020" s="17"/>
      <c r="D30020" s="26"/>
      <c r="E30020" s="26"/>
      <c r="F30020" s="26"/>
      <c r="G30020" s="26"/>
    </row>
    <row r="30021" spans="3:7">
      <c r="C30021" s="17"/>
      <c r="D30021" s="26"/>
      <c r="E30021" s="26"/>
      <c r="F30021" s="26"/>
      <c r="G30021" s="26"/>
    </row>
    <row r="30022" spans="3:7">
      <c r="C30022" s="17"/>
      <c r="D30022" s="26"/>
      <c r="E30022" s="26"/>
      <c r="F30022" s="26"/>
      <c r="G30022" s="26"/>
    </row>
    <row r="30023" spans="3:7">
      <c r="C30023" s="17"/>
      <c r="D30023" s="26"/>
      <c r="E30023" s="26"/>
      <c r="F30023" s="26"/>
      <c r="G30023" s="26"/>
    </row>
    <row r="30024" spans="3:7">
      <c r="C30024" s="17"/>
      <c r="D30024" s="26"/>
      <c r="E30024" s="26"/>
      <c r="F30024" s="26"/>
      <c r="G30024" s="26"/>
    </row>
    <row r="30025" spans="3:7">
      <c r="C30025" s="17"/>
      <c r="D30025" s="26"/>
      <c r="E30025" s="26"/>
      <c r="F30025" s="26"/>
      <c r="G30025" s="26"/>
    </row>
    <row r="30026" spans="3:7">
      <c r="C30026" s="17"/>
      <c r="D30026" s="26"/>
      <c r="E30026" s="26"/>
      <c r="F30026" s="26"/>
      <c r="G30026" s="26"/>
    </row>
    <row r="30027" spans="3:7">
      <c r="C30027" s="17"/>
      <c r="D30027" s="26"/>
      <c r="E30027" s="26"/>
      <c r="F30027" s="26"/>
      <c r="G30027" s="26"/>
    </row>
    <row r="30028" spans="3:7">
      <c r="C30028" s="17"/>
      <c r="D30028" s="26"/>
      <c r="E30028" s="26"/>
      <c r="F30028" s="26"/>
      <c r="G30028" s="26"/>
    </row>
    <row r="30029" spans="3:7">
      <c r="C30029" s="17"/>
      <c r="D30029" s="26"/>
      <c r="E30029" s="26"/>
      <c r="F30029" s="26"/>
      <c r="G30029" s="26"/>
    </row>
    <row r="30030" spans="3:7">
      <c r="C30030" s="17"/>
      <c r="D30030" s="26"/>
      <c r="E30030" s="26"/>
      <c r="F30030" s="26"/>
      <c r="G30030" s="26"/>
    </row>
    <row r="30031" spans="3:7">
      <c r="C30031" s="17"/>
      <c r="D30031" s="26"/>
      <c r="E30031" s="26"/>
      <c r="F30031" s="26"/>
      <c r="G30031" s="26"/>
    </row>
    <row r="30032" spans="3:7">
      <c r="C30032" s="17"/>
      <c r="D30032" s="26"/>
      <c r="E30032" s="26"/>
      <c r="F30032" s="26"/>
      <c r="G30032" s="26"/>
    </row>
    <row r="30033" spans="3:7">
      <c r="C30033" s="17"/>
      <c r="D30033" s="26"/>
      <c r="E30033" s="26"/>
      <c r="F30033" s="26"/>
      <c r="G30033" s="26"/>
    </row>
    <row r="30034" spans="3:7">
      <c r="C30034" s="17"/>
      <c r="D30034" s="26"/>
      <c r="E30034" s="26"/>
      <c r="F30034" s="26"/>
      <c r="G30034" s="26"/>
    </row>
    <row r="30035" spans="3:7">
      <c r="C30035" s="17"/>
      <c r="D30035" s="26"/>
      <c r="E30035" s="26"/>
      <c r="F30035" s="26"/>
      <c r="G30035" s="26"/>
    </row>
    <row r="30036" spans="3:7">
      <c r="C30036" s="17"/>
      <c r="D30036" s="26"/>
      <c r="E30036" s="26"/>
      <c r="F30036" s="26"/>
      <c r="G30036" s="26"/>
    </row>
    <row r="30037" spans="3:7">
      <c r="C30037" s="17"/>
      <c r="D30037" s="26"/>
      <c r="E30037" s="26"/>
      <c r="F30037" s="26"/>
      <c r="G30037" s="26"/>
    </row>
    <row r="30038" spans="3:7">
      <c r="C30038" s="17"/>
      <c r="D30038" s="26"/>
      <c r="E30038" s="26"/>
      <c r="F30038" s="26"/>
      <c r="G30038" s="26"/>
    </row>
    <row r="30039" spans="3:7">
      <c r="C30039" s="17"/>
      <c r="D30039" s="26"/>
      <c r="E30039" s="26"/>
      <c r="F30039" s="26"/>
      <c r="G30039" s="26"/>
    </row>
    <row r="30040" spans="3:7">
      <c r="C30040" s="17"/>
      <c r="D30040" s="26"/>
      <c r="E30040" s="26"/>
      <c r="F30040" s="26"/>
      <c r="G30040" s="26"/>
    </row>
    <row r="30041" spans="3:7">
      <c r="C30041" s="17"/>
      <c r="D30041" s="26"/>
      <c r="E30041" s="26"/>
      <c r="F30041" s="26"/>
      <c r="G30041" s="26"/>
    </row>
    <row r="30042" spans="3:7">
      <c r="C30042" s="17"/>
      <c r="D30042" s="26"/>
      <c r="E30042" s="26"/>
      <c r="F30042" s="26"/>
      <c r="G30042" s="26"/>
    </row>
    <row r="30043" spans="3:7">
      <c r="C30043" s="17"/>
      <c r="D30043" s="26"/>
      <c r="E30043" s="26"/>
      <c r="F30043" s="26"/>
      <c r="G30043" s="26"/>
    </row>
    <row r="30044" spans="3:7">
      <c r="C30044" s="17"/>
      <c r="D30044" s="26"/>
      <c r="E30044" s="26"/>
      <c r="F30044" s="26"/>
      <c r="G30044" s="26"/>
    </row>
    <row r="30045" spans="3:7">
      <c r="C30045" s="17"/>
      <c r="D30045" s="26"/>
      <c r="E30045" s="26"/>
      <c r="F30045" s="26"/>
      <c r="G30045" s="26"/>
    </row>
    <row r="30046" spans="3:7">
      <c r="C30046" s="17"/>
      <c r="D30046" s="26"/>
      <c r="E30046" s="26"/>
      <c r="F30046" s="26"/>
      <c r="G30046" s="26"/>
    </row>
    <row r="30047" spans="3:7">
      <c r="C30047" s="17"/>
      <c r="D30047" s="26"/>
      <c r="E30047" s="26"/>
      <c r="F30047" s="26"/>
      <c r="G30047" s="26"/>
    </row>
    <row r="30048" spans="3:7">
      <c r="C30048" s="17"/>
      <c r="D30048" s="26"/>
      <c r="E30048" s="26"/>
      <c r="F30048" s="26"/>
      <c r="G30048" s="26"/>
    </row>
    <row r="30049" spans="3:7">
      <c r="C30049" s="17"/>
      <c r="D30049" s="26"/>
      <c r="E30049" s="26"/>
      <c r="F30049" s="26"/>
      <c r="G30049" s="26"/>
    </row>
    <row r="30050" spans="3:7">
      <c r="C30050" s="17"/>
      <c r="D30050" s="26"/>
      <c r="E30050" s="26"/>
      <c r="F30050" s="26"/>
      <c r="G30050" s="26"/>
    </row>
    <row r="30051" spans="3:7">
      <c r="C30051" s="17"/>
      <c r="D30051" s="26"/>
      <c r="E30051" s="26"/>
      <c r="F30051" s="26"/>
      <c r="G30051" s="26"/>
    </row>
    <row r="30052" spans="3:7">
      <c r="C30052" s="17"/>
      <c r="D30052" s="26"/>
      <c r="E30052" s="26"/>
      <c r="F30052" s="26"/>
      <c r="G30052" s="26"/>
    </row>
    <row r="30053" spans="3:7">
      <c r="C30053" s="17"/>
      <c r="D30053" s="26"/>
      <c r="E30053" s="26"/>
      <c r="F30053" s="26"/>
      <c r="G30053" s="26"/>
    </row>
    <row r="30054" spans="3:7">
      <c r="C30054" s="17"/>
      <c r="D30054" s="26"/>
      <c r="E30054" s="26"/>
      <c r="F30054" s="26"/>
      <c r="G30054" s="26"/>
    </row>
    <row r="30055" spans="3:7">
      <c r="C30055" s="17"/>
      <c r="D30055" s="26"/>
      <c r="E30055" s="26"/>
      <c r="F30055" s="26"/>
      <c r="G30055" s="26"/>
    </row>
    <row r="30056" spans="3:7">
      <c r="C30056" s="17"/>
      <c r="D30056" s="26"/>
      <c r="E30056" s="26"/>
      <c r="F30056" s="26"/>
      <c r="G30056" s="26"/>
    </row>
    <row r="30057" spans="3:7">
      <c r="C30057" s="17"/>
      <c r="D30057" s="26"/>
      <c r="E30057" s="26"/>
      <c r="F30057" s="26"/>
      <c r="G30057" s="26"/>
    </row>
    <row r="30058" spans="3:7">
      <c r="C30058" s="17"/>
      <c r="D30058" s="26"/>
      <c r="E30058" s="26"/>
      <c r="F30058" s="26"/>
      <c r="G30058" s="26"/>
    </row>
    <row r="30059" spans="3:7">
      <c r="C30059" s="17"/>
      <c r="D30059" s="26"/>
      <c r="E30059" s="26"/>
      <c r="F30059" s="26"/>
      <c r="G30059" s="26"/>
    </row>
    <row r="30060" spans="3:7">
      <c r="C30060" s="17"/>
      <c r="D30060" s="26"/>
      <c r="E30060" s="26"/>
      <c r="F30060" s="26"/>
      <c r="G30060" s="26"/>
    </row>
    <row r="30061" spans="3:7">
      <c r="C30061" s="17"/>
      <c r="D30061" s="26"/>
      <c r="E30061" s="26"/>
      <c r="F30061" s="26"/>
      <c r="G30061" s="26"/>
    </row>
    <row r="30062" spans="3:7">
      <c r="C30062" s="17"/>
      <c r="D30062" s="26"/>
      <c r="E30062" s="26"/>
      <c r="F30062" s="26"/>
      <c r="G30062" s="26"/>
    </row>
    <row r="30063" spans="3:7">
      <c r="C30063" s="17"/>
      <c r="D30063" s="26"/>
      <c r="E30063" s="26"/>
      <c r="F30063" s="26"/>
      <c r="G30063" s="26"/>
    </row>
    <row r="30064" spans="3:7">
      <c r="C30064" s="17"/>
      <c r="D30064" s="26"/>
      <c r="E30064" s="26"/>
      <c r="F30064" s="26"/>
      <c r="G30064" s="26"/>
    </row>
    <row r="30065" spans="3:7">
      <c r="C30065" s="17"/>
      <c r="D30065" s="26"/>
      <c r="E30065" s="26"/>
      <c r="F30065" s="26"/>
      <c r="G30065" s="26"/>
    </row>
    <row r="30066" spans="3:7">
      <c r="C30066" s="17"/>
      <c r="D30066" s="26"/>
      <c r="E30066" s="26"/>
      <c r="F30066" s="26"/>
      <c r="G30066" s="26"/>
    </row>
    <row r="30067" spans="3:7">
      <c r="C30067" s="17"/>
      <c r="D30067" s="26"/>
      <c r="E30067" s="26"/>
      <c r="F30067" s="26"/>
      <c r="G30067" s="26"/>
    </row>
    <row r="30068" spans="3:7">
      <c r="C30068" s="17"/>
      <c r="D30068" s="26"/>
      <c r="E30068" s="26"/>
      <c r="F30068" s="26"/>
      <c r="G30068" s="26"/>
    </row>
    <row r="30069" spans="3:7">
      <c r="C30069" s="17"/>
      <c r="D30069" s="26"/>
      <c r="E30069" s="26"/>
      <c r="F30069" s="26"/>
      <c r="G30069" s="26"/>
    </row>
    <row r="30070" spans="3:7">
      <c r="C30070" s="17"/>
      <c r="D30070" s="26"/>
      <c r="E30070" s="26"/>
      <c r="F30070" s="26"/>
      <c r="G30070" s="26"/>
    </row>
    <row r="30071" spans="3:7">
      <c r="C30071" s="17"/>
      <c r="D30071" s="26"/>
      <c r="E30071" s="26"/>
      <c r="F30071" s="26"/>
      <c r="G30071" s="26"/>
    </row>
    <row r="30072" spans="3:7">
      <c r="C30072" s="17"/>
      <c r="D30072" s="26"/>
      <c r="E30072" s="26"/>
      <c r="F30072" s="26"/>
      <c r="G30072" s="26"/>
    </row>
    <row r="30073" spans="3:7">
      <c r="C30073" s="17"/>
      <c r="D30073" s="26"/>
      <c r="E30073" s="26"/>
      <c r="F30073" s="26"/>
      <c r="G30073" s="26"/>
    </row>
    <row r="30074" spans="3:7">
      <c r="C30074" s="17"/>
      <c r="D30074" s="26"/>
      <c r="E30074" s="26"/>
      <c r="F30074" s="26"/>
      <c r="G30074" s="26"/>
    </row>
    <row r="30075" spans="3:7">
      <c r="C30075" s="17"/>
      <c r="D30075" s="26"/>
      <c r="E30075" s="26"/>
      <c r="F30075" s="26"/>
      <c r="G30075" s="26"/>
    </row>
    <row r="30076" spans="3:7">
      <c r="C30076" s="17"/>
      <c r="D30076" s="26"/>
      <c r="E30076" s="26"/>
      <c r="F30076" s="26"/>
      <c r="G30076" s="26"/>
    </row>
    <row r="30077" spans="3:7">
      <c r="C30077" s="17"/>
      <c r="D30077" s="26"/>
      <c r="E30077" s="26"/>
      <c r="F30077" s="26"/>
      <c r="G30077" s="26"/>
    </row>
    <row r="30078" spans="3:7">
      <c r="C30078" s="17"/>
      <c r="D30078" s="26"/>
      <c r="E30078" s="26"/>
      <c r="F30078" s="26"/>
      <c r="G30078" s="26"/>
    </row>
    <row r="30079" spans="3:7">
      <c r="C30079" s="17"/>
      <c r="D30079" s="26"/>
      <c r="E30079" s="26"/>
      <c r="F30079" s="26"/>
      <c r="G30079" s="26"/>
    </row>
    <row r="30080" spans="3:7">
      <c r="C30080" s="17"/>
      <c r="D30080" s="26"/>
      <c r="E30080" s="26"/>
      <c r="F30080" s="26"/>
      <c r="G30080" s="26"/>
    </row>
    <row r="30081" spans="3:7">
      <c r="C30081" s="17"/>
      <c r="D30081" s="26"/>
      <c r="E30081" s="26"/>
      <c r="F30081" s="26"/>
      <c r="G30081" s="26"/>
    </row>
    <row r="30082" spans="3:7">
      <c r="C30082" s="17"/>
      <c r="D30082" s="26"/>
      <c r="E30082" s="26"/>
      <c r="F30082" s="26"/>
      <c r="G30082" s="26"/>
    </row>
    <row r="30083" spans="3:7">
      <c r="C30083" s="17"/>
      <c r="D30083" s="26"/>
      <c r="E30083" s="26"/>
      <c r="F30083" s="26"/>
      <c r="G30083" s="26"/>
    </row>
    <row r="30084" spans="3:7">
      <c r="C30084" s="17"/>
      <c r="D30084" s="26"/>
      <c r="E30084" s="26"/>
      <c r="F30084" s="26"/>
      <c r="G30084" s="26"/>
    </row>
    <row r="30085" spans="3:7">
      <c r="C30085" s="17"/>
      <c r="D30085" s="26"/>
      <c r="E30085" s="26"/>
      <c r="F30085" s="26"/>
      <c r="G30085" s="26"/>
    </row>
    <row r="30086" spans="3:7">
      <c r="C30086" s="17"/>
      <c r="D30086" s="26"/>
      <c r="E30086" s="26"/>
      <c r="F30086" s="26"/>
      <c r="G30086" s="26"/>
    </row>
    <row r="30087" spans="3:7">
      <c r="C30087" s="17"/>
      <c r="D30087" s="26"/>
      <c r="E30087" s="26"/>
      <c r="F30087" s="26"/>
      <c r="G30087" s="26"/>
    </row>
    <row r="30088" spans="3:7">
      <c r="C30088" s="17"/>
      <c r="D30088" s="26"/>
      <c r="E30088" s="26"/>
      <c r="F30088" s="26"/>
      <c r="G30088" s="26"/>
    </row>
    <row r="30089" spans="3:7">
      <c r="C30089" s="17"/>
      <c r="D30089" s="26"/>
      <c r="E30089" s="26"/>
      <c r="F30089" s="26"/>
      <c r="G30089" s="26"/>
    </row>
    <row r="30090" spans="3:7">
      <c r="C30090" s="17"/>
      <c r="D30090" s="26"/>
      <c r="E30090" s="26"/>
      <c r="F30090" s="26"/>
      <c r="G30090" s="26"/>
    </row>
    <row r="30091" spans="3:7">
      <c r="C30091" s="17"/>
      <c r="D30091" s="26"/>
      <c r="E30091" s="26"/>
      <c r="F30091" s="26"/>
      <c r="G30091" s="26"/>
    </row>
    <row r="30092" spans="3:7">
      <c r="C30092" s="17"/>
      <c r="D30092" s="26"/>
      <c r="E30092" s="26"/>
      <c r="F30092" s="26"/>
      <c r="G30092" s="26"/>
    </row>
    <row r="30093" spans="3:7">
      <c r="C30093" s="17"/>
      <c r="D30093" s="26"/>
      <c r="E30093" s="26"/>
      <c r="F30093" s="26"/>
      <c r="G30093" s="26"/>
    </row>
    <row r="30094" spans="3:7">
      <c r="C30094" s="17"/>
      <c r="D30094" s="26"/>
      <c r="E30094" s="26"/>
      <c r="F30094" s="26"/>
      <c r="G30094" s="26"/>
    </row>
    <row r="30095" spans="3:7">
      <c r="C30095" s="17"/>
      <c r="D30095" s="26"/>
      <c r="E30095" s="26"/>
      <c r="F30095" s="26"/>
      <c r="G30095" s="26"/>
    </row>
    <row r="30096" spans="3:7">
      <c r="C30096" s="17"/>
      <c r="D30096" s="26"/>
      <c r="E30096" s="26"/>
      <c r="F30096" s="26"/>
      <c r="G30096" s="26"/>
    </row>
    <row r="30097" spans="3:7">
      <c r="C30097" s="17"/>
      <c r="D30097" s="26"/>
      <c r="E30097" s="26"/>
      <c r="F30097" s="26"/>
      <c r="G30097" s="26"/>
    </row>
    <row r="30098" spans="3:7">
      <c r="C30098" s="17"/>
      <c r="D30098" s="26"/>
      <c r="E30098" s="26"/>
      <c r="F30098" s="26"/>
      <c r="G30098" s="26"/>
    </row>
    <row r="30099" spans="3:7">
      <c r="C30099" s="17"/>
      <c r="D30099" s="26"/>
      <c r="E30099" s="26"/>
      <c r="F30099" s="26"/>
      <c r="G30099" s="26"/>
    </row>
    <row r="30100" spans="3:7">
      <c r="C30100" s="17"/>
      <c r="D30100" s="26"/>
      <c r="E30100" s="26"/>
      <c r="F30100" s="26"/>
      <c r="G30100" s="26"/>
    </row>
    <row r="30101" spans="3:7">
      <c r="C30101" s="17"/>
      <c r="D30101" s="26"/>
      <c r="E30101" s="26"/>
      <c r="F30101" s="26"/>
      <c r="G30101" s="26"/>
    </row>
    <row r="30102" spans="3:7">
      <c r="C30102" s="17"/>
      <c r="D30102" s="26"/>
      <c r="E30102" s="26"/>
      <c r="F30102" s="26"/>
      <c r="G30102" s="26"/>
    </row>
    <row r="30103" spans="3:7">
      <c r="C30103" s="17"/>
      <c r="D30103" s="26"/>
      <c r="E30103" s="26"/>
      <c r="F30103" s="26"/>
      <c r="G30103" s="26"/>
    </row>
    <row r="30104" spans="3:7">
      <c r="C30104" s="17"/>
      <c r="D30104" s="26"/>
      <c r="E30104" s="26"/>
      <c r="F30104" s="26"/>
      <c r="G30104" s="26"/>
    </row>
    <row r="30105" spans="3:7">
      <c r="C30105" s="17"/>
      <c r="D30105" s="26"/>
      <c r="E30105" s="26"/>
      <c r="F30105" s="26"/>
      <c r="G30105" s="26"/>
    </row>
    <row r="30106" spans="3:7">
      <c r="C30106" s="17"/>
      <c r="D30106" s="26"/>
      <c r="E30106" s="26"/>
      <c r="F30106" s="26"/>
      <c r="G30106" s="26"/>
    </row>
    <row r="30107" spans="3:7">
      <c r="C30107" s="17"/>
      <c r="D30107" s="26"/>
      <c r="E30107" s="26"/>
      <c r="F30107" s="26"/>
      <c r="G30107" s="26"/>
    </row>
    <row r="30108" spans="3:7">
      <c r="C30108" s="17"/>
      <c r="D30108" s="26"/>
      <c r="E30108" s="26"/>
      <c r="F30108" s="26"/>
      <c r="G30108" s="26"/>
    </row>
    <row r="30109" spans="3:7">
      <c r="C30109" s="17"/>
      <c r="D30109" s="26"/>
      <c r="E30109" s="26"/>
      <c r="F30109" s="26"/>
      <c r="G30109" s="26"/>
    </row>
    <row r="30110" spans="3:7">
      <c r="C30110" s="17"/>
      <c r="D30110" s="26"/>
      <c r="E30110" s="26"/>
      <c r="F30110" s="26"/>
      <c r="G30110" s="26"/>
    </row>
    <row r="30111" spans="3:7">
      <c r="C30111" s="17"/>
      <c r="D30111" s="26"/>
      <c r="E30111" s="26"/>
      <c r="F30111" s="26"/>
      <c r="G30111" s="26"/>
    </row>
    <row r="30112" spans="3:7">
      <c r="C30112" s="17"/>
      <c r="D30112" s="26"/>
      <c r="E30112" s="26"/>
      <c r="F30112" s="26"/>
      <c r="G30112" s="26"/>
    </row>
    <row r="30113" spans="3:7">
      <c r="C30113" s="17"/>
      <c r="D30113" s="26"/>
      <c r="E30113" s="26"/>
      <c r="F30113" s="26"/>
      <c r="G30113" s="26"/>
    </row>
    <row r="30114" spans="3:7">
      <c r="C30114" s="17"/>
      <c r="D30114" s="26"/>
      <c r="E30114" s="26"/>
      <c r="F30114" s="26"/>
      <c r="G30114" s="26"/>
    </row>
    <row r="30115" spans="3:7">
      <c r="C30115" s="17"/>
      <c r="D30115" s="26"/>
      <c r="E30115" s="26"/>
      <c r="F30115" s="26"/>
      <c r="G30115" s="26"/>
    </row>
    <row r="30116" spans="3:7">
      <c r="C30116" s="17"/>
      <c r="D30116" s="26"/>
      <c r="E30116" s="26"/>
      <c r="F30116" s="26"/>
      <c r="G30116" s="26"/>
    </row>
    <row r="30117" spans="3:7">
      <c r="C30117" s="17"/>
      <c r="D30117" s="26"/>
      <c r="E30117" s="26"/>
      <c r="F30117" s="26"/>
      <c r="G30117" s="26"/>
    </row>
    <row r="30118" spans="3:7">
      <c r="C30118" s="17"/>
      <c r="D30118" s="26"/>
      <c r="E30118" s="26"/>
      <c r="F30118" s="26"/>
      <c r="G30118" s="26"/>
    </row>
    <row r="30119" spans="3:7">
      <c r="C30119" s="17"/>
      <c r="D30119" s="26"/>
      <c r="E30119" s="26"/>
      <c r="F30119" s="26"/>
      <c r="G30119" s="26"/>
    </row>
    <row r="30120" spans="3:7">
      <c r="C30120" s="17"/>
      <c r="D30120" s="26"/>
      <c r="E30120" s="26"/>
      <c r="F30120" s="26"/>
      <c r="G30120" s="26"/>
    </row>
    <row r="30121" spans="3:7">
      <c r="C30121" s="17"/>
      <c r="D30121" s="26"/>
      <c r="E30121" s="26"/>
      <c r="F30121" s="26"/>
      <c r="G30121" s="26"/>
    </row>
    <row r="30122" spans="3:7">
      <c r="C30122" s="17"/>
      <c r="D30122" s="26"/>
      <c r="E30122" s="26"/>
      <c r="F30122" s="26"/>
      <c r="G30122" s="26"/>
    </row>
    <row r="30123" spans="3:7">
      <c r="C30123" s="17"/>
      <c r="D30123" s="26"/>
      <c r="E30123" s="26"/>
      <c r="F30123" s="26"/>
      <c r="G30123" s="26"/>
    </row>
    <row r="30124" spans="3:7">
      <c r="C30124" s="17"/>
      <c r="D30124" s="26"/>
      <c r="E30124" s="26"/>
      <c r="F30124" s="26"/>
      <c r="G30124" s="26"/>
    </row>
    <row r="30125" spans="3:7">
      <c r="C30125" s="17"/>
      <c r="D30125" s="26"/>
      <c r="E30125" s="26"/>
      <c r="F30125" s="26"/>
      <c r="G30125" s="26"/>
    </row>
    <row r="30126" spans="3:7">
      <c r="C30126" s="17"/>
      <c r="D30126" s="26"/>
      <c r="E30126" s="26"/>
      <c r="F30126" s="26"/>
      <c r="G30126" s="26"/>
    </row>
    <row r="30127" spans="3:7">
      <c r="C30127" s="17"/>
      <c r="D30127" s="26"/>
      <c r="E30127" s="26"/>
      <c r="F30127" s="26"/>
      <c r="G30127" s="26"/>
    </row>
    <row r="30128" spans="3:7">
      <c r="C30128" s="17"/>
      <c r="D30128" s="26"/>
      <c r="E30128" s="26"/>
      <c r="F30128" s="26"/>
      <c r="G30128" s="26"/>
    </row>
    <row r="30129" spans="3:7">
      <c r="C30129" s="17"/>
      <c r="D30129" s="26"/>
      <c r="E30129" s="26"/>
      <c r="F30129" s="26"/>
      <c r="G30129" s="26"/>
    </row>
    <row r="30130" spans="3:7">
      <c r="C30130" s="17"/>
      <c r="D30130" s="26"/>
      <c r="E30130" s="26"/>
      <c r="F30130" s="26"/>
      <c r="G30130" s="26"/>
    </row>
    <row r="30131" spans="3:7">
      <c r="C30131" s="17"/>
      <c r="D30131" s="26"/>
      <c r="E30131" s="26"/>
      <c r="F30131" s="26"/>
      <c r="G30131" s="26"/>
    </row>
    <row r="30132" spans="3:7">
      <c r="C30132" s="17"/>
      <c r="D30132" s="26"/>
      <c r="E30132" s="26"/>
      <c r="F30132" s="26"/>
      <c r="G30132" s="26"/>
    </row>
    <row r="30133" spans="3:7">
      <c r="C30133" s="17"/>
      <c r="D30133" s="26"/>
      <c r="E30133" s="26"/>
      <c r="F30133" s="26"/>
      <c r="G30133" s="26"/>
    </row>
    <row r="30134" spans="3:7">
      <c r="C30134" s="17"/>
      <c r="D30134" s="26"/>
      <c r="E30134" s="26"/>
      <c r="F30134" s="26"/>
      <c r="G30134" s="26"/>
    </row>
    <row r="30135" spans="3:7">
      <c r="C30135" s="17"/>
      <c r="D30135" s="26"/>
      <c r="E30135" s="26"/>
      <c r="F30135" s="26"/>
      <c r="G30135" s="26"/>
    </row>
    <row r="30136" spans="3:7">
      <c r="C30136" s="17"/>
      <c r="D30136" s="26"/>
      <c r="E30136" s="26"/>
      <c r="F30136" s="26"/>
      <c r="G30136" s="26"/>
    </row>
    <row r="30137" spans="3:7">
      <c r="C30137" s="17"/>
      <c r="D30137" s="26"/>
      <c r="E30137" s="26"/>
      <c r="F30137" s="26"/>
      <c r="G30137" s="26"/>
    </row>
    <row r="30138" spans="3:7">
      <c r="C30138" s="17"/>
      <c r="D30138" s="26"/>
      <c r="E30138" s="26"/>
      <c r="F30138" s="26"/>
      <c r="G30138" s="26"/>
    </row>
    <row r="30139" spans="3:7">
      <c r="C30139" s="17"/>
      <c r="D30139" s="26"/>
      <c r="E30139" s="26"/>
      <c r="F30139" s="26"/>
      <c r="G30139" s="26"/>
    </row>
    <row r="30140" spans="3:7">
      <c r="C30140" s="17"/>
      <c r="D30140" s="26"/>
      <c r="E30140" s="26"/>
      <c r="F30140" s="26"/>
      <c r="G30140" s="26"/>
    </row>
    <row r="30141" spans="3:7">
      <c r="C30141" s="17"/>
      <c r="D30141" s="26"/>
      <c r="E30141" s="26"/>
      <c r="F30141" s="26"/>
      <c r="G30141" s="26"/>
    </row>
    <row r="30142" spans="3:7">
      <c r="C30142" s="17"/>
      <c r="D30142" s="26"/>
      <c r="E30142" s="26"/>
      <c r="F30142" s="26"/>
      <c r="G30142" s="26"/>
    </row>
    <row r="30143" spans="3:7">
      <c r="C30143" s="17"/>
      <c r="D30143" s="26"/>
      <c r="E30143" s="26"/>
      <c r="F30143" s="26"/>
      <c r="G30143" s="26"/>
    </row>
    <row r="30144" spans="3:7">
      <c r="C30144" s="17"/>
      <c r="D30144" s="26"/>
      <c r="E30144" s="26"/>
      <c r="F30144" s="26"/>
      <c r="G30144" s="26"/>
    </row>
    <row r="30145" spans="3:7">
      <c r="C30145" s="17"/>
      <c r="D30145" s="26"/>
      <c r="E30145" s="26"/>
      <c r="F30145" s="26"/>
      <c r="G30145" s="26"/>
    </row>
    <row r="30146" spans="3:7">
      <c r="C30146" s="17"/>
      <c r="D30146" s="26"/>
      <c r="E30146" s="26"/>
      <c r="F30146" s="26"/>
      <c r="G30146" s="26"/>
    </row>
    <row r="30147" spans="3:7">
      <c r="C30147" s="17"/>
      <c r="D30147" s="26"/>
      <c r="E30147" s="26"/>
      <c r="F30147" s="26"/>
      <c r="G30147" s="26"/>
    </row>
    <row r="30148" spans="3:7">
      <c r="C30148" s="17"/>
      <c r="D30148" s="26"/>
      <c r="E30148" s="26"/>
      <c r="F30148" s="26"/>
      <c r="G30148" s="26"/>
    </row>
    <row r="30149" spans="3:7">
      <c r="C30149" s="17"/>
      <c r="D30149" s="26"/>
      <c r="E30149" s="26"/>
      <c r="F30149" s="26"/>
      <c r="G30149" s="26"/>
    </row>
    <row r="30150" spans="3:7">
      <c r="C30150" s="17"/>
      <c r="D30150" s="26"/>
      <c r="E30150" s="26"/>
      <c r="F30150" s="26"/>
      <c r="G30150" s="26"/>
    </row>
    <row r="30151" spans="3:7">
      <c r="C30151" s="17"/>
      <c r="D30151" s="26"/>
      <c r="E30151" s="26"/>
      <c r="F30151" s="26"/>
      <c r="G30151" s="26"/>
    </row>
    <row r="30152" spans="3:7">
      <c r="C30152" s="17"/>
      <c r="D30152" s="26"/>
      <c r="E30152" s="26"/>
      <c r="F30152" s="26"/>
      <c r="G30152" s="26"/>
    </row>
    <row r="30153" spans="3:7">
      <c r="C30153" s="17"/>
      <c r="D30153" s="26"/>
      <c r="E30153" s="26"/>
      <c r="F30153" s="26"/>
      <c r="G30153" s="26"/>
    </row>
    <row r="30154" spans="3:7">
      <c r="C30154" s="17"/>
      <c r="D30154" s="26"/>
      <c r="E30154" s="26"/>
      <c r="F30154" s="26"/>
      <c r="G30154" s="26"/>
    </row>
    <row r="30155" spans="3:7">
      <c r="C30155" s="17"/>
      <c r="D30155" s="26"/>
      <c r="E30155" s="26"/>
      <c r="F30155" s="26"/>
      <c r="G30155" s="26"/>
    </row>
    <row r="30156" spans="3:7">
      <c r="C30156" s="17"/>
      <c r="D30156" s="26"/>
      <c r="E30156" s="26"/>
      <c r="F30156" s="26"/>
      <c r="G30156" s="26"/>
    </row>
    <row r="30157" spans="3:7">
      <c r="C30157" s="17"/>
      <c r="D30157" s="26"/>
      <c r="E30157" s="26"/>
      <c r="F30157" s="26"/>
      <c r="G30157" s="26"/>
    </row>
    <row r="30158" spans="3:7">
      <c r="C30158" s="17"/>
      <c r="D30158" s="26"/>
      <c r="E30158" s="26"/>
      <c r="F30158" s="26"/>
      <c r="G30158" s="26"/>
    </row>
    <row r="30159" spans="3:7">
      <c r="C30159" s="17"/>
      <c r="D30159" s="26"/>
      <c r="E30159" s="26"/>
      <c r="F30159" s="26"/>
      <c r="G30159" s="26"/>
    </row>
    <row r="30160" spans="3:7">
      <c r="C30160" s="17"/>
      <c r="D30160" s="26"/>
      <c r="E30160" s="26"/>
      <c r="F30160" s="26"/>
      <c r="G30160" s="26"/>
    </row>
    <row r="30161" spans="3:7">
      <c r="C30161" s="17"/>
      <c r="D30161" s="26"/>
      <c r="E30161" s="26"/>
      <c r="F30161" s="26"/>
      <c r="G30161" s="26"/>
    </row>
    <row r="30162" spans="3:7">
      <c r="C30162" s="17"/>
      <c r="D30162" s="26"/>
      <c r="E30162" s="26"/>
      <c r="F30162" s="26"/>
      <c r="G30162" s="26"/>
    </row>
    <row r="30163" spans="3:7">
      <c r="C30163" s="17"/>
      <c r="D30163" s="26"/>
      <c r="E30163" s="26"/>
      <c r="F30163" s="26"/>
      <c r="G30163" s="26"/>
    </row>
    <row r="30164" spans="3:7">
      <c r="C30164" s="17"/>
      <c r="D30164" s="26"/>
      <c r="E30164" s="26"/>
      <c r="F30164" s="26"/>
      <c r="G30164" s="26"/>
    </row>
    <row r="30165" spans="3:7">
      <c r="C30165" s="17"/>
      <c r="D30165" s="26"/>
      <c r="E30165" s="26"/>
      <c r="F30165" s="26"/>
      <c r="G30165" s="26"/>
    </row>
    <row r="30166" spans="3:7">
      <c r="C30166" s="17"/>
      <c r="D30166" s="26"/>
      <c r="E30166" s="26"/>
      <c r="F30166" s="26"/>
      <c r="G30166" s="26"/>
    </row>
    <row r="30167" spans="3:7">
      <c r="C30167" s="17"/>
      <c r="D30167" s="26"/>
      <c r="E30167" s="26"/>
      <c r="F30167" s="26"/>
      <c r="G30167" s="26"/>
    </row>
    <row r="30168" spans="3:7">
      <c r="C30168" s="17"/>
      <c r="D30168" s="26"/>
      <c r="E30168" s="26"/>
      <c r="F30168" s="26"/>
      <c r="G30168" s="26"/>
    </row>
    <row r="30169" spans="3:7">
      <c r="C30169" s="17"/>
      <c r="D30169" s="26"/>
      <c r="E30169" s="26"/>
      <c r="F30169" s="26"/>
      <c r="G30169" s="26"/>
    </row>
    <row r="30170" spans="3:7">
      <c r="C30170" s="17"/>
      <c r="D30170" s="26"/>
      <c r="E30170" s="26"/>
      <c r="F30170" s="26"/>
      <c r="G30170" s="26"/>
    </row>
    <row r="30171" spans="3:7">
      <c r="C30171" s="17"/>
      <c r="D30171" s="26"/>
      <c r="E30171" s="26"/>
      <c r="F30171" s="26"/>
      <c r="G30171" s="26"/>
    </row>
    <row r="30172" spans="3:7">
      <c r="C30172" s="17"/>
      <c r="D30172" s="26"/>
      <c r="E30172" s="26"/>
      <c r="F30172" s="26"/>
      <c r="G30172" s="26"/>
    </row>
    <row r="30173" spans="3:7">
      <c r="C30173" s="17"/>
      <c r="D30173" s="26"/>
      <c r="E30173" s="26"/>
      <c r="F30173" s="26"/>
      <c r="G30173" s="26"/>
    </row>
    <row r="30174" spans="3:7">
      <c r="C30174" s="17"/>
      <c r="D30174" s="26"/>
      <c r="E30174" s="26"/>
      <c r="F30174" s="26"/>
      <c r="G30174" s="26"/>
    </row>
    <row r="30175" spans="3:7">
      <c r="C30175" s="17"/>
      <c r="D30175" s="26"/>
      <c r="E30175" s="26"/>
      <c r="F30175" s="26"/>
      <c r="G30175" s="26"/>
    </row>
    <row r="30176" spans="3:7">
      <c r="C30176" s="17"/>
      <c r="D30176" s="26"/>
      <c r="E30176" s="26"/>
      <c r="F30176" s="26"/>
      <c r="G30176" s="26"/>
    </row>
    <row r="30177" spans="3:7">
      <c r="C30177" s="17"/>
      <c r="D30177" s="26"/>
      <c r="E30177" s="26"/>
      <c r="F30177" s="26"/>
      <c r="G30177" s="26"/>
    </row>
    <row r="30178" spans="3:7">
      <c r="C30178" s="17"/>
      <c r="D30178" s="26"/>
      <c r="E30178" s="26"/>
      <c r="F30178" s="26"/>
      <c r="G30178" s="26"/>
    </row>
    <row r="30179" spans="3:7">
      <c r="C30179" s="17"/>
      <c r="D30179" s="26"/>
      <c r="E30179" s="26"/>
      <c r="F30179" s="26"/>
      <c r="G30179" s="26"/>
    </row>
    <row r="30180" spans="3:7">
      <c r="C30180" s="17"/>
      <c r="D30180" s="26"/>
      <c r="E30180" s="26"/>
      <c r="F30180" s="26"/>
      <c r="G30180" s="26"/>
    </row>
    <row r="30181" spans="3:7">
      <c r="C30181" s="17"/>
      <c r="D30181" s="26"/>
      <c r="E30181" s="26"/>
      <c r="F30181" s="26"/>
      <c r="G30181" s="26"/>
    </row>
    <row r="30182" spans="3:7">
      <c r="C30182" s="17"/>
      <c r="D30182" s="26"/>
      <c r="E30182" s="26"/>
      <c r="F30182" s="26"/>
      <c r="G30182" s="26"/>
    </row>
    <row r="30183" spans="3:7">
      <c r="C30183" s="17"/>
      <c r="D30183" s="26"/>
      <c r="E30183" s="26"/>
      <c r="F30183" s="26"/>
      <c r="G30183" s="26"/>
    </row>
    <row r="30184" spans="3:7">
      <c r="C30184" s="17"/>
      <c r="D30184" s="26"/>
      <c r="E30184" s="26"/>
      <c r="F30184" s="26"/>
      <c r="G30184" s="26"/>
    </row>
    <row r="30185" spans="3:7">
      <c r="C30185" s="17"/>
      <c r="D30185" s="26"/>
      <c r="E30185" s="26"/>
      <c r="F30185" s="26"/>
      <c r="G30185" s="26"/>
    </row>
    <row r="30186" spans="3:7">
      <c r="C30186" s="17"/>
      <c r="D30186" s="26"/>
      <c r="E30186" s="26"/>
      <c r="F30186" s="26"/>
      <c r="G30186" s="26"/>
    </row>
    <row r="30187" spans="3:7">
      <c r="C30187" s="17"/>
      <c r="D30187" s="26"/>
      <c r="E30187" s="26"/>
      <c r="F30187" s="26"/>
      <c r="G30187" s="26"/>
    </row>
    <row r="30188" spans="3:7">
      <c r="C30188" s="17"/>
      <c r="D30188" s="26"/>
      <c r="E30188" s="26"/>
      <c r="F30188" s="26"/>
      <c r="G30188" s="26"/>
    </row>
    <row r="30189" spans="3:7">
      <c r="C30189" s="17"/>
      <c r="D30189" s="26"/>
      <c r="E30189" s="26"/>
      <c r="F30189" s="26"/>
      <c r="G30189" s="26"/>
    </row>
    <row r="30190" spans="3:7">
      <c r="C30190" s="17"/>
      <c r="D30190" s="26"/>
      <c r="E30190" s="26"/>
      <c r="F30190" s="26"/>
      <c r="G30190" s="26"/>
    </row>
    <row r="30191" spans="3:7">
      <c r="C30191" s="17"/>
      <c r="D30191" s="26"/>
      <c r="E30191" s="26"/>
      <c r="F30191" s="26"/>
      <c r="G30191" s="26"/>
    </row>
    <row r="30192" spans="3:7">
      <c r="C30192" s="17"/>
      <c r="D30192" s="26"/>
      <c r="E30192" s="26"/>
      <c r="F30192" s="26"/>
      <c r="G30192" s="26"/>
    </row>
    <row r="30193" spans="3:7">
      <c r="C30193" s="17"/>
      <c r="D30193" s="26"/>
      <c r="E30193" s="26"/>
      <c r="F30193" s="26"/>
      <c r="G30193" s="26"/>
    </row>
    <row r="30194" spans="3:7">
      <c r="C30194" s="17"/>
      <c r="D30194" s="26"/>
      <c r="E30194" s="26"/>
      <c r="F30194" s="26"/>
      <c r="G30194" s="26"/>
    </row>
    <row r="30195" spans="3:7">
      <c r="C30195" s="17"/>
      <c r="D30195" s="26"/>
      <c r="E30195" s="26"/>
      <c r="F30195" s="26"/>
      <c r="G30195" s="26"/>
    </row>
    <row r="30196" spans="3:7">
      <c r="C30196" s="17"/>
      <c r="D30196" s="26"/>
      <c r="E30196" s="26"/>
      <c r="F30196" s="26"/>
      <c r="G30196" s="26"/>
    </row>
    <row r="30197" spans="3:7">
      <c r="C30197" s="17"/>
      <c r="D30197" s="26"/>
      <c r="E30197" s="26"/>
      <c r="F30197" s="26"/>
      <c r="G30197" s="26"/>
    </row>
    <row r="30198" spans="3:7">
      <c r="C30198" s="17"/>
      <c r="D30198" s="26"/>
      <c r="E30198" s="26"/>
      <c r="F30198" s="26"/>
      <c r="G30198" s="26"/>
    </row>
    <row r="30199" spans="3:7">
      <c r="C30199" s="17"/>
      <c r="D30199" s="26"/>
      <c r="E30199" s="26"/>
      <c r="F30199" s="26"/>
      <c r="G30199" s="26"/>
    </row>
    <row r="30200" spans="3:7">
      <c r="C30200" s="17"/>
      <c r="D30200" s="26"/>
      <c r="E30200" s="26"/>
      <c r="F30200" s="26"/>
      <c r="G30200" s="26"/>
    </row>
    <row r="30201" spans="3:7">
      <c r="C30201" s="17"/>
      <c r="D30201" s="26"/>
      <c r="E30201" s="26"/>
      <c r="F30201" s="26"/>
      <c r="G30201" s="26"/>
    </row>
    <row r="30202" spans="3:7">
      <c r="C30202" s="17"/>
      <c r="D30202" s="26"/>
      <c r="E30202" s="26"/>
      <c r="F30202" s="26"/>
      <c r="G30202" s="26"/>
    </row>
    <row r="30203" spans="3:7">
      <c r="C30203" s="17"/>
      <c r="D30203" s="26"/>
      <c r="E30203" s="26"/>
      <c r="F30203" s="26"/>
      <c r="G30203" s="26"/>
    </row>
    <row r="30204" spans="3:7">
      <c r="C30204" s="17"/>
      <c r="D30204" s="26"/>
      <c r="E30204" s="26"/>
      <c r="F30204" s="26"/>
      <c r="G30204" s="26"/>
    </row>
    <row r="30205" spans="3:7">
      <c r="C30205" s="17"/>
      <c r="D30205" s="26"/>
      <c r="E30205" s="26"/>
      <c r="F30205" s="26"/>
      <c r="G30205" s="26"/>
    </row>
    <row r="30206" spans="3:7">
      <c r="C30206" s="17"/>
      <c r="D30206" s="26"/>
      <c r="E30206" s="26"/>
      <c r="F30206" s="26"/>
      <c r="G30206" s="26"/>
    </row>
    <row r="30207" spans="3:7">
      <c r="C30207" s="17"/>
      <c r="D30207" s="26"/>
      <c r="E30207" s="26"/>
      <c r="F30207" s="26"/>
      <c r="G30207" s="26"/>
    </row>
    <row r="30208" spans="3:7">
      <c r="C30208" s="17"/>
      <c r="D30208" s="26"/>
      <c r="E30208" s="26"/>
      <c r="F30208" s="26"/>
      <c r="G30208" s="26"/>
    </row>
    <row r="30209" spans="3:7">
      <c r="C30209" s="17"/>
      <c r="D30209" s="26"/>
      <c r="E30209" s="26"/>
      <c r="F30209" s="26"/>
      <c r="G30209" s="26"/>
    </row>
    <row r="30210" spans="3:7">
      <c r="C30210" s="17"/>
      <c r="D30210" s="26"/>
      <c r="E30210" s="26"/>
      <c r="F30210" s="26"/>
      <c r="G30210" s="26"/>
    </row>
    <row r="30211" spans="3:7">
      <c r="C30211" s="17"/>
      <c r="D30211" s="26"/>
      <c r="E30211" s="26"/>
      <c r="F30211" s="26"/>
      <c r="G30211" s="26"/>
    </row>
    <row r="30212" spans="3:7">
      <c r="C30212" s="17"/>
      <c r="D30212" s="26"/>
      <c r="E30212" s="26"/>
      <c r="F30212" s="26"/>
      <c r="G30212" s="26"/>
    </row>
    <row r="30213" spans="3:7">
      <c r="C30213" s="17"/>
      <c r="D30213" s="26"/>
      <c r="E30213" s="26"/>
      <c r="F30213" s="26"/>
      <c r="G30213" s="26"/>
    </row>
    <row r="30214" spans="3:7">
      <c r="C30214" s="17"/>
      <c r="D30214" s="26"/>
      <c r="E30214" s="26"/>
      <c r="F30214" s="26"/>
      <c r="G30214" s="26"/>
    </row>
    <row r="30215" spans="3:7">
      <c r="C30215" s="17"/>
      <c r="D30215" s="26"/>
      <c r="E30215" s="26"/>
      <c r="F30215" s="26"/>
      <c r="G30215" s="26"/>
    </row>
    <row r="30216" spans="3:7">
      <c r="C30216" s="17"/>
      <c r="D30216" s="26"/>
      <c r="E30216" s="26"/>
      <c r="F30216" s="26"/>
      <c r="G30216" s="26"/>
    </row>
    <row r="30217" spans="3:7">
      <c r="C30217" s="17"/>
      <c r="D30217" s="26"/>
      <c r="E30217" s="26"/>
      <c r="F30217" s="26"/>
      <c r="G30217" s="26"/>
    </row>
    <row r="30218" spans="3:7">
      <c r="C30218" s="17"/>
      <c r="D30218" s="26"/>
      <c r="E30218" s="26"/>
      <c r="F30218" s="26"/>
      <c r="G30218" s="26"/>
    </row>
    <row r="30219" spans="3:7">
      <c r="C30219" s="17"/>
      <c r="D30219" s="26"/>
      <c r="E30219" s="26"/>
      <c r="F30219" s="26"/>
      <c r="G30219" s="26"/>
    </row>
    <row r="30220" spans="3:7">
      <c r="C30220" s="17"/>
      <c r="D30220" s="26"/>
      <c r="E30220" s="26"/>
      <c r="F30220" s="26"/>
      <c r="G30220" s="26"/>
    </row>
    <row r="30221" spans="3:7">
      <c r="C30221" s="17"/>
      <c r="D30221" s="26"/>
      <c r="E30221" s="26"/>
      <c r="F30221" s="26"/>
      <c r="G30221" s="26"/>
    </row>
    <row r="30222" spans="3:7">
      <c r="C30222" s="17"/>
      <c r="D30222" s="26"/>
      <c r="E30222" s="26"/>
      <c r="F30222" s="26"/>
      <c r="G30222" s="26"/>
    </row>
    <row r="30223" spans="3:7">
      <c r="C30223" s="17"/>
      <c r="D30223" s="26"/>
      <c r="E30223" s="26"/>
      <c r="F30223" s="26"/>
      <c r="G30223" s="26"/>
    </row>
    <row r="30224" spans="3:7">
      <c r="C30224" s="17"/>
      <c r="D30224" s="26"/>
      <c r="E30224" s="26"/>
      <c r="F30224" s="26"/>
      <c r="G30224" s="26"/>
    </row>
    <row r="30225" spans="3:7">
      <c r="C30225" s="17"/>
      <c r="D30225" s="26"/>
      <c r="E30225" s="26"/>
      <c r="F30225" s="26"/>
      <c r="G30225" s="26"/>
    </row>
    <row r="30226" spans="3:7">
      <c r="C30226" s="17"/>
      <c r="D30226" s="26"/>
      <c r="E30226" s="26"/>
      <c r="F30226" s="26"/>
      <c r="G30226" s="26"/>
    </row>
    <row r="30227" spans="3:7">
      <c r="C30227" s="17"/>
      <c r="D30227" s="26"/>
      <c r="E30227" s="26"/>
      <c r="F30227" s="26"/>
      <c r="G30227" s="26"/>
    </row>
    <row r="30228" spans="3:7">
      <c r="C30228" s="17"/>
      <c r="D30228" s="26"/>
      <c r="E30228" s="26"/>
      <c r="F30228" s="26"/>
      <c r="G30228" s="26"/>
    </row>
    <row r="30229" spans="3:7">
      <c r="C30229" s="17"/>
      <c r="D30229" s="26"/>
      <c r="E30229" s="26"/>
      <c r="F30229" s="26"/>
      <c r="G30229" s="26"/>
    </row>
    <row r="30230" spans="3:7">
      <c r="C30230" s="17"/>
      <c r="D30230" s="26"/>
      <c r="E30230" s="26"/>
      <c r="F30230" s="26"/>
      <c r="G30230" s="26"/>
    </row>
    <row r="30231" spans="3:7">
      <c r="C30231" s="17"/>
      <c r="D30231" s="26"/>
      <c r="E30231" s="26"/>
      <c r="F30231" s="26"/>
      <c r="G30231" s="26"/>
    </row>
    <row r="30232" spans="3:7">
      <c r="C30232" s="17"/>
      <c r="D30232" s="26"/>
      <c r="E30232" s="26"/>
      <c r="F30232" s="26"/>
      <c r="G30232" s="26"/>
    </row>
    <row r="30233" spans="3:7">
      <c r="C30233" s="17"/>
      <c r="D30233" s="26"/>
      <c r="E30233" s="26"/>
      <c r="F30233" s="26"/>
      <c r="G30233" s="26"/>
    </row>
    <row r="30234" spans="3:7">
      <c r="C30234" s="17"/>
      <c r="D30234" s="26"/>
      <c r="E30234" s="26"/>
      <c r="F30234" s="26"/>
      <c r="G30234" s="26"/>
    </row>
    <row r="30235" spans="3:7">
      <c r="C30235" s="17"/>
      <c r="D30235" s="26"/>
      <c r="E30235" s="26"/>
      <c r="F30235" s="26"/>
      <c r="G30235" s="26"/>
    </row>
    <row r="30236" spans="3:7">
      <c r="C30236" s="17"/>
      <c r="D30236" s="26"/>
      <c r="E30236" s="26"/>
      <c r="F30236" s="26"/>
      <c r="G30236" s="26"/>
    </row>
    <row r="30237" spans="3:7">
      <c r="C30237" s="17"/>
      <c r="D30237" s="26"/>
      <c r="E30237" s="26"/>
      <c r="F30237" s="26"/>
      <c r="G30237" s="26"/>
    </row>
    <row r="30238" spans="3:7">
      <c r="C30238" s="17"/>
      <c r="D30238" s="26"/>
      <c r="E30238" s="26"/>
      <c r="F30238" s="26"/>
      <c r="G30238" s="26"/>
    </row>
    <row r="30239" spans="3:7">
      <c r="C30239" s="17"/>
      <c r="D30239" s="26"/>
      <c r="E30239" s="26"/>
      <c r="F30239" s="26"/>
      <c r="G30239" s="26"/>
    </row>
    <row r="30240" spans="3:7">
      <c r="C30240" s="17"/>
      <c r="D30240" s="26"/>
      <c r="E30240" s="26"/>
      <c r="F30240" s="26"/>
      <c r="G30240" s="26"/>
    </row>
    <row r="30241" spans="3:7">
      <c r="C30241" s="17"/>
      <c r="D30241" s="26"/>
      <c r="E30241" s="26"/>
      <c r="F30241" s="26"/>
      <c r="G30241" s="26"/>
    </row>
    <row r="30242" spans="3:7">
      <c r="C30242" s="17"/>
      <c r="D30242" s="26"/>
      <c r="E30242" s="26"/>
      <c r="F30242" s="26"/>
      <c r="G30242" s="26"/>
    </row>
    <row r="30243" spans="3:7">
      <c r="C30243" s="17"/>
      <c r="D30243" s="26"/>
      <c r="E30243" s="26"/>
      <c r="F30243" s="26"/>
      <c r="G30243" s="26"/>
    </row>
    <row r="30244" spans="3:7">
      <c r="C30244" s="17"/>
      <c r="D30244" s="26"/>
      <c r="E30244" s="26"/>
      <c r="F30244" s="26"/>
      <c r="G30244" s="26"/>
    </row>
    <row r="30245" spans="3:7">
      <c r="C30245" s="17"/>
      <c r="D30245" s="26"/>
      <c r="E30245" s="26"/>
      <c r="F30245" s="26"/>
      <c r="G30245" s="26"/>
    </row>
    <row r="30246" spans="3:7">
      <c r="C30246" s="17"/>
      <c r="D30246" s="26"/>
      <c r="E30246" s="26"/>
      <c r="F30246" s="26"/>
      <c r="G30246" s="26"/>
    </row>
    <row r="30247" spans="3:7">
      <c r="C30247" s="17"/>
      <c r="D30247" s="26"/>
      <c r="E30247" s="26"/>
      <c r="F30247" s="26"/>
      <c r="G30247" s="26"/>
    </row>
    <row r="30248" spans="3:7">
      <c r="C30248" s="17"/>
      <c r="D30248" s="26"/>
      <c r="E30248" s="26"/>
      <c r="F30248" s="26"/>
      <c r="G30248" s="26"/>
    </row>
    <row r="30249" spans="3:7">
      <c r="C30249" s="17"/>
      <c r="D30249" s="26"/>
      <c r="E30249" s="26"/>
      <c r="F30249" s="26"/>
      <c r="G30249" s="26"/>
    </row>
    <row r="30250" spans="3:7">
      <c r="C30250" s="17"/>
      <c r="D30250" s="26"/>
      <c r="E30250" s="26"/>
      <c r="F30250" s="26"/>
      <c r="G30250" s="26"/>
    </row>
    <row r="30251" spans="3:7">
      <c r="C30251" s="17"/>
      <c r="D30251" s="26"/>
      <c r="E30251" s="26"/>
      <c r="F30251" s="26"/>
      <c r="G30251" s="26"/>
    </row>
    <row r="30252" spans="3:7">
      <c r="C30252" s="17"/>
      <c r="D30252" s="26"/>
      <c r="E30252" s="26"/>
      <c r="F30252" s="26"/>
      <c r="G30252" s="26"/>
    </row>
    <row r="30253" spans="3:7">
      <c r="C30253" s="17"/>
      <c r="D30253" s="26"/>
      <c r="E30253" s="26"/>
      <c r="F30253" s="26"/>
      <c r="G30253" s="26"/>
    </row>
    <row r="30254" spans="3:7">
      <c r="C30254" s="17"/>
      <c r="D30254" s="26"/>
      <c r="E30254" s="26"/>
      <c r="F30254" s="26"/>
      <c r="G30254" s="26"/>
    </row>
    <row r="30255" spans="3:7">
      <c r="C30255" s="17"/>
      <c r="D30255" s="26"/>
      <c r="E30255" s="26"/>
      <c r="F30255" s="26"/>
      <c r="G30255" s="26"/>
    </row>
    <row r="30256" spans="3:7">
      <c r="C30256" s="17"/>
      <c r="D30256" s="26"/>
      <c r="E30256" s="26"/>
      <c r="F30256" s="26"/>
      <c r="G30256" s="26"/>
    </row>
    <row r="30257" spans="3:7">
      <c r="C30257" s="17"/>
      <c r="D30257" s="26"/>
      <c r="E30257" s="26"/>
      <c r="F30257" s="26"/>
      <c r="G30257" s="26"/>
    </row>
    <row r="30258" spans="3:7">
      <c r="C30258" s="17"/>
      <c r="D30258" s="26"/>
      <c r="E30258" s="26"/>
      <c r="F30258" s="26"/>
      <c r="G30258" s="26"/>
    </row>
    <row r="30259" spans="3:7">
      <c r="C30259" s="17"/>
      <c r="D30259" s="26"/>
      <c r="E30259" s="26"/>
      <c r="F30259" s="26"/>
      <c r="G30259" s="26"/>
    </row>
    <row r="30260" spans="3:7">
      <c r="C30260" s="17"/>
      <c r="D30260" s="26"/>
      <c r="E30260" s="26"/>
      <c r="F30260" s="26"/>
      <c r="G30260" s="26"/>
    </row>
    <row r="30261" spans="3:7">
      <c r="C30261" s="17"/>
      <c r="D30261" s="26"/>
      <c r="E30261" s="26"/>
      <c r="F30261" s="26"/>
      <c r="G30261" s="26"/>
    </row>
    <row r="30262" spans="3:7">
      <c r="C30262" s="17"/>
      <c r="D30262" s="26"/>
      <c r="E30262" s="26"/>
      <c r="F30262" s="26"/>
      <c r="G30262" s="26"/>
    </row>
    <row r="30263" spans="3:7">
      <c r="C30263" s="17"/>
      <c r="D30263" s="26"/>
      <c r="E30263" s="26"/>
      <c r="F30263" s="26"/>
      <c r="G30263" s="26"/>
    </row>
    <row r="30264" spans="3:7">
      <c r="C30264" s="17"/>
      <c r="D30264" s="26"/>
      <c r="E30264" s="26"/>
      <c r="F30264" s="26"/>
      <c r="G30264" s="26"/>
    </row>
    <row r="30265" spans="3:7">
      <c r="C30265" s="17"/>
      <c r="D30265" s="26"/>
      <c r="E30265" s="26"/>
      <c r="F30265" s="26"/>
      <c r="G30265" s="26"/>
    </row>
    <row r="30266" spans="3:7">
      <c r="C30266" s="17"/>
      <c r="D30266" s="26"/>
      <c r="E30266" s="26"/>
      <c r="F30266" s="26"/>
      <c r="G30266" s="26"/>
    </row>
    <row r="30267" spans="3:7">
      <c r="C30267" s="17"/>
      <c r="D30267" s="26"/>
      <c r="E30267" s="26"/>
      <c r="F30267" s="26"/>
      <c r="G30267" s="26"/>
    </row>
    <row r="30268" spans="3:7">
      <c r="C30268" s="17"/>
      <c r="D30268" s="26"/>
      <c r="E30268" s="26"/>
      <c r="F30268" s="26"/>
      <c r="G30268" s="26"/>
    </row>
    <row r="30269" spans="3:7">
      <c r="C30269" s="17"/>
      <c r="D30269" s="26"/>
      <c r="E30269" s="26"/>
      <c r="F30269" s="26"/>
      <c r="G30269" s="26"/>
    </row>
    <row r="30270" spans="3:7">
      <c r="C30270" s="17"/>
      <c r="D30270" s="26"/>
      <c r="E30270" s="26"/>
      <c r="F30270" s="26"/>
      <c r="G30270" s="26"/>
    </row>
    <row r="30271" spans="3:7">
      <c r="C30271" s="17"/>
      <c r="D30271" s="26"/>
      <c r="E30271" s="26"/>
      <c r="F30271" s="26"/>
      <c r="G30271" s="26"/>
    </row>
    <row r="30272" spans="3:7">
      <c r="C30272" s="17"/>
      <c r="D30272" s="26"/>
      <c r="E30272" s="26"/>
      <c r="F30272" s="26"/>
      <c r="G30272" s="26"/>
    </row>
    <row r="30273" spans="3:7">
      <c r="C30273" s="17"/>
      <c r="D30273" s="26"/>
      <c r="E30273" s="26"/>
      <c r="F30273" s="26"/>
      <c r="G30273" s="26"/>
    </row>
    <row r="30274" spans="3:7">
      <c r="C30274" s="17"/>
      <c r="D30274" s="26"/>
      <c r="E30274" s="26"/>
      <c r="F30274" s="26"/>
      <c r="G30274" s="26"/>
    </row>
    <row r="30275" spans="3:7">
      <c r="C30275" s="17"/>
      <c r="D30275" s="26"/>
      <c r="E30275" s="26"/>
      <c r="F30275" s="26"/>
      <c r="G30275" s="26"/>
    </row>
    <row r="30276" spans="3:7">
      <c r="C30276" s="17"/>
      <c r="D30276" s="26"/>
      <c r="E30276" s="26"/>
      <c r="F30276" s="26"/>
      <c r="G30276" s="26"/>
    </row>
    <row r="30277" spans="3:7">
      <c r="C30277" s="17"/>
      <c r="D30277" s="26"/>
      <c r="E30277" s="26"/>
      <c r="F30277" s="26"/>
      <c r="G30277" s="26"/>
    </row>
    <row r="30278" spans="3:7">
      <c r="C30278" s="17"/>
      <c r="D30278" s="26"/>
      <c r="E30278" s="26"/>
      <c r="F30278" s="26"/>
      <c r="G30278" s="26"/>
    </row>
    <row r="30279" spans="3:7">
      <c r="C30279" s="17"/>
      <c r="D30279" s="26"/>
      <c r="E30279" s="26"/>
      <c r="F30279" s="26"/>
      <c r="G30279" s="26"/>
    </row>
    <row r="30280" spans="3:7">
      <c r="C30280" s="17"/>
      <c r="D30280" s="26"/>
      <c r="E30280" s="26"/>
      <c r="F30280" s="26"/>
      <c r="G30280" s="26"/>
    </row>
    <row r="30281" spans="3:7">
      <c r="C30281" s="17"/>
      <c r="D30281" s="26"/>
      <c r="E30281" s="26"/>
      <c r="F30281" s="26"/>
      <c r="G30281" s="26"/>
    </row>
    <row r="30282" spans="3:7">
      <c r="C30282" s="17"/>
      <c r="D30282" s="26"/>
      <c r="E30282" s="26"/>
      <c r="F30282" s="26"/>
      <c r="G30282" s="26"/>
    </row>
    <row r="30283" spans="3:7">
      <c r="C30283" s="17"/>
      <c r="D30283" s="26"/>
      <c r="E30283" s="26"/>
      <c r="F30283" s="26"/>
      <c r="G30283" s="26"/>
    </row>
    <row r="30284" spans="3:7">
      <c r="C30284" s="17"/>
      <c r="D30284" s="26"/>
      <c r="E30284" s="26"/>
      <c r="F30284" s="26"/>
      <c r="G30284" s="26"/>
    </row>
    <row r="30285" spans="3:7">
      <c r="C30285" s="17"/>
      <c r="D30285" s="26"/>
      <c r="E30285" s="26"/>
      <c r="F30285" s="26"/>
      <c r="G30285" s="26"/>
    </row>
    <row r="30286" spans="3:7">
      <c r="C30286" s="17"/>
      <c r="D30286" s="26"/>
      <c r="E30286" s="26"/>
      <c r="F30286" s="26"/>
      <c r="G30286" s="26"/>
    </row>
    <row r="30287" spans="3:7">
      <c r="C30287" s="17"/>
      <c r="D30287" s="26"/>
      <c r="E30287" s="26"/>
      <c r="F30287" s="26"/>
      <c r="G30287" s="26"/>
    </row>
    <row r="30288" spans="3:7">
      <c r="C30288" s="17"/>
      <c r="D30288" s="26"/>
      <c r="E30288" s="26"/>
      <c r="F30288" s="26"/>
      <c r="G30288" s="26"/>
    </row>
    <row r="30289" spans="3:7">
      <c r="C30289" s="17"/>
      <c r="D30289" s="26"/>
      <c r="E30289" s="26"/>
      <c r="F30289" s="26"/>
      <c r="G30289" s="26"/>
    </row>
    <row r="30290" spans="3:7">
      <c r="C30290" s="17"/>
      <c r="D30290" s="26"/>
      <c r="E30290" s="26"/>
      <c r="F30290" s="26"/>
      <c r="G30290" s="26"/>
    </row>
    <row r="30291" spans="3:7">
      <c r="C30291" s="17"/>
      <c r="D30291" s="26"/>
      <c r="E30291" s="26"/>
      <c r="F30291" s="26"/>
      <c r="G30291" s="26"/>
    </row>
    <row r="30292" spans="3:7">
      <c r="C30292" s="17"/>
      <c r="D30292" s="26"/>
      <c r="E30292" s="26"/>
      <c r="F30292" s="26"/>
      <c r="G30292" s="26"/>
    </row>
    <row r="30293" spans="3:7">
      <c r="C30293" s="17"/>
      <c r="D30293" s="26"/>
      <c r="E30293" s="26"/>
      <c r="F30293" s="26"/>
      <c r="G30293" s="26"/>
    </row>
    <row r="30294" spans="3:7">
      <c r="C30294" s="17"/>
      <c r="D30294" s="26"/>
      <c r="E30294" s="26"/>
      <c r="F30294" s="26"/>
      <c r="G30294" s="26"/>
    </row>
    <row r="30295" spans="3:7">
      <c r="C30295" s="17"/>
      <c r="D30295" s="26"/>
      <c r="E30295" s="26"/>
      <c r="F30295" s="26"/>
      <c r="G30295" s="26"/>
    </row>
    <row r="30296" spans="3:7">
      <c r="C30296" s="17"/>
      <c r="D30296" s="26"/>
      <c r="E30296" s="26"/>
      <c r="F30296" s="26"/>
      <c r="G30296" s="26"/>
    </row>
    <row r="30297" spans="3:7">
      <c r="C30297" s="17"/>
      <c r="D30297" s="26"/>
      <c r="E30297" s="26"/>
      <c r="F30297" s="26"/>
      <c r="G30297" s="26"/>
    </row>
    <row r="30298" spans="3:7">
      <c r="C30298" s="17"/>
      <c r="D30298" s="26"/>
      <c r="E30298" s="26"/>
      <c r="F30298" s="26"/>
      <c r="G30298" s="26"/>
    </row>
    <row r="30299" spans="3:7">
      <c r="C30299" s="17"/>
      <c r="D30299" s="26"/>
      <c r="E30299" s="26"/>
      <c r="F30299" s="26"/>
      <c r="G30299" s="26"/>
    </row>
    <row r="30300" spans="3:7">
      <c r="C30300" s="17"/>
      <c r="D30300" s="26"/>
      <c r="E30300" s="26"/>
      <c r="F30300" s="26"/>
      <c r="G30300" s="26"/>
    </row>
    <row r="30301" spans="3:7">
      <c r="C30301" s="17"/>
      <c r="D30301" s="26"/>
      <c r="E30301" s="26"/>
      <c r="F30301" s="26"/>
      <c r="G30301" s="26"/>
    </row>
    <row r="30302" spans="3:7">
      <c r="C30302" s="17"/>
      <c r="D30302" s="26"/>
      <c r="E30302" s="26"/>
      <c r="F30302" s="26"/>
      <c r="G30302" s="26"/>
    </row>
    <row r="30303" spans="3:7">
      <c r="C30303" s="17"/>
      <c r="D30303" s="26"/>
      <c r="E30303" s="26"/>
      <c r="F30303" s="26"/>
      <c r="G30303" s="26"/>
    </row>
    <row r="30304" spans="3:7">
      <c r="C30304" s="17"/>
      <c r="D30304" s="26"/>
      <c r="E30304" s="26"/>
      <c r="F30304" s="26"/>
      <c r="G30304" s="26"/>
    </row>
    <row r="30305" spans="3:7">
      <c r="C30305" s="17"/>
      <c r="D30305" s="26"/>
      <c r="E30305" s="26"/>
      <c r="F30305" s="26"/>
      <c r="G30305" s="26"/>
    </row>
    <row r="30306" spans="3:7">
      <c r="C30306" s="17"/>
      <c r="D30306" s="26"/>
      <c r="E30306" s="26"/>
      <c r="F30306" s="26"/>
      <c r="G30306" s="26"/>
    </row>
    <row r="30307" spans="3:7">
      <c r="C30307" s="17"/>
      <c r="D30307" s="26"/>
      <c r="E30307" s="26"/>
      <c r="F30307" s="26"/>
      <c r="G30307" s="26"/>
    </row>
    <row r="30308" spans="3:7">
      <c r="C30308" s="17"/>
      <c r="D30308" s="26"/>
      <c r="E30308" s="26"/>
      <c r="F30308" s="26"/>
      <c r="G30308" s="26"/>
    </row>
    <row r="30309" spans="3:7">
      <c r="C30309" s="17"/>
      <c r="D30309" s="26"/>
      <c r="E30309" s="26"/>
      <c r="F30309" s="26"/>
      <c r="G30309" s="26"/>
    </row>
    <row r="30310" spans="3:7">
      <c r="C30310" s="17"/>
      <c r="D30310" s="26"/>
      <c r="E30310" s="26"/>
      <c r="F30310" s="26"/>
      <c r="G30310" s="26"/>
    </row>
    <row r="30311" spans="3:7">
      <c r="C30311" s="17"/>
      <c r="D30311" s="26"/>
      <c r="E30311" s="26"/>
      <c r="F30311" s="26"/>
      <c r="G30311" s="26"/>
    </row>
    <row r="30312" spans="3:7">
      <c r="C30312" s="17"/>
      <c r="D30312" s="26"/>
      <c r="E30312" s="26"/>
      <c r="F30312" s="26"/>
      <c r="G30312" s="26"/>
    </row>
    <row r="30313" spans="3:7">
      <c r="C30313" s="17"/>
      <c r="D30313" s="26"/>
      <c r="E30313" s="26"/>
      <c r="F30313" s="26"/>
      <c r="G30313" s="26"/>
    </row>
    <row r="30314" spans="3:7">
      <c r="C30314" s="17"/>
      <c r="D30314" s="26"/>
      <c r="E30314" s="26"/>
      <c r="F30314" s="26"/>
      <c r="G30314" s="26"/>
    </row>
    <row r="30315" spans="3:7">
      <c r="C30315" s="17"/>
      <c r="D30315" s="26"/>
      <c r="E30315" s="26"/>
      <c r="F30315" s="26"/>
      <c r="G30315" s="26"/>
    </row>
    <row r="30316" spans="3:7">
      <c r="C30316" s="17"/>
      <c r="D30316" s="26"/>
      <c r="E30316" s="26"/>
      <c r="F30316" s="26"/>
      <c r="G30316" s="26"/>
    </row>
    <row r="30317" spans="3:7">
      <c r="C30317" s="17"/>
      <c r="D30317" s="26"/>
      <c r="E30317" s="26"/>
      <c r="F30317" s="26"/>
      <c r="G30317" s="26"/>
    </row>
    <row r="30318" spans="3:7">
      <c r="C30318" s="17"/>
      <c r="D30318" s="26"/>
      <c r="E30318" s="26"/>
      <c r="F30318" s="26"/>
      <c r="G30318" s="26"/>
    </row>
    <row r="30319" spans="3:7">
      <c r="C30319" s="17"/>
      <c r="D30319" s="26"/>
      <c r="E30319" s="26"/>
      <c r="F30319" s="26"/>
      <c r="G30319" s="26"/>
    </row>
    <row r="30320" spans="3:7">
      <c r="C30320" s="17"/>
      <c r="D30320" s="26"/>
      <c r="E30320" s="26"/>
      <c r="F30320" s="26"/>
      <c r="G30320" s="26"/>
    </row>
    <row r="30321" spans="3:7">
      <c r="C30321" s="17"/>
      <c r="D30321" s="26"/>
      <c r="E30321" s="26"/>
      <c r="F30321" s="26"/>
      <c r="G30321" s="26"/>
    </row>
    <row r="30322" spans="3:7">
      <c r="C30322" s="17"/>
      <c r="D30322" s="26"/>
      <c r="E30322" s="26"/>
      <c r="F30322" s="26"/>
      <c r="G30322" s="26"/>
    </row>
    <row r="30323" spans="3:7">
      <c r="C30323" s="17"/>
      <c r="D30323" s="26"/>
      <c r="E30323" s="26"/>
      <c r="F30323" s="26"/>
      <c r="G30323" s="26"/>
    </row>
    <row r="30324" spans="3:7">
      <c r="C30324" s="17"/>
      <c r="D30324" s="26"/>
      <c r="E30324" s="26"/>
      <c r="F30324" s="26"/>
      <c r="G30324" s="26"/>
    </row>
    <row r="30325" spans="3:7">
      <c r="C30325" s="17"/>
      <c r="D30325" s="26"/>
      <c r="E30325" s="26"/>
      <c r="F30325" s="26"/>
      <c r="G30325" s="26"/>
    </row>
    <row r="30326" spans="3:7">
      <c r="C30326" s="17"/>
      <c r="D30326" s="26"/>
      <c r="E30326" s="26"/>
      <c r="F30326" s="26"/>
      <c r="G30326" s="26"/>
    </row>
    <row r="30327" spans="3:7">
      <c r="C30327" s="17"/>
      <c r="D30327" s="26"/>
      <c r="E30327" s="26"/>
      <c r="F30327" s="26"/>
      <c r="G30327" s="26"/>
    </row>
    <row r="30328" spans="3:7">
      <c r="C30328" s="17"/>
      <c r="D30328" s="26"/>
      <c r="E30328" s="26"/>
      <c r="F30328" s="26"/>
      <c r="G30328" s="26"/>
    </row>
    <row r="30329" spans="3:7">
      <c r="C30329" s="17"/>
      <c r="D30329" s="26"/>
      <c r="E30329" s="26"/>
      <c r="F30329" s="26"/>
      <c r="G30329" s="26"/>
    </row>
    <row r="30330" spans="3:7">
      <c r="C30330" s="17"/>
      <c r="D30330" s="26"/>
      <c r="E30330" s="26"/>
      <c r="F30330" s="26"/>
      <c r="G30330" s="26"/>
    </row>
    <row r="30331" spans="3:7">
      <c r="C30331" s="17"/>
      <c r="D30331" s="26"/>
      <c r="E30331" s="26"/>
      <c r="F30331" s="26"/>
      <c r="G30331" s="26"/>
    </row>
    <row r="30332" spans="3:7">
      <c r="C30332" s="17"/>
      <c r="D30332" s="26"/>
      <c r="E30332" s="26"/>
      <c r="F30332" s="26"/>
      <c r="G30332" s="26"/>
    </row>
    <row r="30333" spans="3:7">
      <c r="C30333" s="17"/>
      <c r="D30333" s="26"/>
      <c r="E30333" s="26"/>
      <c r="F30333" s="26"/>
      <c r="G30333" s="26"/>
    </row>
    <row r="30334" spans="3:7">
      <c r="C30334" s="17"/>
      <c r="D30334" s="26"/>
      <c r="E30334" s="26"/>
      <c r="F30334" s="26"/>
      <c r="G30334" s="26"/>
    </row>
    <row r="30335" spans="3:7">
      <c r="C30335" s="17"/>
      <c r="D30335" s="26"/>
      <c r="E30335" s="26"/>
      <c r="F30335" s="26"/>
      <c r="G30335" s="26"/>
    </row>
    <row r="30336" spans="3:7">
      <c r="C30336" s="17"/>
      <c r="D30336" s="26"/>
      <c r="E30336" s="26"/>
      <c r="F30336" s="26"/>
      <c r="G30336" s="26"/>
    </row>
    <row r="30337" spans="3:7">
      <c r="C30337" s="17"/>
      <c r="D30337" s="26"/>
      <c r="E30337" s="26"/>
      <c r="F30337" s="26"/>
      <c r="G30337" s="26"/>
    </row>
    <row r="30338" spans="3:7">
      <c r="C30338" s="17"/>
      <c r="D30338" s="26"/>
      <c r="E30338" s="26"/>
      <c r="F30338" s="26"/>
      <c r="G30338" s="26"/>
    </row>
    <row r="30339" spans="3:7">
      <c r="C30339" s="17"/>
      <c r="D30339" s="26"/>
      <c r="E30339" s="26"/>
      <c r="F30339" s="26"/>
      <c r="G30339" s="26"/>
    </row>
    <row r="30340" spans="3:7">
      <c r="C30340" s="17"/>
      <c r="D30340" s="26"/>
      <c r="E30340" s="26"/>
      <c r="F30340" s="26"/>
      <c r="G30340" s="26"/>
    </row>
    <row r="30341" spans="3:7">
      <c r="C30341" s="17"/>
      <c r="D30341" s="26"/>
      <c r="E30341" s="26"/>
      <c r="F30341" s="26"/>
      <c r="G30341" s="26"/>
    </row>
    <row r="30342" spans="3:7">
      <c r="C30342" s="17"/>
      <c r="D30342" s="26"/>
      <c r="E30342" s="26"/>
      <c r="F30342" s="26"/>
      <c r="G30342" s="26"/>
    </row>
    <row r="30343" spans="3:7">
      <c r="C30343" s="17"/>
      <c r="D30343" s="26"/>
      <c r="E30343" s="26"/>
      <c r="F30343" s="26"/>
      <c r="G30343" s="26"/>
    </row>
    <row r="30344" spans="3:7">
      <c r="C30344" s="17"/>
      <c r="D30344" s="26"/>
      <c r="E30344" s="26"/>
      <c r="F30344" s="26"/>
      <c r="G30344" s="26"/>
    </row>
    <row r="30345" spans="3:7">
      <c r="C30345" s="17"/>
      <c r="D30345" s="26"/>
      <c r="E30345" s="26"/>
      <c r="F30345" s="26"/>
      <c r="G30345" s="26"/>
    </row>
    <row r="30346" spans="3:7">
      <c r="C30346" s="17"/>
      <c r="D30346" s="26"/>
      <c r="E30346" s="26"/>
      <c r="F30346" s="26"/>
      <c r="G30346" s="26"/>
    </row>
    <row r="30347" spans="3:7">
      <c r="C30347" s="17"/>
      <c r="D30347" s="26"/>
      <c r="E30347" s="26"/>
      <c r="F30347" s="26"/>
      <c r="G30347" s="26"/>
    </row>
    <row r="30348" spans="3:7">
      <c r="C30348" s="17"/>
      <c r="D30348" s="26"/>
      <c r="E30348" s="26"/>
      <c r="F30348" s="26"/>
      <c r="G30348" s="26"/>
    </row>
    <row r="30349" spans="3:7">
      <c r="C30349" s="17"/>
      <c r="D30349" s="26"/>
      <c r="E30349" s="26"/>
      <c r="F30349" s="26"/>
      <c r="G30349" s="26"/>
    </row>
    <row r="30350" spans="3:7">
      <c r="C30350" s="17"/>
      <c r="D30350" s="26"/>
      <c r="E30350" s="26"/>
      <c r="F30350" s="26"/>
      <c r="G30350" s="26"/>
    </row>
    <row r="30351" spans="3:7">
      <c r="C30351" s="17"/>
      <c r="D30351" s="26"/>
      <c r="E30351" s="26"/>
      <c r="F30351" s="26"/>
      <c r="G30351" s="26"/>
    </row>
    <row r="30352" spans="3:7">
      <c r="C30352" s="17"/>
      <c r="D30352" s="26"/>
      <c r="E30352" s="26"/>
      <c r="F30352" s="26"/>
      <c r="G30352" s="26"/>
    </row>
    <row r="30353" spans="3:7">
      <c r="C30353" s="17"/>
      <c r="D30353" s="26"/>
      <c r="E30353" s="26"/>
      <c r="F30353" s="26"/>
      <c r="G30353" s="26"/>
    </row>
    <row r="30354" spans="3:7">
      <c r="C30354" s="17"/>
      <c r="D30354" s="26"/>
      <c r="E30354" s="26"/>
      <c r="F30354" s="26"/>
      <c r="G30354" s="26"/>
    </row>
    <row r="30355" spans="3:7">
      <c r="C30355" s="17"/>
      <c r="D30355" s="26"/>
      <c r="E30355" s="26"/>
      <c r="F30355" s="26"/>
      <c r="G30355" s="26"/>
    </row>
    <row r="30356" spans="3:7">
      <c r="C30356" s="17"/>
      <c r="D30356" s="26"/>
      <c r="E30356" s="26"/>
      <c r="F30356" s="26"/>
      <c r="G30356" s="26"/>
    </row>
    <row r="30357" spans="3:7">
      <c r="C30357" s="17"/>
      <c r="D30357" s="26"/>
      <c r="E30357" s="26"/>
      <c r="F30357" s="26"/>
      <c r="G30357" s="26"/>
    </row>
    <row r="30358" spans="3:7">
      <c r="C30358" s="17"/>
      <c r="D30358" s="26"/>
      <c r="E30358" s="26"/>
      <c r="F30358" s="26"/>
      <c r="G30358" s="26"/>
    </row>
    <row r="30359" spans="3:7">
      <c r="C30359" s="17"/>
      <c r="D30359" s="26"/>
      <c r="E30359" s="26"/>
      <c r="F30359" s="26"/>
      <c r="G30359" s="26"/>
    </row>
    <row r="30360" spans="3:7">
      <c r="C30360" s="17"/>
      <c r="D30360" s="26"/>
      <c r="E30360" s="26"/>
      <c r="F30360" s="26"/>
      <c r="G30360" s="26"/>
    </row>
    <row r="30361" spans="3:7">
      <c r="C30361" s="17"/>
      <c r="D30361" s="26"/>
      <c r="E30361" s="26"/>
      <c r="F30361" s="26"/>
      <c r="G30361" s="26"/>
    </row>
    <row r="30362" spans="3:7">
      <c r="C30362" s="17"/>
      <c r="D30362" s="26"/>
      <c r="E30362" s="26"/>
      <c r="F30362" s="26"/>
      <c r="G30362" s="26"/>
    </row>
    <row r="30363" spans="3:7">
      <c r="C30363" s="17"/>
      <c r="D30363" s="26"/>
      <c r="E30363" s="26"/>
      <c r="F30363" s="26"/>
      <c r="G30363" s="26"/>
    </row>
    <row r="30364" spans="3:7">
      <c r="C30364" s="17"/>
      <c r="D30364" s="26"/>
      <c r="E30364" s="26"/>
      <c r="F30364" s="26"/>
      <c r="G30364" s="26"/>
    </row>
    <row r="30365" spans="3:7">
      <c r="C30365" s="17"/>
      <c r="D30365" s="26"/>
      <c r="E30365" s="26"/>
      <c r="F30365" s="26"/>
      <c r="G30365" s="26"/>
    </row>
    <row r="30366" spans="3:7">
      <c r="C30366" s="17"/>
      <c r="D30366" s="26"/>
      <c r="E30366" s="26"/>
      <c r="F30366" s="26"/>
      <c r="G30366" s="26"/>
    </row>
    <row r="30367" spans="3:7">
      <c r="C30367" s="17"/>
      <c r="D30367" s="26"/>
      <c r="E30367" s="26"/>
      <c r="F30367" s="26"/>
      <c r="G30367" s="26"/>
    </row>
    <row r="30368" spans="3:7">
      <c r="C30368" s="17"/>
      <c r="D30368" s="26"/>
      <c r="E30368" s="26"/>
      <c r="F30368" s="26"/>
      <c r="G30368" s="26"/>
    </row>
    <row r="30369" spans="3:7">
      <c r="C30369" s="17"/>
      <c r="D30369" s="26"/>
      <c r="E30369" s="26"/>
      <c r="F30369" s="26"/>
      <c r="G30369" s="26"/>
    </row>
    <row r="30370" spans="3:7">
      <c r="C30370" s="17"/>
      <c r="D30370" s="26"/>
      <c r="E30370" s="26"/>
      <c r="F30370" s="26"/>
      <c r="G30370" s="26"/>
    </row>
    <row r="30371" spans="3:7">
      <c r="C30371" s="17"/>
      <c r="D30371" s="26"/>
      <c r="E30371" s="26"/>
      <c r="F30371" s="26"/>
      <c r="G30371" s="26"/>
    </row>
    <row r="30372" spans="3:7">
      <c r="C30372" s="17"/>
      <c r="D30372" s="26"/>
      <c r="E30372" s="26"/>
      <c r="F30372" s="26"/>
      <c r="G30372" s="26"/>
    </row>
    <row r="30373" spans="3:7">
      <c r="C30373" s="17"/>
      <c r="D30373" s="26"/>
      <c r="E30373" s="26"/>
      <c r="F30373" s="26"/>
      <c r="G30373" s="26"/>
    </row>
    <row r="30374" spans="3:7">
      <c r="C30374" s="17"/>
      <c r="D30374" s="26"/>
      <c r="E30374" s="26"/>
      <c r="F30374" s="26"/>
      <c r="G30374" s="26"/>
    </row>
    <row r="30375" spans="3:7">
      <c r="C30375" s="17"/>
      <c r="D30375" s="26"/>
      <c r="E30375" s="26"/>
      <c r="F30375" s="26"/>
      <c r="G30375" s="26"/>
    </row>
    <row r="30376" spans="3:7">
      <c r="C30376" s="17"/>
      <c r="D30376" s="26"/>
      <c r="E30376" s="26"/>
      <c r="F30376" s="26"/>
      <c r="G30376" s="26"/>
    </row>
    <row r="30377" spans="3:7">
      <c r="C30377" s="17"/>
      <c r="D30377" s="26"/>
      <c r="E30377" s="26"/>
      <c r="F30377" s="26"/>
      <c r="G30377" s="26"/>
    </row>
    <row r="30378" spans="3:7">
      <c r="C30378" s="17"/>
      <c r="D30378" s="26"/>
      <c r="E30378" s="26"/>
      <c r="F30378" s="26"/>
      <c r="G30378" s="26"/>
    </row>
    <row r="30379" spans="3:7">
      <c r="C30379" s="17"/>
      <c r="D30379" s="26"/>
      <c r="E30379" s="26"/>
      <c r="F30379" s="26"/>
      <c r="G30379" s="26"/>
    </row>
    <row r="30380" spans="3:7">
      <c r="C30380" s="17"/>
      <c r="D30380" s="26"/>
      <c r="E30380" s="26"/>
      <c r="F30380" s="26"/>
      <c r="G30380" s="26"/>
    </row>
    <row r="30381" spans="3:7">
      <c r="C30381" s="17"/>
      <c r="D30381" s="26"/>
      <c r="E30381" s="26"/>
      <c r="F30381" s="26"/>
      <c r="G30381" s="26"/>
    </row>
    <row r="30382" spans="3:7">
      <c r="C30382" s="17"/>
      <c r="D30382" s="26"/>
      <c r="E30382" s="26"/>
      <c r="F30382" s="26"/>
      <c r="G30382" s="26"/>
    </row>
    <row r="30383" spans="3:7">
      <c r="C30383" s="17"/>
      <c r="D30383" s="26"/>
      <c r="E30383" s="26"/>
      <c r="F30383" s="26"/>
      <c r="G30383" s="26"/>
    </row>
    <row r="30384" spans="3:7">
      <c r="C30384" s="17"/>
      <c r="D30384" s="26"/>
      <c r="E30384" s="26"/>
      <c r="F30384" s="26"/>
      <c r="G30384" s="26"/>
    </row>
    <row r="30385" spans="3:7">
      <c r="C30385" s="17"/>
      <c r="D30385" s="26"/>
      <c r="E30385" s="26"/>
      <c r="F30385" s="26"/>
      <c r="G30385" s="26"/>
    </row>
    <row r="30386" spans="3:7">
      <c r="C30386" s="17"/>
      <c r="D30386" s="26"/>
      <c r="E30386" s="26"/>
      <c r="F30386" s="26"/>
      <c r="G30386" s="26"/>
    </row>
    <row r="30387" spans="3:7">
      <c r="C30387" s="17"/>
      <c r="D30387" s="26"/>
      <c r="E30387" s="26"/>
      <c r="F30387" s="26"/>
      <c r="G30387" s="26"/>
    </row>
    <row r="30388" spans="3:7">
      <c r="C30388" s="17"/>
      <c r="D30388" s="26"/>
      <c r="E30388" s="26"/>
      <c r="F30388" s="26"/>
      <c r="G30388" s="26"/>
    </row>
    <row r="30389" spans="3:7">
      <c r="C30389" s="17"/>
      <c r="D30389" s="26"/>
      <c r="E30389" s="26"/>
      <c r="F30389" s="26"/>
      <c r="G30389" s="26"/>
    </row>
    <row r="30390" spans="3:7">
      <c r="C30390" s="17"/>
      <c r="D30390" s="26"/>
      <c r="E30390" s="26"/>
      <c r="F30390" s="26"/>
      <c r="G30390" s="26"/>
    </row>
    <row r="30391" spans="3:7">
      <c r="C30391" s="17"/>
      <c r="D30391" s="26"/>
      <c r="E30391" s="26"/>
      <c r="F30391" s="26"/>
      <c r="G30391" s="26"/>
    </row>
    <row r="30392" spans="3:7">
      <c r="C30392" s="17"/>
      <c r="D30392" s="26"/>
      <c r="E30392" s="26"/>
      <c r="F30392" s="26"/>
      <c r="G30392" s="26"/>
    </row>
    <row r="30393" spans="3:7">
      <c r="C30393" s="17"/>
      <c r="D30393" s="26"/>
      <c r="E30393" s="26"/>
      <c r="F30393" s="26"/>
      <c r="G30393" s="26"/>
    </row>
    <row r="30394" spans="3:7">
      <c r="C30394" s="17"/>
      <c r="D30394" s="26"/>
      <c r="E30394" s="26"/>
      <c r="F30394" s="26"/>
      <c r="G30394" s="26"/>
    </row>
    <row r="30395" spans="3:7">
      <c r="C30395" s="17"/>
      <c r="D30395" s="26"/>
      <c r="E30395" s="26"/>
      <c r="F30395" s="26"/>
      <c r="G30395" s="26"/>
    </row>
    <row r="30396" spans="3:7">
      <c r="C30396" s="17"/>
      <c r="D30396" s="26"/>
      <c r="E30396" s="26"/>
      <c r="F30396" s="26"/>
      <c r="G30396" s="26"/>
    </row>
    <row r="30397" spans="3:7">
      <c r="C30397" s="17"/>
      <c r="D30397" s="26"/>
      <c r="E30397" s="26"/>
      <c r="F30397" s="26"/>
      <c r="G30397" s="26"/>
    </row>
    <row r="30398" spans="3:7">
      <c r="C30398" s="17"/>
      <c r="D30398" s="26"/>
      <c r="E30398" s="26"/>
      <c r="F30398" s="26"/>
      <c r="G30398" s="26"/>
    </row>
    <row r="30399" spans="3:7">
      <c r="C30399" s="17"/>
      <c r="D30399" s="26"/>
      <c r="E30399" s="26"/>
      <c r="F30399" s="26"/>
      <c r="G30399" s="26"/>
    </row>
    <row r="30400" spans="3:7">
      <c r="C30400" s="17"/>
      <c r="D30400" s="26"/>
      <c r="E30400" s="26"/>
      <c r="F30400" s="26"/>
      <c r="G30400" s="26"/>
    </row>
    <row r="30401" spans="3:7">
      <c r="C30401" s="17"/>
      <c r="D30401" s="26"/>
      <c r="E30401" s="26"/>
      <c r="F30401" s="26"/>
      <c r="G30401" s="26"/>
    </row>
    <row r="30402" spans="3:7">
      <c r="C30402" s="17"/>
      <c r="D30402" s="26"/>
      <c r="E30402" s="26"/>
      <c r="F30402" s="26"/>
      <c r="G30402" s="26"/>
    </row>
    <row r="30403" spans="3:7">
      <c r="C30403" s="17"/>
      <c r="D30403" s="26"/>
      <c r="E30403" s="26"/>
      <c r="F30403" s="26"/>
      <c r="G30403" s="26"/>
    </row>
    <row r="30404" spans="3:7">
      <c r="C30404" s="17"/>
      <c r="D30404" s="26"/>
      <c r="E30404" s="26"/>
      <c r="F30404" s="26"/>
      <c r="G30404" s="26"/>
    </row>
    <row r="30405" spans="3:7">
      <c r="C30405" s="17"/>
      <c r="D30405" s="26"/>
      <c r="E30405" s="26"/>
      <c r="F30405" s="26"/>
      <c r="G30405" s="26"/>
    </row>
    <row r="30406" spans="3:7">
      <c r="C30406" s="17"/>
      <c r="D30406" s="26"/>
      <c r="E30406" s="26"/>
      <c r="F30406" s="26"/>
      <c r="G30406" s="26"/>
    </row>
    <row r="30407" spans="3:7">
      <c r="C30407" s="17"/>
      <c r="D30407" s="26"/>
      <c r="E30407" s="26"/>
      <c r="F30407" s="26"/>
      <c r="G30407" s="26"/>
    </row>
    <row r="30408" spans="3:7">
      <c r="C30408" s="17"/>
      <c r="D30408" s="26"/>
      <c r="E30408" s="26"/>
      <c r="F30408" s="26"/>
      <c r="G30408" s="26"/>
    </row>
    <row r="30409" spans="3:7">
      <c r="C30409" s="17"/>
      <c r="D30409" s="26"/>
      <c r="E30409" s="26"/>
      <c r="F30409" s="26"/>
      <c r="G30409" s="26"/>
    </row>
    <row r="30410" spans="3:7">
      <c r="C30410" s="17"/>
      <c r="D30410" s="26"/>
      <c r="E30410" s="26"/>
      <c r="F30410" s="26"/>
      <c r="G30410" s="26"/>
    </row>
    <row r="30411" spans="3:7">
      <c r="C30411" s="17"/>
      <c r="D30411" s="26"/>
      <c r="E30411" s="26"/>
      <c r="F30411" s="26"/>
      <c r="G30411" s="26"/>
    </row>
    <row r="30412" spans="3:7">
      <c r="C30412" s="17"/>
      <c r="D30412" s="26"/>
      <c r="E30412" s="26"/>
      <c r="F30412" s="26"/>
      <c r="G30412" s="26"/>
    </row>
    <row r="30413" spans="3:7">
      <c r="C30413" s="17"/>
      <c r="D30413" s="26"/>
      <c r="E30413" s="26"/>
      <c r="F30413" s="26"/>
      <c r="G30413" s="26"/>
    </row>
    <row r="30414" spans="3:7">
      <c r="C30414" s="17"/>
      <c r="D30414" s="26"/>
      <c r="E30414" s="26"/>
      <c r="F30414" s="26"/>
      <c r="G30414" s="26"/>
    </row>
    <row r="30415" spans="3:7">
      <c r="C30415" s="17"/>
      <c r="D30415" s="26"/>
      <c r="E30415" s="26"/>
      <c r="F30415" s="26"/>
      <c r="G30415" s="26"/>
    </row>
    <row r="30416" spans="3:7">
      <c r="C30416" s="17"/>
      <c r="D30416" s="26"/>
      <c r="E30416" s="26"/>
      <c r="F30416" s="26"/>
      <c r="G30416" s="26"/>
    </row>
    <row r="30417" spans="3:7">
      <c r="C30417" s="17"/>
      <c r="D30417" s="26"/>
      <c r="E30417" s="26"/>
      <c r="F30417" s="26"/>
      <c r="G30417" s="26"/>
    </row>
    <row r="30418" spans="3:7">
      <c r="C30418" s="17"/>
      <c r="D30418" s="26"/>
      <c r="E30418" s="26"/>
      <c r="F30418" s="26"/>
      <c r="G30418" s="26"/>
    </row>
    <row r="30419" spans="3:7">
      <c r="C30419" s="17"/>
      <c r="D30419" s="26"/>
      <c r="E30419" s="26"/>
      <c r="F30419" s="26"/>
      <c r="G30419" s="26"/>
    </row>
    <row r="30420" spans="3:7">
      <c r="C30420" s="17"/>
      <c r="D30420" s="26"/>
      <c r="E30420" s="26"/>
      <c r="F30420" s="26"/>
      <c r="G30420" s="26"/>
    </row>
    <row r="30421" spans="3:7">
      <c r="C30421" s="17"/>
      <c r="D30421" s="26"/>
      <c r="E30421" s="26"/>
      <c r="F30421" s="26"/>
      <c r="G30421" s="26"/>
    </row>
    <row r="30422" spans="3:7">
      <c r="C30422" s="17"/>
      <c r="D30422" s="26"/>
      <c r="E30422" s="26"/>
      <c r="F30422" s="26"/>
      <c r="G30422" s="26"/>
    </row>
    <row r="30423" spans="3:7">
      <c r="C30423" s="17"/>
      <c r="D30423" s="26"/>
      <c r="E30423" s="26"/>
      <c r="F30423" s="26"/>
      <c r="G30423" s="26"/>
    </row>
    <row r="30424" spans="3:7">
      <c r="C30424" s="17"/>
      <c r="D30424" s="26"/>
      <c r="E30424" s="26"/>
      <c r="F30424" s="26"/>
      <c r="G30424" s="26"/>
    </row>
    <row r="30425" spans="3:7">
      <c r="C30425" s="17"/>
      <c r="D30425" s="26"/>
      <c r="E30425" s="26"/>
      <c r="F30425" s="26"/>
      <c r="G30425" s="26"/>
    </row>
    <row r="30426" spans="3:7">
      <c r="C30426" s="17"/>
      <c r="D30426" s="26"/>
      <c r="E30426" s="26"/>
      <c r="F30426" s="26"/>
      <c r="G30426" s="26"/>
    </row>
    <row r="30427" spans="3:7">
      <c r="C30427" s="17"/>
      <c r="D30427" s="26"/>
      <c r="E30427" s="26"/>
      <c r="F30427" s="26"/>
      <c r="G30427" s="26"/>
    </row>
    <row r="30428" spans="3:7">
      <c r="C30428" s="17"/>
      <c r="D30428" s="26"/>
      <c r="E30428" s="26"/>
      <c r="F30428" s="26"/>
      <c r="G30428" s="26"/>
    </row>
    <row r="30429" spans="3:7">
      <c r="C30429" s="17"/>
      <c r="D30429" s="26"/>
      <c r="E30429" s="26"/>
      <c r="F30429" s="26"/>
      <c r="G30429" s="26"/>
    </row>
    <row r="30430" spans="3:7">
      <c r="C30430" s="17"/>
      <c r="D30430" s="26"/>
      <c r="E30430" s="26"/>
      <c r="F30430" s="26"/>
      <c r="G30430" s="26"/>
    </row>
    <row r="30431" spans="3:7">
      <c r="C30431" s="17"/>
      <c r="D30431" s="26"/>
      <c r="E30431" s="26"/>
      <c r="F30431" s="26"/>
      <c r="G30431" s="26"/>
    </row>
    <row r="30432" spans="3:7">
      <c r="C30432" s="17"/>
      <c r="D30432" s="26"/>
      <c r="E30432" s="26"/>
      <c r="F30432" s="26"/>
      <c r="G30432" s="26"/>
    </row>
    <row r="30433" spans="3:7">
      <c r="C30433" s="17"/>
      <c r="D30433" s="26"/>
      <c r="E30433" s="26"/>
      <c r="F30433" s="26"/>
      <c r="G30433" s="26"/>
    </row>
    <row r="30434" spans="3:7">
      <c r="C30434" s="17"/>
      <c r="D30434" s="26"/>
      <c r="E30434" s="26"/>
      <c r="F30434" s="26"/>
      <c r="G30434" s="26"/>
    </row>
    <row r="30435" spans="3:7">
      <c r="C30435" s="17"/>
      <c r="D30435" s="26"/>
      <c r="E30435" s="26"/>
      <c r="F30435" s="26"/>
      <c r="G30435" s="26"/>
    </row>
    <row r="30436" spans="3:7">
      <c r="C30436" s="17"/>
      <c r="D30436" s="26"/>
      <c r="E30436" s="26"/>
      <c r="F30436" s="26"/>
      <c r="G30436" s="26"/>
    </row>
    <row r="30437" spans="3:7">
      <c r="C30437" s="17"/>
      <c r="D30437" s="26"/>
      <c r="E30437" s="26"/>
      <c r="F30437" s="26"/>
      <c r="G30437" s="26"/>
    </row>
    <row r="30438" spans="3:7">
      <c r="C30438" s="17"/>
      <c r="D30438" s="26"/>
      <c r="E30438" s="26"/>
      <c r="F30438" s="26"/>
      <c r="G30438" s="26"/>
    </row>
    <row r="30439" spans="3:7">
      <c r="C30439" s="17"/>
      <c r="D30439" s="26"/>
      <c r="E30439" s="26"/>
      <c r="F30439" s="26"/>
      <c r="G30439" s="26"/>
    </row>
    <row r="30440" spans="3:7">
      <c r="C30440" s="17"/>
      <c r="D30440" s="26"/>
      <c r="E30440" s="26"/>
      <c r="F30440" s="26"/>
      <c r="G30440" s="26"/>
    </row>
    <row r="30441" spans="3:7">
      <c r="C30441" s="17"/>
      <c r="D30441" s="26"/>
      <c r="E30441" s="26"/>
      <c r="F30441" s="26"/>
      <c r="G30441" s="26"/>
    </row>
    <row r="30442" spans="3:7">
      <c r="C30442" s="17"/>
      <c r="D30442" s="26"/>
      <c r="E30442" s="26"/>
      <c r="F30442" s="26"/>
      <c r="G30442" s="26"/>
    </row>
    <row r="30443" spans="3:7">
      <c r="C30443" s="17"/>
      <c r="D30443" s="26"/>
      <c r="E30443" s="26"/>
      <c r="F30443" s="26"/>
      <c r="G30443" s="26"/>
    </row>
    <row r="30444" spans="3:7">
      <c r="C30444" s="17"/>
      <c r="D30444" s="26"/>
      <c r="E30444" s="26"/>
      <c r="F30444" s="26"/>
      <c r="G30444" s="26"/>
    </row>
    <row r="30445" spans="3:7">
      <c r="C30445" s="17"/>
      <c r="D30445" s="26"/>
      <c r="E30445" s="26"/>
      <c r="F30445" s="26"/>
      <c r="G30445" s="26"/>
    </row>
    <row r="30446" spans="3:7">
      <c r="C30446" s="17"/>
      <c r="D30446" s="26"/>
      <c r="E30446" s="26"/>
      <c r="F30446" s="26"/>
      <c r="G30446" s="26"/>
    </row>
    <row r="30447" spans="3:7">
      <c r="C30447" s="17"/>
      <c r="D30447" s="26"/>
      <c r="E30447" s="26"/>
      <c r="F30447" s="26"/>
      <c r="G30447" s="26"/>
    </row>
    <row r="30448" spans="3:7">
      <c r="C30448" s="17"/>
      <c r="D30448" s="26"/>
      <c r="E30448" s="26"/>
      <c r="F30448" s="26"/>
      <c r="G30448" s="26"/>
    </row>
    <row r="30449" spans="3:7">
      <c r="C30449" s="17"/>
      <c r="D30449" s="26"/>
      <c r="E30449" s="26"/>
      <c r="F30449" s="26"/>
      <c r="G30449" s="26"/>
    </row>
    <row r="30450" spans="3:7">
      <c r="C30450" s="17"/>
      <c r="D30450" s="26"/>
      <c r="E30450" s="26"/>
      <c r="F30450" s="26"/>
      <c r="G30450" s="26"/>
    </row>
    <row r="30451" spans="3:7">
      <c r="C30451" s="17"/>
      <c r="D30451" s="26"/>
      <c r="E30451" s="26"/>
      <c r="F30451" s="26"/>
      <c r="G30451" s="26"/>
    </row>
    <row r="30452" spans="3:7">
      <c r="C30452" s="17"/>
      <c r="D30452" s="26"/>
      <c r="E30452" s="26"/>
      <c r="F30452" s="26"/>
      <c r="G30452" s="26"/>
    </row>
    <row r="30453" spans="3:7">
      <c r="C30453" s="17"/>
      <c r="D30453" s="26"/>
      <c r="E30453" s="26"/>
      <c r="F30453" s="26"/>
      <c r="G30453" s="26"/>
    </row>
    <row r="30454" spans="3:7">
      <c r="C30454" s="17"/>
      <c r="D30454" s="26"/>
      <c r="E30454" s="26"/>
      <c r="F30454" s="26"/>
      <c r="G30454" s="26"/>
    </row>
    <row r="30455" spans="3:7">
      <c r="C30455" s="17"/>
      <c r="D30455" s="26"/>
      <c r="E30455" s="26"/>
      <c r="F30455" s="26"/>
      <c r="G30455" s="26"/>
    </row>
    <row r="30456" spans="3:7">
      <c r="C30456" s="17"/>
      <c r="D30456" s="26"/>
      <c r="E30456" s="26"/>
      <c r="F30456" s="26"/>
      <c r="G30456" s="26"/>
    </row>
    <row r="30457" spans="3:7">
      <c r="C30457" s="17"/>
      <c r="D30457" s="26"/>
      <c r="E30457" s="26"/>
      <c r="F30457" s="26"/>
      <c r="G30457" s="26"/>
    </row>
    <row r="30458" spans="3:7">
      <c r="C30458" s="17"/>
      <c r="D30458" s="26"/>
      <c r="E30458" s="26"/>
      <c r="F30458" s="26"/>
      <c r="G30458" s="26"/>
    </row>
    <row r="30459" spans="3:7">
      <c r="C30459" s="17"/>
      <c r="D30459" s="26"/>
      <c r="E30459" s="26"/>
      <c r="F30459" s="26"/>
      <c r="G30459" s="26"/>
    </row>
    <row r="30460" spans="3:7">
      <c r="C30460" s="17"/>
      <c r="D30460" s="26"/>
      <c r="E30460" s="26"/>
      <c r="F30460" s="26"/>
      <c r="G30460" s="26"/>
    </row>
    <row r="30461" spans="3:7">
      <c r="C30461" s="17"/>
      <c r="D30461" s="26"/>
      <c r="E30461" s="26"/>
      <c r="F30461" s="26"/>
      <c r="G30461" s="26"/>
    </row>
    <row r="30462" spans="3:7">
      <c r="C30462" s="17"/>
      <c r="D30462" s="26"/>
      <c r="E30462" s="26"/>
      <c r="F30462" s="26"/>
      <c r="G30462" s="26"/>
    </row>
    <row r="30463" spans="3:7">
      <c r="C30463" s="17"/>
      <c r="D30463" s="26"/>
      <c r="E30463" s="26"/>
      <c r="F30463" s="26"/>
      <c r="G30463" s="26"/>
    </row>
    <row r="30464" spans="3:7">
      <c r="C30464" s="17"/>
      <c r="D30464" s="26"/>
      <c r="E30464" s="26"/>
      <c r="F30464" s="26"/>
      <c r="G30464" s="26"/>
    </row>
    <row r="30465" spans="3:7">
      <c r="C30465" s="17"/>
      <c r="D30465" s="26"/>
      <c r="E30465" s="26"/>
      <c r="F30465" s="26"/>
      <c r="G30465" s="26"/>
    </row>
    <row r="30466" spans="3:7">
      <c r="C30466" s="17"/>
      <c r="D30466" s="26"/>
      <c r="E30466" s="26"/>
      <c r="F30466" s="26"/>
      <c r="G30466" s="26"/>
    </row>
    <row r="30467" spans="3:7">
      <c r="C30467" s="17"/>
      <c r="D30467" s="26"/>
      <c r="E30467" s="26"/>
      <c r="F30467" s="26"/>
      <c r="G30467" s="26"/>
    </row>
    <row r="30468" spans="3:7">
      <c r="C30468" s="17"/>
      <c r="D30468" s="26"/>
      <c r="E30468" s="26"/>
      <c r="F30468" s="26"/>
      <c r="G30468" s="26"/>
    </row>
    <row r="30469" spans="3:7">
      <c r="C30469" s="17"/>
      <c r="D30469" s="26"/>
      <c r="E30469" s="26"/>
      <c r="F30469" s="26"/>
      <c r="G30469" s="26"/>
    </row>
    <row r="30470" spans="3:7">
      <c r="C30470" s="17"/>
      <c r="D30470" s="26"/>
      <c r="E30470" s="26"/>
      <c r="F30470" s="26"/>
      <c r="G30470" s="26"/>
    </row>
    <row r="30471" spans="3:7">
      <c r="C30471" s="17"/>
      <c r="D30471" s="26"/>
      <c r="E30471" s="26"/>
      <c r="F30471" s="26"/>
      <c r="G30471" s="26"/>
    </row>
    <row r="30472" spans="3:7">
      <c r="C30472" s="17"/>
      <c r="D30472" s="26"/>
      <c r="E30472" s="26"/>
      <c r="F30472" s="26"/>
      <c r="G30472" s="26"/>
    </row>
    <row r="30473" spans="3:7">
      <c r="C30473" s="17"/>
      <c r="D30473" s="26"/>
      <c r="E30473" s="26"/>
      <c r="F30473" s="26"/>
      <c r="G30473" s="26"/>
    </row>
    <row r="30474" spans="3:7">
      <c r="C30474" s="17"/>
      <c r="D30474" s="26"/>
      <c r="E30474" s="26"/>
      <c r="F30474" s="26"/>
      <c r="G30474" s="26"/>
    </row>
    <row r="30475" spans="3:7">
      <c r="C30475" s="17"/>
      <c r="D30475" s="26"/>
      <c r="E30475" s="26"/>
      <c r="F30475" s="26"/>
      <c r="G30475" s="26"/>
    </row>
    <row r="30476" spans="3:7">
      <c r="C30476" s="17"/>
      <c r="D30476" s="26"/>
      <c r="E30476" s="26"/>
      <c r="F30476" s="26"/>
      <c r="G30476" s="26"/>
    </row>
    <row r="30477" spans="3:7">
      <c r="C30477" s="17"/>
      <c r="D30477" s="26"/>
      <c r="E30477" s="26"/>
      <c r="F30477" s="26"/>
      <c r="G30477" s="26"/>
    </row>
    <row r="30478" spans="3:7">
      <c r="C30478" s="17"/>
      <c r="D30478" s="26"/>
      <c r="E30478" s="26"/>
      <c r="F30478" s="26"/>
      <c r="G30478" s="26"/>
    </row>
    <row r="30479" spans="3:7">
      <c r="C30479" s="17"/>
      <c r="D30479" s="26"/>
      <c r="E30479" s="26"/>
      <c r="F30479" s="26"/>
      <c r="G30479" s="26"/>
    </row>
    <row r="30480" spans="3:7">
      <c r="C30480" s="17"/>
      <c r="D30480" s="26"/>
      <c r="E30480" s="26"/>
      <c r="F30480" s="26"/>
      <c r="G30480" s="26"/>
    </row>
    <row r="30481" spans="3:7">
      <c r="C30481" s="17"/>
      <c r="D30481" s="26"/>
      <c r="E30481" s="26"/>
      <c r="F30481" s="26"/>
      <c r="G30481" s="26"/>
    </row>
    <row r="30482" spans="3:7">
      <c r="C30482" s="17"/>
      <c r="D30482" s="26"/>
      <c r="E30482" s="26"/>
      <c r="F30482" s="26"/>
      <c r="G30482" s="26"/>
    </row>
    <row r="30483" spans="3:7">
      <c r="C30483" s="17"/>
      <c r="D30483" s="26"/>
      <c r="E30483" s="26"/>
      <c r="F30483" s="26"/>
      <c r="G30483" s="26"/>
    </row>
    <row r="30484" spans="3:7">
      <c r="C30484" s="17"/>
      <c r="D30484" s="26"/>
      <c r="E30484" s="26"/>
      <c r="F30484" s="26"/>
      <c r="G30484" s="26"/>
    </row>
    <row r="30485" spans="3:7">
      <c r="C30485" s="17"/>
      <c r="D30485" s="26"/>
      <c r="E30485" s="26"/>
      <c r="F30485" s="26"/>
      <c r="G30485" s="26"/>
    </row>
    <row r="30486" spans="3:7">
      <c r="C30486" s="17"/>
      <c r="D30486" s="26"/>
      <c r="E30486" s="26"/>
      <c r="F30486" s="26"/>
      <c r="G30486" s="26"/>
    </row>
    <row r="30487" spans="3:7">
      <c r="C30487" s="17"/>
      <c r="D30487" s="26"/>
      <c r="E30487" s="26"/>
      <c r="F30487" s="26"/>
      <c r="G30487" s="26"/>
    </row>
    <row r="30488" spans="3:7">
      <c r="C30488" s="17"/>
      <c r="D30488" s="26"/>
      <c r="E30488" s="26"/>
      <c r="F30488" s="26"/>
      <c r="G30488" s="26"/>
    </row>
    <row r="30489" spans="3:7">
      <c r="C30489" s="17"/>
      <c r="D30489" s="26"/>
      <c r="E30489" s="26"/>
      <c r="F30489" s="26"/>
      <c r="G30489" s="26"/>
    </row>
    <row r="30490" spans="3:7">
      <c r="C30490" s="17"/>
      <c r="D30490" s="26"/>
      <c r="E30490" s="26"/>
      <c r="F30490" s="26"/>
      <c r="G30490" s="26"/>
    </row>
    <row r="30491" spans="3:7">
      <c r="C30491" s="17"/>
      <c r="D30491" s="26"/>
      <c r="E30491" s="26"/>
      <c r="F30491" s="26"/>
      <c r="G30491" s="26"/>
    </row>
    <row r="30492" spans="3:7">
      <c r="C30492" s="17"/>
      <c r="D30492" s="26"/>
      <c r="E30492" s="26"/>
      <c r="F30492" s="26"/>
      <c r="G30492" s="26"/>
    </row>
    <row r="30493" spans="3:7">
      <c r="C30493" s="17"/>
      <c r="D30493" s="26"/>
      <c r="E30493" s="26"/>
      <c r="F30493" s="26"/>
      <c r="G30493" s="26"/>
    </row>
    <row r="30494" spans="3:7">
      <c r="C30494" s="17"/>
      <c r="D30494" s="26"/>
      <c r="E30494" s="26"/>
      <c r="F30494" s="26"/>
      <c r="G30494" s="26"/>
    </row>
    <row r="30495" spans="3:7">
      <c r="C30495" s="17"/>
      <c r="D30495" s="26"/>
      <c r="E30495" s="26"/>
      <c r="F30495" s="26"/>
      <c r="G30495" s="26"/>
    </row>
    <row r="30496" spans="3:7">
      <c r="C30496" s="17"/>
      <c r="D30496" s="26"/>
      <c r="E30496" s="26"/>
      <c r="F30496" s="26"/>
      <c r="G30496" s="26"/>
    </row>
    <row r="30497" spans="3:7">
      <c r="C30497" s="17"/>
      <c r="D30497" s="26"/>
      <c r="E30497" s="26"/>
      <c r="F30497" s="26"/>
      <c r="G30497" s="26"/>
    </row>
    <row r="30498" spans="3:7">
      <c r="C30498" s="17"/>
      <c r="D30498" s="26"/>
      <c r="E30498" s="26"/>
      <c r="F30498" s="26"/>
      <c r="G30498" s="26"/>
    </row>
    <row r="30499" spans="3:7">
      <c r="C30499" s="17"/>
      <c r="D30499" s="26"/>
      <c r="E30499" s="26"/>
      <c r="F30499" s="26"/>
      <c r="G30499" s="26"/>
    </row>
    <row r="30500" spans="3:7">
      <c r="C30500" s="17"/>
      <c r="D30500" s="26"/>
      <c r="E30500" s="26"/>
      <c r="F30500" s="26"/>
      <c r="G30500" s="26"/>
    </row>
    <row r="30501" spans="3:7">
      <c r="C30501" s="17"/>
      <c r="D30501" s="26"/>
      <c r="E30501" s="26"/>
      <c r="F30501" s="26"/>
      <c r="G30501" s="26"/>
    </row>
    <row r="30502" spans="3:7">
      <c r="C30502" s="17"/>
      <c r="D30502" s="26"/>
      <c r="E30502" s="26"/>
      <c r="F30502" s="26"/>
      <c r="G30502" s="26"/>
    </row>
    <row r="30503" spans="3:7">
      <c r="C30503" s="17"/>
      <c r="D30503" s="26"/>
      <c r="E30503" s="26"/>
      <c r="F30503" s="26"/>
      <c r="G30503" s="26"/>
    </row>
    <row r="30504" spans="3:7">
      <c r="C30504" s="17"/>
      <c r="D30504" s="26"/>
      <c r="E30504" s="26"/>
      <c r="F30504" s="26"/>
      <c r="G30504" s="26"/>
    </row>
    <row r="30505" spans="3:7">
      <c r="C30505" s="17"/>
      <c r="D30505" s="26"/>
      <c r="E30505" s="26"/>
      <c r="F30505" s="26"/>
      <c r="G30505" s="26"/>
    </row>
    <row r="30506" spans="3:7">
      <c r="C30506" s="17"/>
      <c r="D30506" s="26"/>
      <c r="E30506" s="26"/>
      <c r="F30506" s="26"/>
      <c r="G30506" s="26"/>
    </row>
    <row r="30507" spans="3:7">
      <c r="C30507" s="17"/>
      <c r="D30507" s="26"/>
      <c r="E30507" s="26"/>
      <c r="F30507" s="26"/>
      <c r="G30507" s="26"/>
    </row>
    <row r="30508" spans="3:7">
      <c r="C30508" s="17"/>
      <c r="D30508" s="26"/>
      <c r="E30508" s="26"/>
      <c r="F30508" s="26"/>
      <c r="G30508" s="26"/>
    </row>
    <row r="30509" spans="3:7">
      <c r="C30509" s="17"/>
      <c r="D30509" s="26"/>
      <c r="E30509" s="26"/>
      <c r="F30509" s="26"/>
      <c r="G30509" s="26"/>
    </row>
    <row r="30510" spans="3:7">
      <c r="C30510" s="17"/>
      <c r="D30510" s="26"/>
      <c r="E30510" s="26"/>
      <c r="F30510" s="26"/>
      <c r="G30510" s="26"/>
    </row>
    <row r="30511" spans="3:7">
      <c r="C30511" s="17"/>
      <c r="D30511" s="26"/>
      <c r="E30511" s="26"/>
      <c r="F30511" s="26"/>
      <c r="G30511" s="26"/>
    </row>
    <row r="30512" spans="3:7">
      <c r="C30512" s="17"/>
      <c r="D30512" s="26"/>
      <c r="E30512" s="26"/>
      <c r="F30512" s="26"/>
      <c r="G30512" s="26"/>
    </row>
    <row r="30513" spans="3:7">
      <c r="C30513" s="17"/>
      <c r="D30513" s="26"/>
      <c r="E30513" s="26"/>
      <c r="F30513" s="26"/>
      <c r="G30513" s="26"/>
    </row>
    <row r="30514" spans="3:7">
      <c r="C30514" s="17"/>
      <c r="D30514" s="26"/>
      <c r="E30514" s="26"/>
      <c r="F30514" s="26"/>
      <c r="G30514" s="26"/>
    </row>
    <row r="30515" spans="3:7">
      <c r="C30515" s="17"/>
      <c r="D30515" s="26"/>
      <c r="E30515" s="26"/>
      <c r="F30515" s="26"/>
      <c r="G30515" s="26"/>
    </row>
    <row r="30516" spans="3:7">
      <c r="C30516" s="17"/>
      <c r="D30516" s="26"/>
      <c r="E30516" s="26"/>
      <c r="F30516" s="26"/>
      <c r="G30516" s="26"/>
    </row>
    <row r="30517" spans="3:7">
      <c r="C30517" s="17"/>
      <c r="D30517" s="26"/>
      <c r="E30517" s="26"/>
      <c r="F30517" s="26"/>
      <c r="G30517" s="26"/>
    </row>
    <row r="30518" spans="3:7">
      <c r="C30518" s="17"/>
      <c r="D30518" s="26"/>
      <c r="E30518" s="26"/>
      <c r="F30518" s="26"/>
      <c r="G30518" s="26"/>
    </row>
    <row r="30519" spans="3:7">
      <c r="C30519" s="17"/>
      <c r="D30519" s="26"/>
      <c r="E30519" s="26"/>
      <c r="F30519" s="26"/>
      <c r="G30519" s="26"/>
    </row>
    <row r="30520" spans="3:7">
      <c r="C30520" s="17"/>
      <c r="D30520" s="26"/>
      <c r="E30520" s="26"/>
      <c r="F30520" s="26"/>
      <c r="G30520" s="26"/>
    </row>
    <row r="30521" spans="3:7">
      <c r="C30521" s="17"/>
      <c r="D30521" s="26"/>
      <c r="E30521" s="26"/>
      <c r="F30521" s="26"/>
      <c r="G30521" s="26"/>
    </row>
    <row r="30522" spans="3:7">
      <c r="C30522" s="17"/>
      <c r="D30522" s="26"/>
      <c r="E30522" s="26"/>
      <c r="F30522" s="26"/>
      <c r="G30522" s="26"/>
    </row>
    <row r="30523" spans="3:7">
      <c r="C30523" s="17"/>
      <c r="D30523" s="26"/>
      <c r="E30523" s="26"/>
      <c r="F30523" s="26"/>
      <c r="G30523" s="26"/>
    </row>
    <row r="30524" spans="3:7">
      <c r="C30524" s="17"/>
      <c r="D30524" s="26"/>
      <c r="E30524" s="26"/>
      <c r="F30524" s="26"/>
      <c r="G30524" s="26"/>
    </row>
    <row r="30525" spans="3:7">
      <c r="C30525" s="17"/>
      <c r="D30525" s="26"/>
      <c r="E30525" s="26"/>
      <c r="F30525" s="26"/>
      <c r="G30525" s="26"/>
    </row>
    <row r="30526" spans="3:7">
      <c r="C30526" s="17"/>
      <c r="D30526" s="26"/>
      <c r="E30526" s="26"/>
      <c r="F30526" s="26"/>
      <c r="G30526" s="26"/>
    </row>
    <row r="30527" spans="3:7">
      <c r="C30527" s="17"/>
      <c r="D30527" s="26"/>
      <c r="E30527" s="26"/>
      <c r="F30527" s="26"/>
      <c r="G30527" s="26"/>
    </row>
    <row r="30528" spans="3:7">
      <c r="C30528" s="17"/>
      <c r="D30528" s="26"/>
      <c r="E30528" s="26"/>
      <c r="F30528" s="26"/>
      <c r="G30528" s="26"/>
    </row>
    <row r="30529" spans="3:7">
      <c r="C30529" s="17"/>
      <c r="D30529" s="26"/>
      <c r="E30529" s="26"/>
      <c r="F30529" s="26"/>
      <c r="G30529" s="26"/>
    </row>
    <row r="30530" spans="3:7">
      <c r="C30530" s="17"/>
      <c r="D30530" s="26"/>
      <c r="E30530" s="26"/>
      <c r="F30530" s="26"/>
      <c r="G30530" s="26"/>
    </row>
    <row r="30531" spans="3:7">
      <c r="C30531" s="17"/>
      <c r="D30531" s="26"/>
      <c r="E30531" s="26"/>
      <c r="F30531" s="26"/>
      <c r="G30531" s="26"/>
    </row>
    <row r="30532" spans="3:7">
      <c r="C30532" s="17"/>
      <c r="D30532" s="26"/>
      <c r="E30532" s="26"/>
      <c r="F30532" s="26"/>
      <c r="G30532" s="26"/>
    </row>
    <row r="30533" spans="3:7">
      <c r="C30533" s="17"/>
      <c r="D30533" s="26"/>
      <c r="E30533" s="26"/>
      <c r="F30533" s="26"/>
      <c r="G30533" s="26"/>
    </row>
    <row r="30534" spans="3:7">
      <c r="C30534" s="17"/>
      <c r="D30534" s="26"/>
      <c r="E30534" s="26"/>
      <c r="F30534" s="26"/>
      <c r="G30534" s="26"/>
    </row>
    <row r="30535" spans="3:7">
      <c r="C30535" s="17"/>
      <c r="D30535" s="26"/>
      <c r="E30535" s="26"/>
      <c r="F30535" s="26"/>
      <c r="G30535" s="26"/>
    </row>
    <row r="30536" spans="3:7">
      <c r="C30536" s="17"/>
      <c r="D30536" s="26"/>
      <c r="E30536" s="26"/>
      <c r="F30536" s="26"/>
      <c r="G30536" s="26"/>
    </row>
    <row r="30537" spans="3:7">
      <c r="C30537" s="17"/>
      <c r="D30537" s="26"/>
      <c r="E30537" s="26"/>
      <c r="F30537" s="26"/>
      <c r="G30537" s="26"/>
    </row>
    <row r="30538" spans="3:7">
      <c r="C30538" s="17"/>
      <c r="D30538" s="26"/>
      <c r="E30538" s="26"/>
      <c r="F30538" s="26"/>
      <c r="G30538" s="26"/>
    </row>
    <row r="30539" spans="3:7">
      <c r="C30539" s="17"/>
      <c r="D30539" s="26"/>
      <c r="E30539" s="26"/>
      <c r="F30539" s="26"/>
      <c r="G30539" s="26"/>
    </row>
    <row r="30540" spans="3:7">
      <c r="C30540" s="17"/>
      <c r="D30540" s="26"/>
      <c r="E30540" s="26"/>
      <c r="F30540" s="26"/>
      <c r="G30540" s="26"/>
    </row>
    <row r="30541" spans="3:7">
      <c r="C30541" s="17"/>
      <c r="D30541" s="26"/>
      <c r="E30541" s="26"/>
      <c r="F30541" s="26"/>
      <c r="G30541" s="26"/>
    </row>
    <row r="30542" spans="3:7">
      <c r="C30542" s="17"/>
      <c r="D30542" s="26"/>
      <c r="E30542" s="26"/>
      <c r="F30542" s="26"/>
      <c r="G30542" s="26"/>
    </row>
    <row r="30543" spans="3:7">
      <c r="C30543" s="17"/>
      <c r="D30543" s="26"/>
      <c r="E30543" s="26"/>
      <c r="F30543" s="26"/>
      <c r="G30543" s="26"/>
    </row>
    <row r="30544" spans="3:7">
      <c r="C30544" s="17"/>
      <c r="D30544" s="26"/>
      <c r="E30544" s="26"/>
      <c r="F30544" s="26"/>
      <c r="G30544" s="26"/>
    </row>
    <row r="30545" spans="3:7">
      <c r="C30545" s="17"/>
      <c r="D30545" s="26"/>
      <c r="E30545" s="26"/>
      <c r="F30545" s="26"/>
      <c r="G30545" s="26"/>
    </row>
    <row r="30546" spans="3:7">
      <c r="C30546" s="17"/>
      <c r="D30546" s="26"/>
      <c r="E30546" s="26"/>
      <c r="F30546" s="26"/>
      <c r="G30546" s="26"/>
    </row>
    <row r="30547" spans="3:7">
      <c r="C30547" s="17"/>
      <c r="D30547" s="26"/>
      <c r="E30547" s="26"/>
      <c r="F30547" s="26"/>
      <c r="G30547" s="26"/>
    </row>
    <row r="30548" spans="3:7">
      <c r="C30548" s="17"/>
      <c r="D30548" s="26"/>
      <c r="E30548" s="26"/>
      <c r="F30548" s="26"/>
      <c r="G30548" s="26"/>
    </row>
    <row r="30549" spans="3:7">
      <c r="C30549" s="17"/>
      <c r="D30549" s="26"/>
      <c r="E30549" s="26"/>
      <c r="F30549" s="26"/>
      <c r="G30549" s="26"/>
    </row>
    <row r="30550" spans="3:7">
      <c r="C30550" s="17"/>
      <c r="D30550" s="26"/>
      <c r="E30550" s="26"/>
      <c r="F30550" s="26"/>
      <c r="G30550" s="26"/>
    </row>
    <row r="30551" spans="3:7">
      <c r="C30551" s="17"/>
      <c r="D30551" s="26"/>
      <c r="E30551" s="26"/>
      <c r="F30551" s="26"/>
      <c r="G30551" s="26"/>
    </row>
    <row r="30552" spans="3:7">
      <c r="C30552" s="17"/>
      <c r="D30552" s="26"/>
      <c r="E30552" s="26"/>
      <c r="F30552" s="26"/>
      <c r="G30552" s="26"/>
    </row>
    <row r="30553" spans="3:7">
      <c r="C30553" s="17"/>
      <c r="D30553" s="26"/>
      <c r="E30553" s="26"/>
      <c r="F30553" s="26"/>
      <c r="G30553" s="26"/>
    </row>
    <row r="30554" spans="3:7">
      <c r="C30554" s="17"/>
      <c r="D30554" s="26"/>
      <c r="E30554" s="26"/>
      <c r="F30554" s="26"/>
      <c r="G30554" s="26"/>
    </row>
    <row r="30555" spans="3:7">
      <c r="C30555" s="17"/>
      <c r="D30555" s="26"/>
      <c r="E30555" s="26"/>
      <c r="F30555" s="26"/>
      <c r="G30555" s="26"/>
    </row>
    <row r="30556" spans="3:7">
      <c r="C30556" s="17"/>
      <c r="D30556" s="26"/>
      <c r="E30556" s="26"/>
      <c r="F30556" s="26"/>
      <c r="G30556" s="26"/>
    </row>
    <row r="30557" spans="3:7">
      <c r="C30557" s="17"/>
      <c r="D30557" s="26"/>
      <c r="E30557" s="26"/>
      <c r="F30557" s="26"/>
      <c r="G30557" s="26"/>
    </row>
    <row r="30558" spans="3:7">
      <c r="C30558" s="17"/>
      <c r="D30558" s="26"/>
      <c r="E30558" s="26"/>
      <c r="F30558" s="26"/>
      <c r="G30558" s="26"/>
    </row>
    <row r="30559" spans="3:7">
      <c r="C30559" s="17"/>
      <c r="D30559" s="26"/>
      <c r="E30559" s="26"/>
      <c r="F30559" s="26"/>
      <c r="G30559" s="26"/>
    </row>
    <row r="30560" spans="3:7">
      <c r="C30560" s="17"/>
      <c r="D30560" s="26"/>
      <c r="E30560" s="26"/>
      <c r="F30560" s="26"/>
      <c r="G30560" s="26"/>
    </row>
    <row r="30561" spans="3:7">
      <c r="C30561" s="17"/>
      <c r="D30561" s="26"/>
      <c r="E30561" s="26"/>
      <c r="F30561" s="26"/>
      <c r="G30561" s="26"/>
    </row>
    <row r="30562" spans="3:7">
      <c r="C30562" s="17"/>
      <c r="D30562" s="26"/>
      <c r="E30562" s="26"/>
      <c r="F30562" s="26"/>
      <c r="G30562" s="26"/>
    </row>
    <row r="30563" spans="3:7">
      <c r="C30563" s="17"/>
      <c r="D30563" s="26"/>
      <c r="E30563" s="26"/>
      <c r="F30563" s="26"/>
      <c r="G30563" s="26"/>
    </row>
    <row r="30564" spans="3:7">
      <c r="C30564" s="17"/>
      <c r="D30564" s="26"/>
      <c r="E30564" s="26"/>
      <c r="F30564" s="26"/>
      <c r="G30564" s="26"/>
    </row>
    <row r="30565" spans="3:7">
      <c r="C30565" s="17"/>
      <c r="D30565" s="26"/>
      <c r="E30565" s="26"/>
      <c r="F30565" s="26"/>
      <c r="G30565" s="26"/>
    </row>
    <row r="30566" spans="3:7">
      <c r="C30566" s="17"/>
      <c r="D30566" s="26"/>
      <c r="E30566" s="26"/>
      <c r="F30566" s="26"/>
      <c r="G30566" s="26"/>
    </row>
    <row r="30567" spans="3:7">
      <c r="C30567" s="17"/>
      <c r="D30567" s="26"/>
      <c r="E30567" s="26"/>
      <c r="F30567" s="26"/>
      <c r="G30567" s="26"/>
    </row>
    <row r="30568" spans="3:7">
      <c r="C30568" s="17"/>
      <c r="D30568" s="26"/>
      <c r="E30568" s="26"/>
      <c r="F30568" s="26"/>
      <c r="G30568" s="26"/>
    </row>
    <row r="30569" spans="3:7">
      <c r="C30569" s="17"/>
      <c r="D30569" s="26"/>
      <c r="E30569" s="26"/>
      <c r="F30569" s="26"/>
      <c r="G30569" s="26"/>
    </row>
    <row r="30570" spans="3:7">
      <c r="C30570" s="17"/>
      <c r="D30570" s="26"/>
      <c r="E30570" s="26"/>
      <c r="F30570" s="26"/>
      <c r="G30570" s="26"/>
    </row>
    <row r="30571" spans="3:7">
      <c r="C30571" s="17"/>
      <c r="D30571" s="26"/>
      <c r="E30571" s="26"/>
      <c r="F30571" s="26"/>
      <c r="G30571" s="26"/>
    </row>
    <row r="30572" spans="3:7">
      <c r="C30572" s="17"/>
      <c r="D30572" s="26"/>
      <c r="E30572" s="26"/>
      <c r="F30572" s="26"/>
      <c r="G30572" s="26"/>
    </row>
    <row r="30573" spans="3:7">
      <c r="C30573" s="17"/>
      <c r="D30573" s="26"/>
      <c r="E30573" s="26"/>
      <c r="F30573" s="26"/>
      <c r="G30573" s="26"/>
    </row>
    <row r="30574" spans="3:7">
      <c r="C30574" s="17"/>
      <c r="D30574" s="26"/>
      <c r="E30574" s="26"/>
      <c r="F30574" s="26"/>
      <c r="G30574" s="26"/>
    </row>
    <row r="30575" spans="3:7">
      <c r="C30575" s="17"/>
      <c r="D30575" s="26"/>
      <c r="E30575" s="26"/>
      <c r="F30575" s="26"/>
      <c r="G30575" s="26"/>
    </row>
    <row r="30576" spans="3:7">
      <c r="C30576" s="17"/>
      <c r="D30576" s="26"/>
      <c r="E30576" s="26"/>
      <c r="F30576" s="26"/>
      <c r="G30576" s="26"/>
    </row>
    <row r="30577" spans="3:7">
      <c r="C30577" s="17"/>
      <c r="D30577" s="26"/>
      <c r="E30577" s="26"/>
      <c r="F30577" s="26"/>
      <c r="G30577" s="26"/>
    </row>
    <row r="30578" spans="3:7">
      <c r="C30578" s="17"/>
      <c r="D30578" s="26"/>
      <c r="E30578" s="26"/>
      <c r="F30578" s="26"/>
      <c r="G30578" s="26"/>
    </row>
    <row r="30579" spans="3:7">
      <c r="C30579" s="17"/>
      <c r="D30579" s="26"/>
      <c r="E30579" s="26"/>
      <c r="F30579" s="26"/>
      <c r="G30579" s="26"/>
    </row>
    <row r="30580" spans="3:7">
      <c r="C30580" s="17"/>
      <c r="D30580" s="26"/>
      <c r="E30580" s="26"/>
      <c r="F30580" s="26"/>
      <c r="G30580" s="26"/>
    </row>
    <row r="30581" spans="3:7">
      <c r="C30581" s="17"/>
      <c r="D30581" s="26"/>
      <c r="E30581" s="26"/>
      <c r="F30581" s="26"/>
      <c r="G30581" s="26"/>
    </row>
    <row r="30582" spans="3:7">
      <c r="C30582" s="17"/>
      <c r="D30582" s="26"/>
      <c r="E30582" s="26"/>
      <c r="F30582" s="26"/>
      <c r="G30582" s="26"/>
    </row>
    <row r="30583" spans="3:7">
      <c r="C30583" s="17"/>
      <c r="D30583" s="26"/>
      <c r="E30583" s="26"/>
      <c r="F30583" s="26"/>
      <c r="G30583" s="26"/>
    </row>
    <row r="30584" spans="3:7">
      <c r="C30584" s="17"/>
      <c r="D30584" s="26"/>
      <c r="E30584" s="26"/>
      <c r="F30584" s="26"/>
      <c r="G30584" s="26"/>
    </row>
    <row r="30585" spans="3:7">
      <c r="C30585" s="17"/>
      <c r="D30585" s="26"/>
      <c r="E30585" s="26"/>
      <c r="F30585" s="26"/>
      <c r="G30585" s="26"/>
    </row>
    <row r="30586" spans="3:7">
      <c r="C30586" s="17"/>
      <c r="D30586" s="26"/>
      <c r="E30586" s="26"/>
      <c r="F30586" s="26"/>
      <c r="G30586" s="26"/>
    </row>
    <row r="30587" spans="3:7">
      <c r="C30587" s="17"/>
      <c r="D30587" s="26"/>
      <c r="E30587" s="26"/>
      <c r="F30587" s="26"/>
      <c r="G30587" s="26"/>
    </row>
    <row r="30588" spans="3:7">
      <c r="C30588" s="17"/>
      <c r="D30588" s="26"/>
      <c r="E30588" s="26"/>
      <c r="F30588" s="26"/>
      <c r="G30588" s="26"/>
    </row>
    <row r="30589" spans="3:7">
      <c r="C30589" s="17"/>
      <c r="D30589" s="26"/>
      <c r="E30589" s="26"/>
      <c r="F30589" s="26"/>
      <c r="G30589" s="26"/>
    </row>
    <row r="30590" spans="3:7">
      <c r="C30590" s="17"/>
      <c r="D30590" s="26"/>
      <c r="E30590" s="26"/>
      <c r="F30590" s="26"/>
      <c r="G30590" s="26"/>
    </row>
    <row r="30591" spans="3:7">
      <c r="C30591" s="17"/>
      <c r="D30591" s="26"/>
      <c r="E30591" s="26"/>
      <c r="F30591" s="26"/>
      <c r="G30591" s="26"/>
    </row>
    <row r="30592" spans="3:7">
      <c r="C30592" s="17"/>
      <c r="D30592" s="26"/>
      <c r="E30592" s="26"/>
      <c r="F30592" s="26"/>
      <c r="G30592" s="26"/>
    </row>
    <row r="30593" spans="3:7">
      <c r="C30593" s="17"/>
      <c r="D30593" s="26"/>
      <c r="E30593" s="26"/>
      <c r="F30593" s="26"/>
      <c r="G30593" s="26"/>
    </row>
    <row r="30594" spans="3:7">
      <c r="C30594" s="17"/>
      <c r="D30594" s="26"/>
      <c r="E30594" s="26"/>
      <c r="F30594" s="26"/>
      <c r="G30594" s="26"/>
    </row>
    <row r="30595" spans="3:7">
      <c r="C30595" s="17"/>
      <c r="D30595" s="26"/>
      <c r="E30595" s="26"/>
      <c r="F30595" s="26"/>
      <c r="G30595" s="26"/>
    </row>
    <row r="30596" spans="3:7">
      <c r="C30596" s="17"/>
      <c r="D30596" s="26"/>
      <c r="E30596" s="26"/>
      <c r="F30596" s="26"/>
      <c r="G30596" s="26"/>
    </row>
    <row r="30597" spans="3:7">
      <c r="C30597" s="17"/>
      <c r="D30597" s="26"/>
      <c r="E30597" s="26"/>
      <c r="F30597" s="26"/>
      <c r="G30597" s="26"/>
    </row>
    <row r="30598" spans="3:7">
      <c r="C30598" s="17"/>
      <c r="D30598" s="26"/>
      <c r="E30598" s="26"/>
      <c r="F30598" s="26"/>
      <c r="G30598" s="26"/>
    </row>
    <row r="30599" spans="3:7">
      <c r="C30599" s="17"/>
      <c r="D30599" s="26"/>
      <c r="E30599" s="26"/>
      <c r="F30599" s="26"/>
      <c r="G30599" s="26"/>
    </row>
    <row r="30600" spans="3:7">
      <c r="C30600" s="17"/>
      <c r="D30600" s="26"/>
      <c r="E30600" s="26"/>
      <c r="F30600" s="26"/>
      <c r="G30600" s="26"/>
    </row>
    <row r="30601" spans="3:7">
      <c r="C30601" s="17"/>
      <c r="D30601" s="26"/>
      <c r="E30601" s="26"/>
      <c r="F30601" s="26"/>
      <c r="G30601" s="26"/>
    </row>
    <row r="30602" spans="3:7">
      <c r="C30602" s="17"/>
      <c r="D30602" s="26"/>
      <c r="E30602" s="26"/>
      <c r="F30602" s="26"/>
      <c r="G30602" s="26"/>
    </row>
    <row r="30603" spans="3:7">
      <c r="C30603" s="17"/>
      <c r="D30603" s="26"/>
      <c r="E30603" s="26"/>
      <c r="F30603" s="26"/>
      <c r="G30603" s="26"/>
    </row>
    <row r="30604" spans="3:7">
      <c r="C30604" s="17"/>
      <c r="D30604" s="26"/>
      <c r="E30604" s="26"/>
      <c r="F30604" s="26"/>
      <c r="G30604" s="26"/>
    </row>
    <row r="30605" spans="3:7">
      <c r="C30605" s="17"/>
      <c r="D30605" s="26"/>
      <c r="E30605" s="26"/>
      <c r="F30605" s="26"/>
      <c r="G30605" s="26"/>
    </row>
    <row r="30606" spans="3:7">
      <c r="C30606" s="17"/>
      <c r="D30606" s="26"/>
      <c r="E30606" s="26"/>
      <c r="F30606" s="26"/>
      <c r="G30606" s="26"/>
    </row>
    <row r="30607" spans="3:7">
      <c r="C30607" s="17"/>
      <c r="D30607" s="26"/>
      <c r="E30607" s="26"/>
      <c r="F30607" s="26"/>
      <c r="G30607" s="26"/>
    </row>
    <row r="30608" spans="3:7">
      <c r="C30608" s="17"/>
      <c r="D30608" s="26"/>
      <c r="E30608" s="26"/>
      <c r="F30608" s="26"/>
      <c r="G30608" s="26"/>
    </row>
    <row r="30609" spans="3:7">
      <c r="C30609" s="17"/>
      <c r="D30609" s="26"/>
      <c r="E30609" s="26"/>
      <c r="F30609" s="26"/>
      <c r="G30609" s="26"/>
    </row>
    <row r="30610" spans="3:7">
      <c r="C30610" s="17"/>
      <c r="D30610" s="26"/>
      <c r="E30610" s="26"/>
      <c r="F30610" s="26"/>
      <c r="G30610" s="26"/>
    </row>
    <row r="30611" spans="3:7">
      <c r="C30611" s="17"/>
      <c r="D30611" s="26"/>
      <c r="E30611" s="26"/>
      <c r="F30611" s="26"/>
      <c r="G30611" s="26"/>
    </row>
    <row r="30612" spans="3:7">
      <c r="C30612" s="17"/>
      <c r="D30612" s="26"/>
      <c r="E30612" s="26"/>
      <c r="F30612" s="26"/>
      <c r="G30612" s="26"/>
    </row>
    <row r="30613" spans="3:7">
      <c r="C30613" s="17"/>
      <c r="D30613" s="26"/>
      <c r="E30613" s="26"/>
      <c r="F30613" s="26"/>
      <c r="G30613" s="26"/>
    </row>
    <row r="30614" spans="3:7">
      <c r="C30614" s="17"/>
      <c r="D30614" s="26"/>
      <c r="E30614" s="26"/>
      <c r="F30614" s="26"/>
      <c r="G30614" s="26"/>
    </row>
    <row r="30615" spans="3:7">
      <c r="C30615" s="17"/>
      <c r="D30615" s="26"/>
      <c r="E30615" s="26"/>
      <c r="F30615" s="26"/>
      <c r="G30615" s="26"/>
    </row>
    <row r="30616" spans="3:7">
      <c r="C30616" s="17"/>
      <c r="D30616" s="26"/>
      <c r="E30616" s="26"/>
      <c r="F30616" s="26"/>
      <c r="G30616" s="26"/>
    </row>
    <row r="30617" spans="3:7">
      <c r="C30617" s="17"/>
      <c r="D30617" s="26"/>
      <c r="E30617" s="26"/>
      <c r="F30617" s="26"/>
      <c r="G30617" s="26"/>
    </row>
    <row r="30618" spans="3:7">
      <c r="C30618" s="17"/>
      <c r="D30618" s="26"/>
      <c r="E30618" s="26"/>
      <c r="F30618" s="26"/>
      <c r="G30618" s="26"/>
    </row>
    <row r="30619" spans="3:7">
      <c r="C30619" s="17"/>
      <c r="D30619" s="26"/>
      <c r="E30619" s="26"/>
      <c r="F30619" s="26"/>
      <c r="G30619" s="26"/>
    </row>
    <row r="30620" spans="3:7">
      <c r="C30620" s="17"/>
      <c r="D30620" s="26"/>
      <c r="E30620" s="26"/>
      <c r="F30620" s="26"/>
      <c r="G30620" s="26"/>
    </row>
    <row r="30621" spans="3:7">
      <c r="C30621" s="17"/>
      <c r="D30621" s="26"/>
      <c r="E30621" s="26"/>
      <c r="F30621" s="26"/>
      <c r="G30621" s="26"/>
    </row>
    <row r="30622" spans="3:7">
      <c r="C30622" s="17"/>
      <c r="D30622" s="26"/>
      <c r="E30622" s="26"/>
      <c r="F30622" s="26"/>
      <c r="G30622" s="26"/>
    </row>
    <row r="30623" spans="3:7">
      <c r="C30623" s="17"/>
      <c r="D30623" s="26"/>
      <c r="E30623" s="26"/>
      <c r="F30623" s="26"/>
      <c r="G30623" s="26"/>
    </row>
    <row r="30624" spans="3:7">
      <c r="C30624" s="17"/>
      <c r="D30624" s="26"/>
      <c r="E30624" s="26"/>
      <c r="F30624" s="26"/>
      <c r="G30624" s="26"/>
    </row>
    <row r="30625" spans="3:7">
      <c r="C30625" s="17"/>
      <c r="D30625" s="26"/>
      <c r="E30625" s="26"/>
      <c r="F30625" s="26"/>
      <c r="G30625" s="26"/>
    </row>
    <row r="30626" spans="3:7">
      <c r="C30626" s="17"/>
      <c r="D30626" s="26"/>
      <c r="E30626" s="26"/>
      <c r="F30626" s="26"/>
      <c r="G30626" s="26"/>
    </row>
    <row r="30627" spans="3:7">
      <c r="C30627" s="17"/>
      <c r="D30627" s="26"/>
      <c r="E30627" s="26"/>
      <c r="F30627" s="26"/>
      <c r="G30627" s="26"/>
    </row>
    <row r="30628" spans="3:7">
      <c r="C30628" s="17"/>
      <c r="D30628" s="26"/>
      <c r="E30628" s="26"/>
      <c r="F30628" s="26"/>
      <c r="G30628" s="26"/>
    </row>
    <row r="30629" spans="3:7">
      <c r="C30629" s="17"/>
      <c r="D30629" s="26"/>
      <c r="E30629" s="26"/>
      <c r="F30629" s="26"/>
      <c r="G30629" s="26"/>
    </row>
    <row r="30630" spans="3:7">
      <c r="C30630" s="17"/>
      <c r="D30630" s="26"/>
      <c r="E30630" s="26"/>
      <c r="F30630" s="26"/>
      <c r="G30630" s="26"/>
    </row>
    <row r="30631" spans="3:7">
      <c r="C30631" s="17"/>
      <c r="D30631" s="26"/>
      <c r="E30631" s="26"/>
      <c r="F30631" s="26"/>
      <c r="G30631" s="26"/>
    </row>
    <row r="30632" spans="3:7">
      <c r="C30632" s="17"/>
      <c r="D30632" s="26"/>
      <c r="E30632" s="26"/>
      <c r="F30632" s="26"/>
      <c r="G30632" s="26"/>
    </row>
    <row r="30633" spans="3:7">
      <c r="C30633" s="17"/>
      <c r="D30633" s="26"/>
      <c r="E30633" s="26"/>
      <c r="F30633" s="26"/>
      <c r="G30633" s="26"/>
    </row>
    <row r="30634" spans="3:7">
      <c r="C30634" s="17"/>
      <c r="D30634" s="26"/>
      <c r="E30634" s="26"/>
      <c r="F30634" s="26"/>
      <c r="G30634" s="26"/>
    </row>
    <row r="30635" spans="3:7">
      <c r="C30635" s="17"/>
      <c r="D30635" s="26"/>
      <c r="E30635" s="26"/>
      <c r="F30635" s="26"/>
      <c r="G30635" s="26"/>
    </row>
    <row r="30636" spans="3:7">
      <c r="C30636" s="17"/>
      <c r="D30636" s="26"/>
      <c r="E30636" s="26"/>
      <c r="F30636" s="26"/>
      <c r="G30636" s="26"/>
    </row>
    <row r="30637" spans="3:7">
      <c r="C30637" s="17"/>
      <c r="D30637" s="26"/>
      <c r="E30637" s="26"/>
      <c r="F30637" s="26"/>
      <c r="G30637" s="26"/>
    </row>
    <row r="30638" spans="3:7">
      <c r="C30638" s="17"/>
      <c r="D30638" s="26"/>
      <c r="E30638" s="26"/>
      <c r="F30638" s="26"/>
      <c r="G30638" s="26"/>
    </row>
    <row r="30639" spans="3:7">
      <c r="C30639" s="17"/>
      <c r="D30639" s="26"/>
      <c r="E30639" s="26"/>
      <c r="F30639" s="26"/>
      <c r="G30639" s="26"/>
    </row>
    <row r="30640" spans="3:7">
      <c r="C30640" s="17"/>
      <c r="D30640" s="26"/>
      <c r="E30640" s="26"/>
      <c r="F30640" s="26"/>
      <c r="G30640" s="26"/>
    </row>
    <row r="30641" spans="3:7">
      <c r="C30641" s="17"/>
      <c r="D30641" s="26"/>
      <c r="E30641" s="26"/>
      <c r="F30641" s="26"/>
      <c r="G30641" s="26"/>
    </row>
    <row r="30642" spans="3:7">
      <c r="C30642" s="17"/>
      <c r="D30642" s="26"/>
      <c r="E30642" s="26"/>
      <c r="F30642" s="26"/>
      <c r="G30642" s="26"/>
    </row>
    <row r="30643" spans="3:7">
      <c r="C30643" s="17"/>
      <c r="D30643" s="26"/>
      <c r="E30643" s="26"/>
      <c r="F30643" s="26"/>
      <c r="G30643" s="26"/>
    </row>
    <row r="30644" spans="3:7">
      <c r="C30644" s="17"/>
      <c r="D30644" s="26"/>
      <c r="E30644" s="26"/>
      <c r="F30644" s="26"/>
      <c r="G30644" s="26"/>
    </row>
    <row r="30645" spans="3:7">
      <c r="C30645" s="17"/>
      <c r="D30645" s="26"/>
      <c r="E30645" s="26"/>
      <c r="F30645" s="26"/>
      <c r="G30645" s="26"/>
    </row>
    <row r="30646" spans="3:7">
      <c r="C30646" s="17"/>
      <c r="D30646" s="26"/>
      <c r="E30646" s="26"/>
      <c r="F30646" s="26"/>
      <c r="G30646" s="26"/>
    </row>
    <row r="30647" spans="3:7">
      <c r="C30647" s="17"/>
      <c r="D30647" s="26"/>
      <c r="E30647" s="26"/>
      <c r="F30647" s="26"/>
      <c r="G30647" s="26"/>
    </row>
    <row r="30648" spans="3:7">
      <c r="C30648" s="17"/>
      <c r="D30648" s="26"/>
      <c r="E30648" s="26"/>
      <c r="F30648" s="26"/>
      <c r="G30648" s="26"/>
    </row>
    <row r="30649" spans="3:7">
      <c r="C30649" s="17"/>
      <c r="D30649" s="26"/>
      <c r="E30649" s="26"/>
      <c r="F30649" s="26"/>
      <c r="G30649" s="26"/>
    </row>
    <row r="30650" spans="3:7">
      <c r="C30650" s="17"/>
      <c r="D30650" s="26"/>
      <c r="E30650" s="26"/>
      <c r="F30650" s="26"/>
      <c r="G30650" s="26"/>
    </row>
    <row r="30651" spans="3:7">
      <c r="C30651" s="17"/>
      <c r="D30651" s="26"/>
      <c r="E30651" s="26"/>
      <c r="F30651" s="26"/>
      <c r="G30651" s="26"/>
    </row>
    <row r="30652" spans="3:7">
      <c r="C30652" s="17"/>
      <c r="D30652" s="26"/>
      <c r="E30652" s="26"/>
      <c r="F30652" s="26"/>
      <c r="G30652" s="26"/>
    </row>
    <row r="30653" spans="3:7">
      <c r="C30653" s="17"/>
      <c r="D30653" s="26"/>
      <c r="E30653" s="26"/>
      <c r="F30653" s="26"/>
      <c r="G30653" s="26"/>
    </row>
    <row r="30654" spans="3:7">
      <c r="C30654" s="17"/>
      <c r="D30654" s="26"/>
      <c r="E30654" s="26"/>
      <c r="F30654" s="26"/>
      <c r="G30654" s="26"/>
    </row>
    <row r="30655" spans="3:7">
      <c r="C30655" s="17"/>
      <c r="D30655" s="26"/>
      <c r="E30655" s="26"/>
      <c r="F30655" s="26"/>
      <c r="G30655" s="26"/>
    </row>
    <row r="30656" spans="3:7">
      <c r="C30656" s="17"/>
      <c r="D30656" s="26"/>
      <c r="E30656" s="26"/>
      <c r="F30656" s="26"/>
      <c r="G30656" s="26"/>
    </row>
    <row r="30657" spans="3:7">
      <c r="C30657" s="17"/>
      <c r="D30657" s="26"/>
      <c r="E30657" s="26"/>
      <c r="F30657" s="26"/>
      <c r="G30657" s="26"/>
    </row>
    <row r="30658" spans="3:7">
      <c r="C30658" s="17"/>
      <c r="D30658" s="26"/>
      <c r="E30658" s="26"/>
      <c r="F30658" s="26"/>
      <c r="G30658" s="26"/>
    </row>
    <row r="30659" spans="3:7">
      <c r="C30659" s="17"/>
      <c r="D30659" s="26"/>
      <c r="E30659" s="26"/>
      <c r="F30659" s="26"/>
      <c r="G30659" s="26"/>
    </row>
    <row r="30660" spans="3:7">
      <c r="C30660" s="17"/>
      <c r="D30660" s="26"/>
      <c r="E30660" s="26"/>
      <c r="F30660" s="26"/>
      <c r="G30660" s="26"/>
    </row>
    <row r="30661" spans="3:7">
      <c r="C30661" s="17"/>
      <c r="D30661" s="26"/>
      <c r="E30661" s="26"/>
      <c r="F30661" s="26"/>
      <c r="G30661" s="26"/>
    </row>
    <row r="30662" spans="3:7">
      <c r="C30662" s="17"/>
      <c r="D30662" s="26"/>
      <c r="E30662" s="26"/>
      <c r="F30662" s="26"/>
      <c r="G30662" s="26"/>
    </row>
    <row r="30663" spans="3:7">
      <c r="C30663" s="17"/>
      <c r="D30663" s="26"/>
      <c r="E30663" s="26"/>
      <c r="F30663" s="26"/>
      <c r="G30663" s="26"/>
    </row>
    <row r="30664" spans="3:7">
      <c r="C30664" s="17"/>
      <c r="D30664" s="26"/>
      <c r="E30664" s="26"/>
      <c r="F30664" s="26"/>
      <c r="G30664" s="26"/>
    </row>
    <row r="30665" spans="3:7">
      <c r="C30665" s="17"/>
      <c r="D30665" s="26"/>
      <c r="E30665" s="26"/>
      <c r="F30665" s="26"/>
      <c r="G30665" s="26"/>
    </row>
    <row r="30666" spans="3:7">
      <c r="C30666" s="17"/>
      <c r="D30666" s="26"/>
      <c r="E30666" s="26"/>
      <c r="F30666" s="26"/>
      <c r="G30666" s="26"/>
    </row>
    <row r="30667" spans="3:7">
      <c r="C30667" s="17"/>
      <c r="D30667" s="26"/>
      <c r="E30667" s="26"/>
      <c r="F30667" s="26"/>
      <c r="G30667" s="26"/>
    </row>
    <row r="30668" spans="3:7">
      <c r="C30668" s="17"/>
      <c r="D30668" s="26"/>
      <c r="E30668" s="26"/>
      <c r="F30668" s="26"/>
      <c r="G30668" s="26"/>
    </row>
    <row r="30669" spans="3:7">
      <c r="C30669" s="17"/>
      <c r="D30669" s="26"/>
      <c r="E30669" s="26"/>
      <c r="F30669" s="26"/>
      <c r="G30669" s="26"/>
    </row>
    <row r="30670" spans="3:7">
      <c r="C30670" s="17"/>
      <c r="D30670" s="26"/>
      <c r="E30670" s="26"/>
      <c r="F30670" s="26"/>
      <c r="G30670" s="26"/>
    </row>
    <row r="30671" spans="3:7">
      <c r="C30671" s="17"/>
      <c r="D30671" s="26"/>
      <c r="E30671" s="26"/>
      <c r="F30671" s="26"/>
      <c r="G30671" s="26"/>
    </row>
    <row r="30672" spans="3:7">
      <c r="C30672" s="17"/>
      <c r="D30672" s="26"/>
      <c r="E30672" s="26"/>
      <c r="F30672" s="26"/>
      <c r="G30672" s="26"/>
    </row>
    <row r="30673" spans="3:7">
      <c r="C30673" s="17"/>
      <c r="D30673" s="26"/>
      <c r="E30673" s="26"/>
      <c r="F30673" s="26"/>
      <c r="G30673" s="26"/>
    </row>
    <row r="30674" spans="3:7">
      <c r="C30674" s="17"/>
      <c r="D30674" s="26"/>
      <c r="E30674" s="26"/>
      <c r="F30674" s="26"/>
      <c r="G30674" s="26"/>
    </row>
    <row r="30675" spans="3:7">
      <c r="C30675" s="17"/>
      <c r="D30675" s="26"/>
      <c r="E30675" s="26"/>
      <c r="F30675" s="26"/>
      <c r="G30675" s="26"/>
    </row>
    <row r="30676" spans="3:7">
      <c r="C30676" s="17"/>
      <c r="D30676" s="26"/>
      <c r="E30676" s="26"/>
      <c r="F30676" s="26"/>
      <c r="G30676" s="26"/>
    </row>
    <row r="30677" spans="3:7">
      <c r="C30677" s="17"/>
      <c r="D30677" s="26"/>
      <c r="E30677" s="26"/>
      <c r="F30677" s="26"/>
      <c r="G30677" s="26"/>
    </row>
    <row r="30678" spans="3:7">
      <c r="C30678" s="17"/>
      <c r="D30678" s="26"/>
      <c r="E30678" s="26"/>
      <c r="F30678" s="26"/>
      <c r="G30678" s="26"/>
    </row>
    <row r="30679" spans="3:7">
      <c r="C30679" s="17"/>
      <c r="D30679" s="26"/>
      <c r="E30679" s="26"/>
      <c r="F30679" s="26"/>
      <c r="G30679" s="26"/>
    </row>
    <row r="30680" spans="3:7">
      <c r="C30680" s="17"/>
      <c r="D30680" s="26"/>
      <c r="E30680" s="26"/>
      <c r="F30680" s="26"/>
      <c r="G30680" s="26"/>
    </row>
    <row r="30681" spans="3:7">
      <c r="C30681" s="17"/>
      <c r="D30681" s="26"/>
      <c r="E30681" s="26"/>
      <c r="F30681" s="26"/>
      <c r="G30681" s="26"/>
    </row>
    <row r="30682" spans="3:7">
      <c r="C30682" s="17"/>
      <c r="D30682" s="26"/>
      <c r="E30682" s="26"/>
      <c r="F30682" s="26"/>
      <c r="G30682" s="26"/>
    </row>
    <row r="30683" spans="3:7">
      <c r="C30683" s="17"/>
      <c r="D30683" s="26"/>
      <c r="E30683" s="26"/>
      <c r="F30683" s="26"/>
      <c r="G30683" s="26"/>
    </row>
    <row r="30684" spans="3:7">
      <c r="C30684" s="17"/>
      <c r="D30684" s="26"/>
      <c r="E30684" s="26"/>
      <c r="F30684" s="26"/>
      <c r="G30684" s="26"/>
    </row>
    <row r="30685" spans="3:7">
      <c r="C30685" s="17"/>
      <c r="D30685" s="26"/>
      <c r="E30685" s="26"/>
      <c r="F30685" s="26"/>
      <c r="G30685" s="26"/>
    </row>
    <row r="30686" spans="3:7">
      <c r="C30686" s="17"/>
      <c r="D30686" s="26"/>
      <c r="E30686" s="26"/>
      <c r="F30686" s="26"/>
      <c r="G30686" s="26"/>
    </row>
    <row r="30687" spans="3:7">
      <c r="C30687" s="17"/>
      <c r="D30687" s="26"/>
      <c r="E30687" s="26"/>
      <c r="F30687" s="26"/>
      <c r="G30687" s="26"/>
    </row>
    <row r="30688" spans="3:7">
      <c r="C30688" s="17"/>
      <c r="D30688" s="26"/>
      <c r="E30688" s="26"/>
      <c r="F30688" s="26"/>
      <c r="G30688" s="26"/>
    </row>
    <row r="30689" spans="3:7">
      <c r="C30689" s="17"/>
      <c r="D30689" s="26"/>
      <c r="E30689" s="26"/>
      <c r="F30689" s="26"/>
      <c r="G30689" s="26"/>
    </row>
    <row r="30690" spans="3:7">
      <c r="C30690" s="17"/>
      <c r="D30690" s="26"/>
      <c r="E30690" s="26"/>
      <c r="F30690" s="26"/>
      <c r="G30690" s="26"/>
    </row>
    <row r="30691" spans="3:7">
      <c r="C30691" s="17"/>
      <c r="D30691" s="26"/>
      <c r="E30691" s="26"/>
      <c r="F30691" s="26"/>
      <c r="G30691" s="26"/>
    </row>
    <row r="30692" spans="3:7">
      <c r="C30692" s="17"/>
      <c r="D30692" s="26"/>
      <c r="E30692" s="26"/>
      <c r="F30692" s="26"/>
      <c r="G30692" s="26"/>
    </row>
    <row r="30693" spans="3:7">
      <c r="C30693" s="17"/>
      <c r="D30693" s="26"/>
      <c r="E30693" s="26"/>
      <c r="F30693" s="26"/>
      <c r="G30693" s="26"/>
    </row>
    <row r="30694" spans="3:7">
      <c r="C30694" s="17"/>
      <c r="D30694" s="26"/>
      <c r="E30694" s="26"/>
      <c r="F30694" s="26"/>
      <c r="G30694" s="26"/>
    </row>
    <row r="30695" spans="3:7">
      <c r="C30695" s="17"/>
      <c r="D30695" s="26"/>
      <c r="E30695" s="26"/>
      <c r="F30695" s="26"/>
      <c r="G30695" s="26"/>
    </row>
    <row r="30696" spans="3:7">
      <c r="C30696" s="17"/>
      <c r="D30696" s="26"/>
      <c r="E30696" s="26"/>
      <c r="F30696" s="26"/>
      <c r="G30696" s="26"/>
    </row>
    <row r="30697" spans="3:7">
      <c r="C30697" s="17"/>
      <c r="D30697" s="26"/>
      <c r="E30697" s="26"/>
      <c r="F30697" s="26"/>
      <c r="G30697" s="26"/>
    </row>
    <row r="30698" spans="3:7">
      <c r="C30698" s="17"/>
      <c r="D30698" s="26"/>
      <c r="E30698" s="26"/>
      <c r="F30698" s="26"/>
      <c r="G30698" s="26"/>
    </row>
    <row r="30699" spans="3:7">
      <c r="C30699" s="17"/>
      <c r="D30699" s="26"/>
      <c r="E30699" s="26"/>
      <c r="F30699" s="26"/>
      <c r="G30699" s="26"/>
    </row>
    <row r="30700" spans="3:7">
      <c r="C30700" s="17"/>
      <c r="D30700" s="26"/>
      <c r="E30700" s="26"/>
      <c r="F30700" s="26"/>
      <c r="G30700" s="26"/>
    </row>
    <row r="30701" spans="3:7">
      <c r="C30701" s="17"/>
      <c r="D30701" s="26"/>
      <c r="E30701" s="26"/>
      <c r="F30701" s="26"/>
      <c r="G30701" s="26"/>
    </row>
    <row r="30702" spans="3:7">
      <c r="C30702" s="17"/>
      <c r="D30702" s="26"/>
      <c r="E30702" s="26"/>
      <c r="F30702" s="26"/>
      <c r="G30702" s="26"/>
    </row>
    <row r="30703" spans="3:7">
      <c r="C30703" s="17"/>
      <c r="D30703" s="26"/>
      <c r="E30703" s="26"/>
      <c r="F30703" s="26"/>
      <c r="G30703" s="26"/>
    </row>
    <row r="30704" spans="3:7">
      <c r="C30704" s="17"/>
      <c r="D30704" s="26"/>
      <c r="E30704" s="26"/>
      <c r="F30704" s="26"/>
      <c r="G30704" s="26"/>
    </row>
    <row r="30705" spans="3:7">
      <c r="C30705" s="17"/>
      <c r="D30705" s="26"/>
      <c r="E30705" s="26"/>
      <c r="F30705" s="26"/>
      <c r="G30705" s="26"/>
    </row>
    <row r="30706" spans="3:7">
      <c r="C30706" s="17"/>
      <c r="D30706" s="26"/>
      <c r="E30706" s="26"/>
      <c r="F30706" s="26"/>
      <c r="G30706" s="26"/>
    </row>
    <row r="30707" spans="3:7">
      <c r="C30707" s="17"/>
      <c r="D30707" s="26"/>
      <c r="E30707" s="26"/>
      <c r="F30707" s="26"/>
      <c r="G30707" s="26"/>
    </row>
    <row r="30708" spans="3:7">
      <c r="C30708" s="17"/>
      <c r="D30708" s="26"/>
      <c r="E30708" s="26"/>
      <c r="F30708" s="26"/>
      <c r="G30708" s="26"/>
    </row>
    <row r="30709" spans="3:7">
      <c r="C30709" s="17"/>
      <c r="D30709" s="26"/>
      <c r="E30709" s="26"/>
      <c r="F30709" s="26"/>
      <c r="G30709" s="26"/>
    </row>
    <row r="30710" spans="3:7">
      <c r="C30710" s="17"/>
      <c r="D30710" s="26"/>
      <c r="E30710" s="26"/>
      <c r="F30710" s="26"/>
      <c r="G30710" s="26"/>
    </row>
    <row r="30711" spans="3:7">
      <c r="C30711" s="17"/>
      <c r="D30711" s="26"/>
      <c r="E30711" s="26"/>
      <c r="F30711" s="26"/>
      <c r="G30711" s="26"/>
    </row>
    <row r="30712" spans="3:7">
      <c r="C30712" s="17"/>
      <c r="D30712" s="26"/>
      <c r="E30712" s="26"/>
      <c r="F30712" s="26"/>
      <c r="G30712" s="26"/>
    </row>
    <row r="30713" spans="3:7">
      <c r="C30713" s="17"/>
      <c r="D30713" s="26"/>
      <c r="E30713" s="26"/>
      <c r="F30713" s="26"/>
      <c r="G30713" s="26"/>
    </row>
    <row r="30714" spans="3:7">
      <c r="C30714" s="17"/>
      <c r="D30714" s="26"/>
      <c r="E30714" s="26"/>
      <c r="F30714" s="26"/>
      <c r="G30714" s="26"/>
    </row>
    <row r="30715" spans="3:7">
      <c r="C30715" s="17"/>
      <c r="D30715" s="26"/>
      <c r="E30715" s="26"/>
      <c r="F30715" s="26"/>
      <c r="G30715" s="26"/>
    </row>
    <row r="30716" spans="3:7">
      <c r="C30716" s="17"/>
      <c r="D30716" s="26"/>
      <c r="E30716" s="26"/>
      <c r="F30716" s="26"/>
      <c r="G30716" s="26"/>
    </row>
    <row r="30717" spans="3:7">
      <c r="C30717" s="17"/>
      <c r="D30717" s="26"/>
      <c r="E30717" s="26"/>
      <c r="F30717" s="26"/>
      <c r="G30717" s="26"/>
    </row>
    <row r="30718" spans="3:7">
      <c r="C30718" s="17"/>
      <c r="D30718" s="26"/>
      <c r="E30718" s="26"/>
      <c r="F30718" s="26"/>
      <c r="G30718" s="26"/>
    </row>
    <row r="30719" spans="3:7">
      <c r="C30719" s="17"/>
      <c r="D30719" s="26"/>
      <c r="E30719" s="26"/>
      <c r="F30719" s="26"/>
      <c r="G30719" s="26"/>
    </row>
    <row r="30720" spans="3:7">
      <c r="C30720" s="17"/>
      <c r="D30720" s="26"/>
      <c r="E30720" s="26"/>
      <c r="F30720" s="26"/>
      <c r="G30720" s="26"/>
    </row>
    <row r="30721" spans="3:7">
      <c r="C30721" s="17"/>
      <c r="D30721" s="26"/>
      <c r="E30721" s="26"/>
      <c r="F30721" s="26"/>
      <c r="G30721" s="26"/>
    </row>
    <row r="30722" spans="3:7">
      <c r="C30722" s="17"/>
      <c r="D30722" s="26"/>
      <c r="E30722" s="26"/>
      <c r="F30722" s="26"/>
      <c r="G30722" s="26"/>
    </row>
    <row r="30723" spans="3:7">
      <c r="C30723" s="17"/>
      <c r="D30723" s="26"/>
      <c r="E30723" s="26"/>
      <c r="F30723" s="26"/>
      <c r="G30723" s="26"/>
    </row>
    <row r="30724" spans="3:7">
      <c r="C30724" s="17"/>
      <c r="D30724" s="26"/>
      <c r="E30724" s="26"/>
      <c r="F30724" s="26"/>
      <c r="G30724" s="26"/>
    </row>
    <row r="30725" spans="3:7">
      <c r="C30725" s="17"/>
      <c r="D30725" s="26"/>
      <c r="E30725" s="26"/>
      <c r="F30725" s="26"/>
      <c r="G30725" s="26"/>
    </row>
    <row r="30726" spans="3:7">
      <c r="C30726" s="17"/>
      <c r="D30726" s="26"/>
      <c r="E30726" s="26"/>
      <c r="F30726" s="26"/>
      <c r="G30726" s="26"/>
    </row>
    <row r="30727" spans="3:7">
      <c r="C30727" s="17"/>
      <c r="D30727" s="26"/>
      <c r="E30727" s="26"/>
      <c r="F30727" s="26"/>
      <c r="G30727" s="26"/>
    </row>
    <row r="30728" spans="3:7">
      <c r="C30728" s="17"/>
      <c r="D30728" s="26"/>
      <c r="E30728" s="26"/>
      <c r="F30728" s="26"/>
      <c r="G30728" s="26"/>
    </row>
    <row r="30729" spans="3:7">
      <c r="C30729" s="17"/>
      <c r="D30729" s="26"/>
      <c r="E30729" s="26"/>
      <c r="F30729" s="26"/>
      <c r="G30729" s="26"/>
    </row>
    <row r="30730" spans="3:7">
      <c r="C30730" s="17"/>
      <c r="D30730" s="26"/>
      <c r="E30730" s="26"/>
      <c r="F30730" s="26"/>
      <c r="G30730" s="26"/>
    </row>
    <row r="30731" spans="3:7">
      <c r="C30731" s="17"/>
      <c r="D30731" s="26"/>
      <c r="E30731" s="26"/>
      <c r="F30731" s="26"/>
      <c r="G30731" s="26"/>
    </row>
    <row r="30732" spans="3:7">
      <c r="C30732" s="17"/>
      <c r="D30732" s="26"/>
      <c r="E30732" s="26"/>
      <c r="F30732" s="26"/>
      <c r="G30732" s="26"/>
    </row>
    <row r="30733" spans="3:7">
      <c r="C30733" s="17"/>
      <c r="D30733" s="26"/>
      <c r="E30733" s="26"/>
      <c r="F30733" s="26"/>
      <c r="G30733" s="26"/>
    </row>
    <row r="30734" spans="3:7">
      <c r="C30734" s="17"/>
      <c r="D30734" s="26"/>
      <c r="E30734" s="26"/>
      <c r="F30734" s="26"/>
      <c r="G30734" s="26"/>
    </row>
    <row r="30735" spans="3:7">
      <c r="C30735" s="17"/>
      <c r="D30735" s="26"/>
      <c r="E30735" s="26"/>
      <c r="F30735" s="26"/>
      <c r="G30735" s="26"/>
    </row>
    <row r="30736" spans="3:7">
      <c r="C30736" s="17"/>
      <c r="D30736" s="26"/>
      <c r="E30736" s="26"/>
      <c r="F30736" s="26"/>
      <c r="G30736" s="26"/>
    </row>
    <row r="30737" spans="3:7">
      <c r="C30737" s="17"/>
      <c r="D30737" s="26"/>
      <c r="E30737" s="26"/>
      <c r="F30737" s="26"/>
      <c r="G30737" s="26"/>
    </row>
    <row r="30738" spans="3:7">
      <c r="C30738" s="17"/>
      <c r="D30738" s="26"/>
      <c r="E30738" s="26"/>
      <c r="F30738" s="26"/>
      <c r="G30738" s="26"/>
    </row>
    <row r="30739" spans="3:7">
      <c r="C30739" s="17"/>
      <c r="D30739" s="26"/>
      <c r="E30739" s="26"/>
      <c r="F30739" s="26"/>
      <c r="G30739" s="26"/>
    </row>
    <row r="30740" spans="3:7">
      <c r="C30740" s="17"/>
      <c r="D30740" s="26"/>
      <c r="E30740" s="26"/>
      <c r="F30740" s="26"/>
      <c r="G30740" s="26"/>
    </row>
    <row r="30741" spans="3:7">
      <c r="C30741" s="17"/>
      <c r="D30741" s="26"/>
      <c r="E30741" s="26"/>
      <c r="F30741" s="26"/>
      <c r="G30741" s="26"/>
    </row>
    <row r="30742" spans="3:7">
      <c r="C30742" s="17"/>
      <c r="D30742" s="26"/>
      <c r="E30742" s="26"/>
      <c r="F30742" s="26"/>
      <c r="G30742" s="26"/>
    </row>
    <row r="30743" spans="3:7">
      <c r="C30743" s="17"/>
      <c r="D30743" s="26"/>
      <c r="E30743" s="26"/>
      <c r="F30743" s="26"/>
      <c r="G30743" s="26"/>
    </row>
    <row r="30744" spans="3:7">
      <c r="C30744" s="17"/>
      <c r="D30744" s="26"/>
      <c r="E30744" s="26"/>
      <c r="F30744" s="26"/>
      <c r="G30744" s="26"/>
    </row>
    <row r="30745" spans="3:7">
      <c r="C30745" s="17"/>
      <c r="D30745" s="26"/>
      <c r="E30745" s="26"/>
      <c r="F30745" s="26"/>
      <c r="G30745" s="26"/>
    </row>
    <row r="30746" spans="3:7">
      <c r="C30746" s="17"/>
      <c r="D30746" s="26"/>
      <c r="E30746" s="26"/>
      <c r="F30746" s="26"/>
      <c r="G30746" s="26"/>
    </row>
    <row r="30747" spans="3:7">
      <c r="C30747" s="17"/>
      <c r="D30747" s="26"/>
      <c r="E30747" s="26"/>
      <c r="F30747" s="26"/>
      <c r="G30747" s="26"/>
    </row>
    <row r="30748" spans="3:7">
      <c r="C30748" s="17"/>
      <c r="D30748" s="26"/>
      <c r="E30748" s="26"/>
      <c r="F30748" s="26"/>
      <c r="G30748" s="26"/>
    </row>
    <row r="30749" spans="3:7">
      <c r="C30749" s="17"/>
      <c r="D30749" s="26"/>
      <c r="E30749" s="26"/>
      <c r="F30749" s="26"/>
      <c r="G30749" s="26"/>
    </row>
    <row r="30750" spans="3:7">
      <c r="C30750" s="17"/>
      <c r="D30750" s="26"/>
      <c r="E30750" s="26"/>
      <c r="F30750" s="26"/>
      <c r="G30750" s="26"/>
    </row>
    <row r="30751" spans="3:7">
      <c r="C30751" s="17"/>
      <c r="D30751" s="26"/>
      <c r="E30751" s="26"/>
      <c r="F30751" s="26"/>
      <c r="G30751" s="26"/>
    </row>
    <row r="30752" spans="3:7">
      <c r="C30752" s="17"/>
      <c r="D30752" s="26"/>
      <c r="E30752" s="26"/>
      <c r="F30752" s="26"/>
      <c r="G30752" s="26"/>
    </row>
    <row r="30753" spans="3:7">
      <c r="C30753" s="17"/>
      <c r="D30753" s="26"/>
      <c r="E30753" s="26"/>
      <c r="F30753" s="26"/>
      <c r="G30753" s="26"/>
    </row>
    <row r="30754" spans="3:7">
      <c r="C30754" s="17"/>
      <c r="D30754" s="26"/>
      <c r="E30754" s="26"/>
      <c r="F30754" s="26"/>
      <c r="G30754" s="26"/>
    </row>
    <row r="30755" spans="3:7">
      <c r="C30755" s="17"/>
      <c r="D30755" s="26"/>
      <c r="E30755" s="26"/>
      <c r="F30755" s="26"/>
      <c r="G30755" s="26"/>
    </row>
    <row r="30756" spans="3:7">
      <c r="C30756" s="17"/>
      <c r="D30756" s="26"/>
      <c r="E30756" s="26"/>
      <c r="F30756" s="26"/>
      <c r="G30756" s="26"/>
    </row>
    <row r="30757" spans="3:7">
      <c r="C30757" s="17"/>
      <c r="D30757" s="26"/>
      <c r="E30757" s="26"/>
      <c r="F30757" s="26"/>
      <c r="G30757" s="26"/>
    </row>
    <row r="30758" spans="3:7">
      <c r="C30758" s="17"/>
      <c r="D30758" s="26"/>
      <c r="E30758" s="26"/>
      <c r="F30758" s="26"/>
      <c r="G30758" s="26"/>
    </row>
    <row r="30759" spans="3:7">
      <c r="C30759" s="17"/>
      <c r="D30759" s="26"/>
      <c r="E30759" s="26"/>
      <c r="F30759" s="26"/>
      <c r="G30759" s="26"/>
    </row>
    <row r="30760" spans="3:7">
      <c r="C30760" s="17"/>
      <c r="D30760" s="26"/>
      <c r="E30760" s="26"/>
      <c r="F30760" s="26"/>
      <c r="G30760" s="26"/>
    </row>
    <row r="30761" spans="3:7">
      <c r="C30761" s="17"/>
      <c r="D30761" s="26"/>
      <c r="E30761" s="26"/>
      <c r="F30761" s="26"/>
      <c r="G30761" s="26"/>
    </row>
    <row r="30762" spans="3:7">
      <c r="C30762" s="17"/>
      <c r="D30762" s="26"/>
      <c r="E30762" s="26"/>
      <c r="F30762" s="26"/>
      <c r="G30762" s="26"/>
    </row>
    <row r="30763" spans="3:7">
      <c r="C30763" s="17"/>
      <c r="D30763" s="26"/>
      <c r="E30763" s="26"/>
      <c r="F30763" s="26"/>
      <c r="G30763" s="26"/>
    </row>
    <row r="30764" spans="3:7">
      <c r="C30764" s="17"/>
      <c r="D30764" s="26"/>
      <c r="E30764" s="26"/>
      <c r="F30764" s="26"/>
      <c r="G30764" s="26"/>
    </row>
    <row r="30765" spans="3:7">
      <c r="C30765" s="17"/>
      <c r="D30765" s="26"/>
      <c r="E30765" s="26"/>
      <c r="F30765" s="26"/>
      <c r="G30765" s="26"/>
    </row>
    <row r="30766" spans="3:7">
      <c r="C30766" s="17"/>
      <c r="D30766" s="26"/>
      <c r="E30766" s="26"/>
      <c r="F30766" s="26"/>
      <c r="G30766" s="26"/>
    </row>
    <row r="30767" spans="3:7">
      <c r="C30767" s="17"/>
      <c r="D30767" s="26"/>
      <c r="E30767" s="26"/>
      <c r="F30767" s="26"/>
      <c r="G30767" s="26"/>
    </row>
    <row r="30768" spans="3:7">
      <c r="C30768" s="17"/>
      <c r="D30768" s="26"/>
      <c r="E30768" s="26"/>
      <c r="F30768" s="26"/>
      <c r="G30768" s="26"/>
    </row>
    <row r="30769" spans="3:7">
      <c r="C30769" s="17"/>
      <c r="D30769" s="26"/>
      <c r="E30769" s="26"/>
      <c r="F30769" s="26"/>
      <c r="G30769" s="26"/>
    </row>
    <row r="30770" spans="3:7">
      <c r="C30770" s="17"/>
      <c r="D30770" s="26"/>
      <c r="E30770" s="26"/>
      <c r="F30770" s="26"/>
      <c r="G30770" s="26"/>
    </row>
    <row r="30771" spans="3:7">
      <c r="C30771" s="17"/>
      <c r="D30771" s="26"/>
      <c r="E30771" s="26"/>
      <c r="F30771" s="26"/>
      <c r="G30771" s="26"/>
    </row>
    <row r="30772" spans="3:7">
      <c r="C30772" s="17"/>
      <c r="D30772" s="26"/>
      <c r="E30772" s="26"/>
      <c r="F30772" s="26"/>
      <c r="G30772" s="26"/>
    </row>
    <row r="30773" spans="3:7">
      <c r="C30773" s="17"/>
      <c r="D30773" s="26"/>
      <c r="E30773" s="26"/>
      <c r="F30773" s="26"/>
      <c r="G30773" s="26"/>
    </row>
    <row r="30774" spans="3:7">
      <c r="C30774" s="17"/>
      <c r="D30774" s="26"/>
      <c r="E30774" s="26"/>
      <c r="F30774" s="26"/>
      <c r="G30774" s="26"/>
    </row>
    <row r="30775" spans="3:7">
      <c r="C30775" s="17"/>
      <c r="D30775" s="26"/>
      <c r="E30775" s="26"/>
      <c r="F30775" s="26"/>
      <c r="G30775" s="26"/>
    </row>
    <row r="30776" spans="3:7">
      <c r="C30776" s="17"/>
      <c r="D30776" s="26"/>
      <c r="E30776" s="26"/>
      <c r="F30776" s="26"/>
      <c r="G30776" s="26"/>
    </row>
    <row r="30777" spans="3:7">
      <c r="C30777" s="17"/>
      <c r="D30777" s="26"/>
      <c r="E30777" s="26"/>
      <c r="F30777" s="26"/>
      <c r="G30777" s="26"/>
    </row>
    <row r="30778" spans="3:7">
      <c r="C30778" s="17"/>
      <c r="D30778" s="26"/>
      <c r="E30778" s="26"/>
      <c r="F30778" s="26"/>
      <c r="G30778" s="26"/>
    </row>
    <row r="30779" spans="3:7">
      <c r="C30779" s="17"/>
      <c r="D30779" s="26"/>
      <c r="E30779" s="26"/>
      <c r="F30779" s="26"/>
      <c r="G30779" s="26"/>
    </row>
    <row r="30780" spans="3:7">
      <c r="C30780" s="17"/>
      <c r="D30780" s="26"/>
      <c r="E30780" s="26"/>
      <c r="F30780" s="26"/>
      <c r="G30780" s="26"/>
    </row>
    <row r="30781" spans="3:7">
      <c r="C30781" s="17"/>
      <c r="D30781" s="26"/>
      <c r="E30781" s="26"/>
      <c r="F30781" s="26"/>
      <c r="G30781" s="26"/>
    </row>
    <row r="30782" spans="3:7">
      <c r="C30782" s="17"/>
      <c r="D30782" s="26"/>
      <c r="E30782" s="26"/>
      <c r="F30782" s="26"/>
      <c r="G30782" s="26"/>
    </row>
    <row r="30783" spans="3:7">
      <c r="C30783" s="17"/>
      <c r="D30783" s="26"/>
      <c r="E30783" s="26"/>
      <c r="F30783" s="26"/>
      <c r="G30783" s="26"/>
    </row>
    <row r="30784" spans="3:7">
      <c r="C30784" s="17"/>
      <c r="D30784" s="26"/>
      <c r="E30784" s="26"/>
      <c r="F30784" s="26"/>
      <c r="G30784" s="26"/>
    </row>
    <row r="30785" spans="3:7">
      <c r="C30785" s="17"/>
      <c r="D30785" s="26"/>
      <c r="E30785" s="26"/>
      <c r="F30785" s="26"/>
      <c r="G30785" s="26"/>
    </row>
    <row r="30786" spans="3:7">
      <c r="C30786" s="17"/>
      <c r="D30786" s="26"/>
      <c r="E30786" s="26"/>
      <c r="F30786" s="26"/>
      <c r="G30786" s="26"/>
    </row>
    <row r="30787" spans="3:7">
      <c r="C30787" s="17"/>
      <c r="D30787" s="26"/>
      <c r="E30787" s="26"/>
      <c r="F30787" s="26"/>
      <c r="G30787" s="26"/>
    </row>
    <row r="30788" spans="3:7">
      <c r="C30788" s="17"/>
      <c r="D30788" s="26"/>
      <c r="E30788" s="26"/>
      <c r="F30788" s="26"/>
      <c r="G30788" s="26"/>
    </row>
    <row r="30789" spans="3:7">
      <c r="C30789" s="17"/>
      <c r="D30789" s="26"/>
      <c r="E30789" s="26"/>
      <c r="F30789" s="26"/>
      <c r="G30789" s="26"/>
    </row>
    <row r="30790" spans="3:7">
      <c r="C30790" s="17"/>
      <c r="D30790" s="26"/>
      <c r="E30790" s="26"/>
      <c r="F30790" s="26"/>
      <c r="G30790" s="26"/>
    </row>
    <row r="30791" spans="3:7">
      <c r="C30791" s="17"/>
      <c r="D30791" s="26"/>
      <c r="E30791" s="26"/>
      <c r="F30791" s="26"/>
      <c r="G30791" s="26"/>
    </row>
    <row r="30792" spans="3:7">
      <c r="C30792" s="17"/>
      <c r="D30792" s="26"/>
      <c r="E30792" s="26"/>
      <c r="F30792" s="26"/>
      <c r="G30792" s="26"/>
    </row>
    <row r="30793" spans="3:7">
      <c r="C30793" s="17"/>
      <c r="D30793" s="26"/>
      <c r="E30793" s="26"/>
      <c r="F30793" s="26"/>
      <c r="G30793" s="26"/>
    </row>
    <row r="30794" spans="3:7">
      <c r="C30794" s="17"/>
      <c r="D30794" s="26"/>
      <c r="E30794" s="26"/>
      <c r="F30794" s="26"/>
      <c r="G30794" s="26"/>
    </row>
    <row r="30795" spans="3:7">
      <c r="C30795" s="17"/>
      <c r="D30795" s="26"/>
      <c r="E30795" s="26"/>
      <c r="F30795" s="26"/>
      <c r="G30795" s="26"/>
    </row>
    <row r="30796" spans="3:7">
      <c r="C30796" s="17"/>
      <c r="D30796" s="26"/>
      <c r="E30796" s="26"/>
      <c r="F30796" s="26"/>
      <c r="G30796" s="26"/>
    </row>
    <row r="30797" spans="3:7">
      <c r="C30797" s="17"/>
      <c r="D30797" s="26"/>
      <c r="E30797" s="26"/>
      <c r="F30797" s="26"/>
      <c r="G30797" s="26"/>
    </row>
    <row r="30798" spans="3:7">
      <c r="C30798" s="17"/>
      <c r="D30798" s="26"/>
      <c r="E30798" s="26"/>
      <c r="F30798" s="26"/>
      <c r="G30798" s="26"/>
    </row>
    <row r="30799" spans="3:7">
      <c r="C30799" s="17"/>
      <c r="D30799" s="26"/>
      <c r="E30799" s="26"/>
      <c r="F30799" s="26"/>
      <c r="G30799" s="26"/>
    </row>
    <row r="30800" spans="3:7">
      <c r="C30800" s="17"/>
      <c r="D30800" s="26"/>
      <c r="E30800" s="26"/>
      <c r="F30800" s="26"/>
      <c r="G30800" s="26"/>
    </row>
    <row r="30801" spans="3:7">
      <c r="C30801" s="17"/>
      <c r="D30801" s="26"/>
      <c r="E30801" s="26"/>
      <c r="F30801" s="26"/>
      <c r="G30801" s="26"/>
    </row>
    <row r="30802" spans="3:7">
      <c r="C30802" s="17"/>
      <c r="D30802" s="26"/>
      <c r="E30802" s="26"/>
      <c r="F30802" s="26"/>
      <c r="G30802" s="26"/>
    </row>
    <row r="30803" spans="3:7">
      <c r="C30803" s="17"/>
      <c r="D30803" s="26"/>
      <c r="E30803" s="26"/>
      <c r="F30803" s="26"/>
      <c r="G30803" s="26"/>
    </row>
    <row r="30804" spans="3:7">
      <c r="C30804" s="17"/>
      <c r="D30804" s="26"/>
      <c r="E30804" s="26"/>
      <c r="F30804" s="26"/>
      <c r="G30804" s="26"/>
    </row>
    <row r="30805" spans="3:7">
      <c r="C30805" s="17"/>
      <c r="D30805" s="26"/>
      <c r="E30805" s="26"/>
      <c r="F30805" s="26"/>
      <c r="G30805" s="26"/>
    </row>
    <row r="30806" spans="3:7">
      <c r="C30806" s="17"/>
      <c r="D30806" s="26"/>
      <c r="E30806" s="26"/>
      <c r="F30806" s="26"/>
      <c r="G30806" s="26"/>
    </row>
    <row r="30807" spans="3:7">
      <c r="C30807" s="17"/>
      <c r="D30807" s="26"/>
      <c r="E30807" s="26"/>
      <c r="F30807" s="26"/>
      <c r="G30807" s="26"/>
    </row>
    <row r="30808" spans="3:7">
      <c r="C30808" s="17"/>
      <c r="D30808" s="26"/>
      <c r="E30808" s="26"/>
      <c r="F30808" s="26"/>
      <c r="G30808" s="26"/>
    </row>
    <row r="30809" spans="3:7">
      <c r="C30809" s="17"/>
      <c r="D30809" s="26"/>
      <c r="E30809" s="26"/>
      <c r="F30809" s="26"/>
      <c r="G30809" s="26"/>
    </row>
    <row r="30810" spans="3:7">
      <c r="C30810" s="17"/>
      <c r="D30810" s="26"/>
      <c r="E30810" s="26"/>
      <c r="F30810" s="26"/>
      <c r="G30810" s="26"/>
    </row>
    <row r="30811" spans="3:7">
      <c r="C30811" s="17"/>
      <c r="D30811" s="26"/>
      <c r="E30811" s="26"/>
      <c r="F30811" s="26"/>
      <c r="G30811" s="26"/>
    </row>
    <row r="30812" spans="3:7">
      <c r="C30812" s="17"/>
      <c r="D30812" s="26"/>
      <c r="E30812" s="26"/>
      <c r="F30812" s="26"/>
      <c r="G30812" s="26"/>
    </row>
    <row r="30813" spans="3:7">
      <c r="C30813" s="17"/>
      <c r="D30813" s="26"/>
      <c r="E30813" s="26"/>
      <c r="F30813" s="26"/>
      <c r="G30813" s="26"/>
    </row>
    <row r="30814" spans="3:7">
      <c r="C30814" s="17"/>
      <c r="D30814" s="26"/>
      <c r="E30814" s="26"/>
      <c r="F30814" s="26"/>
      <c r="G30814" s="26"/>
    </row>
    <row r="30815" spans="3:7">
      <c r="C30815" s="17"/>
      <c r="D30815" s="26"/>
      <c r="E30815" s="26"/>
      <c r="F30815" s="26"/>
      <c r="G30815" s="26"/>
    </row>
    <row r="30816" spans="3:7">
      <c r="C30816" s="17"/>
      <c r="D30816" s="26"/>
      <c r="E30816" s="26"/>
      <c r="F30816" s="26"/>
      <c r="G30816" s="26"/>
    </row>
    <row r="30817" spans="3:7">
      <c r="C30817" s="17"/>
      <c r="D30817" s="26"/>
      <c r="E30817" s="26"/>
      <c r="F30817" s="26"/>
      <c r="G30817" s="26"/>
    </row>
    <row r="30818" spans="3:7">
      <c r="C30818" s="17"/>
      <c r="D30818" s="26"/>
      <c r="E30818" s="26"/>
      <c r="F30818" s="26"/>
      <c r="G30818" s="26"/>
    </row>
    <row r="30819" spans="3:7">
      <c r="C30819" s="17"/>
      <c r="D30819" s="26"/>
      <c r="E30819" s="26"/>
      <c r="F30819" s="26"/>
      <c r="G30819" s="26"/>
    </row>
    <row r="30820" spans="3:7">
      <c r="C30820" s="17"/>
      <c r="D30820" s="26"/>
      <c r="E30820" s="26"/>
      <c r="F30820" s="26"/>
      <c r="G30820" s="26"/>
    </row>
    <row r="30821" spans="3:7">
      <c r="C30821" s="17"/>
      <c r="D30821" s="26"/>
      <c r="E30821" s="26"/>
      <c r="F30821" s="26"/>
      <c r="G30821" s="26"/>
    </row>
    <row r="30822" spans="3:7">
      <c r="C30822" s="17"/>
      <c r="D30822" s="26"/>
      <c r="E30822" s="26"/>
      <c r="F30822" s="26"/>
      <c r="G30822" s="26"/>
    </row>
    <row r="30823" spans="3:7">
      <c r="C30823" s="17"/>
      <c r="D30823" s="26"/>
      <c r="E30823" s="26"/>
      <c r="F30823" s="26"/>
      <c r="G30823" s="26"/>
    </row>
    <row r="30824" spans="3:7">
      <c r="C30824" s="17"/>
      <c r="D30824" s="26"/>
      <c r="E30824" s="26"/>
      <c r="F30824" s="26"/>
      <c r="G30824" s="26"/>
    </row>
    <row r="30825" spans="3:7">
      <c r="C30825" s="17"/>
      <c r="D30825" s="26"/>
      <c r="E30825" s="26"/>
      <c r="F30825" s="26"/>
      <c r="G30825" s="26"/>
    </row>
    <row r="30826" spans="3:7">
      <c r="C30826" s="17"/>
      <c r="D30826" s="26"/>
      <c r="E30826" s="26"/>
      <c r="F30826" s="26"/>
      <c r="G30826" s="26"/>
    </row>
    <row r="30827" spans="3:7">
      <c r="C30827" s="17"/>
      <c r="D30827" s="26"/>
      <c r="E30827" s="26"/>
      <c r="F30827" s="26"/>
      <c r="G30827" s="26"/>
    </row>
    <row r="30828" spans="3:7">
      <c r="C30828" s="17"/>
      <c r="D30828" s="26"/>
      <c r="E30828" s="26"/>
      <c r="F30828" s="26"/>
      <c r="G30828" s="26"/>
    </row>
    <row r="30829" spans="3:7">
      <c r="C30829" s="17"/>
      <c r="D30829" s="26"/>
      <c r="E30829" s="26"/>
      <c r="F30829" s="26"/>
      <c r="G30829" s="26"/>
    </row>
    <row r="30830" spans="3:7">
      <c r="C30830" s="17"/>
      <c r="D30830" s="26"/>
      <c r="E30830" s="26"/>
      <c r="F30830" s="26"/>
      <c r="G30830" s="26"/>
    </row>
    <row r="30831" spans="3:7">
      <c r="C30831" s="17"/>
      <c r="D30831" s="26"/>
      <c r="E30831" s="26"/>
      <c r="F30831" s="26"/>
      <c r="G30831" s="26"/>
    </row>
    <row r="30832" spans="3:7">
      <c r="C30832" s="17"/>
      <c r="D30832" s="26"/>
      <c r="E30832" s="26"/>
      <c r="F30832" s="26"/>
      <c r="G30832" s="26"/>
    </row>
    <row r="30833" spans="3:7">
      <c r="C30833" s="17"/>
      <c r="D30833" s="26"/>
      <c r="E30833" s="26"/>
      <c r="F30833" s="26"/>
      <c r="G30833" s="26"/>
    </row>
    <row r="30834" spans="3:7">
      <c r="C30834" s="17"/>
      <c r="D30834" s="26"/>
      <c r="E30834" s="26"/>
      <c r="F30834" s="26"/>
      <c r="G30834" s="26"/>
    </row>
    <row r="30835" spans="3:7">
      <c r="C30835" s="17"/>
      <c r="D30835" s="26"/>
      <c r="E30835" s="26"/>
      <c r="F30835" s="26"/>
      <c r="G30835" s="26"/>
    </row>
    <row r="30836" spans="3:7">
      <c r="C30836" s="17"/>
      <c r="D30836" s="26"/>
      <c r="E30836" s="26"/>
      <c r="F30836" s="26"/>
      <c r="G30836" s="26"/>
    </row>
    <row r="30837" spans="3:7">
      <c r="C30837" s="17"/>
      <c r="D30837" s="26"/>
      <c r="E30837" s="26"/>
      <c r="F30837" s="26"/>
      <c r="G30837" s="26"/>
    </row>
    <row r="30838" spans="3:7">
      <c r="C30838" s="17"/>
      <c r="D30838" s="26"/>
      <c r="E30838" s="26"/>
      <c r="F30838" s="26"/>
      <c r="G30838" s="26"/>
    </row>
    <row r="30839" spans="3:7">
      <c r="C30839" s="17"/>
      <c r="D30839" s="26"/>
      <c r="E30839" s="26"/>
      <c r="F30839" s="26"/>
      <c r="G30839" s="26"/>
    </row>
    <row r="30840" spans="3:7">
      <c r="C30840" s="17"/>
      <c r="D30840" s="26"/>
      <c r="E30840" s="26"/>
      <c r="F30840" s="26"/>
      <c r="G30840" s="26"/>
    </row>
    <row r="30841" spans="3:7">
      <c r="C30841" s="17"/>
      <c r="D30841" s="26"/>
      <c r="E30841" s="26"/>
      <c r="F30841" s="26"/>
      <c r="G30841" s="26"/>
    </row>
    <row r="30842" spans="3:7">
      <c r="C30842" s="17"/>
      <c r="D30842" s="26"/>
      <c r="E30842" s="26"/>
      <c r="F30842" s="26"/>
      <c r="G30842" s="26"/>
    </row>
    <row r="30843" spans="3:7">
      <c r="C30843" s="17"/>
      <c r="D30843" s="26"/>
      <c r="E30843" s="26"/>
      <c r="F30843" s="26"/>
      <c r="G30843" s="26"/>
    </row>
    <row r="30844" spans="3:7">
      <c r="C30844" s="17"/>
      <c r="D30844" s="26"/>
      <c r="E30844" s="26"/>
      <c r="F30844" s="26"/>
      <c r="G30844" s="26"/>
    </row>
    <row r="30845" spans="3:7">
      <c r="C30845" s="17"/>
      <c r="D30845" s="26"/>
      <c r="E30845" s="26"/>
      <c r="F30845" s="26"/>
      <c r="G30845" s="26"/>
    </row>
    <row r="30846" spans="3:7">
      <c r="C30846" s="17"/>
      <c r="D30846" s="26"/>
      <c r="E30846" s="26"/>
      <c r="F30846" s="26"/>
      <c r="G30846" s="26"/>
    </row>
    <row r="30847" spans="3:7">
      <c r="C30847" s="17"/>
      <c r="D30847" s="26"/>
      <c r="E30847" s="26"/>
      <c r="F30847" s="26"/>
      <c r="G30847" s="26"/>
    </row>
    <row r="30848" spans="3:7">
      <c r="C30848" s="17"/>
      <c r="D30848" s="26"/>
      <c r="E30848" s="26"/>
      <c r="F30848" s="26"/>
      <c r="G30848" s="26"/>
    </row>
    <row r="30849" spans="3:7">
      <c r="C30849" s="17"/>
      <c r="D30849" s="26"/>
      <c r="E30849" s="26"/>
      <c r="F30849" s="26"/>
      <c r="G30849" s="26"/>
    </row>
    <row r="30850" spans="3:7">
      <c r="C30850" s="17"/>
      <c r="D30850" s="26"/>
      <c r="E30850" s="26"/>
      <c r="F30850" s="26"/>
      <c r="G30850" s="26"/>
    </row>
    <row r="30851" spans="3:7">
      <c r="C30851" s="17"/>
      <c r="D30851" s="26"/>
      <c r="E30851" s="26"/>
      <c r="F30851" s="26"/>
      <c r="G30851" s="26"/>
    </row>
    <row r="30852" spans="3:7">
      <c r="C30852" s="17"/>
      <c r="D30852" s="26"/>
      <c r="E30852" s="26"/>
      <c r="F30852" s="26"/>
      <c r="G30852" s="26"/>
    </row>
    <row r="30853" spans="3:7">
      <c r="C30853" s="17"/>
      <c r="D30853" s="26"/>
      <c r="E30853" s="26"/>
      <c r="F30853" s="26"/>
      <c r="G30853" s="26"/>
    </row>
    <row r="30854" spans="3:7">
      <c r="C30854" s="17"/>
      <c r="D30854" s="26"/>
      <c r="E30854" s="26"/>
      <c r="F30854" s="26"/>
      <c r="G30854" s="26"/>
    </row>
    <row r="30855" spans="3:7">
      <c r="C30855" s="17"/>
      <c r="D30855" s="26"/>
      <c r="E30855" s="26"/>
      <c r="F30855" s="26"/>
      <c r="G30855" s="26"/>
    </row>
    <row r="30856" spans="3:7">
      <c r="C30856" s="17"/>
      <c r="D30856" s="26"/>
      <c r="E30856" s="26"/>
      <c r="F30856" s="26"/>
      <c r="G30856" s="26"/>
    </row>
    <row r="30857" spans="3:7">
      <c r="C30857" s="17"/>
      <c r="D30857" s="26"/>
      <c r="E30857" s="26"/>
      <c r="F30857" s="26"/>
      <c r="G30857" s="26"/>
    </row>
    <row r="30858" spans="3:7">
      <c r="C30858" s="17"/>
      <c r="D30858" s="26"/>
      <c r="E30858" s="26"/>
      <c r="F30858" s="26"/>
      <c r="G30858" s="26"/>
    </row>
    <row r="30859" spans="3:7">
      <c r="C30859" s="17"/>
      <c r="D30859" s="26"/>
      <c r="E30859" s="26"/>
      <c r="F30859" s="26"/>
      <c r="G30859" s="26"/>
    </row>
    <row r="30860" spans="3:7">
      <c r="C30860" s="17"/>
      <c r="D30860" s="26"/>
      <c r="E30860" s="26"/>
      <c r="F30860" s="26"/>
      <c r="G30860" s="26"/>
    </row>
    <row r="30861" spans="3:7">
      <c r="C30861" s="17"/>
      <c r="D30861" s="26"/>
      <c r="E30861" s="26"/>
      <c r="F30861" s="26"/>
      <c r="G30861" s="26"/>
    </row>
    <row r="30862" spans="3:7">
      <c r="C30862" s="17"/>
      <c r="D30862" s="26"/>
      <c r="E30862" s="26"/>
      <c r="F30862" s="26"/>
      <c r="G30862" s="26"/>
    </row>
    <row r="30863" spans="3:7">
      <c r="C30863" s="17"/>
      <c r="D30863" s="26"/>
      <c r="E30863" s="26"/>
      <c r="F30863" s="26"/>
      <c r="G30863" s="26"/>
    </row>
    <row r="30864" spans="3:7">
      <c r="C30864" s="17"/>
      <c r="D30864" s="26"/>
      <c r="E30864" s="26"/>
      <c r="F30864" s="26"/>
      <c r="G30864" s="26"/>
    </row>
    <row r="30865" spans="3:7">
      <c r="C30865" s="17"/>
      <c r="D30865" s="26"/>
      <c r="E30865" s="26"/>
      <c r="F30865" s="26"/>
      <c r="G30865" s="26"/>
    </row>
    <row r="30866" spans="3:7">
      <c r="C30866" s="17"/>
      <c r="D30866" s="26"/>
      <c r="E30866" s="26"/>
      <c r="F30866" s="26"/>
      <c r="G30866" s="26"/>
    </row>
    <row r="30867" spans="3:7">
      <c r="C30867" s="17"/>
      <c r="D30867" s="26"/>
      <c r="E30867" s="26"/>
      <c r="F30867" s="26"/>
      <c r="G30867" s="26"/>
    </row>
    <row r="30868" spans="3:7">
      <c r="C30868" s="17"/>
      <c r="D30868" s="26"/>
      <c r="E30868" s="26"/>
      <c r="F30868" s="26"/>
      <c r="G30868" s="26"/>
    </row>
    <row r="30869" spans="3:7">
      <c r="C30869" s="17"/>
      <c r="D30869" s="26"/>
      <c r="E30869" s="26"/>
      <c r="F30869" s="26"/>
      <c r="G30869" s="26"/>
    </row>
    <row r="30870" spans="3:7">
      <c r="C30870" s="17"/>
      <c r="D30870" s="26"/>
      <c r="E30870" s="26"/>
      <c r="F30870" s="26"/>
      <c r="G30870" s="26"/>
    </row>
    <row r="30871" spans="3:7">
      <c r="C30871" s="17"/>
      <c r="D30871" s="26"/>
      <c r="E30871" s="26"/>
      <c r="F30871" s="26"/>
      <c r="G30871" s="26"/>
    </row>
    <row r="30872" spans="3:7">
      <c r="C30872" s="17"/>
      <c r="D30872" s="26"/>
      <c r="E30872" s="26"/>
      <c r="F30872" s="26"/>
      <c r="G30872" s="26"/>
    </row>
    <row r="30873" spans="3:7">
      <c r="C30873" s="17"/>
      <c r="D30873" s="26"/>
      <c r="E30873" s="26"/>
      <c r="F30873" s="26"/>
      <c r="G30873" s="26"/>
    </row>
    <row r="30874" spans="3:7">
      <c r="C30874" s="17"/>
      <c r="D30874" s="26"/>
      <c r="E30874" s="26"/>
      <c r="F30874" s="26"/>
      <c r="G30874" s="26"/>
    </row>
    <row r="30875" spans="3:7">
      <c r="C30875" s="17"/>
      <c r="D30875" s="26"/>
      <c r="E30875" s="26"/>
      <c r="F30875" s="26"/>
      <c r="G30875" s="26"/>
    </row>
    <row r="30876" spans="3:7">
      <c r="C30876" s="17"/>
      <c r="D30876" s="26"/>
      <c r="E30876" s="26"/>
      <c r="F30876" s="26"/>
      <c r="G30876" s="26"/>
    </row>
    <row r="30877" spans="3:7">
      <c r="C30877" s="17"/>
      <c r="D30877" s="26"/>
      <c r="E30877" s="26"/>
      <c r="F30877" s="26"/>
      <c r="G30877" s="26"/>
    </row>
    <row r="30878" spans="3:7">
      <c r="C30878" s="17"/>
      <c r="D30878" s="26"/>
      <c r="E30878" s="26"/>
      <c r="F30878" s="26"/>
      <c r="G30878" s="26"/>
    </row>
    <row r="30879" spans="3:7">
      <c r="C30879" s="17"/>
      <c r="D30879" s="26"/>
      <c r="E30879" s="26"/>
      <c r="F30879" s="26"/>
      <c r="G30879" s="26"/>
    </row>
    <row r="30880" spans="3:7">
      <c r="C30880" s="17"/>
      <c r="D30880" s="26"/>
      <c r="E30880" s="26"/>
      <c r="F30880" s="26"/>
      <c r="G30880" s="26"/>
    </row>
    <row r="30881" spans="3:7">
      <c r="C30881" s="17"/>
      <c r="D30881" s="26"/>
      <c r="E30881" s="26"/>
      <c r="F30881" s="26"/>
      <c r="G30881" s="26"/>
    </row>
    <row r="30882" spans="3:7">
      <c r="C30882" s="17"/>
      <c r="D30882" s="26"/>
      <c r="E30882" s="26"/>
      <c r="F30882" s="26"/>
      <c r="G30882" s="26"/>
    </row>
    <row r="30883" spans="3:7">
      <c r="C30883" s="17"/>
      <c r="D30883" s="26"/>
      <c r="E30883" s="26"/>
      <c r="F30883" s="26"/>
      <c r="G30883" s="26"/>
    </row>
    <row r="30884" spans="3:7">
      <c r="C30884" s="17"/>
      <c r="D30884" s="26"/>
      <c r="E30884" s="26"/>
      <c r="F30884" s="26"/>
      <c r="G30884" s="26"/>
    </row>
    <row r="30885" spans="3:7">
      <c r="C30885" s="17"/>
      <c r="D30885" s="26"/>
      <c r="E30885" s="26"/>
      <c r="F30885" s="26"/>
      <c r="G30885" s="26"/>
    </row>
    <row r="30886" spans="3:7">
      <c r="C30886" s="17"/>
      <c r="D30886" s="26"/>
      <c r="E30886" s="26"/>
      <c r="F30886" s="26"/>
      <c r="G30886" s="26"/>
    </row>
    <row r="30887" spans="3:7">
      <c r="C30887" s="17"/>
      <c r="D30887" s="26"/>
      <c r="E30887" s="26"/>
      <c r="F30887" s="26"/>
      <c r="G30887" s="26"/>
    </row>
    <row r="30888" spans="3:7">
      <c r="C30888" s="17"/>
      <c r="D30888" s="26"/>
      <c r="E30888" s="26"/>
      <c r="F30888" s="26"/>
      <c r="G30888" s="26"/>
    </row>
    <row r="30889" spans="3:7">
      <c r="C30889" s="17"/>
      <c r="D30889" s="26"/>
      <c r="E30889" s="26"/>
      <c r="F30889" s="26"/>
      <c r="G30889" s="26"/>
    </row>
    <row r="30890" spans="3:7">
      <c r="C30890" s="17"/>
      <c r="D30890" s="26"/>
      <c r="E30890" s="26"/>
      <c r="F30890" s="26"/>
      <c r="G30890" s="26"/>
    </row>
    <row r="30891" spans="3:7">
      <c r="C30891" s="17"/>
      <c r="D30891" s="26"/>
      <c r="E30891" s="26"/>
      <c r="F30891" s="26"/>
      <c r="G30891" s="26"/>
    </row>
    <row r="30892" spans="3:7">
      <c r="C30892" s="17"/>
      <c r="D30892" s="26"/>
      <c r="E30892" s="26"/>
      <c r="F30892" s="26"/>
      <c r="G30892" s="26"/>
    </row>
    <row r="30893" spans="3:7">
      <c r="C30893" s="17"/>
      <c r="D30893" s="26"/>
      <c r="E30893" s="26"/>
      <c r="F30893" s="26"/>
      <c r="G30893" s="26"/>
    </row>
    <row r="30894" spans="3:7">
      <c r="C30894" s="17"/>
      <c r="D30894" s="26"/>
      <c r="E30894" s="26"/>
      <c r="F30894" s="26"/>
      <c r="G30894" s="26"/>
    </row>
    <row r="30895" spans="3:7">
      <c r="C30895" s="17"/>
      <c r="D30895" s="26"/>
      <c r="E30895" s="26"/>
      <c r="F30895" s="26"/>
      <c r="G30895" s="26"/>
    </row>
    <row r="30896" spans="3:7">
      <c r="C30896" s="17"/>
      <c r="D30896" s="26"/>
      <c r="E30896" s="26"/>
      <c r="F30896" s="26"/>
      <c r="G30896" s="26"/>
    </row>
    <row r="30897" spans="3:7">
      <c r="C30897" s="17"/>
      <c r="D30897" s="26"/>
      <c r="E30897" s="26"/>
      <c r="F30897" s="26"/>
      <c r="G30897" s="26"/>
    </row>
    <row r="30898" spans="3:7">
      <c r="C30898" s="17"/>
      <c r="D30898" s="26"/>
      <c r="E30898" s="26"/>
      <c r="F30898" s="26"/>
      <c r="G30898" s="26"/>
    </row>
    <row r="30899" spans="3:7">
      <c r="C30899" s="17"/>
      <c r="D30899" s="26"/>
      <c r="E30899" s="26"/>
      <c r="F30899" s="26"/>
      <c r="G30899" s="26"/>
    </row>
    <row r="30900" spans="3:7">
      <c r="C30900" s="17"/>
      <c r="D30900" s="26"/>
      <c r="E30900" s="26"/>
      <c r="F30900" s="26"/>
      <c r="G30900" s="26"/>
    </row>
    <row r="30901" spans="3:7">
      <c r="C30901" s="17"/>
      <c r="D30901" s="26"/>
      <c r="E30901" s="26"/>
      <c r="F30901" s="26"/>
      <c r="G30901" s="26"/>
    </row>
    <row r="30902" spans="3:7">
      <c r="C30902" s="17"/>
      <c r="D30902" s="26"/>
      <c r="E30902" s="26"/>
      <c r="F30902" s="26"/>
      <c r="G30902" s="26"/>
    </row>
    <row r="30903" spans="3:7">
      <c r="C30903" s="17"/>
      <c r="D30903" s="26"/>
      <c r="E30903" s="26"/>
      <c r="F30903" s="26"/>
      <c r="G30903" s="26"/>
    </row>
    <row r="30904" spans="3:7">
      <c r="C30904" s="17"/>
      <c r="D30904" s="26"/>
      <c r="E30904" s="26"/>
      <c r="F30904" s="26"/>
      <c r="G30904" s="26"/>
    </row>
    <row r="30905" spans="3:7">
      <c r="C30905" s="17"/>
      <c r="D30905" s="26"/>
      <c r="E30905" s="26"/>
      <c r="F30905" s="26"/>
      <c r="G30905" s="26"/>
    </row>
    <row r="30906" spans="3:7">
      <c r="C30906" s="17"/>
      <c r="D30906" s="26"/>
      <c r="E30906" s="26"/>
      <c r="F30906" s="26"/>
      <c r="G30906" s="26"/>
    </row>
    <row r="30907" spans="3:7">
      <c r="C30907" s="17"/>
      <c r="D30907" s="26"/>
      <c r="E30907" s="26"/>
      <c r="F30907" s="26"/>
      <c r="G30907" s="26"/>
    </row>
    <row r="30908" spans="3:7">
      <c r="C30908" s="17"/>
      <c r="D30908" s="26"/>
      <c r="E30908" s="26"/>
      <c r="F30908" s="26"/>
      <c r="G30908" s="26"/>
    </row>
    <row r="30909" spans="3:7">
      <c r="C30909" s="17"/>
      <c r="D30909" s="26"/>
      <c r="E30909" s="26"/>
      <c r="F30909" s="26"/>
      <c r="G30909" s="26"/>
    </row>
    <row r="30910" spans="3:7">
      <c r="C30910" s="17"/>
      <c r="D30910" s="26"/>
      <c r="E30910" s="26"/>
      <c r="F30910" s="26"/>
      <c r="G30910" s="26"/>
    </row>
    <row r="30911" spans="3:7">
      <c r="C30911" s="17"/>
      <c r="D30911" s="26"/>
      <c r="E30911" s="26"/>
      <c r="F30911" s="26"/>
      <c r="G30911" s="26"/>
    </row>
    <row r="30912" spans="3:7">
      <c r="C30912" s="17"/>
      <c r="D30912" s="26"/>
      <c r="E30912" s="26"/>
      <c r="F30912" s="26"/>
      <c r="G30912" s="26"/>
    </row>
    <row r="30913" spans="3:7">
      <c r="C30913" s="17"/>
      <c r="D30913" s="26"/>
      <c r="E30913" s="26"/>
      <c r="F30913" s="26"/>
      <c r="G30913" s="26"/>
    </row>
    <row r="30914" spans="3:7">
      <c r="C30914" s="17"/>
      <c r="D30914" s="26"/>
      <c r="E30914" s="26"/>
      <c r="F30914" s="26"/>
      <c r="G30914" s="26"/>
    </row>
    <row r="30915" spans="3:7">
      <c r="C30915" s="17"/>
      <c r="D30915" s="26"/>
      <c r="E30915" s="26"/>
      <c r="F30915" s="26"/>
      <c r="G30915" s="26"/>
    </row>
    <row r="30916" spans="3:7">
      <c r="C30916" s="17"/>
      <c r="D30916" s="26"/>
      <c r="E30916" s="26"/>
      <c r="F30916" s="26"/>
      <c r="G30916" s="26"/>
    </row>
    <row r="30917" spans="3:7">
      <c r="C30917" s="17"/>
      <c r="D30917" s="26"/>
      <c r="E30917" s="26"/>
      <c r="F30917" s="26"/>
      <c r="G30917" s="26"/>
    </row>
    <row r="30918" spans="3:7">
      <c r="C30918" s="17"/>
      <c r="D30918" s="26"/>
      <c r="E30918" s="26"/>
      <c r="F30918" s="26"/>
      <c r="G30918" s="26"/>
    </row>
    <row r="30919" spans="3:7">
      <c r="C30919" s="17"/>
      <c r="D30919" s="26"/>
      <c r="E30919" s="26"/>
      <c r="F30919" s="26"/>
      <c r="G30919" s="26"/>
    </row>
    <row r="30920" spans="3:7">
      <c r="C30920" s="17"/>
      <c r="D30920" s="26"/>
      <c r="E30920" s="26"/>
      <c r="F30920" s="26"/>
      <c r="G30920" s="26"/>
    </row>
    <row r="30921" spans="3:7">
      <c r="C30921" s="17"/>
      <c r="D30921" s="26"/>
      <c r="E30921" s="26"/>
      <c r="F30921" s="26"/>
      <c r="G30921" s="26"/>
    </row>
    <row r="30922" spans="3:7">
      <c r="C30922" s="17"/>
      <c r="D30922" s="26"/>
      <c r="E30922" s="26"/>
      <c r="F30922" s="26"/>
      <c r="G30922" s="26"/>
    </row>
    <row r="30923" spans="3:7">
      <c r="C30923" s="17"/>
      <c r="D30923" s="26"/>
      <c r="E30923" s="26"/>
      <c r="F30923" s="26"/>
      <c r="G30923" s="26"/>
    </row>
    <row r="30924" spans="3:7">
      <c r="C30924" s="17"/>
      <c r="D30924" s="26"/>
      <c r="E30924" s="26"/>
      <c r="F30924" s="26"/>
      <c r="G30924" s="26"/>
    </row>
    <row r="30925" spans="3:7">
      <c r="C30925" s="17"/>
      <c r="D30925" s="26"/>
      <c r="E30925" s="26"/>
      <c r="F30925" s="26"/>
      <c r="G30925" s="26"/>
    </row>
    <row r="30926" spans="3:7">
      <c r="C30926" s="17"/>
      <c r="D30926" s="26"/>
      <c r="E30926" s="26"/>
      <c r="F30926" s="26"/>
      <c r="G30926" s="26"/>
    </row>
    <row r="30927" spans="3:7">
      <c r="C30927" s="17"/>
      <c r="D30927" s="26"/>
      <c r="E30927" s="26"/>
      <c r="F30927" s="26"/>
      <c r="G30927" s="26"/>
    </row>
    <row r="30928" spans="3:7">
      <c r="C30928" s="17"/>
      <c r="D30928" s="26"/>
      <c r="E30928" s="26"/>
      <c r="F30928" s="26"/>
      <c r="G30928" s="26"/>
    </row>
    <row r="30929" spans="3:7">
      <c r="C30929" s="17"/>
      <c r="D30929" s="26"/>
      <c r="E30929" s="26"/>
      <c r="F30929" s="26"/>
      <c r="G30929" s="26"/>
    </row>
    <row r="30930" spans="3:7">
      <c r="C30930" s="17"/>
      <c r="D30930" s="26"/>
      <c r="E30930" s="26"/>
      <c r="F30930" s="26"/>
      <c r="G30930" s="26"/>
    </row>
    <row r="30931" spans="3:7">
      <c r="C30931" s="17"/>
      <c r="D30931" s="26"/>
      <c r="E30931" s="26"/>
      <c r="F30931" s="26"/>
      <c r="G30931" s="26"/>
    </row>
    <row r="30932" spans="3:7">
      <c r="C30932" s="17"/>
      <c r="D30932" s="26"/>
      <c r="E30932" s="26"/>
      <c r="F30932" s="26"/>
      <c r="G30932" s="26"/>
    </row>
    <row r="30933" spans="3:7">
      <c r="C30933" s="17"/>
      <c r="D30933" s="26"/>
      <c r="E30933" s="26"/>
      <c r="F30933" s="26"/>
      <c r="G30933" s="26"/>
    </row>
    <row r="30934" spans="3:7">
      <c r="C30934" s="17"/>
      <c r="D30934" s="26"/>
      <c r="E30934" s="26"/>
      <c r="F30934" s="26"/>
      <c r="G30934" s="26"/>
    </row>
    <row r="30935" spans="3:7">
      <c r="C30935" s="17"/>
      <c r="D30935" s="26"/>
      <c r="E30935" s="26"/>
      <c r="F30935" s="26"/>
      <c r="G30935" s="26"/>
    </row>
    <row r="30936" spans="3:7">
      <c r="C30936" s="17"/>
      <c r="D30936" s="26"/>
      <c r="E30936" s="26"/>
      <c r="F30936" s="26"/>
      <c r="G30936" s="26"/>
    </row>
    <row r="30937" spans="3:7">
      <c r="C30937" s="17"/>
      <c r="D30937" s="26"/>
      <c r="E30937" s="26"/>
      <c r="F30937" s="26"/>
      <c r="G30937" s="26"/>
    </row>
    <row r="30938" spans="3:7">
      <c r="C30938" s="17"/>
      <c r="D30938" s="26"/>
      <c r="E30938" s="26"/>
      <c r="F30938" s="26"/>
      <c r="G30938" s="26"/>
    </row>
    <row r="30939" spans="3:7">
      <c r="C30939" s="17"/>
      <c r="D30939" s="26"/>
      <c r="E30939" s="26"/>
      <c r="F30939" s="26"/>
      <c r="G30939" s="26"/>
    </row>
    <row r="30940" spans="3:7">
      <c r="C30940" s="17"/>
      <c r="D30940" s="26"/>
      <c r="E30940" s="26"/>
      <c r="F30940" s="26"/>
      <c r="G30940" s="26"/>
    </row>
    <row r="30941" spans="3:7">
      <c r="C30941" s="17"/>
      <c r="D30941" s="26"/>
      <c r="E30941" s="26"/>
      <c r="F30941" s="26"/>
      <c r="G30941" s="26"/>
    </row>
    <row r="30942" spans="3:7">
      <c r="C30942" s="17"/>
      <c r="D30942" s="26"/>
      <c r="E30942" s="26"/>
      <c r="F30942" s="26"/>
      <c r="G30942" s="26"/>
    </row>
    <row r="30943" spans="3:7">
      <c r="C30943" s="17"/>
      <c r="D30943" s="26"/>
      <c r="E30943" s="26"/>
      <c r="F30943" s="26"/>
      <c r="G30943" s="26"/>
    </row>
    <row r="30944" spans="3:7">
      <c r="C30944" s="17"/>
      <c r="D30944" s="26"/>
      <c r="E30944" s="26"/>
      <c r="F30944" s="26"/>
      <c r="G30944" s="26"/>
    </row>
    <row r="30945" spans="3:7">
      <c r="C30945" s="17"/>
      <c r="D30945" s="26"/>
      <c r="E30945" s="26"/>
      <c r="F30945" s="26"/>
      <c r="G30945" s="26"/>
    </row>
    <row r="30946" spans="3:7">
      <c r="C30946" s="17"/>
      <c r="D30946" s="26"/>
      <c r="E30946" s="26"/>
      <c r="F30946" s="26"/>
      <c r="G30946" s="26"/>
    </row>
    <row r="30947" spans="3:7">
      <c r="C30947" s="17"/>
      <c r="D30947" s="26"/>
      <c r="E30947" s="26"/>
      <c r="F30947" s="26"/>
      <c r="G30947" s="26"/>
    </row>
    <row r="30948" spans="3:7">
      <c r="C30948" s="17"/>
      <c r="D30948" s="26"/>
      <c r="E30948" s="26"/>
      <c r="F30948" s="26"/>
      <c r="G30948" s="26"/>
    </row>
    <row r="30949" spans="3:7">
      <c r="C30949" s="17"/>
      <c r="D30949" s="26"/>
      <c r="E30949" s="26"/>
      <c r="F30949" s="26"/>
      <c r="G30949" s="26"/>
    </row>
    <row r="30950" spans="3:7">
      <c r="C30950" s="17"/>
      <c r="D30950" s="26"/>
      <c r="E30950" s="26"/>
      <c r="F30950" s="26"/>
      <c r="G30950" s="26"/>
    </row>
    <row r="30951" spans="3:7">
      <c r="C30951" s="17"/>
      <c r="D30951" s="26"/>
      <c r="E30951" s="26"/>
      <c r="F30951" s="26"/>
      <c r="G30951" s="26"/>
    </row>
    <row r="30952" spans="3:7">
      <c r="C30952" s="17"/>
      <c r="D30952" s="26"/>
      <c r="E30952" s="26"/>
      <c r="F30952" s="26"/>
      <c r="G30952" s="26"/>
    </row>
    <row r="30953" spans="3:7">
      <c r="C30953" s="17"/>
      <c r="D30953" s="26"/>
      <c r="E30953" s="26"/>
      <c r="F30953" s="26"/>
      <c r="G30953" s="26"/>
    </row>
    <row r="30954" spans="3:7">
      <c r="C30954" s="17"/>
      <c r="D30954" s="26"/>
      <c r="E30954" s="26"/>
      <c r="F30954" s="26"/>
      <c r="G30954" s="26"/>
    </row>
    <row r="30955" spans="3:7">
      <c r="C30955" s="17"/>
      <c r="D30955" s="26"/>
      <c r="E30955" s="26"/>
      <c r="F30955" s="26"/>
      <c r="G30955" s="26"/>
    </row>
    <row r="30956" spans="3:7">
      <c r="C30956" s="17"/>
      <c r="D30956" s="26"/>
      <c r="E30956" s="26"/>
      <c r="F30956" s="26"/>
      <c r="G30956" s="26"/>
    </row>
    <row r="30957" spans="3:7">
      <c r="C30957" s="17"/>
      <c r="D30957" s="26"/>
      <c r="E30957" s="26"/>
      <c r="F30957" s="26"/>
      <c r="G30957" s="26"/>
    </row>
    <row r="30958" spans="3:7">
      <c r="C30958" s="17"/>
      <c r="D30958" s="26"/>
      <c r="E30958" s="26"/>
      <c r="F30958" s="26"/>
      <c r="G30958" s="26"/>
    </row>
    <row r="30959" spans="3:7">
      <c r="C30959" s="17"/>
      <c r="D30959" s="26"/>
      <c r="E30959" s="26"/>
      <c r="F30959" s="26"/>
      <c r="G30959" s="26"/>
    </row>
    <row r="30960" spans="3:7">
      <c r="C30960" s="17"/>
      <c r="D30960" s="26"/>
      <c r="E30960" s="26"/>
      <c r="F30960" s="26"/>
      <c r="G30960" s="26"/>
    </row>
    <row r="30961" spans="3:7">
      <c r="C30961" s="17"/>
      <c r="D30961" s="26"/>
      <c r="E30961" s="26"/>
      <c r="F30961" s="26"/>
      <c r="G30961" s="26"/>
    </row>
    <row r="30962" spans="3:7">
      <c r="C30962" s="17"/>
      <c r="D30962" s="26"/>
      <c r="E30962" s="26"/>
      <c r="F30962" s="26"/>
      <c r="G30962" s="26"/>
    </row>
    <row r="30963" spans="3:7">
      <c r="C30963" s="17"/>
      <c r="D30963" s="26"/>
      <c r="E30963" s="26"/>
      <c r="F30963" s="26"/>
      <c r="G30963" s="26"/>
    </row>
    <row r="30964" spans="3:7">
      <c r="C30964" s="17"/>
      <c r="D30964" s="26"/>
      <c r="E30964" s="26"/>
      <c r="F30964" s="26"/>
      <c r="G30964" s="26"/>
    </row>
    <row r="30965" spans="3:7">
      <c r="C30965" s="17"/>
      <c r="D30965" s="26"/>
      <c r="E30965" s="26"/>
      <c r="F30965" s="26"/>
      <c r="G30965" s="26"/>
    </row>
    <row r="30966" spans="3:7">
      <c r="C30966" s="17"/>
      <c r="D30966" s="26"/>
      <c r="E30966" s="26"/>
      <c r="F30966" s="26"/>
      <c r="G30966" s="26"/>
    </row>
    <row r="30967" spans="3:7">
      <c r="C30967" s="17"/>
      <c r="D30967" s="26"/>
      <c r="E30967" s="26"/>
      <c r="F30967" s="26"/>
      <c r="G30967" s="26"/>
    </row>
    <row r="30968" spans="3:7">
      <c r="C30968" s="17"/>
      <c r="D30968" s="26"/>
      <c r="E30968" s="26"/>
      <c r="F30968" s="26"/>
      <c r="G30968" s="26"/>
    </row>
    <row r="30969" spans="3:7">
      <c r="C30969" s="17"/>
      <c r="D30969" s="26"/>
      <c r="E30969" s="26"/>
      <c r="F30969" s="26"/>
      <c r="G30969" s="26"/>
    </row>
    <row r="30970" spans="3:7">
      <c r="C30970" s="17"/>
      <c r="D30970" s="26"/>
      <c r="E30970" s="26"/>
      <c r="F30970" s="26"/>
      <c r="G30970" s="26"/>
    </row>
    <row r="30971" spans="3:7">
      <c r="C30971" s="17"/>
      <c r="D30971" s="26"/>
      <c r="E30971" s="26"/>
      <c r="F30971" s="26"/>
      <c r="G30971" s="26"/>
    </row>
    <row r="30972" spans="3:7">
      <c r="C30972" s="17"/>
      <c r="D30972" s="26"/>
      <c r="E30972" s="26"/>
      <c r="F30972" s="26"/>
      <c r="G30972" s="26"/>
    </row>
    <row r="30973" spans="3:7">
      <c r="C30973" s="17"/>
      <c r="D30973" s="26"/>
      <c r="E30973" s="26"/>
      <c r="F30973" s="26"/>
      <c r="G30973" s="26"/>
    </row>
    <row r="30974" spans="3:7">
      <c r="C30974" s="17"/>
      <c r="D30974" s="26"/>
      <c r="E30974" s="26"/>
      <c r="F30974" s="26"/>
      <c r="G30974" s="26"/>
    </row>
    <row r="30975" spans="3:7">
      <c r="C30975" s="17"/>
      <c r="D30975" s="26"/>
      <c r="E30975" s="26"/>
      <c r="F30975" s="26"/>
      <c r="G30975" s="26"/>
    </row>
    <row r="30976" spans="3:7">
      <c r="C30976" s="17"/>
      <c r="D30976" s="26"/>
      <c r="E30976" s="26"/>
      <c r="F30976" s="26"/>
      <c r="G30976" s="26"/>
    </row>
    <row r="30977" spans="3:7">
      <c r="C30977" s="17"/>
      <c r="D30977" s="26"/>
      <c r="E30977" s="26"/>
      <c r="F30977" s="26"/>
      <c r="G30977" s="26"/>
    </row>
    <row r="30978" spans="3:7">
      <c r="C30978" s="17"/>
      <c r="D30978" s="26"/>
      <c r="E30978" s="26"/>
      <c r="F30978" s="26"/>
      <c r="G30978" s="26"/>
    </row>
    <row r="30979" spans="3:7">
      <c r="C30979" s="17"/>
      <c r="D30979" s="26"/>
      <c r="E30979" s="26"/>
      <c r="F30979" s="26"/>
      <c r="G30979" s="26"/>
    </row>
    <row r="30980" spans="3:7">
      <c r="C30980" s="17"/>
      <c r="D30980" s="26"/>
      <c r="E30980" s="26"/>
      <c r="F30980" s="26"/>
      <c r="G30980" s="26"/>
    </row>
    <row r="30981" spans="3:7">
      <c r="C30981" s="17"/>
      <c r="D30981" s="26"/>
      <c r="E30981" s="26"/>
      <c r="F30981" s="26"/>
      <c r="G30981" s="26"/>
    </row>
    <row r="30982" spans="3:7">
      <c r="C30982" s="17"/>
      <c r="D30982" s="26"/>
      <c r="E30982" s="26"/>
      <c r="F30982" s="26"/>
      <c r="G30982" s="26"/>
    </row>
    <row r="30983" spans="3:7">
      <c r="C30983" s="17"/>
      <c r="D30983" s="26"/>
      <c r="E30983" s="26"/>
      <c r="F30983" s="26"/>
      <c r="G30983" s="26"/>
    </row>
    <row r="30984" spans="3:7">
      <c r="C30984" s="17"/>
      <c r="D30984" s="26"/>
      <c r="E30984" s="26"/>
      <c r="F30984" s="26"/>
      <c r="G30984" s="26"/>
    </row>
    <row r="30985" spans="3:7">
      <c r="C30985" s="17"/>
      <c r="D30985" s="26"/>
      <c r="E30985" s="26"/>
      <c r="F30985" s="26"/>
      <c r="G30985" s="26"/>
    </row>
    <row r="30986" spans="3:7">
      <c r="C30986" s="17"/>
      <c r="D30986" s="26"/>
      <c r="E30986" s="26"/>
      <c r="F30986" s="26"/>
      <c r="G30986" s="26"/>
    </row>
    <row r="30987" spans="3:7">
      <c r="C30987" s="17"/>
      <c r="D30987" s="26"/>
      <c r="E30987" s="26"/>
      <c r="F30987" s="26"/>
      <c r="G30987" s="26"/>
    </row>
    <row r="30988" spans="3:7">
      <c r="C30988" s="17"/>
      <c r="D30988" s="26"/>
      <c r="E30988" s="26"/>
      <c r="F30988" s="26"/>
      <c r="G30988" s="26"/>
    </row>
    <row r="30989" spans="3:7">
      <c r="C30989" s="17"/>
      <c r="D30989" s="26"/>
      <c r="E30989" s="26"/>
      <c r="F30989" s="26"/>
      <c r="G30989" s="26"/>
    </row>
    <row r="30990" spans="3:7">
      <c r="C30990" s="17"/>
      <c r="D30990" s="26"/>
      <c r="E30990" s="26"/>
      <c r="F30990" s="26"/>
      <c r="G30990" s="26"/>
    </row>
    <row r="30991" spans="3:7">
      <c r="C30991" s="17"/>
      <c r="D30991" s="26"/>
      <c r="E30991" s="26"/>
      <c r="F30991" s="26"/>
      <c r="G30991" s="26"/>
    </row>
    <row r="30992" spans="3:7">
      <c r="C30992" s="17"/>
      <c r="D30992" s="26"/>
      <c r="E30992" s="26"/>
      <c r="F30992" s="26"/>
      <c r="G30992" s="26"/>
    </row>
    <row r="30993" spans="3:7">
      <c r="C30993" s="17"/>
      <c r="D30993" s="26"/>
      <c r="E30993" s="26"/>
      <c r="F30993" s="26"/>
      <c r="G30993" s="26"/>
    </row>
    <row r="30994" spans="3:7">
      <c r="C30994" s="17"/>
      <c r="D30994" s="26"/>
      <c r="E30994" s="26"/>
      <c r="F30994" s="26"/>
      <c r="G30994" s="26"/>
    </row>
    <row r="30995" spans="3:7">
      <c r="C30995" s="17"/>
      <c r="D30995" s="26"/>
      <c r="E30995" s="26"/>
      <c r="F30995" s="26"/>
      <c r="G30995" s="26"/>
    </row>
    <row r="30996" spans="3:7">
      <c r="C30996" s="17"/>
      <c r="D30996" s="26"/>
      <c r="E30996" s="26"/>
      <c r="F30996" s="26"/>
      <c r="G30996" s="26"/>
    </row>
    <row r="30997" spans="3:7">
      <c r="C30997" s="17"/>
      <c r="D30997" s="26"/>
      <c r="E30997" s="26"/>
      <c r="F30997" s="26"/>
      <c r="G30997" s="26"/>
    </row>
    <row r="30998" spans="3:7">
      <c r="C30998" s="17"/>
      <c r="D30998" s="26"/>
      <c r="E30998" s="26"/>
      <c r="F30998" s="26"/>
      <c r="G30998" s="26"/>
    </row>
    <row r="30999" spans="3:7">
      <c r="C30999" s="17"/>
      <c r="D30999" s="26"/>
      <c r="E30999" s="26"/>
      <c r="F30999" s="26"/>
      <c r="G30999" s="26"/>
    </row>
    <row r="31000" spans="3:7">
      <c r="C31000" s="17"/>
      <c r="D31000" s="26"/>
      <c r="E31000" s="26"/>
      <c r="F31000" s="26"/>
      <c r="G31000" s="26"/>
    </row>
    <row r="31001" spans="3:7">
      <c r="C31001" s="17"/>
      <c r="D31001" s="26"/>
      <c r="E31001" s="26"/>
      <c r="F31001" s="26"/>
      <c r="G31001" s="26"/>
    </row>
    <row r="31002" spans="3:7">
      <c r="C31002" s="17"/>
      <c r="D31002" s="26"/>
      <c r="E31002" s="26"/>
      <c r="F31002" s="26"/>
      <c r="G31002" s="26"/>
    </row>
    <row r="31003" spans="3:7">
      <c r="C31003" s="17"/>
      <c r="D31003" s="26"/>
      <c r="E31003" s="26"/>
      <c r="F31003" s="26"/>
      <c r="G31003" s="26"/>
    </row>
    <row r="31004" spans="3:7">
      <c r="C31004" s="17"/>
      <c r="D31004" s="26"/>
      <c r="E31004" s="26"/>
      <c r="F31004" s="26"/>
      <c r="G31004" s="26"/>
    </row>
    <row r="31005" spans="3:7">
      <c r="C31005" s="17"/>
      <c r="D31005" s="26"/>
      <c r="E31005" s="26"/>
      <c r="F31005" s="26"/>
      <c r="G31005" s="26"/>
    </row>
    <row r="31006" spans="3:7">
      <c r="C31006" s="17"/>
      <c r="D31006" s="26"/>
      <c r="E31006" s="26"/>
      <c r="F31006" s="26"/>
      <c r="G31006" s="26"/>
    </row>
    <row r="31007" spans="3:7">
      <c r="C31007" s="17"/>
      <c r="D31007" s="26"/>
      <c r="E31007" s="26"/>
      <c r="F31007" s="26"/>
      <c r="G31007" s="26"/>
    </row>
    <row r="31008" spans="3:7">
      <c r="C31008" s="17"/>
      <c r="D31008" s="26"/>
      <c r="E31008" s="26"/>
      <c r="F31008" s="26"/>
      <c r="G31008" s="26"/>
    </row>
    <row r="31009" spans="3:7">
      <c r="C31009" s="17"/>
      <c r="D31009" s="26"/>
      <c r="E31009" s="26"/>
      <c r="F31009" s="26"/>
      <c r="G31009" s="26"/>
    </row>
    <row r="31010" spans="3:7">
      <c r="C31010" s="17"/>
      <c r="D31010" s="26"/>
      <c r="E31010" s="26"/>
      <c r="F31010" s="26"/>
      <c r="G31010" s="26"/>
    </row>
    <row r="31011" spans="3:7">
      <c r="C31011" s="17"/>
      <c r="D31011" s="26"/>
      <c r="E31011" s="26"/>
      <c r="F31011" s="26"/>
      <c r="G31011" s="26"/>
    </row>
    <row r="31012" spans="3:7">
      <c r="C31012" s="17"/>
      <c r="D31012" s="26"/>
      <c r="E31012" s="26"/>
      <c r="F31012" s="26"/>
      <c r="G31012" s="26"/>
    </row>
    <row r="31013" spans="3:7">
      <c r="C31013" s="17"/>
      <c r="D31013" s="26"/>
      <c r="E31013" s="26"/>
      <c r="F31013" s="26"/>
      <c r="G31013" s="26"/>
    </row>
    <row r="31014" spans="3:7">
      <c r="C31014" s="17"/>
      <c r="D31014" s="26"/>
      <c r="E31014" s="26"/>
      <c r="F31014" s="26"/>
      <c r="G31014" s="26"/>
    </row>
    <row r="31015" spans="3:7">
      <c r="C31015" s="17"/>
      <c r="D31015" s="26"/>
      <c r="E31015" s="26"/>
      <c r="F31015" s="26"/>
      <c r="G31015" s="26"/>
    </row>
    <row r="31016" spans="3:7">
      <c r="C31016" s="17"/>
      <c r="D31016" s="26"/>
      <c r="E31016" s="26"/>
      <c r="F31016" s="26"/>
      <c r="G31016" s="26"/>
    </row>
    <row r="31017" spans="3:7">
      <c r="C31017" s="17"/>
      <c r="D31017" s="26"/>
      <c r="E31017" s="26"/>
      <c r="F31017" s="26"/>
      <c r="G31017" s="26"/>
    </row>
    <row r="31018" spans="3:7">
      <c r="C31018" s="17"/>
      <c r="D31018" s="26"/>
      <c r="E31018" s="26"/>
      <c r="F31018" s="26"/>
      <c r="G31018" s="26"/>
    </row>
    <row r="31019" spans="3:7">
      <c r="C31019" s="17"/>
      <c r="D31019" s="26"/>
      <c r="E31019" s="26"/>
      <c r="F31019" s="26"/>
      <c r="G31019" s="26"/>
    </row>
    <row r="31020" spans="3:7">
      <c r="C31020" s="17"/>
      <c r="D31020" s="26"/>
      <c r="E31020" s="26"/>
      <c r="F31020" s="26"/>
      <c r="G31020" s="26"/>
    </row>
    <row r="31021" spans="3:7">
      <c r="C31021" s="17"/>
      <c r="D31021" s="26"/>
      <c r="E31021" s="26"/>
      <c r="F31021" s="26"/>
      <c r="G31021" s="26"/>
    </row>
    <row r="31022" spans="3:7">
      <c r="C31022" s="17"/>
      <c r="D31022" s="26"/>
      <c r="E31022" s="26"/>
      <c r="F31022" s="26"/>
      <c r="G31022" s="26"/>
    </row>
    <row r="31023" spans="3:7">
      <c r="C31023" s="17"/>
      <c r="D31023" s="26"/>
      <c r="E31023" s="26"/>
      <c r="F31023" s="26"/>
      <c r="G31023" s="26"/>
    </row>
    <row r="31024" spans="3:7">
      <c r="C31024" s="17"/>
      <c r="D31024" s="26"/>
      <c r="E31024" s="26"/>
      <c r="F31024" s="26"/>
      <c r="G31024" s="26"/>
    </row>
    <row r="31025" spans="3:7">
      <c r="C31025" s="17"/>
      <c r="D31025" s="26"/>
      <c r="E31025" s="26"/>
      <c r="F31025" s="26"/>
      <c r="G31025" s="26"/>
    </row>
    <row r="31026" spans="3:7">
      <c r="C31026" s="17"/>
      <c r="D31026" s="26"/>
      <c r="E31026" s="26"/>
      <c r="F31026" s="26"/>
      <c r="G31026" s="26"/>
    </row>
    <row r="31027" spans="3:7">
      <c r="C31027" s="17"/>
      <c r="D31027" s="26"/>
      <c r="E31027" s="26"/>
      <c r="F31027" s="26"/>
      <c r="G31027" s="26"/>
    </row>
    <row r="31028" spans="3:7">
      <c r="C31028" s="17"/>
      <c r="D31028" s="26"/>
      <c r="E31028" s="26"/>
      <c r="F31028" s="26"/>
      <c r="G31028" s="26"/>
    </row>
    <row r="31029" spans="3:7">
      <c r="C31029" s="17"/>
      <c r="D31029" s="26"/>
      <c r="E31029" s="26"/>
      <c r="F31029" s="26"/>
      <c r="G31029" s="26"/>
    </row>
    <row r="31030" spans="3:7">
      <c r="C31030" s="17"/>
      <c r="D31030" s="26"/>
      <c r="E31030" s="26"/>
      <c r="F31030" s="26"/>
      <c r="G31030" s="26"/>
    </row>
    <row r="31031" spans="3:7">
      <c r="C31031" s="17"/>
      <c r="D31031" s="26"/>
      <c r="E31031" s="26"/>
      <c r="F31031" s="26"/>
      <c r="G31031" s="26"/>
    </row>
    <row r="31032" spans="3:7">
      <c r="C31032" s="17"/>
      <c r="D31032" s="26"/>
      <c r="E31032" s="26"/>
      <c r="F31032" s="26"/>
      <c r="G31032" s="26"/>
    </row>
    <row r="31033" spans="3:7">
      <c r="C31033" s="17"/>
      <c r="D31033" s="26"/>
      <c r="E31033" s="26"/>
      <c r="F31033" s="26"/>
      <c r="G31033" s="26"/>
    </row>
    <row r="31034" spans="3:7">
      <c r="C31034" s="17"/>
      <c r="D31034" s="26"/>
      <c r="E31034" s="26"/>
      <c r="F31034" s="26"/>
      <c r="G31034" s="26"/>
    </row>
    <row r="31035" spans="3:7">
      <c r="C31035" s="17"/>
      <c r="D31035" s="26"/>
      <c r="E31035" s="26"/>
      <c r="F31035" s="26"/>
      <c r="G31035" s="26"/>
    </row>
    <row r="31036" spans="3:7">
      <c r="C31036" s="17"/>
      <c r="D31036" s="26"/>
      <c r="E31036" s="26"/>
      <c r="F31036" s="26"/>
      <c r="G31036" s="26"/>
    </row>
    <row r="31037" spans="3:7">
      <c r="C31037" s="17"/>
      <c r="D31037" s="26"/>
      <c r="E31037" s="26"/>
      <c r="F31037" s="26"/>
      <c r="G31037" s="26"/>
    </row>
    <row r="31038" spans="3:7">
      <c r="C31038" s="17"/>
      <c r="D31038" s="26"/>
      <c r="E31038" s="26"/>
      <c r="F31038" s="26"/>
      <c r="G31038" s="26"/>
    </row>
    <row r="31039" spans="3:7">
      <c r="C31039" s="17"/>
      <c r="D31039" s="26"/>
      <c r="E31039" s="26"/>
      <c r="F31039" s="26"/>
      <c r="G31039" s="26"/>
    </row>
    <row r="31040" spans="3:7">
      <c r="C31040" s="17"/>
      <c r="D31040" s="26"/>
      <c r="E31040" s="26"/>
      <c r="F31040" s="26"/>
      <c r="G31040" s="26"/>
    </row>
    <row r="31041" spans="3:7">
      <c r="C31041" s="17"/>
      <c r="D31041" s="26"/>
      <c r="E31041" s="26"/>
      <c r="F31041" s="26"/>
      <c r="G31041" s="26"/>
    </row>
    <row r="31042" spans="3:7">
      <c r="C31042" s="17"/>
      <c r="D31042" s="26"/>
      <c r="E31042" s="26"/>
      <c r="F31042" s="26"/>
      <c r="G31042" s="26"/>
    </row>
    <row r="31043" spans="3:7">
      <c r="C31043" s="17"/>
      <c r="D31043" s="26"/>
      <c r="E31043" s="26"/>
      <c r="F31043" s="26"/>
      <c r="G31043" s="26"/>
    </row>
    <row r="31044" spans="3:7">
      <c r="C31044" s="17"/>
      <c r="D31044" s="26"/>
      <c r="E31044" s="26"/>
      <c r="F31044" s="26"/>
      <c r="G31044" s="26"/>
    </row>
    <row r="31045" spans="3:7">
      <c r="C31045" s="17"/>
      <c r="D31045" s="26"/>
      <c r="E31045" s="26"/>
      <c r="F31045" s="26"/>
      <c r="G31045" s="26"/>
    </row>
    <row r="31046" spans="3:7">
      <c r="C31046" s="17"/>
      <c r="D31046" s="26"/>
      <c r="E31046" s="26"/>
      <c r="F31046" s="26"/>
      <c r="G31046" s="26"/>
    </row>
    <row r="31047" spans="3:7">
      <c r="C31047" s="17"/>
      <c r="D31047" s="26"/>
      <c r="E31047" s="26"/>
      <c r="F31047" s="26"/>
      <c r="G31047" s="26"/>
    </row>
    <row r="31048" spans="3:7">
      <c r="C31048" s="17"/>
      <c r="D31048" s="26"/>
      <c r="E31048" s="26"/>
      <c r="F31048" s="26"/>
      <c r="G31048" s="26"/>
    </row>
    <row r="31049" spans="3:7">
      <c r="C31049" s="17"/>
      <c r="D31049" s="26"/>
      <c r="E31049" s="26"/>
      <c r="F31049" s="26"/>
      <c r="G31049" s="26"/>
    </row>
    <row r="31050" spans="3:7">
      <c r="C31050" s="17"/>
      <c r="D31050" s="26"/>
      <c r="E31050" s="26"/>
      <c r="F31050" s="26"/>
      <c r="G31050" s="26"/>
    </row>
    <row r="31051" spans="3:7">
      <c r="C31051" s="17"/>
      <c r="D31051" s="26"/>
      <c r="E31051" s="26"/>
      <c r="F31051" s="26"/>
      <c r="G31051" s="26"/>
    </row>
    <row r="31052" spans="3:7">
      <c r="C31052" s="17"/>
      <c r="D31052" s="26"/>
      <c r="E31052" s="26"/>
      <c r="F31052" s="26"/>
      <c r="G31052" s="26"/>
    </row>
    <row r="31053" spans="3:7">
      <c r="C31053" s="17"/>
      <c r="D31053" s="26"/>
      <c r="E31053" s="26"/>
      <c r="F31053" s="26"/>
      <c r="G31053" s="26"/>
    </row>
    <row r="31054" spans="3:7">
      <c r="C31054" s="17"/>
      <c r="D31054" s="26"/>
      <c r="E31054" s="26"/>
      <c r="F31054" s="26"/>
      <c r="G31054" s="26"/>
    </row>
    <row r="31055" spans="3:7">
      <c r="C31055" s="17"/>
      <c r="D31055" s="26"/>
      <c r="E31055" s="26"/>
      <c r="F31055" s="26"/>
      <c r="G31055" s="26"/>
    </row>
    <row r="31056" spans="3:7">
      <c r="C31056" s="17"/>
      <c r="D31056" s="26"/>
      <c r="E31056" s="26"/>
      <c r="F31056" s="26"/>
      <c r="G31056" s="26"/>
    </row>
    <row r="31057" spans="3:7">
      <c r="C31057" s="17"/>
      <c r="D31057" s="26"/>
      <c r="E31057" s="26"/>
      <c r="F31057" s="26"/>
      <c r="G31057" s="26"/>
    </row>
    <row r="31058" spans="3:7">
      <c r="C31058" s="17"/>
      <c r="D31058" s="26"/>
      <c r="E31058" s="26"/>
      <c r="F31058" s="26"/>
      <c r="G31058" s="26"/>
    </row>
    <row r="31059" spans="3:7">
      <c r="C31059" s="17"/>
      <c r="D31059" s="26"/>
      <c r="E31059" s="26"/>
      <c r="F31059" s="26"/>
      <c r="G31059" s="26"/>
    </row>
    <row r="31060" spans="3:7">
      <c r="C31060" s="17"/>
      <c r="D31060" s="26"/>
      <c r="E31060" s="26"/>
      <c r="F31060" s="26"/>
      <c r="G31060" s="26"/>
    </row>
    <row r="31061" spans="3:7">
      <c r="C31061" s="17"/>
      <c r="D31061" s="26"/>
      <c r="E31061" s="26"/>
      <c r="F31061" s="26"/>
      <c r="G31061" s="26"/>
    </row>
    <row r="31062" spans="3:7">
      <c r="C31062" s="17"/>
      <c r="D31062" s="26"/>
      <c r="E31062" s="26"/>
      <c r="F31062" s="26"/>
      <c r="G31062" s="26"/>
    </row>
    <row r="31063" spans="3:7">
      <c r="C31063" s="17"/>
      <c r="D31063" s="26"/>
      <c r="E31063" s="26"/>
      <c r="F31063" s="26"/>
      <c r="G31063" s="26"/>
    </row>
    <row r="31064" spans="3:7">
      <c r="C31064" s="17"/>
      <c r="D31064" s="26"/>
      <c r="E31064" s="26"/>
      <c r="F31064" s="26"/>
      <c r="G31064" s="26"/>
    </row>
    <row r="31065" spans="3:7">
      <c r="C31065" s="17"/>
      <c r="D31065" s="26"/>
      <c r="E31065" s="26"/>
      <c r="F31065" s="26"/>
      <c r="G31065" s="26"/>
    </row>
    <row r="31066" spans="3:7">
      <c r="C31066" s="17"/>
      <c r="D31066" s="26"/>
      <c r="E31066" s="26"/>
      <c r="F31066" s="26"/>
      <c r="G31066" s="26"/>
    </row>
    <row r="31067" spans="3:7">
      <c r="C31067" s="17"/>
      <c r="D31067" s="26"/>
      <c r="E31067" s="26"/>
      <c r="F31067" s="26"/>
      <c r="G31067" s="26"/>
    </row>
    <row r="31068" spans="3:7">
      <c r="C31068" s="17"/>
      <c r="D31068" s="26"/>
      <c r="E31068" s="26"/>
      <c r="F31068" s="26"/>
      <c r="G31068" s="26"/>
    </row>
    <row r="31069" spans="3:7">
      <c r="C31069" s="17"/>
      <c r="D31069" s="26"/>
      <c r="E31069" s="26"/>
      <c r="F31069" s="26"/>
      <c r="G31069" s="26"/>
    </row>
    <row r="31070" spans="3:7">
      <c r="C31070" s="17"/>
      <c r="D31070" s="26"/>
      <c r="E31070" s="26"/>
      <c r="F31070" s="26"/>
      <c r="G31070" s="26"/>
    </row>
    <row r="31071" spans="3:7">
      <c r="C31071" s="17"/>
      <c r="D31071" s="26"/>
      <c r="E31071" s="26"/>
      <c r="F31071" s="26"/>
      <c r="G31071" s="26"/>
    </row>
    <row r="31072" spans="3:7">
      <c r="C31072" s="17"/>
      <c r="D31072" s="26"/>
      <c r="E31072" s="26"/>
      <c r="F31072" s="26"/>
      <c r="G31072" s="26"/>
    </row>
    <row r="31073" spans="3:7">
      <c r="C31073" s="17"/>
      <c r="D31073" s="26"/>
      <c r="E31073" s="26"/>
      <c r="F31073" s="26"/>
      <c r="G31073" s="26"/>
    </row>
    <row r="31074" spans="3:7">
      <c r="C31074" s="17"/>
      <c r="D31074" s="26"/>
      <c r="E31074" s="26"/>
      <c r="F31074" s="26"/>
      <c r="G31074" s="26"/>
    </row>
    <row r="31075" spans="3:7">
      <c r="C31075" s="17"/>
      <c r="D31075" s="26"/>
      <c r="E31075" s="26"/>
      <c r="F31075" s="26"/>
      <c r="G31075" s="26"/>
    </row>
    <row r="31076" spans="3:7">
      <c r="C31076" s="17"/>
      <c r="D31076" s="26"/>
      <c r="E31076" s="26"/>
      <c r="F31076" s="26"/>
      <c r="G31076" s="26"/>
    </row>
    <row r="31077" spans="3:7">
      <c r="C31077" s="17"/>
      <c r="D31077" s="26"/>
      <c r="E31077" s="26"/>
      <c r="F31077" s="26"/>
      <c r="G31077" s="26"/>
    </row>
    <row r="31078" spans="3:7">
      <c r="C31078" s="17"/>
      <c r="D31078" s="26"/>
      <c r="E31078" s="26"/>
      <c r="F31078" s="26"/>
      <c r="G31078" s="26"/>
    </row>
    <row r="31079" spans="3:7">
      <c r="C31079" s="17"/>
      <c r="D31079" s="26"/>
      <c r="E31079" s="26"/>
      <c r="F31079" s="26"/>
      <c r="G31079" s="26"/>
    </row>
    <row r="31080" spans="3:7">
      <c r="C31080" s="17"/>
      <c r="D31080" s="26"/>
      <c r="E31080" s="26"/>
      <c r="F31080" s="26"/>
      <c r="G31080" s="26"/>
    </row>
    <row r="31081" spans="3:7">
      <c r="C31081" s="17"/>
      <c r="D31081" s="26"/>
      <c r="E31081" s="26"/>
      <c r="F31081" s="26"/>
      <c r="G31081" s="26"/>
    </row>
    <row r="31082" spans="3:7">
      <c r="C31082" s="17"/>
      <c r="D31082" s="26"/>
      <c r="E31082" s="26"/>
      <c r="F31082" s="26"/>
      <c r="G31082" s="26"/>
    </row>
    <row r="31083" spans="3:7">
      <c r="C31083" s="17"/>
      <c r="D31083" s="26"/>
      <c r="E31083" s="26"/>
      <c r="F31083" s="26"/>
      <c r="G31083" s="26"/>
    </row>
    <row r="31084" spans="3:7">
      <c r="C31084" s="17"/>
      <c r="D31084" s="26"/>
      <c r="E31084" s="26"/>
      <c r="F31084" s="26"/>
      <c r="G31084" s="26"/>
    </row>
    <row r="31085" spans="3:7">
      <c r="C31085" s="17"/>
      <c r="D31085" s="26"/>
      <c r="E31085" s="26"/>
      <c r="F31085" s="26"/>
      <c r="G31085" s="26"/>
    </row>
    <row r="31086" spans="3:7">
      <c r="C31086" s="17"/>
      <c r="D31086" s="26"/>
      <c r="E31086" s="26"/>
      <c r="F31086" s="26"/>
      <c r="G31086" s="26"/>
    </row>
    <row r="31087" spans="3:7">
      <c r="C31087" s="17"/>
      <c r="D31087" s="26"/>
      <c r="E31087" s="26"/>
      <c r="F31087" s="26"/>
      <c r="G31087" s="26"/>
    </row>
    <row r="31088" spans="3:7">
      <c r="C31088" s="17"/>
      <c r="D31088" s="26"/>
      <c r="E31088" s="26"/>
      <c r="F31088" s="26"/>
      <c r="G31088" s="26"/>
    </row>
    <row r="31089" spans="3:7">
      <c r="C31089" s="17"/>
      <c r="D31089" s="26"/>
      <c r="E31089" s="26"/>
      <c r="F31089" s="26"/>
      <c r="G31089" s="26"/>
    </row>
    <row r="31090" spans="3:7">
      <c r="C31090" s="17"/>
      <c r="D31090" s="26"/>
      <c r="E31090" s="26"/>
      <c r="F31090" s="26"/>
      <c r="G31090" s="26"/>
    </row>
    <row r="31091" spans="3:7">
      <c r="C31091" s="17"/>
      <c r="D31091" s="26"/>
      <c r="E31091" s="26"/>
      <c r="F31091" s="26"/>
      <c r="G31091" s="26"/>
    </row>
    <row r="31092" spans="3:7">
      <c r="C31092" s="17"/>
      <c r="D31092" s="26"/>
      <c r="E31092" s="26"/>
      <c r="F31092" s="26"/>
      <c r="G31092" s="26"/>
    </row>
    <row r="31093" spans="3:7">
      <c r="C31093" s="17"/>
      <c r="D31093" s="26"/>
      <c r="E31093" s="26"/>
      <c r="F31093" s="26"/>
      <c r="G31093" s="26"/>
    </row>
    <row r="31094" spans="3:7">
      <c r="C31094" s="17"/>
      <c r="D31094" s="26"/>
      <c r="E31094" s="26"/>
      <c r="F31094" s="26"/>
      <c r="G31094" s="26"/>
    </row>
    <row r="31095" spans="3:7">
      <c r="C31095" s="17"/>
      <c r="D31095" s="26"/>
      <c r="E31095" s="26"/>
      <c r="F31095" s="26"/>
      <c r="G31095" s="26"/>
    </row>
    <row r="31096" spans="3:7">
      <c r="C31096" s="17"/>
      <c r="D31096" s="26"/>
      <c r="E31096" s="26"/>
      <c r="F31096" s="26"/>
      <c r="G31096" s="26"/>
    </row>
    <row r="31097" spans="3:7">
      <c r="C31097" s="17"/>
      <c r="D31097" s="26"/>
      <c r="E31097" s="26"/>
      <c r="F31097" s="26"/>
      <c r="G31097" s="26"/>
    </row>
    <row r="31098" spans="3:7">
      <c r="C31098" s="17"/>
      <c r="D31098" s="26"/>
      <c r="E31098" s="26"/>
      <c r="F31098" s="26"/>
      <c r="G31098" s="26"/>
    </row>
    <row r="31099" spans="3:7">
      <c r="C31099" s="17"/>
      <c r="D31099" s="26"/>
      <c r="E31099" s="26"/>
      <c r="F31099" s="26"/>
      <c r="G31099" s="26"/>
    </row>
    <row r="31100" spans="3:7">
      <c r="C31100" s="17"/>
      <c r="D31100" s="26"/>
      <c r="E31100" s="26"/>
      <c r="F31100" s="26"/>
      <c r="G31100" s="26"/>
    </row>
    <row r="31101" spans="3:7">
      <c r="C31101" s="17"/>
      <c r="D31101" s="26"/>
      <c r="E31101" s="26"/>
      <c r="F31101" s="26"/>
      <c r="G31101" s="26"/>
    </row>
    <row r="31102" spans="3:7">
      <c r="C31102" s="17"/>
      <c r="D31102" s="26"/>
      <c r="E31102" s="26"/>
      <c r="F31102" s="26"/>
      <c r="G31102" s="26"/>
    </row>
    <row r="31103" spans="3:7">
      <c r="C31103" s="17"/>
      <c r="D31103" s="26"/>
      <c r="E31103" s="26"/>
      <c r="F31103" s="26"/>
      <c r="G31103" s="26"/>
    </row>
    <row r="31104" spans="3:7">
      <c r="C31104" s="17"/>
      <c r="D31104" s="26"/>
      <c r="E31104" s="26"/>
      <c r="F31104" s="26"/>
      <c r="G31104" s="26"/>
    </row>
    <row r="31105" spans="3:7">
      <c r="C31105" s="17"/>
      <c r="D31105" s="26"/>
      <c r="E31105" s="26"/>
      <c r="F31105" s="26"/>
      <c r="G31105" s="26"/>
    </row>
    <row r="31106" spans="3:7">
      <c r="C31106" s="17"/>
      <c r="D31106" s="26"/>
      <c r="E31106" s="26"/>
      <c r="F31106" s="26"/>
      <c r="G31106" s="26"/>
    </row>
    <row r="31107" spans="3:7">
      <c r="C31107" s="17"/>
      <c r="D31107" s="26"/>
      <c r="E31107" s="26"/>
      <c r="F31107" s="26"/>
      <c r="G31107" s="26"/>
    </row>
    <row r="31108" spans="3:7">
      <c r="C31108" s="17"/>
      <c r="D31108" s="26"/>
      <c r="E31108" s="26"/>
      <c r="F31108" s="26"/>
      <c r="G31108" s="26"/>
    </row>
    <row r="31109" spans="3:7">
      <c r="C31109" s="17"/>
      <c r="D31109" s="26"/>
      <c r="E31109" s="26"/>
      <c r="F31109" s="26"/>
      <c r="G31109" s="26"/>
    </row>
    <row r="31110" spans="3:7">
      <c r="C31110" s="17"/>
      <c r="D31110" s="26"/>
      <c r="E31110" s="26"/>
      <c r="F31110" s="26"/>
      <c r="G31110" s="26"/>
    </row>
    <row r="31111" spans="3:7">
      <c r="C31111" s="17"/>
      <c r="D31111" s="26"/>
      <c r="E31111" s="26"/>
      <c r="F31111" s="26"/>
      <c r="G31111" s="26"/>
    </row>
    <row r="31112" spans="3:7">
      <c r="C31112" s="17"/>
      <c r="D31112" s="26"/>
      <c r="E31112" s="26"/>
      <c r="F31112" s="26"/>
      <c r="G31112" s="26"/>
    </row>
    <row r="31113" spans="3:7">
      <c r="C31113" s="17"/>
      <c r="D31113" s="26"/>
      <c r="E31113" s="26"/>
      <c r="F31113" s="26"/>
      <c r="G31113" s="26"/>
    </row>
    <row r="31114" spans="3:7">
      <c r="C31114" s="17"/>
      <c r="D31114" s="26"/>
      <c r="E31114" s="26"/>
      <c r="F31114" s="26"/>
      <c r="G31114" s="26"/>
    </row>
    <row r="31115" spans="3:7">
      <c r="C31115" s="17"/>
      <c r="D31115" s="26"/>
      <c r="E31115" s="26"/>
      <c r="F31115" s="26"/>
      <c r="G31115" s="26"/>
    </row>
    <row r="31116" spans="3:7">
      <c r="C31116" s="17"/>
      <c r="D31116" s="26"/>
      <c r="E31116" s="26"/>
      <c r="F31116" s="26"/>
      <c r="G31116" s="26"/>
    </row>
    <row r="31117" spans="3:7">
      <c r="C31117" s="17"/>
      <c r="D31117" s="26"/>
      <c r="E31117" s="26"/>
      <c r="F31117" s="26"/>
      <c r="G31117" s="26"/>
    </row>
    <row r="31118" spans="3:7">
      <c r="C31118" s="17"/>
      <c r="D31118" s="26"/>
      <c r="E31118" s="26"/>
      <c r="F31118" s="26"/>
      <c r="G31118" s="26"/>
    </row>
    <row r="31119" spans="3:7">
      <c r="C31119" s="17"/>
      <c r="D31119" s="26"/>
      <c r="E31119" s="26"/>
      <c r="F31119" s="26"/>
      <c r="G31119" s="26"/>
    </row>
    <row r="31120" spans="3:7">
      <c r="C31120" s="17"/>
      <c r="D31120" s="26"/>
      <c r="E31120" s="26"/>
      <c r="F31120" s="26"/>
      <c r="G31120" s="26"/>
    </row>
    <row r="31121" spans="3:7">
      <c r="C31121" s="17"/>
      <c r="D31121" s="26"/>
      <c r="E31121" s="26"/>
      <c r="F31121" s="26"/>
      <c r="G31121" s="26"/>
    </row>
    <row r="31122" spans="3:7">
      <c r="C31122" s="17"/>
      <c r="D31122" s="26"/>
      <c r="E31122" s="26"/>
      <c r="F31122" s="26"/>
      <c r="G31122" s="26"/>
    </row>
    <row r="31123" spans="3:7">
      <c r="C31123" s="17"/>
      <c r="D31123" s="26"/>
      <c r="E31123" s="26"/>
      <c r="F31123" s="26"/>
      <c r="G31123" s="26"/>
    </row>
    <row r="31124" spans="3:7">
      <c r="C31124" s="17"/>
      <c r="D31124" s="26"/>
      <c r="E31124" s="26"/>
      <c r="F31124" s="26"/>
      <c r="G31124" s="26"/>
    </row>
    <row r="31125" spans="3:7">
      <c r="C31125" s="17"/>
      <c r="D31125" s="26"/>
      <c r="E31125" s="26"/>
      <c r="F31125" s="26"/>
      <c r="G31125" s="26"/>
    </row>
    <row r="31126" spans="3:7">
      <c r="C31126" s="17"/>
      <c r="D31126" s="26"/>
      <c r="E31126" s="26"/>
      <c r="F31126" s="26"/>
      <c r="G31126" s="26"/>
    </row>
    <row r="31127" spans="3:7">
      <c r="C31127" s="17"/>
      <c r="D31127" s="26"/>
      <c r="E31127" s="26"/>
      <c r="F31127" s="26"/>
      <c r="G31127" s="26"/>
    </row>
    <row r="31128" spans="3:7">
      <c r="C31128" s="17"/>
      <c r="D31128" s="26"/>
      <c r="E31128" s="26"/>
      <c r="F31128" s="26"/>
      <c r="G31128" s="26"/>
    </row>
    <row r="31129" spans="3:7">
      <c r="C31129" s="17"/>
      <c r="D31129" s="26"/>
      <c r="E31129" s="26"/>
      <c r="F31129" s="26"/>
      <c r="G31129" s="26"/>
    </row>
    <row r="31130" spans="3:7">
      <c r="C31130" s="17"/>
      <c r="D31130" s="26"/>
      <c r="E31130" s="26"/>
      <c r="F31130" s="26"/>
      <c r="G31130" s="26"/>
    </row>
    <row r="31131" spans="3:7">
      <c r="C31131" s="17"/>
      <c r="D31131" s="26"/>
      <c r="E31131" s="26"/>
      <c r="F31131" s="26"/>
      <c r="G31131" s="26"/>
    </row>
    <row r="31132" spans="3:7">
      <c r="C31132" s="17"/>
      <c r="D31132" s="26"/>
      <c r="E31132" s="26"/>
      <c r="F31132" s="26"/>
      <c r="G31132" s="26"/>
    </row>
    <row r="31133" spans="3:7">
      <c r="C31133" s="17"/>
      <c r="D31133" s="26"/>
      <c r="E31133" s="26"/>
      <c r="F31133" s="26"/>
      <c r="G31133" s="26"/>
    </row>
    <row r="31134" spans="3:7">
      <c r="C31134" s="17"/>
      <c r="D31134" s="26"/>
      <c r="E31134" s="26"/>
      <c r="F31134" s="26"/>
      <c r="G31134" s="26"/>
    </row>
    <row r="31135" spans="3:7">
      <c r="C31135" s="17"/>
      <c r="D31135" s="26"/>
      <c r="E31135" s="26"/>
      <c r="F31135" s="26"/>
      <c r="G31135" s="26"/>
    </row>
    <row r="31136" spans="3:7">
      <c r="C31136" s="17"/>
      <c r="D31136" s="26"/>
      <c r="E31136" s="26"/>
      <c r="F31136" s="26"/>
      <c r="G31136" s="26"/>
    </row>
    <row r="31137" spans="3:7">
      <c r="C31137" s="17"/>
      <c r="D31137" s="26"/>
      <c r="E31137" s="26"/>
      <c r="F31137" s="26"/>
      <c r="G31137" s="26"/>
    </row>
    <row r="31138" spans="3:7">
      <c r="C31138" s="17"/>
      <c r="D31138" s="26"/>
      <c r="E31138" s="26"/>
      <c r="F31138" s="26"/>
      <c r="G31138" s="26"/>
    </row>
    <row r="31139" spans="3:7">
      <c r="C31139" s="17"/>
      <c r="D31139" s="26"/>
      <c r="E31139" s="26"/>
      <c r="F31139" s="26"/>
      <c r="G31139" s="26"/>
    </row>
    <row r="31140" spans="3:7">
      <c r="C31140" s="17"/>
      <c r="D31140" s="26"/>
      <c r="E31140" s="26"/>
      <c r="F31140" s="26"/>
      <c r="G31140" s="26"/>
    </row>
    <row r="31141" spans="3:7">
      <c r="C31141" s="17"/>
      <c r="D31141" s="26"/>
      <c r="E31141" s="26"/>
      <c r="F31141" s="26"/>
      <c r="G31141" s="26"/>
    </row>
    <row r="31142" spans="3:7">
      <c r="C31142" s="17"/>
      <c r="D31142" s="26"/>
      <c r="E31142" s="26"/>
      <c r="F31142" s="26"/>
      <c r="G31142" s="26"/>
    </row>
    <row r="31143" spans="3:7">
      <c r="C31143" s="17"/>
      <c r="D31143" s="26"/>
      <c r="E31143" s="26"/>
      <c r="F31143" s="26"/>
      <c r="G31143" s="26"/>
    </row>
    <row r="31144" spans="3:7">
      <c r="C31144" s="17"/>
      <c r="D31144" s="26"/>
      <c r="E31144" s="26"/>
      <c r="F31144" s="26"/>
      <c r="G31144" s="26"/>
    </row>
    <row r="31145" spans="3:7">
      <c r="C31145" s="17"/>
      <c r="D31145" s="26"/>
      <c r="E31145" s="26"/>
      <c r="F31145" s="26"/>
      <c r="G31145" s="26"/>
    </row>
    <row r="31146" spans="3:7">
      <c r="C31146" s="17"/>
      <c r="D31146" s="26"/>
      <c r="E31146" s="26"/>
      <c r="F31146" s="26"/>
      <c r="G31146" s="26"/>
    </row>
    <row r="31147" spans="3:7">
      <c r="C31147" s="17"/>
      <c r="D31147" s="26"/>
      <c r="E31147" s="26"/>
      <c r="F31147" s="26"/>
      <c r="G31147" s="26"/>
    </row>
    <row r="31148" spans="3:7">
      <c r="C31148" s="17"/>
      <c r="D31148" s="26"/>
      <c r="E31148" s="26"/>
      <c r="F31148" s="26"/>
      <c r="G31148" s="26"/>
    </row>
    <row r="31149" spans="3:7">
      <c r="C31149" s="17"/>
      <c r="D31149" s="26"/>
      <c r="E31149" s="26"/>
      <c r="F31149" s="26"/>
      <c r="G31149" s="26"/>
    </row>
    <row r="31150" spans="3:7">
      <c r="C31150" s="17"/>
      <c r="D31150" s="26"/>
      <c r="E31150" s="26"/>
      <c r="F31150" s="26"/>
      <c r="G31150" s="26"/>
    </row>
    <row r="31151" spans="3:7">
      <c r="C31151" s="17"/>
      <c r="D31151" s="26"/>
      <c r="E31151" s="26"/>
      <c r="F31151" s="26"/>
      <c r="G31151" s="26"/>
    </row>
    <row r="31152" spans="3:7">
      <c r="C31152" s="17"/>
      <c r="D31152" s="26"/>
      <c r="E31152" s="26"/>
      <c r="F31152" s="26"/>
      <c r="G31152" s="26"/>
    </row>
    <row r="31153" spans="3:7">
      <c r="C31153" s="17"/>
      <c r="D31153" s="26"/>
      <c r="E31153" s="26"/>
      <c r="F31153" s="26"/>
      <c r="G31153" s="26"/>
    </row>
    <row r="31154" spans="3:7">
      <c r="C31154" s="17"/>
      <c r="D31154" s="26"/>
      <c r="E31154" s="26"/>
      <c r="F31154" s="26"/>
      <c r="G31154" s="26"/>
    </row>
    <row r="31155" spans="3:7">
      <c r="C31155" s="17"/>
      <c r="D31155" s="26"/>
      <c r="E31155" s="26"/>
      <c r="F31155" s="26"/>
      <c r="G31155" s="26"/>
    </row>
    <row r="31156" spans="3:7">
      <c r="C31156" s="17"/>
      <c r="D31156" s="26"/>
      <c r="E31156" s="26"/>
      <c r="F31156" s="26"/>
      <c r="G31156" s="26"/>
    </row>
    <row r="31157" spans="3:7">
      <c r="C31157" s="17"/>
      <c r="D31157" s="26"/>
      <c r="E31157" s="26"/>
      <c r="F31157" s="26"/>
      <c r="G31157" s="26"/>
    </row>
    <row r="31158" spans="3:7">
      <c r="C31158" s="17"/>
      <c r="D31158" s="26"/>
      <c r="E31158" s="26"/>
      <c r="F31158" s="26"/>
      <c r="G31158" s="26"/>
    </row>
    <row r="31159" spans="3:7">
      <c r="C31159" s="17"/>
      <c r="D31159" s="26"/>
      <c r="E31159" s="26"/>
      <c r="F31159" s="26"/>
      <c r="G31159" s="26"/>
    </row>
    <row r="31160" spans="3:7">
      <c r="C31160" s="17"/>
      <c r="D31160" s="26"/>
      <c r="E31160" s="26"/>
      <c r="F31160" s="26"/>
      <c r="G31160" s="26"/>
    </row>
    <row r="31161" spans="3:7">
      <c r="C31161" s="17"/>
      <c r="D31161" s="26"/>
      <c r="E31161" s="26"/>
      <c r="F31161" s="26"/>
      <c r="G31161" s="26"/>
    </row>
    <row r="31162" spans="3:7">
      <c r="C31162" s="17"/>
      <c r="D31162" s="26"/>
      <c r="E31162" s="26"/>
      <c r="F31162" s="26"/>
      <c r="G31162" s="26"/>
    </row>
    <row r="31163" spans="3:7">
      <c r="C31163" s="17"/>
      <c r="D31163" s="26"/>
      <c r="E31163" s="26"/>
      <c r="F31163" s="26"/>
      <c r="G31163" s="26"/>
    </row>
    <row r="31164" spans="3:7">
      <c r="C31164" s="17"/>
      <c r="D31164" s="26"/>
      <c r="E31164" s="26"/>
      <c r="F31164" s="26"/>
      <c r="G31164" s="26"/>
    </row>
    <row r="31165" spans="3:7">
      <c r="C31165" s="17"/>
      <c r="D31165" s="26"/>
      <c r="E31165" s="26"/>
      <c r="F31165" s="26"/>
      <c r="G31165" s="26"/>
    </row>
    <row r="31166" spans="3:7">
      <c r="C31166" s="17"/>
      <c r="D31166" s="26"/>
      <c r="E31166" s="26"/>
      <c r="F31166" s="26"/>
      <c r="G31166" s="26"/>
    </row>
    <row r="31167" spans="3:7">
      <c r="C31167" s="17"/>
      <c r="D31167" s="26"/>
      <c r="E31167" s="26"/>
      <c r="F31167" s="26"/>
      <c r="G31167" s="26"/>
    </row>
    <row r="31168" spans="3:7">
      <c r="C31168" s="17"/>
      <c r="D31168" s="26"/>
      <c r="E31168" s="26"/>
      <c r="F31168" s="26"/>
      <c r="G31168" s="26"/>
    </row>
    <row r="31169" spans="3:7">
      <c r="C31169" s="17"/>
      <c r="D31169" s="26"/>
      <c r="E31169" s="26"/>
      <c r="F31169" s="26"/>
      <c r="G31169" s="26"/>
    </row>
    <row r="31170" spans="3:7">
      <c r="C31170" s="17"/>
      <c r="D31170" s="26"/>
      <c r="E31170" s="26"/>
      <c r="F31170" s="26"/>
      <c r="G31170" s="26"/>
    </row>
    <row r="31171" spans="3:7">
      <c r="C31171" s="17"/>
      <c r="D31171" s="26"/>
      <c r="E31171" s="26"/>
      <c r="F31171" s="26"/>
      <c r="G31171" s="26"/>
    </row>
    <row r="31172" spans="3:7">
      <c r="C31172" s="17"/>
      <c r="D31172" s="26"/>
      <c r="E31172" s="26"/>
      <c r="F31172" s="26"/>
      <c r="G31172" s="26"/>
    </row>
    <row r="31173" spans="3:7">
      <c r="C31173" s="17"/>
      <c r="D31173" s="26"/>
      <c r="E31173" s="26"/>
      <c r="F31173" s="26"/>
      <c r="G31173" s="26"/>
    </row>
    <row r="31174" spans="3:7">
      <c r="C31174" s="17"/>
      <c r="D31174" s="26"/>
      <c r="E31174" s="26"/>
      <c r="F31174" s="26"/>
      <c r="G31174" s="26"/>
    </row>
    <row r="31175" spans="3:7">
      <c r="C31175" s="17"/>
      <c r="D31175" s="26"/>
      <c r="E31175" s="26"/>
      <c r="F31175" s="26"/>
      <c r="G31175" s="26"/>
    </row>
    <row r="31176" spans="3:7">
      <c r="C31176" s="17"/>
      <c r="D31176" s="26"/>
      <c r="E31176" s="26"/>
      <c r="F31176" s="26"/>
      <c r="G31176" s="26"/>
    </row>
    <row r="31177" spans="3:7">
      <c r="C31177" s="17"/>
      <c r="D31177" s="26"/>
      <c r="E31177" s="26"/>
      <c r="F31177" s="26"/>
      <c r="G31177" s="26"/>
    </row>
    <row r="31178" spans="3:7">
      <c r="C31178" s="17"/>
      <c r="D31178" s="26"/>
      <c r="E31178" s="26"/>
      <c r="F31178" s="26"/>
      <c r="G31178" s="26"/>
    </row>
    <row r="31179" spans="3:7">
      <c r="C31179" s="17"/>
      <c r="D31179" s="26"/>
      <c r="E31179" s="26"/>
      <c r="F31179" s="26"/>
      <c r="G31179" s="26"/>
    </row>
    <row r="31180" spans="3:7">
      <c r="C31180" s="17"/>
      <c r="D31180" s="26"/>
      <c r="E31180" s="26"/>
      <c r="F31180" s="26"/>
      <c r="G31180" s="26"/>
    </row>
    <row r="31181" spans="3:7">
      <c r="C31181" s="17"/>
      <c r="D31181" s="26"/>
      <c r="E31181" s="26"/>
      <c r="F31181" s="26"/>
      <c r="G31181" s="26"/>
    </row>
    <row r="31182" spans="3:7">
      <c r="C31182" s="17"/>
      <c r="D31182" s="26"/>
      <c r="E31182" s="26"/>
      <c r="F31182" s="26"/>
      <c r="G31182" s="26"/>
    </row>
    <row r="31183" spans="3:7">
      <c r="C31183" s="17"/>
      <c r="D31183" s="26"/>
      <c r="E31183" s="26"/>
      <c r="F31183" s="26"/>
      <c r="G31183" s="26"/>
    </row>
    <row r="31184" spans="3:7">
      <c r="C31184" s="17"/>
      <c r="D31184" s="26"/>
      <c r="E31184" s="26"/>
      <c r="F31184" s="26"/>
      <c r="G31184" s="26"/>
    </row>
    <row r="31185" spans="3:7">
      <c r="C31185" s="17"/>
      <c r="D31185" s="26"/>
      <c r="E31185" s="26"/>
      <c r="F31185" s="26"/>
      <c r="G31185" s="26"/>
    </row>
    <row r="31186" spans="3:7">
      <c r="C31186" s="17"/>
      <c r="D31186" s="26"/>
      <c r="E31186" s="26"/>
      <c r="F31186" s="26"/>
      <c r="G31186" s="26"/>
    </row>
    <row r="31187" spans="3:7">
      <c r="C31187" s="17"/>
      <c r="D31187" s="26"/>
      <c r="E31187" s="26"/>
      <c r="F31187" s="26"/>
      <c r="G31187" s="26"/>
    </row>
    <row r="31188" spans="3:7">
      <c r="C31188" s="17"/>
      <c r="D31188" s="26"/>
      <c r="E31188" s="26"/>
      <c r="F31188" s="26"/>
      <c r="G31188" s="26"/>
    </row>
    <row r="31189" spans="3:7">
      <c r="C31189" s="17"/>
      <c r="D31189" s="26"/>
      <c r="E31189" s="26"/>
      <c r="F31189" s="26"/>
      <c r="G31189" s="26"/>
    </row>
    <row r="31190" spans="3:7">
      <c r="C31190" s="17"/>
      <c r="D31190" s="26"/>
      <c r="E31190" s="26"/>
      <c r="F31190" s="26"/>
      <c r="G31190" s="26"/>
    </row>
    <row r="31191" spans="3:7">
      <c r="C31191" s="17"/>
      <c r="D31191" s="26"/>
      <c r="E31191" s="26"/>
      <c r="F31191" s="26"/>
      <c r="G31191" s="26"/>
    </row>
    <row r="31192" spans="3:7">
      <c r="C31192" s="17"/>
      <c r="D31192" s="26"/>
      <c r="E31192" s="26"/>
      <c r="F31192" s="26"/>
      <c r="G31192" s="26"/>
    </row>
    <row r="31193" spans="3:7">
      <c r="C31193" s="17"/>
      <c r="D31193" s="26"/>
      <c r="E31193" s="26"/>
      <c r="F31193" s="26"/>
      <c r="G31193" s="26"/>
    </row>
    <row r="31194" spans="3:7">
      <c r="C31194" s="17"/>
      <c r="D31194" s="26"/>
      <c r="E31194" s="26"/>
      <c r="F31194" s="26"/>
      <c r="G31194" s="26"/>
    </row>
    <row r="31195" spans="3:7">
      <c r="C31195" s="17"/>
      <c r="D31195" s="26"/>
      <c r="E31195" s="26"/>
      <c r="F31195" s="26"/>
      <c r="G31195" s="26"/>
    </row>
    <row r="31196" spans="3:7">
      <c r="C31196" s="17"/>
      <c r="D31196" s="26"/>
      <c r="E31196" s="26"/>
      <c r="F31196" s="26"/>
      <c r="G31196" s="26"/>
    </row>
    <row r="31197" spans="3:7">
      <c r="C31197" s="17"/>
      <c r="D31197" s="26"/>
      <c r="E31197" s="26"/>
      <c r="F31197" s="26"/>
      <c r="G31197" s="26"/>
    </row>
    <row r="31198" spans="3:7">
      <c r="C31198" s="17"/>
      <c r="D31198" s="26"/>
      <c r="E31198" s="26"/>
      <c r="F31198" s="26"/>
      <c r="G31198" s="26"/>
    </row>
    <row r="31199" spans="3:7">
      <c r="C31199" s="17"/>
      <c r="D31199" s="26"/>
      <c r="E31199" s="26"/>
      <c r="F31199" s="26"/>
      <c r="G31199" s="26"/>
    </row>
    <row r="31200" spans="3:7">
      <c r="C31200" s="17"/>
      <c r="D31200" s="26"/>
      <c r="E31200" s="26"/>
      <c r="F31200" s="26"/>
      <c r="G31200" s="26"/>
    </row>
    <row r="31201" spans="3:7">
      <c r="C31201" s="17"/>
      <c r="D31201" s="26"/>
      <c r="E31201" s="26"/>
      <c r="F31201" s="26"/>
      <c r="G31201" s="26"/>
    </row>
    <row r="31202" spans="3:7">
      <c r="C31202" s="17"/>
      <c r="D31202" s="26"/>
      <c r="E31202" s="26"/>
      <c r="F31202" s="26"/>
      <c r="G31202" s="26"/>
    </row>
    <row r="31203" spans="3:7">
      <c r="C31203" s="17"/>
      <c r="D31203" s="26"/>
      <c r="E31203" s="26"/>
      <c r="F31203" s="26"/>
      <c r="G31203" s="26"/>
    </row>
    <row r="31204" spans="3:7">
      <c r="C31204" s="17"/>
      <c r="D31204" s="26"/>
      <c r="E31204" s="26"/>
      <c r="F31204" s="26"/>
      <c r="G31204" s="26"/>
    </row>
    <row r="31205" spans="3:7">
      <c r="C31205" s="17"/>
      <c r="D31205" s="26"/>
      <c r="E31205" s="26"/>
      <c r="F31205" s="26"/>
      <c r="G31205" s="26"/>
    </row>
    <row r="31206" spans="3:7">
      <c r="C31206" s="17"/>
      <c r="D31206" s="26"/>
      <c r="E31206" s="26"/>
      <c r="F31206" s="26"/>
      <c r="G31206" s="26"/>
    </row>
    <row r="31207" spans="3:7">
      <c r="C31207" s="17"/>
      <c r="D31207" s="26"/>
      <c r="E31207" s="26"/>
      <c r="F31207" s="26"/>
      <c r="G31207" s="26"/>
    </row>
    <row r="31208" spans="3:7">
      <c r="C31208" s="17"/>
      <c r="D31208" s="26"/>
      <c r="E31208" s="26"/>
      <c r="F31208" s="26"/>
      <c r="G31208" s="26"/>
    </row>
    <row r="31209" spans="3:7">
      <c r="C31209" s="17"/>
      <c r="D31209" s="26"/>
      <c r="E31209" s="26"/>
      <c r="F31209" s="26"/>
      <c r="G31209" s="26"/>
    </row>
    <row r="31210" spans="3:7">
      <c r="C31210" s="17"/>
      <c r="D31210" s="26"/>
      <c r="E31210" s="26"/>
      <c r="F31210" s="26"/>
      <c r="G31210" s="26"/>
    </row>
    <row r="31211" spans="3:7">
      <c r="C31211" s="17"/>
      <c r="D31211" s="26"/>
      <c r="E31211" s="26"/>
      <c r="F31211" s="26"/>
      <c r="G31211" s="26"/>
    </row>
    <row r="31212" spans="3:7">
      <c r="C31212" s="17"/>
      <c r="D31212" s="26"/>
      <c r="E31212" s="26"/>
      <c r="F31212" s="26"/>
      <c r="G31212" s="26"/>
    </row>
    <row r="31213" spans="3:7">
      <c r="C31213" s="17"/>
      <c r="D31213" s="26"/>
      <c r="E31213" s="26"/>
      <c r="F31213" s="26"/>
      <c r="G31213" s="26"/>
    </row>
    <row r="31214" spans="3:7">
      <c r="C31214" s="17"/>
      <c r="D31214" s="26"/>
      <c r="E31214" s="26"/>
      <c r="F31214" s="26"/>
      <c r="G31214" s="26"/>
    </row>
    <row r="31215" spans="3:7">
      <c r="C31215" s="17"/>
      <c r="D31215" s="26"/>
      <c r="E31215" s="26"/>
      <c r="F31215" s="26"/>
      <c r="G31215" s="26"/>
    </row>
    <row r="31216" spans="3:7">
      <c r="C31216" s="17"/>
      <c r="D31216" s="26"/>
      <c r="E31216" s="26"/>
      <c r="F31216" s="26"/>
      <c r="G31216" s="26"/>
    </row>
    <row r="31217" spans="3:7">
      <c r="C31217" s="17"/>
      <c r="D31217" s="26"/>
      <c r="E31217" s="26"/>
      <c r="F31217" s="26"/>
      <c r="G31217" s="26"/>
    </row>
    <row r="31218" spans="3:7">
      <c r="C31218" s="17"/>
      <c r="D31218" s="26"/>
      <c r="E31218" s="26"/>
      <c r="F31218" s="26"/>
      <c r="G31218" s="26"/>
    </row>
    <row r="31219" spans="3:7">
      <c r="C31219" s="17"/>
      <c r="D31219" s="26"/>
      <c r="E31219" s="26"/>
      <c r="F31219" s="26"/>
      <c r="G31219" s="26"/>
    </row>
    <row r="31220" spans="3:7">
      <c r="C31220" s="17"/>
      <c r="D31220" s="26"/>
      <c r="E31220" s="26"/>
      <c r="F31220" s="26"/>
      <c r="G31220" s="26"/>
    </row>
    <row r="31221" spans="3:7">
      <c r="C31221" s="17"/>
      <c r="D31221" s="26"/>
      <c r="E31221" s="26"/>
      <c r="F31221" s="26"/>
      <c r="G31221" s="26"/>
    </row>
    <row r="31222" spans="3:7">
      <c r="C31222" s="17"/>
      <c r="D31222" s="26"/>
      <c r="E31222" s="26"/>
      <c r="F31222" s="26"/>
      <c r="G31222" s="26"/>
    </row>
    <row r="31223" spans="3:7">
      <c r="C31223" s="17"/>
      <c r="D31223" s="26"/>
      <c r="E31223" s="26"/>
      <c r="F31223" s="26"/>
      <c r="G31223" s="26"/>
    </row>
    <row r="31224" spans="3:7">
      <c r="C31224" s="17"/>
      <c r="D31224" s="26"/>
      <c r="E31224" s="26"/>
      <c r="F31224" s="26"/>
      <c r="G31224" s="26"/>
    </row>
    <row r="31225" spans="3:7">
      <c r="C31225" s="17"/>
      <c r="D31225" s="26"/>
      <c r="E31225" s="26"/>
      <c r="F31225" s="26"/>
      <c r="G31225" s="26"/>
    </row>
    <row r="31226" spans="3:7">
      <c r="C31226" s="17"/>
      <c r="D31226" s="26"/>
      <c r="E31226" s="26"/>
      <c r="F31226" s="26"/>
      <c r="G31226" s="26"/>
    </row>
    <row r="31227" spans="3:7">
      <c r="C31227" s="17"/>
      <c r="D31227" s="26"/>
      <c r="E31227" s="26"/>
      <c r="F31227" s="26"/>
      <c r="G31227" s="26"/>
    </row>
    <row r="31228" spans="3:7">
      <c r="C31228" s="17"/>
      <c r="D31228" s="26"/>
      <c r="E31228" s="26"/>
      <c r="F31228" s="26"/>
      <c r="G31228" s="26"/>
    </row>
    <row r="31229" spans="3:7">
      <c r="C31229" s="17"/>
      <c r="D31229" s="26"/>
      <c r="E31229" s="26"/>
      <c r="F31229" s="26"/>
      <c r="G31229" s="26"/>
    </row>
    <row r="31230" spans="3:7">
      <c r="C31230" s="17"/>
      <c r="D31230" s="26"/>
      <c r="E31230" s="26"/>
      <c r="F31230" s="26"/>
      <c r="G31230" s="26"/>
    </row>
    <row r="31231" spans="3:7">
      <c r="C31231" s="17"/>
      <c r="D31231" s="26"/>
      <c r="E31231" s="26"/>
      <c r="F31231" s="26"/>
      <c r="G31231" s="26"/>
    </row>
    <row r="31232" spans="3:7">
      <c r="C31232" s="17"/>
      <c r="D31232" s="26"/>
      <c r="E31232" s="26"/>
      <c r="F31232" s="26"/>
      <c r="G31232" s="26"/>
    </row>
    <row r="31233" spans="3:7">
      <c r="C31233" s="17"/>
      <c r="D31233" s="26"/>
      <c r="E31233" s="26"/>
      <c r="F31233" s="26"/>
      <c r="G31233" s="26"/>
    </row>
    <row r="31234" spans="3:7">
      <c r="C31234" s="17"/>
      <c r="D31234" s="26"/>
      <c r="E31234" s="26"/>
      <c r="F31234" s="26"/>
      <c r="G31234" s="26"/>
    </row>
    <row r="31235" spans="3:7">
      <c r="C31235" s="17"/>
      <c r="D31235" s="26"/>
      <c r="E31235" s="26"/>
      <c r="F31235" s="26"/>
      <c r="G31235" s="26"/>
    </row>
    <row r="31236" spans="3:7">
      <c r="C31236" s="17"/>
      <c r="D31236" s="26"/>
      <c r="E31236" s="26"/>
      <c r="F31236" s="26"/>
      <c r="G31236" s="26"/>
    </row>
    <row r="31237" spans="3:7">
      <c r="C31237" s="17"/>
      <c r="D31237" s="26"/>
      <c r="E31237" s="26"/>
      <c r="F31237" s="26"/>
      <c r="G31237" s="26"/>
    </row>
    <row r="31238" spans="3:7">
      <c r="C31238" s="17"/>
      <c r="D31238" s="26"/>
      <c r="E31238" s="26"/>
      <c r="F31238" s="26"/>
      <c r="G31238" s="26"/>
    </row>
    <row r="31239" spans="3:7">
      <c r="C31239" s="17"/>
      <c r="D31239" s="26"/>
      <c r="E31239" s="26"/>
      <c r="F31239" s="26"/>
      <c r="G31239" s="26"/>
    </row>
    <row r="31240" spans="3:7">
      <c r="C31240" s="17"/>
      <c r="D31240" s="26"/>
      <c r="E31240" s="26"/>
      <c r="F31240" s="26"/>
      <c r="G31240" s="26"/>
    </row>
    <row r="31241" spans="3:7">
      <c r="C31241" s="17"/>
      <c r="D31241" s="26"/>
      <c r="E31241" s="26"/>
      <c r="F31241" s="26"/>
      <c r="G31241" s="26"/>
    </row>
    <row r="31242" spans="3:7">
      <c r="C31242" s="17"/>
      <c r="D31242" s="26"/>
      <c r="E31242" s="26"/>
      <c r="F31242" s="26"/>
      <c r="G31242" s="26"/>
    </row>
    <row r="31243" spans="3:7">
      <c r="C31243" s="17"/>
      <c r="D31243" s="26"/>
      <c r="E31243" s="26"/>
      <c r="F31243" s="26"/>
      <c r="G31243" s="26"/>
    </row>
    <row r="31244" spans="3:7">
      <c r="C31244" s="17"/>
      <c r="D31244" s="26"/>
      <c r="E31244" s="26"/>
      <c r="F31244" s="26"/>
      <c r="G31244" s="26"/>
    </row>
    <row r="31245" spans="3:7">
      <c r="C31245" s="17"/>
      <c r="D31245" s="26"/>
      <c r="E31245" s="26"/>
      <c r="F31245" s="26"/>
      <c r="G31245" s="26"/>
    </row>
    <row r="31246" spans="3:7">
      <c r="C31246" s="17"/>
      <c r="D31246" s="26"/>
      <c r="E31246" s="26"/>
      <c r="F31246" s="26"/>
      <c r="G31246" s="26"/>
    </row>
    <row r="31247" spans="3:7">
      <c r="C31247" s="17"/>
      <c r="D31247" s="26"/>
      <c r="E31247" s="26"/>
      <c r="F31247" s="26"/>
      <c r="G31247" s="26"/>
    </row>
    <row r="31248" spans="3:7">
      <c r="C31248" s="17"/>
      <c r="D31248" s="26"/>
      <c r="E31248" s="26"/>
      <c r="F31248" s="26"/>
      <c r="G31248" s="26"/>
    </row>
    <row r="31249" spans="3:7">
      <c r="C31249" s="17"/>
      <c r="D31249" s="26"/>
      <c r="E31249" s="26"/>
      <c r="F31249" s="26"/>
      <c r="G31249" s="26"/>
    </row>
    <row r="31250" spans="3:7">
      <c r="C31250" s="17"/>
      <c r="D31250" s="26"/>
      <c r="E31250" s="26"/>
      <c r="F31250" s="26"/>
      <c r="G31250" s="26"/>
    </row>
    <row r="31251" spans="3:7">
      <c r="C31251" s="17"/>
      <c r="D31251" s="26"/>
      <c r="E31251" s="26"/>
      <c r="F31251" s="26"/>
      <c r="G31251" s="26"/>
    </row>
    <row r="31252" spans="3:7">
      <c r="C31252" s="17"/>
      <c r="D31252" s="26"/>
      <c r="E31252" s="26"/>
      <c r="F31252" s="26"/>
      <c r="G31252" s="26"/>
    </row>
    <row r="31253" spans="3:7">
      <c r="C31253" s="17"/>
      <c r="D31253" s="26"/>
      <c r="E31253" s="26"/>
      <c r="F31253" s="26"/>
      <c r="G31253" s="26"/>
    </row>
    <row r="31254" spans="3:7">
      <c r="C31254" s="17"/>
      <c r="D31254" s="26"/>
      <c r="E31254" s="26"/>
      <c r="F31254" s="26"/>
      <c r="G31254" s="26"/>
    </row>
    <row r="31255" spans="3:7">
      <c r="C31255" s="17"/>
      <c r="D31255" s="26"/>
      <c r="E31255" s="26"/>
      <c r="F31255" s="26"/>
      <c r="G31255" s="26"/>
    </row>
    <row r="31256" spans="3:7">
      <c r="C31256" s="17"/>
      <c r="D31256" s="26"/>
      <c r="E31256" s="26"/>
      <c r="F31256" s="26"/>
      <c r="G31256" s="26"/>
    </row>
    <row r="31257" spans="3:7">
      <c r="C31257" s="17"/>
      <c r="D31257" s="26"/>
      <c r="E31257" s="26"/>
      <c r="F31257" s="26"/>
      <c r="G31257" s="26"/>
    </row>
    <row r="31258" spans="3:7">
      <c r="C31258" s="17"/>
      <c r="D31258" s="26"/>
      <c r="E31258" s="26"/>
      <c r="F31258" s="26"/>
      <c r="G31258" s="26"/>
    </row>
    <row r="31259" spans="3:7">
      <c r="C31259" s="17"/>
      <c r="D31259" s="26"/>
      <c r="E31259" s="26"/>
      <c r="F31259" s="26"/>
      <c r="G31259" s="26"/>
    </row>
    <row r="31260" spans="3:7">
      <c r="C31260" s="17"/>
      <c r="D31260" s="26"/>
      <c r="E31260" s="26"/>
      <c r="F31260" s="26"/>
      <c r="G31260" s="26"/>
    </row>
    <row r="31261" spans="3:7">
      <c r="C31261" s="17"/>
      <c r="D31261" s="26"/>
      <c r="E31261" s="26"/>
      <c r="F31261" s="26"/>
      <c r="G31261" s="26"/>
    </row>
    <row r="31262" spans="3:7">
      <c r="C31262" s="17"/>
      <c r="D31262" s="26"/>
      <c r="E31262" s="26"/>
      <c r="F31262" s="26"/>
      <c r="G31262" s="26"/>
    </row>
    <row r="31263" spans="3:7">
      <c r="C31263" s="17"/>
      <c r="D31263" s="26"/>
      <c r="E31263" s="26"/>
      <c r="F31263" s="26"/>
      <c r="G31263" s="26"/>
    </row>
    <row r="31264" spans="3:7">
      <c r="C31264" s="17"/>
      <c r="D31264" s="26"/>
      <c r="E31264" s="26"/>
      <c r="F31264" s="26"/>
      <c r="G31264" s="26"/>
    </row>
    <row r="31265" spans="3:7">
      <c r="C31265" s="17"/>
      <c r="D31265" s="26"/>
      <c r="E31265" s="26"/>
      <c r="F31265" s="26"/>
      <c r="G31265" s="26"/>
    </row>
    <row r="31266" spans="3:7">
      <c r="C31266" s="17"/>
      <c r="D31266" s="26"/>
      <c r="E31266" s="26"/>
      <c r="F31266" s="26"/>
      <c r="G31266" s="26"/>
    </row>
    <row r="31267" spans="3:7">
      <c r="C31267" s="17"/>
      <c r="D31267" s="26"/>
      <c r="E31267" s="26"/>
      <c r="F31267" s="26"/>
      <c r="G31267" s="26"/>
    </row>
    <row r="31268" spans="3:7">
      <c r="C31268" s="17"/>
      <c r="D31268" s="26"/>
      <c r="E31268" s="26"/>
      <c r="F31268" s="26"/>
      <c r="G31268" s="26"/>
    </row>
    <row r="31269" spans="3:7">
      <c r="C31269" s="17"/>
      <c r="D31269" s="26"/>
      <c r="E31269" s="26"/>
      <c r="F31269" s="26"/>
      <c r="G31269" s="26"/>
    </row>
    <row r="31270" spans="3:7">
      <c r="C31270" s="17"/>
      <c r="D31270" s="26"/>
      <c r="E31270" s="26"/>
      <c r="F31270" s="26"/>
      <c r="G31270" s="26"/>
    </row>
    <row r="31271" spans="3:7">
      <c r="C31271" s="17"/>
      <c r="D31271" s="26"/>
      <c r="E31271" s="26"/>
      <c r="F31271" s="26"/>
      <c r="G31271" s="26"/>
    </row>
    <row r="31272" spans="3:7">
      <c r="C31272" s="17"/>
      <c r="D31272" s="26"/>
      <c r="E31272" s="26"/>
      <c r="F31272" s="26"/>
      <c r="G31272" s="26"/>
    </row>
    <row r="31273" spans="3:7">
      <c r="C31273" s="17"/>
      <c r="D31273" s="26"/>
      <c r="E31273" s="26"/>
      <c r="F31273" s="26"/>
      <c r="G31273" s="26"/>
    </row>
    <row r="31274" spans="3:7">
      <c r="C31274" s="17"/>
      <c r="D31274" s="26"/>
      <c r="E31274" s="26"/>
      <c r="F31274" s="26"/>
      <c r="G31274" s="26"/>
    </row>
    <row r="31275" spans="3:7">
      <c r="C31275" s="17"/>
      <c r="D31275" s="26"/>
      <c r="E31275" s="26"/>
      <c r="F31275" s="26"/>
      <c r="G31275" s="26"/>
    </row>
    <row r="31276" spans="3:7">
      <c r="C31276" s="17"/>
      <c r="D31276" s="26"/>
      <c r="E31276" s="26"/>
      <c r="F31276" s="26"/>
      <c r="G31276" s="26"/>
    </row>
    <row r="31277" spans="3:7">
      <c r="C31277" s="17"/>
      <c r="D31277" s="26"/>
      <c r="E31277" s="26"/>
      <c r="F31277" s="26"/>
      <c r="G31277" s="26"/>
    </row>
    <row r="31278" spans="3:7">
      <c r="C31278" s="17"/>
      <c r="D31278" s="26"/>
      <c r="E31278" s="26"/>
      <c r="F31278" s="26"/>
      <c r="G31278" s="26"/>
    </row>
    <row r="31279" spans="3:7">
      <c r="C31279" s="17"/>
      <c r="D31279" s="26"/>
      <c r="E31279" s="26"/>
      <c r="F31279" s="26"/>
      <c r="G31279" s="26"/>
    </row>
    <row r="31280" spans="3:7">
      <c r="C31280" s="17"/>
      <c r="D31280" s="26"/>
      <c r="E31280" s="26"/>
      <c r="F31280" s="26"/>
      <c r="G31280" s="26"/>
    </row>
    <row r="31281" spans="3:7">
      <c r="C31281" s="17"/>
      <c r="D31281" s="26"/>
      <c r="E31281" s="26"/>
      <c r="F31281" s="26"/>
      <c r="G31281" s="26"/>
    </row>
    <row r="31282" spans="3:7">
      <c r="C31282" s="17"/>
      <c r="D31282" s="26"/>
      <c r="E31282" s="26"/>
      <c r="F31282" s="26"/>
      <c r="G31282" s="26"/>
    </row>
    <row r="31283" spans="3:7">
      <c r="C31283" s="17"/>
      <c r="D31283" s="26"/>
      <c r="E31283" s="26"/>
      <c r="F31283" s="26"/>
      <c r="G31283" s="26"/>
    </row>
    <row r="31284" spans="3:7">
      <c r="C31284" s="17"/>
      <c r="D31284" s="26"/>
      <c r="E31284" s="26"/>
      <c r="F31284" s="26"/>
      <c r="G31284" s="26"/>
    </row>
    <row r="31285" spans="3:7">
      <c r="C31285" s="17"/>
      <c r="D31285" s="26"/>
      <c r="E31285" s="26"/>
      <c r="F31285" s="26"/>
      <c r="G31285" s="26"/>
    </row>
    <row r="31286" spans="3:7">
      <c r="C31286" s="17"/>
      <c r="D31286" s="26"/>
      <c r="E31286" s="26"/>
      <c r="F31286" s="26"/>
      <c r="G31286" s="26"/>
    </row>
    <row r="31287" spans="3:7">
      <c r="C31287" s="17"/>
      <c r="D31287" s="26"/>
      <c r="E31287" s="26"/>
      <c r="F31287" s="26"/>
      <c r="G31287" s="26"/>
    </row>
    <row r="31288" spans="3:7">
      <c r="C31288" s="17"/>
      <c r="D31288" s="26"/>
      <c r="E31288" s="26"/>
      <c r="F31288" s="26"/>
      <c r="G31288" s="26"/>
    </row>
    <row r="31289" spans="3:7">
      <c r="C31289" s="17"/>
      <c r="D31289" s="26"/>
      <c r="E31289" s="26"/>
      <c r="F31289" s="26"/>
      <c r="G31289" s="26"/>
    </row>
    <row r="31290" spans="3:7">
      <c r="C31290" s="17"/>
      <c r="D31290" s="26"/>
      <c r="E31290" s="26"/>
      <c r="F31290" s="26"/>
      <c r="G31290" s="26"/>
    </row>
    <row r="31291" spans="3:7">
      <c r="C31291" s="17"/>
      <c r="D31291" s="26"/>
      <c r="E31291" s="26"/>
      <c r="F31291" s="26"/>
      <c r="G31291" s="26"/>
    </row>
    <row r="31292" spans="3:7">
      <c r="C31292" s="17"/>
      <c r="D31292" s="26"/>
      <c r="E31292" s="26"/>
      <c r="F31292" s="26"/>
      <c r="G31292" s="26"/>
    </row>
    <row r="31293" spans="3:7">
      <c r="C31293" s="17"/>
      <c r="D31293" s="26"/>
      <c r="E31293" s="26"/>
      <c r="F31293" s="26"/>
      <c r="G31293" s="26"/>
    </row>
    <row r="31294" spans="3:7">
      <c r="C31294" s="17"/>
      <c r="D31294" s="26"/>
      <c r="E31294" s="26"/>
      <c r="F31294" s="26"/>
      <c r="G31294" s="26"/>
    </row>
    <row r="31295" spans="3:7">
      <c r="C31295" s="17"/>
      <c r="D31295" s="26"/>
      <c r="E31295" s="26"/>
      <c r="F31295" s="26"/>
      <c r="G31295" s="26"/>
    </row>
    <row r="31296" spans="3:7">
      <c r="C31296" s="17"/>
      <c r="D31296" s="26"/>
      <c r="E31296" s="26"/>
      <c r="F31296" s="26"/>
      <c r="G31296" s="26"/>
    </row>
    <row r="31297" spans="3:7">
      <c r="C31297" s="17"/>
      <c r="D31297" s="26"/>
      <c r="E31297" s="26"/>
      <c r="F31297" s="26"/>
      <c r="G31297" s="26"/>
    </row>
    <row r="31298" spans="3:7">
      <c r="C31298" s="17"/>
      <c r="D31298" s="26"/>
      <c r="E31298" s="26"/>
      <c r="F31298" s="26"/>
      <c r="G31298" s="26"/>
    </row>
    <row r="31299" spans="3:7">
      <c r="C31299" s="17"/>
      <c r="D31299" s="26"/>
      <c r="E31299" s="26"/>
      <c r="F31299" s="26"/>
      <c r="G31299" s="26"/>
    </row>
    <row r="31300" spans="3:7">
      <c r="C31300" s="17"/>
      <c r="D31300" s="26"/>
      <c r="E31300" s="26"/>
      <c r="F31300" s="26"/>
      <c r="G31300" s="26"/>
    </row>
    <row r="31301" spans="3:7">
      <c r="C31301" s="17"/>
      <c r="D31301" s="26"/>
      <c r="E31301" s="26"/>
      <c r="F31301" s="26"/>
      <c r="G31301" s="26"/>
    </row>
    <row r="31302" spans="3:7">
      <c r="C31302" s="17"/>
      <c r="D31302" s="26"/>
      <c r="E31302" s="26"/>
      <c r="F31302" s="26"/>
      <c r="G31302" s="26"/>
    </row>
    <row r="31303" spans="3:7">
      <c r="C31303" s="17"/>
      <c r="D31303" s="26"/>
      <c r="E31303" s="26"/>
      <c r="F31303" s="26"/>
      <c r="G31303" s="26"/>
    </row>
    <row r="31304" spans="3:7">
      <c r="C31304" s="17"/>
      <c r="D31304" s="26"/>
      <c r="E31304" s="26"/>
      <c r="F31304" s="26"/>
      <c r="G31304" s="26"/>
    </row>
    <row r="31305" spans="3:7">
      <c r="C31305" s="17"/>
      <c r="D31305" s="26"/>
      <c r="E31305" s="26"/>
      <c r="F31305" s="26"/>
      <c r="G31305" s="26"/>
    </row>
    <row r="31306" spans="3:7">
      <c r="C31306" s="17"/>
      <c r="D31306" s="26"/>
      <c r="E31306" s="26"/>
      <c r="F31306" s="26"/>
      <c r="G31306" s="26"/>
    </row>
    <row r="31307" spans="3:7">
      <c r="C31307" s="17"/>
      <c r="D31307" s="26"/>
      <c r="E31307" s="26"/>
      <c r="F31307" s="26"/>
      <c r="G31307" s="26"/>
    </row>
    <row r="31308" spans="3:7">
      <c r="C31308" s="17"/>
      <c r="D31308" s="26"/>
      <c r="E31308" s="26"/>
      <c r="F31308" s="26"/>
      <c r="G31308" s="26"/>
    </row>
    <row r="31309" spans="3:7">
      <c r="C31309" s="17"/>
      <c r="D31309" s="26"/>
      <c r="E31309" s="26"/>
      <c r="F31309" s="26"/>
      <c r="G31309" s="26"/>
    </row>
    <row r="31310" spans="3:7">
      <c r="C31310" s="17"/>
      <c r="D31310" s="26"/>
      <c r="E31310" s="26"/>
      <c r="F31310" s="26"/>
      <c r="G31310" s="26"/>
    </row>
    <row r="31311" spans="3:7">
      <c r="C31311" s="17"/>
      <c r="D31311" s="26"/>
      <c r="E31311" s="26"/>
      <c r="F31311" s="26"/>
      <c r="G31311" s="26"/>
    </row>
    <row r="31312" spans="3:7">
      <c r="C31312" s="17"/>
      <c r="D31312" s="26"/>
      <c r="E31312" s="26"/>
      <c r="F31312" s="26"/>
      <c r="G31312" s="26"/>
    </row>
    <row r="31313" spans="3:7">
      <c r="C31313" s="17"/>
      <c r="D31313" s="26"/>
      <c r="E31313" s="26"/>
      <c r="F31313" s="26"/>
      <c r="G31313" s="26"/>
    </row>
    <row r="31314" spans="3:7">
      <c r="C31314" s="17"/>
      <c r="D31314" s="26"/>
      <c r="E31314" s="26"/>
      <c r="F31314" s="26"/>
      <c r="G31314" s="26"/>
    </row>
    <row r="31315" spans="3:7">
      <c r="C31315" s="17"/>
      <c r="D31315" s="26"/>
      <c r="E31315" s="26"/>
      <c r="F31315" s="26"/>
      <c r="G31315" s="26"/>
    </row>
    <row r="31316" spans="3:7">
      <c r="C31316" s="17"/>
      <c r="D31316" s="26"/>
      <c r="E31316" s="26"/>
      <c r="F31316" s="26"/>
      <c r="G31316" s="26"/>
    </row>
    <row r="31317" spans="3:7">
      <c r="C31317" s="17"/>
      <c r="D31317" s="26"/>
      <c r="E31317" s="26"/>
      <c r="F31317" s="26"/>
      <c r="G31317" s="26"/>
    </row>
    <row r="31318" spans="3:7">
      <c r="C31318" s="17"/>
      <c r="D31318" s="26"/>
      <c r="E31318" s="26"/>
      <c r="F31318" s="26"/>
      <c r="G31318" s="26"/>
    </row>
    <row r="31319" spans="3:7">
      <c r="C31319" s="17"/>
      <c r="D31319" s="26"/>
      <c r="E31319" s="26"/>
      <c r="F31319" s="26"/>
      <c r="G31319" s="26"/>
    </row>
    <row r="31320" spans="3:7">
      <c r="C31320" s="17"/>
      <c r="D31320" s="26"/>
      <c r="E31320" s="26"/>
      <c r="F31320" s="26"/>
      <c r="G31320" s="26"/>
    </row>
    <row r="31321" spans="3:7">
      <c r="C31321" s="17"/>
      <c r="D31321" s="26"/>
      <c r="E31321" s="26"/>
      <c r="F31321" s="26"/>
      <c r="G31321" s="26"/>
    </row>
    <row r="31322" spans="3:7">
      <c r="C31322" s="17"/>
      <c r="D31322" s="26"/>
      <c r="E31322" s="26"/>
      <c r="F31322" s="26"/>
      <c r="G31322" s="26"/>
    </row>
    <row r="31323" spans="3:7">
      <c r="C31323" s="17"/>
      <c r="D31323" s="26"/>
      <c r="E31323" s="26"/>
      <c r="F31323" s="26"/>
      <c r="G31323" s="26"/>
    </row>
    <row r="31324" spans="3:7">
      <c r="C31324" s="17"/>
      <c r="D31324" s="26"/>
      <c r="E31324" s="26"/>
      <c r="F31324" s="26"/>
      <c r="G31324" s="26"/>
    </row>
    <row r="31325" spans="3:7">
      <c r="C31325" s="17"/>
      <c r="D31325" s="26"/>
      <c r="E31325" s="26"/>
      <c r="F31325" s="26"/>
      <c r="G31325" s="26"/>
    </row>
    <row r="31326" spans="3:7">
      <c r="C31326" s="17"/>
      <c r="D31326" s="26"/>
      <c r="E31326" s="26"/>
      <c r="F31326" s="26"/>
      <c r="G31326" s="26"/>
    </row>
    <row r="31327" spans="3:7">
      <c r="C31327" s="17"/>
      <c r="D31327" s="26"/>
      <c r="E31327" s="26"/>
      <c r="F31327" s="26"/>
      <c r="G31327" s="26"/>
    </row>
    <row r="31328" spans="3:7">
      <c r="C31328" s="17"/>
      <c r="D31328" s="26"/>
      <c r="E31328" s="26"/>
      <c r="F31328" s="26"/>
      <c r="G31328" s="26"/>
    </row>
    <row r="31329" spans="3:7">
      <c r="C31329" s="17"/>
      <c r="D31329" s="26"/>
      <c r="E31329" s="26"/>
      <c r="F31329" s="26"/>
      <c r="G31329" s="26"/>
    </row>
    <row r="31330" spans="3:7">
      <c r="C31330" s="17"/>
      <c r="D31330" s="26"/>
      <c r="E31330" s="26"/>
      <c r="F31330" s="26"/>
      <c r="G31330" s="26"/>
    </row>
    <row r="31331" spans="3:7">
      <c r="C31331" s="17"/>
      <c r="D31331" s="26"/>
      <c r="E31331" s="26"/>
      <c r="F31331" s="26"/>
      <c r="G31331" s="26"/>
    </row>
    <row r="31332" spans="3:7">
      <c r="C31332" s="17"/>
      <c r="D31332" s="26"/>
      <c r="E31332" s="26"/>
      <c r="F31332" s="26"/>
      <c r="G31332" s="26"/>
    </row>
    <row r="31333" spans="3:7">
      <c r="C31333" s="17"/>
      <c r="D31333" s="26"/>
      <c r="E31333" s="26"/>
      <c r="F31333" s="26"/>
      <c r="G31333" s="26"/>
    </row>
    <row r="31334" spans="3:7">
      <c r="C31334" s="17"/>
      <c r="D31334" s="26"/>
      <c r="E31334" s="26"/>
      <c r="F31334" s="26"/>
      <c r="G31334" s="26"/>
    </row>
    <row r="31335" spans="3:7">
      <c r="C31335" s="17"/>
      <c r="D31335" s="26"/>
      <c r="E31335" s="26"/>
      <c r="F31335" s="26"/>
      <c r="G31335" s="26"/>
    </row>
    <row r="31336" spans="3:7">
      <c r="C31336" s="17"/>
      <c r="D31336" s="26"/>
      <c r="E31336" s="26"/>
      <c r="F31336" s="26"/>
      <c r="G31336" s="26"/>
    </row>
    <row r="31337" spans="3:7">
      <c r="C31337" s="17"/>
      <c r="D31337" s="26"/>
      <c r="E31337" s="26"/>
      <c r="F31337" s="26"/>
      <c r="G31337" s="26"/>
    </row>
    <row r="31338" spans="3:7">
      <c r="C31338" s="17"/>
      <c r="D31338" s="26"/>
      <c r="E31338" s="26"/>
      <c r="F31338" s="26"/>
      <c r="G31338" s="26"/>
    </row>
    <row r="31339" spans="3:7">
      <c r="C31339" s="17"/>
      <c r="D31339" s="26"/>
      <c r="E31339" s="26"/>
      <c r="F31339" s="26"/>
      <c r="G31339" s="26"/>
    </row>
    <row r="31340" spans="3:7">
      <c r="C31340" s="17"/>
      <c r="D31340" s="26"/>
      <c r="E31340" s="26"/>
      <c r="F31340" s="26"/>
      <c r="G31340" s="26"/>
    </row>
    <row r="31341" spans="3:7">
      <c r="C31341" s="17"/>
      <c r="D31341" s="26"/>
      <c r="E31341" s="26"/>
      <c r="F31341" s="26"/>
      <c r="G31341" s="26"/>
    </row>
    <row r="31342" spans="3:7">
      <c r="C31342" s="17"/>
      <c r="D31342" s="26"/>
      <c r="E31342" s="26"/>
      <c r="F31342" s="26"/>
      <c r="G31342" s="26"/>
    </row>
    <row r="31343" spans="3:7">
      <c r="C31343" s="17"/>
      <c r="D31343" s="26"/>
      <c r="E31343" s="26"/>
      <c r="F31343" s="26"/>
      <c r="G31343" s="26"/>
    </row>
    <row r="31344" spans="3:7">
      <c r="C31344" s="17"/>
      <c r="D31344" s="26"/>
      <c r="E31344" s="26"/>
      <c r="F31344" s="26"/>
      <c r="G31344" s="26"/>
    </row>
    <row r="31345" spans="3:7">
      <c r="C31345" s="17"/>
      <c r="D31345" s="26"/>
      <c r="E31345" s="26"/>
      <c r="F31345" s="26"/>
      <c r="G31345" s="26"/>
    </row>
    <row r="31346" spans="3:7">
      <c r="C31346" s="17"/>
      <c r="D31346" s="26"/>
      <c r="E31346" s="26"/>
      <c r="F31346" s="26"/>
      <c r="G31346" s="26"/>
    </row>
    <row r="31347" spans="3:7">
      <c r="C31347" s="17"/>
      <c r="D31347" s="26"/>
      <c r="E31347" s="26"/>
      <c r="F31347" s="26"/>
      <c r="G31347" s="26"/>
    </row>
    <row r="31348" spans="3:7">
      <c r="C31348" s="17"/>
      <c r="D31348" s="26"/>
      <c r="E31348" s="26"/>
      <c r="F31348" s="26"/>
      <c r="G31348" s="26"/>
    </row>
    <row r="31349" spans="3:7">
      <c r="C31349" s="17"/>
      <c r="D31349" s="26"/>
      <c r="E31349" s="26"/>
      <c r="F31349" s="26"/>
      <c r="G31349" s="26"/>
    </row>
    <row r="31350" spans="3:7">
      <c r="C31350" s="17"/>
      <c r="D31350" s="26"/>
      <c r="E31350" s="26"/>
      <c r="F31350" s="26"/>
      <c r="G31350" s="26"/>
    </row>
    <row r="31351" spans="3:7">
      <c r="C31351" s="17"/>
      <c r="D31351" s="26"/>
      <c r="E31351" s="26"/>
      <c r="F31351" s="26"/>
      <c r="G31351" s="26"/>
    </row>
    <row r="31352" spans="3:7">
      <c r="C31352" s="17"/>
      <c r="D31352" s="26"/>
      <c r="E31352" s="26"/>
      <c r="F31352" s="26"/>
      <c r="G31352" s="26"/>
    </row>
    <row r="31353" spans="3:7">
      <c r="C31353" s="17"/>
      <c r="D31353" s="26"/>
      <c r="E31353" s="26"/>
      <c r="F31353" s="26"/>
      <c r="G31353" s="26"/>
    </row>
    <row r="31354" spans="3:7">
      <c r="C31354" s="17"/>
      <c r="D31354" s="26"/>
      <c r="E31354" s="26"/>
      <c r="F31354" s="26"/>
      <c r="G31354" s="26"/>
    </row>
    <row r="31355" spans="3:7">
      <c r="C31355" s="17"/>
      <c r="D31355" s="26"/>
      <c r="E31355" s="26"/>
      <c r="F31355" s="26"/>
      <c r="G31355" s="26"/>
    </row>
    <row r="31356" spans="3:7">
      <c r="C31356" s="17"/>
      <c r="D31356" s="26"/>
      <c r="E31356" s="26"/>
      <c r="F31356" s="26"/>
      <c r="G31356" s="26"/>
    </row>
    <row r="31357" spans="3:7">
      <c r="C31357" s="17"/>
      <c r="D31357" s="26"/>
      <c r="E31357" s="26"/>
      <c r="F31357" s="26"/>
      <c r="G31357" s="26"/>
    </row>
    <row r="31358" spans="3:7">
      <c r="C31358" s="17"/>
      <c r="D31358" s="26"/>
      <c r="E31358" s="26"/>
      <c r="F31358" s="26"/>
      <c r="G31358" s="26"/>
    </row>
    <row r="31359" spans="3:7">
      <c r="C31359" s="17"/>
      <c r="D31359" s="26"/>
      <c r="E31359" s="26"/>
      <c r="F31359" s="26"/>
      <c r="G31359" s="26"/>
    </row>
    <row r="31360" spans="3:7">
      <c r="C31360" s="17"/>
      <c r="D31360" s="26"/>
      <c r="E31360" s="26"/>
      <c r="F31360" s="26"/>
      <c r="G31360" s="26"/>
    </row>
    <row r="31361" spans="3:7">
      <c r="C31361" s="17"/>
      <c r="D31361" s="26"/>
      <c r="E31361" s="26"/>
      <c r="F31361" s="26"/>
      <c r="G31361" s="26"/>
    </row>
    <row r="31362" spans="3:7">
      <c r="C31362" s="17"/>
      <c r="D31362" s="26"/>
      <c r="E31362" s="26"/>
      <c r="F31362" s="26"/>
      <c r="G31362" s="26"/>
    </row>
    <row r="31363" spans="3:7">
      <c r="C31363" s="17"/>
      <c r="D31363" s="26"/>
      <c r="E31363" s="26"/>
      <c r="F31363" s="26"/>
      <c r="G31363" s="26"/>
    </row>
    <row r="31364" spans="3:7">
      <c r="C31364" s="17"/>
      <c r="D31364" s="26"/>
      <c r="E31364" s="26"/>
      <c r="F31364" s="26"/>
      <c r="G31364" s="26"/>
    </row>
    <row r="31365" spans="3:7">
      <c r="C31365" s="17"/>
      <c r="D31365" s="26"/>
      <c r="E31365" s="26"/>
      <c r="F31365" s="26"/>
      <c r="G31365" s="26"/>
    </row>
    <row r="31366" spans="3:7">
      <c r="C31366" s="17"/>
      <c r="D31366" s="26"/>
      <c r="E31366" s="26"/>
      <c r="F31366" s="26"/>
      <c r="G31366" s="26"/>
    </row>
    <row r="31367" spans="3:7">
      <c r="C31367" s="17"/>
      <c r="D31367" s="26"/>
      <c r="E31367" s="26"/>
      <c r="F31367" s="26"/>
      <c r="G31367" s="26"/>
    </row>
    <row r="31368" spans="3:7">
      <c r="C31368" s="17"/>
      <c r="D31368" s="26"/>
      <c r="E31368" s="26"/>
      <c r="F31368" s="26"/>
      <c r="G31368" s="26"/>
    </row>
    <row r="31369" spans="3:7">
      <c r="C31369" s="17"/>
      <c r="D31369" s="26"/>
      <c r="E31369" s="26"/>
      <c r="F31369" s="26"/>
      <c r="G31369" s="26"/>
    </row>
    <row r="31370" spans="3:7">
      <c r="C31370" s="17"/>
      <c r="D31370" s="26"/>
      <c r="E31370" s="26"/>
      <c r="F31370" s="26"/>
      <c r="G31370" s="26"/>
    </row>
    <row r="31371" spans="3:7">
      <c r="C31371" s="17"/>
      <c r="D31371" s="26"/>
      <c r="E31371" s="26"/>
      <c r="F31371" s="26"/>
      <c r="G31371" s="26"/>
    </row>
    <row r="31372" spans="3:7">
      <c r="C31372" s="17"/>
      <c r="D31372" s="26"/>
      <c r="E31372" s="26"/>
      <c r="F31372" s="26"/>
      <c r="G31372" s="26"/>
    </row>
    <row r="31373" spans="3:7">
      <c r="C31373" s="17"/>
      <c r="D31373" s="26"/>
      <c r="E31373" s="26"/>
      <c r="F31373" s="26"/>
      <c r="G31373" s="26"/>
    </row>
    <row r="31374" spans="3:7">
      <c r="C31374" s="17"/>
      <c r="D31374" s="26"/>
      <c r="E31374" s="26"/>
      <c r="F31374" s="26"/>
      <c r="G31374" s="26"/>
    </row>
    <row r="31375" spans="3:7">
      <c r="C31375" s="17"/>
      <c r="D31375" s="26"/>
      <c r="E31375" s="26"/>
      <c r="F31375" s="26"/>
      <c r="G31375" s="26"/>
    </row>
    <row r="31376" spans="3:7">
      <c r="C31376" s="17"/>
      <c r="D31376" s="26"/>
      <c r="E31376" s="26"/>
      <c r="F31376" s="26"/>
      <c r="G31376" s="26"/>
    </row>
    <row r="31377" spans="3:7">
      <c r="C31377" s="17"/>
      <c r="D31377" s="26"/>
      <c r="E31377" s="26"/>
      <c r="F31377" s="26"/>
      <c r="G31377" s="26"/>
    </row>
    <row r="31378" spans="3:7">
      <c r="C31378" s="17"/>
      <c r="D31378" s="26"/>
      <c r="E31378" s="26"/>
      <c r="F31378" s="26"/>
      <c r="G31378" s="26"/>
    </row>
    <row r="31379" spans="3:7">
      <c r="C31379" s="17"/>
      <c r="D31379" s="26"/>
      <c r="E31379" s="26"/>
      <c r="F31379" s="26"/>
      <c r="G31379" s="26"/>
    </row>
    <row r="31380" spans="3:7">
      <c r="C31380" s="17"/>
      <c r="D31380" s="26"/>
      <c r="E31380" s="26"/>
      <c r="F31380" s="26"/>
      <c r="G31380" s="26"/>
    </row>
    <row r="31381" spans="3:7">
      <c r="C31381" s="17"/>
      <c r="D31381" s="26"/>
      <c r="E31381" s="26"/>
      <c r="F31381" s="26"/>
      <c r="G31381" s="26"/>
    </row>
    <row r="31382" spans="3:7">
      <c r="C31382" s="17"/>
      <c r="D31382" s="26"/>
      <c r="E31382" s="26"/>
      <c r="F31382" s="26"/>
      <c r="G31382" s="26"/>
    </row>
    <row r="31383" spans="3:7">
      <c r="C31383" s="17"/>
      <c r="D31383" s="26"/>
      <c r="E31383" s="26"/>
      <c r="F31383" s="26"/>
      <c r="G31383" s="26"/>
    </row>
    <row r="31384" spans="3:7">
      <c r="C31384" s="17"/>
      <c r="D31384" s="26"/>
      <c r="E31384" s="26"/>
      <c r="F31384" s="26"/>
      <c r="G31384" s="26"/>
    </row>
    <row r="31385" spans="3:7">
      <c r="C31385" s="17"/>
      <c r="D31385" s="26"/>
      <c r="E31385" s="26"/>
      <c r="F31385" s="26"/>
      <c r="G31385" s="26"/>
    </row>
    <row r="31386" spans="3:7">
      <c r="C31386" s="17"/>
      <c r="D31386" s="26"/>
      <c r="E31386" s="26"/>
      <c r="F31386" s="26"/>
      <c r="G31386" s="26"/>
    </row>
    <row r="31387" spans="3:7">
      <c r="C31387" s="17"/>
      <c r="D31387" s="26"/>
      <c r="E31387" s="26"/>
      <c r="F31387" s="26"/>
      <c r="G31387" s="26"/>
    </row>
    <row r="31388" spans="3:7">
      <c r="C31388" s="17"/>
      <c r="D31388" s="26"/>
      <c r="E31388" s="26"/>
      <c r="F31388" s="26"/>
      <c r="G31388" s="26"/>
    </row>
    <row r="31389" spans="3:7">
      <c r="C31389" s="17"/>
      <c r="D31389" s="26"/>
      <c r="E31389" s="26"/>
      <c r="F31389" s="26"/>
      <c r="G31389" s="26"/>
    </row>
    <row r="31390" spans="3:7">
      <c r="C31390" s="17"/>
      <c r="D31390" s="26"/>
      <c r="E31390" s="26"/>
      <c r="F31390" s="26"/>
      <c r="G31390" s="26"/>
    </row>
    <row r="31391" spans="3:7">
      <c r="C31391" s="17"/>
      <c r="D31391" s="26"/>
      <c r="E31391" s="26"/>
      <c r="F31391" s="26"/>
      <c r="G31391" s="26"/>
    </row>
    <row r="31392" spans="3:7">
      <c r="C31392" s="17"/>
      <c r="D31392" s="26"/>
      <c r="E31392" s="26"/>
      <c r="F31392" s="26"/>
      <c r="G31392" s="26"/>
    </row>
    <row r="31393" spans="3:7">
      <c r="C31393" s="17"/>
      <c r="D31393" s="26"/>
      <c r="E31393" s="26"/>
      <c r="F31393" s="26"/>
      <c r="G31393" s="26"/>
    </row>
    <row r="31394" spans="3:7">
      <c r="C31394" s="17"/>
      <c r="D31394" s="26"/>
      <c r="E31394" s="26"/>
      <c r="F31394" s="26"/>
      <c r="G31394" s="26"/>
    </row>
    <row r="31395" spans="3:7">
      <c r="C31395" s="17"/>
      <c r="D31395" s="26"/>
      <c r="E31395" s="26"/>
      <c r="F31395" s="26"/>
      <c r="G31395" s="26"/>
    </row>
    <row r="31396" spans="3:7">
      <c r="C31396" s="17"/>
      <c r="D31396" s="26"/>
      <c r="E31396" s="26"/>
      <c r="F31396" s="26"/>
      <c r="G31396" s="26"/>
    </row>
    <row r="31397" spans="3:7">
      <c r="C31397" s="17"/>
      <c r="D31397" s="26"/>
      <c r="E31397" s="26"/>
      <c r="F31397" s="26"/>
      <c r="G31397" s="26"/>
    </row>
    <row r="31398" spans="3:7">
      <c r="C31398" s="17"/>
      <c r="D31398" s="26"/>
      <c r="E31398" s="26"/>
      <c r="F31398" s="26"/>
      <c r="G31398" s="26"/>
    </row>
    <row r="31399" spans="3:7">
      <c r="C31399" s="17"/>
      <c r="D31399" s="26"/>
      <c r="E31399" s="26"/>
      <c r="F31399" s="26"/>
      <c r="G31399" s="26"/>
    </row>
    <row r="31400" spans="3:7">
      <c r="C31400" s="17"/>
      <c r="D31400" s="26"/>
      <c r="E31400" s="26"/>
      <c r="F31400" s="26"/>
      <c r="G31400" s="26"/>
    </row>
    <row r="31401" spans="3:7">
      <c r="C31401" s="17"/>
      <c r="D31401" s="26"/>
      <c r="E31401" s="26"/>
      <c r="F31401" s="26"/>
      <c r="G31401" s="26"/>
    </row>
    <row r="31402" spans="3:7">
      <c r="C31402" s="17"/>
      <c r="D31402" s="26"/>
      <c r="E31402" s="26"/>
      <c r="F31402" s="26"/>
      <c r="G31402" s="26"/>
    </row>
    <row r="31403" spans="3:7">
      <c r="C31403" s="17"/>
      <c r="D31403" s="26"/>
      <c r="E31403" s="26"/>
      <c r="F31403" s="26"/>
      <c r="G31403" s="26"/>
    </row>
    <row r="31404" spans="3:7">
      <c r="C31404" s="17"/>
      <c r="D31404" s="26"/>
      <c r="E31404" s="26"/>
      <c r="F31404" s="26"/>
      <c r="G31404" s="26"/>
    </row>
    <row r="31405" spans="3:7">
      <c r="C31405" s="17"/>
      <c r="D31405" s="26"/>
      <c r="E31405" s="26"/>
      <c r="F31405" s="26"/>
      <c r="G31405" s="26"/>
    </row>
    <row r="31406" spans="3:7">
      <c r="C31406" s="17"/>
      <c r="D31406" s="26"/>
      <c r="E31406" s="26"/>
      <c r="F31406" s="26"/>
      <c r="G31406" s="26"/>
    </row>
    <row r="31407" spans="3:7">
      <c r="C31407" s="17"/>
      <c r="D31407" s="26"/>
      <c r="E31407" s="26"/>
      <c r="F31407" s="26"/>
      <c r="G31407" s="26"/>
    </row>
    <row r="31408" spans="3:7">
      <c r="C31408" s="17"/>
      <c r="D31408" s="26"/>
      <c r="E31408" s="26"/>
      <c r="F31408" s="26"/>
      <c r="G31408" s="26"/>
    </row>
    <row r="31409" spans="3:7">
      <c r="C31409" s="17"/>
      <c r="D31409" s="26"/>
      <c r="E31409" s="26"/>
      <c r="F31409" s="26"/>
      <c r="G31409" s="26"/>
    </row>
    <row r="31410" spans="3:7">
      <c r="C31410" s="17"/>
      <c r="D31410" s="26"/>
      <c r="E31410" s="26"/>
      <c r="F31410" s="26"/>
      <c r="G31410" s="26"/>
    </row>
    <row r="31411" spans="3:7">
      <c r="C31411" s="17"/>
      <c r="D31411" s="26"/>
      <c r="E31411" s="26"/>
      <c r="F31411" s="26"/>
      <c r="G31411" s="26"/>
    </row>
    <row r="31412" spans="3:7">
      <c r="C31412" s="17"/>
      <c r="D31412" s="26"/>
      <c r="E31412" s="26"/>
      <c r="F31412" s="26"/>
      <c r="G31412" s="26"/>
    </row>
    <row r="31413" spans="3:7">
      <c r="C31413" s="17"/>
      <c r="D31413" s="26"/>
      <c r="E31413" s="26"/>
      <c r="F31413" s="26"/>
      <c r="G31413" s="26"/>
    </row>
    <row r="31414" spans="3:7">
      <c r="C31414" s="17"/>
      <c r="D31414" s="26"/>
      <c r="E31414" s="26"/>
      <c r="F31414" s="26"/>
      <c r="G31414" s="26"/>
    </row>
    <row r="31415" spans="3:7">
      <c r="C31415" s="17"/>
      <c r="D31415" s="26"/>
      <c r="E31415" s="26"/>
      <c r="F31415" s="26"/>
      <c r="G31415" s="26"/>
    </row>
    <row r="31416" spans="3:7">
      <c r="C31416" s="17"/>
      <c r="D31416" s="26"/>
      <c r="E31416" s="26"/>
      <c r="F31416" s="26"/>
      <c r="G31416" s="26"/>
    </row>
    <row r="31417" spans="3:7">
      <c r="C31417" s="17"/>
      <c r="D31417" s="26"/>
      <c r="E31417" s="26"/>
      <c r="F31417" s="26"/>
      <c r="G31417" s="26"/>
    </row>
    <row r="31418" spans="3:7">
      <c r="C31418" s="17"/>
      <c r="D31418" s="26"/>
      <c r="E31418" s="26"/>
      <c r="F31418" s="26"/>
      <c r="G31418" s="26"/>
    </row>
    <row r="31419" spans="3:7">
      <c r="C31419" s="17"/>
      <c r="D31419" s="26"/>
      <c r="E31419" s="26"/>
      <c r="F31419" s="26"/>
      <c r="G31419" s="26"/>
    </row>
    <row r="31420" spans="3:7">
      <c r="C31420" s="17"/>
      <c r="D31420" s="26"/>
      <c r="E31420" s="26"/>
      <c r="F31420" s="26"/>
      <c r="G31420" s="26"/>
    </row>
    <row r="31421" spans="3:7">
      <c r="C31421" s="17"/>
      <c r="D31421" s="26"/>
      <c r="E31421" s="26"/>
      <c r="F31421" s="26"/>
      <c r="G31421" s="26"/>
    </row>
    <row r="31422" spans="3:7">
      <c r="C31422" s="17"/>
      <c r="D31422" s="26"/>
      <c r="E31422" s="26"/>
      <c r="F31422" s="26"/>
      <c r="G31422" s="26"/>
    </row>
    <row r="31423" spans="3:7">
      <c r="C31423" s="17"/>
      <c r="D31423" s="26"/>
      <c r="E31423" s="26"/>
      <c r="F31423" s="26"/>
      <c r="G31423" s="26"/>
    </row>
    <row r="31424" spans="3:7">
      <c r="C31424" s="17"/>
      <c r="D31424" s="26"/>
      <c r="E31424" s="26"/>
      <c r="F31424" s="26"/>
      <c r="G31424" s="26"/>
    </row>
    <row r="31425" spans="3:7">
      <c r="C31425" s="17"/>
      <c r="D31425" s="26"/>
      <c r="E31425" s="26"/>
      <c r="F31425" s="26"/>
      <c r="G31425" s="26"/>
    </row>
    <row r="31426" spans="3:7">
      <c r="C31426" s="17"/>
      <c r="D31426" s="26"/>
      <c r="E31426" s="26"/>
      <c r="F31426" s="26"/>
      <c r="G31426" s="26"/>
    </row>
    <row r="31427" spans="3:7">
      <c r="C31427" s="17"/>
      <c r="D31427" s="26"/>
      <c r="E31427" s="26"/>
      <c r="F31427" s="26"/>
      <c r="G31427" s="26"/>
    </row>
    <row r="31428" spans="3:7">
      <c r="C31428" s="17"/>
      <c r="D31428" s="26"/>
      <c r="E31428" s="26"/>
      <c r="F31428" s="26"/>
      <c r="G31428" s="26"/>
    </row>
    <row r="31429" spans="3:7">
      <c r="C31429" s="17"/>
      <c r="D31429" s="26"/>
      <c r="E31429" s="26"/>
      <c r="F31429" s="26"/>
      <c r="G31429" s="26"/>
    </row>
    <row r="31430" spans="3:7">
      <c r="C31430" s="17"/>
      <c r="D31430" s="26"/>
      <c r="E31430" s="26"/>
      <c r="F31430" s="26"/>
      <c r="G31430" s="26"/>
    </row>
    <row r="31431" spans="3:7">
      <c r="C31431" s="17"/>
      <c r="D31431" s="26"/>
      <c r="E31431" s="26"/>
      <c r="F31431" s="26"/>
      <c r="G31431" s="26"/>
    </row>
    <row r="31432" spans="3:7">
      <c r="C31432" s="17"/>
      <c r="D31432" s="26"/>
      <c r="E31432" s="26"/>
      <c r="F31432" s="26"/>
      <c r="G31432" s="26"/>
    </row>
    <row r="31433" spans="3:7">
      <c r="C31433" s="17"/>
      <c r="D31433" s="26"/>
      <c r="E31433" s="26"/>
      <c r="F31433" s="26"/>
      <c r="G31433" s="26"/>
    </row>
    <row r="31434" spans="3:7">
      <c r="C31434" s="17"/>
      <c r="D31434" s="26"/>
      <c r="E31434" s="26"/>
      <c r="F31434" s="26"/>
      <c r="G31434" s="26"/>
    </row>
    <row r="31435" spans="3:7">
      <c r="C31435" s="17"/>
      <c r="D31435" s="26"/>
      <c r="E31435" s="26"/>
      <c r="F31435" s="26"/>
      <c r="G31435" s="26"/>
    </row>
    <row r="31436" spans="3:7">
      <c r="C31436" s="17"/>
      <c r="D31436" s="26"/>
      <c r="E31436" s="26"/>
      <c r="F31436" s="26"/>
      <c r="G31436" s="26"/>
    </row>
    <row r="31437" spans="3:7">
      <c r="C31437" s="17"/>
      <c r="D31437" s="26"/>
      <c r="E31437" s="26"/>
      <c r="F31437" s="26"/>
      <c r="G31437" s="26"/>
    </row>
    <row r="31438" spans="3:7">
      <c r="C31438" s="17"/>
      <c r="D31438" s="26"/>
      <c r="E31438" s="26"/>
      <c r="F31438" s="26"/>
      <c r="G31438" s="26"/>
    </row>
    <row r="31439" spans="3:7">
      <c r="C31439" s="17"/>
      <c r="D31439" s="26"/>
      <c r="E31439" s="26"/>
      <c r="F31439" s="26"/>
      <c r="G31439" s="26"/>
    </row>
    <row r="31440" spans="3:7">
      <c r="C31440" s="17"/>
      <c r="D31440" s="26"/>
      <c r="E31440" s="26"/>
      <c r="F31440" s="26"/>
      <c r="G31440" s="26"/>
    </row>
    <row r="31441" spans="3:7">
      <c r="C31441" s="17"/>
      <c r="D31441" s="26"/>
      <c r="E31441" s="26"/>
      <c r="F31441" s="26"/>
      <c r="G31441" s="26"/>
    </row>
    <row r="31442" spans="3:7">
      <c r="C31442" s="17"/>
      <c r="D31442" s="26"/>
      <c r="E31442" s="26"/>
      <c r="F31442" s="26"/>
      <c r="G31442" s="26"/>
    </row>
    <row r="31443" spans="3:7">
      <c r="C31443" s="17"/>
      <c r="D31443" s="26"/>
      <c r="E31443" s="26"/>
      <c r="F31443" s="26"/>
      <c r="G31443" s="26"/>
    </row>
    <row r="31444" spans="3:7">
      <c r="C31444" s="17"/>
      <c r="D31444" s="26"/>
      <c r="E31444" s="26"/>
      <c r="F31444" s="26"/>
      <c r="G31444" s="26"/>
    </row>
    <row r="31445" spans="3:7">
      <c r="C31445" s="17"/>
      <c r="D31445" s="26"/>
      <c r="E31445" s="26"/>
      <c r="F31445" s="26"/>
      <c r="G31445" s="26"/>
    </row>
    <row r="31446" spans="3:7">
      <c r="C31446" s="17"/>
      <c r="D31446" s="26"/>
      <c r="E31446" s="26"/>
      <c r="F31446" s="26"/>
      <c r="G31446" s="26"/>
    </row>
    <row r="31447" spans="3:7">
      <c r="C31447" s="17"/>
      <c r="D31447" s="26"/>
      <c r="E31447" s="26"/>
      <c r="F31447" s="26"/>
      <c r="G31447" s="26"/>
    </row>
    <row r="31448" spans="3:7">
      <c r="C31448" s="17"/>
      <c r="D31448" s="26"/>
      <c r="E31448" s="26"/>
      <c r="F31448" s="26"/>
      <c r="G31448" s="26"/>
    </row>
    <row r="31449" spans="3:7">
      <c r="C31449" s="17"/>
      <c r="D31449" s="26"/>
      <c r="E31449" s="26"/>
      <c r="F31449" s="26"/>
      <c r="G31449" s="26"/>
    </row>
    <row r="31450" spans="3:7">
      <c r="C31450" s="17"/>
      <c r="D31450" s="26"/>
      <c r="E31450" s="26"/>
      <c r="F31450" s="26"/>
      <c r="G31450" s="26"/>
    </row>
    <row r="31451" spans="3:7">
      <c r="C31451" s="17"/>
      <c r="D31451" s="26"/>
      <c r="E31451" s="26"/>
      <c r="F31451" s="26"/>
      <c r="G31451" s="26"/>
    </row>
    <row r="31452" spans="3:7">
      <c r="C31452" s="17"/>
      <c r="D31452" s="26"/>
      <c r="E31452" s="26"/>
      <c r="F31452" s="26"/>
      <c r="G31452" s="26"/>
    </row>
    <row r="31453" spans="3:7">
      <c r="C31453" s="17"/>
      <c r="D31453" s="26"/>
      <c r="E31453" s="26"/>
      <c r="F31453" s="26"/>
      <c r="G31453" s="26"/>
    </row>
    <row r="31454" spans="3:7">
      <c r="C31454" s="17"/>
      <c r="D31454" s="26"/>
      <c r="E31454" s="26"/>
      <c r="F31454" s="26"/>
      <c r="G31454" s="26"/>
    </row>
    <row r="31455" spans="3:7">
      <c r="C31455" s="17"/>
      <c r="D31455" s="26"/>
      <c r="E31455" s="26"/>
      <c r="F31455" s="26"/>
      <c r="G31455" s="26"/>
    </row>
    <row r="31456" spans="3:7">
      <c r="C31456" s="17"/>
      <c r="D31456" s="26"/>
      <c r="E31456" s="26"/>
      <c r="F31456" s="26"/>
      <c r="G31456" s="26"/>
    </row>
    <row r="31457" spans="3:7">
      <c r="C31457" s="17"/>
      <c r="D31457" s="26"/>
      <c r="E31457" s="26"/>
      <c r="F31457" s="26"/>
      <c r="G31457" s="26"/>
    </row>
    <row r="31458" spans="3:7">
      <c r="C31458" s="17"/>
      <c r="D31458" s="26"/>
      <c r="E31458" s="26"/>
      <c r="F31458" s="26"/>
      <c r="G31458" s="26"/>
    </row>
    <row r="31459" spans="3:7">
      <c r="C31459" s="17"/>
      <c r="D31459" s="26"/>
      <c r="E31459" s="26"/>
      <c r="F31459" s="26"/>
      <c r="G31459" s="26"/>
    </row>
    <row r="31460" spans="3:7">
      <c r="C31460" s="17"/>
      <c r="D31460" s="26"/>
      <c r="E31460" s="26"/>
      <c r="F31460" s="26"/>
      <c r="G31460" s="26"/>
    </row>
    <row r="31461" spans="3:7">
      <c r="C31461" s="17"/>
      <c r="D31461" s="26"/>
      <c r="E31461" s="26"/>
      <c r="F31461" s="26"/>
      <c r="G31461" s="26"/>
    </row>
    <row r="31462" spans="3:7">
      <c r="C31462" s="17"/>
      <c r="D31462" s="26"/>
      <c r="E31462" s="26"/>
      <c r="F31462" s="26"/>
      <c r="G31462" s="26"/>
    </row>
    <row r="31463" spans="3:7">
      <c r="C31463" s="17"/>
      <c r="D31463" s="26"/>
      <c r="E31463" s="26"/>
      <c r="F31463" s="26"/>
      <c r="G31463" s="26"/>
    </row>
    <row r="31464" spans="3:7">
      <c r="C31464" s="17"/>
      <c r="D31464" s="26"/>
      <c r="E31464" s="26"/>
      <c r="F31464" s="26"/>
      <c r="G31464" s="26"/>
    </row>
    <row r="31465" spans="3:7">
      <c r="C31465" s="17"/>
      <c r="D31465" s="26"/>
      <c r="E31465" s="26"/>
      <c r="F31465" s="26"/>
      <c r="G31465" s="26"/>
    </row>
    <row r="31466" spans="3:7">
      <c r="C31466" s="17"/>
      <c r="D31466" s="26"/>
      <c r="E31466" s="26"/>
      <c r="F31466" s="26"/>
      <c r="G31466" s="26"/>
    </row>
    <row r="31467" spans="3:7">
      <c r="C31467" s="17"/>
      <c r="D31467" s="26"/>
      <c r="E31467" s="26"/>
      <c r="F31467" s="26"/>
      <c r="G31467" s="26"/>
    </row>
    <row r="31468" spans="3:7">
      <c r="C31468" s="17"/>
      <c r="D31468" s="26"/>
      <c r="E31468" s="26"/>
      <c r="F31468" s="26"/>
      <c r="G31468" s="26"/>
    </row>
    <row r="31469" spans="3:7">
      <c r="C31469" s="17"/>
      <c r="D31469" s="26"/>
      <c r="E31469" s="26"/>
      <c r="F31469" s="26"/>
      <c r="G31469" s="26"/>
    </row>
    <row r="31470" spans="3:7">
      <c r="C31470" s="17"/>
      <c r="D31470" s="26"/>
      <c r="E31470" s="26"/>
      <c r="F31470" s="26"/>
      <c r="G31470" s="26"/>
    </row>
    <row r="31471" spans="3:7">
      <c r="C31471" s="17"/>
      <c r="D31471" s="26"/>
      <c r="E31471" s="26"/>
      <c r="F31471" s="26"/>
      <c r="G31471" s="26"/>
    </row>
    <row r="31472" spans="3:7">
      <c r="C31472" s="17"/>
      <c r="D31472" s="26"/>
      <c r="E31472" s="26"/>
      <c r="F31472" s="26"/>
      <c r="G31472" s="26"/>
    </row>
    <row r="31473" spans="3:7">
      <c r="C31473" s="17"/>
      <c r="D31473" s="26"/>
      <c r="E31473" s="26"/>
      <c r="F31473" s="26"/>
      <c r="G31473" s="26"/>
    </row>
    <row r="31474" spans="3:7">
      <c r="C31474" s="17"/>
      <c r="D31474" s="26"/>
      <c r="E31474" s="26"/>
      <c r="F31474" s="26"/>
      <c r="G31474" s="26"/>
    </row>
    <row r="31475" spans="3:7">
      <c r="C31475" s="17"/>
      <c r="D31475" s="26"/>
      <c r="E31475" s="26"/>
      <c r="F31475" s="26"/>
      <c r="G31475" s="26"/>
    </row>
    <row r="31476" spans="3:7">
      <c r="C31476" s="17"/>
      <c r="D31476" s="26"/>
      <c r="E31476" s="26"/>
      <c r="F31476" s="26"/>
      <c r="G31476" s="26"/>
    </row>
    <row r="31477" spans="3:7">
      <c r="C31477" s="17"/>
      <c r="D31477" s="26"/>
      <c r="E31477" s="26"/>
      <c r="F31477" s="26"/>
      <c r="G31477" s="26"/>
    </row>
    <row r="31478" spans="3:7">
      <c r="C31478" s="17"/>
      <c r="D31478" s="26"/>
      <c r="E31478" s="26"/>
      <c r="F31478" s="26"/>
      <c r="G31478" s="26"/>
    </row>
    <row r="31479" spans="3:7">
      <c r="C31479" s="17"/>
      <c r="D31479" s="26"/>
      <c r="E31479" s="26"/>
      <c r="F31479" s="26"/>
      <c r="G31479" s="26"/>
    </row>
    <row r="31480" spans="3:7">
      <c r="C31480" s="17"/>
      <c r="D31480" s="26"/>
      <c r="E31480" s="26"/>
      <c r="F31480" s="26"/>
      <c r="G31480" s="26"/>
    </row>
    <row r="31481" spans="3:7">
      <c r="C31481" s="17"/>
      <c r="D31481" s="26"/>
      <c r="E31481" s="26"/>
      <c r="F31481" s="26"/>
      <c r="G31481" s="26"/>
    </row>
    <row r="31482" spans="3:7">
      <c r="C31482" s="17"/>
      <c r="D31482" s="26"/>
      <c r="E31482" s="26"/>
      <c r="F31482" s="26"/>
      <c r="G31482" s="26"/>
    </row>
    <row r="31483" spans="3:7">
      <c r="C31483" s="17"/>
      <c r="D31483" s="26"/>
      <c r="E31483" s="26"/>
      <c r="F31483" s="26"/>
      <c r="G31483" s="26"/>
    </row>
    <row r="31484" spans="3:7">
      <c r="C31484" s="17"/>
      <c r="D31484" s="26"/>
      <c r="E31484" s="26"/>
      <c r="F31484" s="26"/>
      <c r="G31484" s="26"/>
    </row>
    <row r="31485" spans="3:7">
      <c r="C31485" s="17"/>
      <c r="D31485" s="26"/>
      <c r="E31485" s="26"/>
      <c r="F31485" s="26"/>
      <c r="G31485" s="26"/>
    </row>
    <row r="31486" spans="3:7">
      <c r="C31486" s="17"/>
      <c r="D31486" s="26"/>
      <c r="E31486" s="26"/>
      <c r="F31486" s="26"/>
      <c r="G31486" s="26"/>
    </row>
    <row r="31487" spans="3:7">
      <c r="C31487" s="17"/>
      <c r="D31487" s="26"/>
      <c r="E31487" s="26"/>
      <c r="F31487" s="26"/>
      <c r="G31487" s="26"/>
    </row>
    <row r="31488" spans="3:7">
      <c r="C31488" s="17"/>
      <c r="D31488" s="26"/>
      <c r="E31488" s="26"/>
      <c r="F31488" s="26"/>
      <c r="G31488" s="26"/>
    </row>
    <row r="31489" spans="3:7">
      <c r="C31489" s="17"/>
      <c r="D31489" s="26"/>
      <c r="E31489" s="26"/>
      <c r="F31489" s="26"/>
      <c r="G31489" s="26"/>
    </row>
    <row r="31490" spans="3:7">
      <c r="C31490" s="17"/>
      <c r="D31490" s="26"/>
      <c r="E31490" s="26"/>
      <c r="F31490" s="26"/>
      <c r="G31490" s="26"/>
    </row>
    <row r="31491" spans="3:7">
      <c r="C31491" s="17"/>
      <c r="D31491" s="26"/>
      <c r="E31491" s="26"/>
      <c r="F31491" s="26"/>
      <c r="G31491" s="26"/>
    </row>
    <row r="31492" spans="3:7">
      <c r="C31492" s="17"/>
      <c r="D31492" s="26"/>
      <c r="E31492" s="26"/>
      <c r="F31492" s="26"/>
      <c r="G31492" s="26"/>
    </row>
    <row r="31493" spans="3:7">
      <c r="C31493" s="17"/>
      <c r="D31493" s="26"/>
      <c r="E31493" s="26"/>
      <c r="F31493" s="26"/>
      <c r="G31493" s="26"/>
    </row>
    <row r="31494" spans="3:7">
      <c r="C31494" s="17"/>
      <c r="D31494" s="26"/>
      <c r="E31494" s="26"/>
      <c r="F31494" s="26"/>
      <c r="G31494" s="26"/>
    </row>
    <row r="31495" spans="3:7">
      <c r="C31495" s="17"/>
      <c r="D31495" s="26"/>
      <c r="E31495" s="26"/>
      <c r="F31495" s="26"/>
      <c r="G31495" s="26"/>
    </row>
    <row r="31496" spans="3:7">
      <c r="C31496" s="17"/>
      <c r="D31496" s="26"/>
      <c r="E31496" s="26"/>
      <c r="F31496" s="26"/>
      <c r="G31496" s="26"/>
    </row>
    <row r="31497" spans="3:7">
      <c r="C31497" s="17"/>
      <c r="D31497" s="26"/>
      <c r="E31497" s="26"/>
      <c r="F31497" s="26"/>
      <c r="G31497" s="26"/>
    </row>
    <row r="31498" spans="3:7">
      <c r="C31498" s="17"/>
      <c r="D31498" s="26"/>
      <c r="E31498" s="26"/>
      <c r="F31498" s="26"/>
      <c r="G31498" s="26"/>
    </row>
    <row r="31499" spans="3:7">
      <c r="C31499" s="17"/>
      <c r="D31499" s="26"/>
      <c r="E31499" s="26"/>
      <c r="F31499" s="26"/>
      <c r="G31499" s="26"/>
    </row>
    <row r="31500" spans="3:7">
      <c r="C31500" s="17"/>
      <c r="D31500" s="26"/>
      <c r="E31500" s="26"/>
      <c r="F31500" s="26"/>
      <c r="G31500" s="26"/>
    </row>
    <row r="31501" spans="3:7">
      <c r="C31501" s="17"/>
      <c r="D31501" s="26"/>
      <c r="E31501" s="26"/>
      <c r="F31501" s="26"/>
      <c r="G31501" s="26"/>
    </row>
    <row r="31502" spans="3:7">
      <c r="C31502" s="17"/>
      <c r="D31502" s="26"/>
      <c r="E31502" s="26"/>
      <c r="F31502" s="26"/>
      <c r="G31502" s="26"/>
    </row>
    <row r="31503" spans="3:7">
      <c r="C31503" s="17"/>
      <c r="D31503" s="26"/>
      <c r="E31503" s="26"/>
      <c r="F31503" s="26"/>
      <c r="G31503" s="26"/>
    </row>
    <row r="31504" spans="3:7">
      <c r="C31504" s="17"/>
      <c r="D31504" s="26"/>
      <c r="E31504" s="26"/>
      <c r="F31504" s="26"/>
      <c r="G31504" s="26"/>
    </row>
    <row r="31505" spans="3:7">
      <c r="C31505" s="17"/>
      <c r="D31505" s="26"/>
      <c r="E31505" s="26"/>
      <c r="F31505" s="26"/>
      <c r="G31505" s="26"/>
    </row>
    <row r="31506" spans="3:7">
      <c r="C31506" s="17"/>
      <c r="D31506" s="26"/>
      <c r="E31506" s="26"/>
      <c r="F31506" s="26"/>
      <c r="G31506" s="26"/>
    </row>
    <row r="31507" spans="3:7">
      <c r="C31507" s="17"/>
      <c r="D31507" s="26"/>
      <c r="E31507" s="26"/>
      <c r="F31507" s="26"/>
      <c r="G31507" s="26"/>
    </row>
    <row r="31508" spans="3:7">
      <c r="C31508" s="17"/>
      <c r="D31508" s="26"/>
      <c r="E31508" s="26"/>
      <c r="F31508" s="26"/>
      <c r="G31508" s="26"/>
    </row>
    <row r="31509" spans="3:7">
      <c r="C31509" s="17"/>
      <c r="D31509" s="26"/>
      <c r="E31509" s="26"/>
      <c r="F31509" s="26"/>
      <c r="G31509" s="26"/>
    </row>
    <row r="31510" spans="3:7">
      <c r="C31510" s="17"/>
      <c r="D31510" s="26"/>
      <c r="E31510" s="26"/>
      <c r="F31510" s="26"/>
      <c r="G31510" s="26"/>
    </row>
    <row r="31511" spans="3:7">
      <c r="C31511" s="17"/>
      <c r="D31511" s="26"/>
      <c r="E31511" s="26"/>
      <c r="F31511" s="26"/>
      <c r="G31511" s="26"/>
    </row>
    <row r="31512" spans="3:7">
      <c r="C31512" s="17"/>
      <c r="D31512" s="26"/>
      <c r="E31512" s="26"/>
      <c r="F31512" s="26"/>
      <c r="G31512" s="26"/>
    </row>
    <row r="31513" spans="3:7">
      <c r="C31513" s="17"/>
      <c r="D31513" s="26"/>
      <c r="E31513" s="26"/>
      <c r="F31513" s="26"/>
      <c r="G31513" s="26"/>
    </row>
    <row r="31514" spans="3:7">
      <c r="C31514" s="17"/>
      <c r="D31514" s="26"/>
      <c r="E31514" s="26"/>
      <c r="F31514" s="26"/>
      <c r="G31514" s="26"/>
    </row>
    <row r="31515" spans="3:7">
      <c r="C31515" s="17"/>
      <c r="D31515" s="26"/>
      <c r="E31515" s="26"/>
      <c r="F31515" s="26"/>
      <c r="G31515" s="26"/>
    </row>
    <row r="31516" spans="3:7">
      <c r="C31516" s="17"/>
      <c r="D31516" s="26"/>
      <c r="E31516" s="26"/>
      <c r="F31516" s="26"/>
      <c r="G31516" s="26"/>
    </row>
    <row r="31517" spans="3:7">
      <c r="C31517" s="17"/>
      <c r="D31517" s="26"/>
      <c r="E31517" s="26"/>
      <c r="F31517" s="26"/>
      <c r="G31517" s="26"/>
    </row>
    <row r="31518" spans="3:7">
      <c r="C31518" s="17"/>
      <c r="D31518" s="26"/>
      <c r="E31518" s="26"/>
      <c r="F31518" s="26"/>
      <c r="G31518" s="26"/>
    </row>
    <row r="31519" spans="3:7">
      <c r="C31519" s="17"/>
      <c r="D31519" s="26"/>
      <c r="E31519" s="26"/>
      <c r="F31519" s="26"/>
      <c r="G31519" s="26"/>
    </row>
    <row r="31520" spans="3:7">
      <c r="C31520" s="17"/>
      <c r="D31520" s="26"/>
      <c r="E31520" s="26"/>
      <c r="F31520" s="26"/>
      <c r="G31520" s="26"/>
    </row>
    <row r="31521" spans="3:7">
      <c r="C31521" s="17"/>
      <c r="D31521" s="26"/>
      <c r="E31521" s="26"/>
      <c r="F31521" s="26"/>
      <c r="G31521" s="26"/>
    </row>
    <row r="31522" spans="3:7">
      <c r="C31522" s="17"/>
      <c r="D31522" s="26"/>
      <c r="E31522" s="26"/>
      <c r="F31522" s="26"/>
      <c r="G31522" s="26"/>
    </row>
    <row r="31523" spans="3:7">
      <c r="C31523" s="17"/>
      <c r="D31523" s="26"/>
      <c r="E31523" s="26"/>
      <c r="F31523" s="26"/>
      <c r="G31523" s="26"/>
    </row>
    <row r="31524" spans="3:7">
      <c r="C31524" s="17"/>
      <c r="D31524" s="26"/>
      <c r="E31524" s="26"/>
      <c r="F31524" s="26"/>
      <c r="G31524" s="26"/>
    </row>
    <row r="31525" spans="3:7">
      <c r="C31525" s="17"/>
      <c r="D31525" s="26"/>
      <c r="E31525" s="26"/>
      <c r="F31525" s="26"/>
      <c r="G31525" s="26"/>
    </row>
    <row r="31526" spans="3:7">
      <c r="C31526" s="17"/>
      <c r="D31526" s="26"/>
      <c r="E31526" s="26"/>
      <c r="F31526" s="26"/>
      <c r="G31526" s="26"/>
    </row>
    <row r="31527" spans="3:7">
      <c r="C31527" s="17"/>
      <c r="D31527" s="26"/>
      <c r="E31527" s="26"/>
      <c r="F31527" s="26"/>
      <c r="G31527" s="26"/>
    </row>
    <row r="31528" spans="3:7">
      <c r="C31528" s="17"/>
      <c r="D31528" s="26"/>
      <c r="E31528" s="26"/>
      <c r="F31528" s="26"/>
      <c r="G31528" s="26"/>
    </row>
    <row r="31529" spans="3:7">
      <c r="C31529" s="17"/>
      <c r="D31529" s="26"/>
      <c r="E31529" s="26"/>
      <c r="F31529" s="26"/>
      <c r="G31529" s="26"/>
    </row>
    <row r="31530" spans="3:7">
      <c r="C31530" s="17"/>
      <c r="D31530" s="26"/>
      <c r="E31530" s="26"/>
      <c r="F31530" s="26"/>
      <c r="G31530" s="26"/>
    </row>
    <row r="31531" spans="3:7">
      <c r="C31531" s="17"/>
      <c r="D31531" s="26"/>
      <c r="E31531" s="26"/>
      <c r="F31531" s="26"/>
      <c r="G31531" s="26"/>
    </row>
    <row r="31532" spans="3:7">
      <c r="C31532" s="17"/>
      <c r="D31532" s="26"/>
      <c r="E31532" s="26"/>
      <c r="F31532" s="26"/>
      <c r="G31532" s="26"/>
    </row>
    <row r="31533" spans="3:7">
      <c r="C31533" s="17"/>
      <c r="D31533" s="26"/>
      <c r="E31533" s="26"/>
      <c r="F31533" s="26"/>
      <c r="G31533" s="26"/>
    </row>
    <row r="31534" spans="3:7">
      <c r="C31534" s="17"/>
      <c r="D31534" s="26"/>
      <c r="E31534" s="26"/>
      <c r="F31534" s="26"/>
      <c r="G31534" s="26"/>
    </row>
    <row r="31535" spans="3:7">
      <c r="C31535" s="17"/>
      <c r="D31535" s="26"/>
      <c r="E31535" s="26"/>
      <c r="F31535" s="26"/>
      <c r="G31535" s="26"/>
    </row>
    <row r="31536" spans="3:7">
      <c r="C31536" s="17"/>
      <c r="D31536" s="26"/>
      <c r="E31536" s="26"/>
      <c r="F31536" s="26"/>
      <c r="G31536" s="26"/>
    </row>
    <row r="31537" spans="3:7">
      <c r="C31537" s="17"/>
      <c r="D31537" s="26"/>
      <c r="E31537" s="26"/>
      <c r="F31537" s="26"/>
      <c r="G31537" s="26"/>
    </row>
    <row r="31538" spans="3:7">
      <c r="C31538" s="17"/>
      <c r="D31538" s="26"/>
      <c r="E31538" s="26"/>
      <c r="F31538" s="26"/>
      <c r="G31538" s="26"/>
    </row>
    <row r="31539" spans="3:7">
      <c r="C31539" s="17"/>
      <c r="D31539" s="26"/>
      <c r="E31539" s="26"/>
      <c r="F31539" s="26"/>
      <c r="G31539" s="26"/>
    </row>
    <row r="31540" spans="3:7">
      <c r="C31540" s="17"/>
      <c r="D31540" s="26"/>
      <c r="E31540" s="26"/>
      <c r="F31540" s="26"/>
      <c r="G31540" s="26"/>
    </row>
    <row r="31541" spans="3:7">
      <c r="C31541" s="17"/>
      <c r="D31541" s="26"/>
      <c r="E31541" s="26"/>
      <c r="F31541" s="26"/>
      <c r="G31541" s="26"/>
    </row>
    <row r="31542" spans="3:7">
      <c r="C31542" s="17"/>
      <c r="D31542" s="26"/>
      <c r="E31542" s="26"/>
      <c r="F31542" s="26"/>
      <c r="G31542" s="26"/>
    </row>
    <row r="31543" spans="3:7">
      <c r="C31543" s="17"/>
      <c r="D31543" s="26"/>
      <c r="E31543" s="26"/>
      <c r="F31543" s="26"/>
      <c r="G31543" s="26"/>
    </row>
    <row r="31544" spans="3:7">
      <c r="C31544" s="17"/>
      <c r="D31544" s="26"/>
      <c r="E31544" s="26"/>
      <c r="F31544" s="26"/>
      <c r="G31544" s="26"/>
    </row>
    <row r="31545" spans="3:7">
      <c r="C31545" s="17"/>
      <c r="D31545" s="26"/>
      <c r="E31545" s="26"/>
      <c r="F31545" s="26"/>
      <c r="G31545" s="26"/>
    </row>
    <row r="31546" spans="3:7">
      <c r="C31546" s="17"/>
      <c r="D31546" s="26"/>
      <c r="E31546" s="26"/>
      <c r="F31546" s="26"/>
      <c r="G31546" s="26"/>
    </row>
    <row r="31547" spans="3:7">
      <c r="C31547" s="17"/>
      <c r="D31547" s="26"/>
      <c r="E31547" s="26"/>
      <c r="F31547" s="26"/>
      <c r="G31547" s="26"/>
    </row>
    <row r="31548" spans="3:7">
      <c r="C31548" s="17"/>
      <c r="D31548" s="26"/>
      <c r="E31548" s="26"/>
      <c r="F31548" s="26"/>
      <c r="G31548" s="26"/>
    </row>
    <row r="31549" spans="3:7">
      <c r="C31549" s="17"/>
      <c r="D31549" s="26"/>
      <c r="E31549" s="26"/>
      <c r="F31549" s="26"/>
      <c r="G31549" s="26"/>
    </row>
    <row r="31550" spans="3:7">
      <c r="C31550" s="17"/>
      <c r="D31550" s="26"/>
      <c r="E31550" s="26"/>
      <c r="F31550" s="26"/>
      <c r="G31550" s="26"/>
    </row>
    <row r="31551" spans="3:7">
      <c r="C31551" s="17"/>
      <c r="D31551" s="26"/>
      <c r="E31551" s="26"/>
      <c r="F31551" s="26"/>
      <c r="G31551" s="26"/>
    </row>
    <row r="31552" spans="3:7">
      <c r="C31552" s="17"/>
      <c r="D31552" s="26"/>
      <c r="E31552" s="26"/>
      <c r="F31552" s="26"/>
      <c r="G31552" s="26"/>
    </row>
    <row r="31553" spans="3:7">
      <c r="C31553" s="17"/>
      <c r="D31553" s="26"/>
      <c r="E31553" s="26"/>
      <c r="F31553" s="26"/>
      <c r="G31553" s="26"/>
    </row>
    <row r="31554" spans="3:7">
      <c r="C31554" s="17"/>
      <c r="D31554" s="26"/>
      <c r="E31554" s="26"/>
      <c r="F31554" s="26"/>
      <c r="G31554" s="26"/>
    </row>
    <row r="31555" spans="3:7">
      <c r="C31555" s="17"/>
      <c r="D31555" s="26"/>
      <c r="E31555" s="26"/>
      <c r="F31555" s="26"/>
      <c r="G31555" s="26"/>
    </row>
    <row r="31556" spans="3:7">
      <c r="C31556" s="17"/>
      <c r="D31556" s="26"/>
      <c r="E31556" s="26"/>
      <c r="F31556" s="26"/>
      <c r="G31556" s="26"/>
    </row>
    <row r="31557" spans="3:7">
      <c r="C31557" s="17"/>
      <c r="D31557" s="26"/>
      <c r="E31557" s="26"/>
      <c r="F31557" s="26"/>
      <c r="G31557" s="26"/>
    </row>
    <row r="31558" spans="3:7">
      <c r="C31558" s="17"/>
      <c r="D31558" s="26"/>
      <c r="E31558" s="26"/>
      <c r="F31558" s="26"/>
      <c r="G31558" s="26"/>
    </row>
    <row r="31559" spans="3:7">
      <c r="C31559" s="17"/>
      <c r="D31559" s="26"/>
      <c r="E31559" s="26"/>
      <c r="F31559" s="26"/>
      <c r="G31559" s="26"/>
    </row>
    <row r="31560" spans="3:7">
      <c r="C31560" s="17"/>
      <c r="D31560" s="26"/>
      <c r="E31560" s="26"/>
      <c r="F31560" s="26"/>
      <c r="G31560" s="26"/>
    </row>
    <row r="31561" spans="3:7">
      <c r="C31561" s="17"/>
      <c r="D31561" s="26"/>
      <c r="E31561" s="26"/>
      <c r="F31561" s="26"/>
      <c r="G31561" s="26"/>
    </row>
    <row r="31562" spans="3:7">
      <c r="C31562" s="17"/>
      <c r="D31562" s="26"/>
      <c r="E31562" s="26"/>
      <c r="F31562" s="26"/>
      <c r="G31562" s="26"/>
    </row>
    <row r="31563" spans="3:7">
      <c r="C31563" s="17"/>
      <c r="D31563" s="26"/>
      <c r="E31563" s="26"/>
      <c r="F31563" s="26"/>
      <c r="G31563" s="26"/>
    </row>
    <row r="31564" spans="3:7">
      <c r="C31564" s="17"/>
      <c r="D31564" s="26"/>
      <c r="E31564" s="26"/>
      <c r="F31564" s="26"/>
      <c r="G31564" s="26"/>
    </row>
    <row r="31565" spans="3:7">
      <c r="C31565" s="17"/>
      <c r="D31565" s="26"/>
      <c r="E31565" s="26"/>
      <c r="F31565" s="26"/>
      <c r="G31565" s="26"/>
    </row>
    <row r="31566" spans="3:7">
      <c r="C31566" s="17"/>
      <c r="D31566" s="26"/>
      <c r="E31566" s="26"/>
      <c r="F31566" s="26"/>
      <c r="G31566" s="26"/>
    </row>
    <row r="31567" spans="3:7">
      <c r="C31567" s="17"/>
      <c r="D31567" s="26"/>
      <c r="E31567" s="26"/>
      <c r="F31567" s="26"/>
      <c r="G31567" s="26"/>
    </row>
    <row r="31568" spans="3:7">
      <c r="C31568" s="17"/>
      <c r="D31568" s="26"/>
      <c r="E31568" s="26"/>
      <c r="F31568" s="26"/>
      <c r="G31568" s="26"/>
    </row>
    <row r="31569" spans="3:7">
      <c r="C31569" s="17"/>
      <c r="D31569" s="26"/>
      <c r="E31569" s="26"/>
      <c r="F31569" s="26"/>
      <c r="G31569" s="26"/>
    </row>
    <row r="31570" spans="3:7">
      <c r="C31570" s="17"/>
      <c r="D31570" s="26"/>
      <c r="E31570" s="26"/>
      <c r="F31570" s="26"/>
      <c r="G31570" s="26"/>
    </row>
    <row r="31571" spans="3:7">
      <c r="C31571" s="17"/>
      <c r="D31571" s="26"/>
      <c r="E31571" s="26"/>
      <c r="F31571" s="26"/>
      <c r="G31571" s="26"/>
    </row>
    <row r="31572" spans="3:7">
      <c r="C31572" s="17"/>
      <c r="D31572" s="26"/>
      <c r="E31572" s="26"/>
      <c r="F31572" s="26"/>
      <c r="G31572" s="26"/>
    </row>
    <row r="31573" spans="3:7">
      <c r="C31573" s="17"/>
      <c r="D31573" s="26"/>
      <c r="E31573" s="26"/>
      <c r="F31573" s="26"/>
      <c r="G31573" s="26"/>
    </row>
    <row r="31574" spans="3:7">
      <c r="C31574" s="17"/>
      <c r="D31574" s="26"/>
      <c r="E31574" s="26"/>
      <c r="F31574" s="26"/>
      <c r="G31574" s="26"/>
    </row>
    <row r="31575" spans="3:7">
      <c r="C31575" s="17"/>
      <c r="D31575" s="26"/>
      <c r="E31575" s="26"/>
      <c r="F31575" s="26"/>
      <c r="G31575" s="26"/>
    </row>
    <row r="31576" spans="3:7">
      <c r="C31576" s="17"/>
      <c r="D31576" s="26"/>
      <c r="E31576" s="26"/>
      <c r="F31576" s="26"/>
      <c r="G31576" s="26"/>
    </row>
    <row r="31577" spans="3:7">
      <c r="C31577" s="17"/>
      <c r="D31577" s="26"/>
      <c r="E31577" s="26"/>
      <c r="F31577" s="26"/>
      <c r="G31577" s="26"/>
    </row>
    <row r="31578" spans="3:7">
      <c r="C31578" s="17"/>
      <c r="D31578" s="26"/>
      <c r="E31578" s="26"/>
      <c r="F31578" s="26"/>
      <c r="G31578" s="26"/>
    </row>
    <row r="31579" spans="3:7">
      <c r="C31579" s="17"/>
      <c r="D31579" s="26"/>
      <c r="E31579" s="26"/>
      <c r="F31579" s="26"/>
      <c r="G31579" s="26"/>
    </row>
    <row r="31580" spans="3:7">
      <c r="C31580" s="17"/>
      <c r="D31580" s="26"/>
      <c r="E31580" s="26"/>
      <c r="F31580" s="26"/>
      <c r="G31580" s="26"/>
    </row>
    <row r="31581" spans="3:7">
      <c r="C31581" s="17"/>
      <c r="D31581" s="26"/>
      <c r="E31581" s="26"/>
      <c r="F31581" s="26"/>
      <c r="G31581" s="26"/>
    </row>
    <row r="31582" spans="3:7">
      <c r="C31582" s="17"/>
      <c r="D31582" s="26"/>
      <c r="E31582" s="26"/>
      <c r="F31582" s="26"/>
      <c r="G31582" s="26"/>
    </row>
    <row r="31583" spans="3:7">
      <c r="C31583" s="17"/>
      <c r="D31583" s="26"/>
      <c r="E31583" s="26"/>
      <c r="F31583" s="26"/>
      <c r="G31583" s="26"/>
    </row>
    <row r="31584" spans="3:7">
      <c r="C31584" s="17"/>
      <c r="D31584" s="26"/>
      <c r="E31584" s="26"/>
      <c r="F31584" s="26"/>
      <c r="G31584" s="26"/>
    </row>
    <row r="31585" spans="3:7">
      <c r="C31585" s="17"/>
      <c r="D31585" s="26"/>
      <c r="E31585" s="26"/>
      <c r="F31585" s="26"/>
      <c r="G31585" s="26"/>
    </row>
    <row r="31586" spans="3:7">
      <c r="C31586" s="17"/>
      <c r="D31586" s="26"/>
      <c r="E31586" s="26"/>
      <c r="F31586" s="26"/>
      <c r="G31586" s="26"/>
    </row>
    <row r="31587" spans="3:7">
      <c r="C31587" s="17"/>
      <c r="D31587" s="26"/>
      <c r="E31587" s="26"/>
      <c r="F31587" s="26"/>
      <c r="G31587" s="26"/>
    </row>
    <row r="31588" spans="3:7">
      <c r="C31588" s="17"/>
      <c r="D31588" s="26"/>
      <c r="E31588" s="26"/>
      <c r="F31588" s="26"/>
      <c r="G31588" s="26"/>
    </row>
    <row r="31589" spans="3:7">
      <c r="C31589" s="17"/>
      <c r="D31589" s="26"/>
      <c r="E31589" s="26"/>
      <c r="F31589" s="26"/>
      <c r="G31589" s="26"/>
    </row>
    <row r="31590" spans="3:7">
      <c r="C31590" s="17"/>
      <c r="D31590" s="26"/>
      <c r="E31590" s="26"/>
      <c r="F31590" s="26"/>
      <c r="G31590" s="26"/>
    </row>
    <row r="31591" spans="3:7">
      <c r="C31591" s="17"/>
      <c r="D31591" s="26"/>
      <c r="E31591" s="26"/>
      <c r="F31591" s="26"/>
      <c r="G31591" s="26"/>
    </row>
    <row r="31592" spans="3:7">
      <c r="C31592" s="17"/>
      <c r="D31592" s="26"/>
      <c r="E31592" s="26"/>
      <c r="F31592" s="26"/>
      <c r="G31592" s="26"/>
    </row>
    <row r="31593" spans="3:7">
      <c r="C31593" s="17"/>
      <c r="D31593" s="26"/>
      <c r="E31593" s="26"/>
      <c r="F31593" s="26"/>
      <c r="G31593" s="26"/>
    </row>
    <row r="31594" spans="3:7">
      <c r="C31594" s="17"/>
      <c r="D31594" s="26"/>
      <c r="E31594" s="26"/>
      <c r="F31594" s="26"/>
      <c r="G31594" s="26"/>
    </row>
    <row r="31595" spans="3:7">
      <c r="C31595" s="17"/>
      <c r="D31595" s="26"/>
      <c r="E31595" s="26"/>
      <c r="F31595" s="26"/>
      <c r="G31595" s="26"/>
    </row>
    <row r="31596" spans="3:7">
      <c r="C31596" s="17"/>
      <c r="D31596" s="26"/>
      <c r="E31596" s="26"/>
      <c r="F31596" s="26"/>
      <c r="G31596" s="26"/>
    </row>
    <row r="31597" spans="3:7">
      <c r="C31597" s="17"/>
      <c r="D31597" s="26"/>
      <c r="E31597" s="26"/>
      <c r="F31597" s="26"/>
      <c r="G31597" s="26"/>
    </row>
    <row r="31598" spans="3:7">
      <c r="C31598" s="17"/>
      <c r="D31598" s="26"/>
      <c r="E31598" s="26"/>
      <c r="F31598" s="26"/>
      <c r="G31598" s="26"/>
    </row>
    <row r="31599" spans="3:7">
      <c r="C31599" s="17"/>
      <c r="D31599" s="26"/>
      <c r="E31599" s="26"/>
      <c r="F31599" s="26"/>
      <c r="G31599" s="26"/>
    </row>
    <row r="31600" spans="3:7">
      <c r="C31600" s="17"/>
      <c r="D31600" s="26"/>
      <c r="E31600" s="26"/>
      <c r="F31600" s="26"/>
      <c r="G31600" s="26"/>
    </row>
    <row r="31601" spans="3:7">
      <c r="C31601" s="17"/>
      <c r="D31601" s="26"/>
      <c r="E31601" s="26"/>
      <c r="F31601" s="26"/>
      <c r="G31601" s="26"/>
    </row>
    <row r="31602" spans="3:7">
      <c r="C31602" s="17"/>
      <c r="D31602" s="26"/>
      <c r="E31602" s="26"/>
      <c r="F31602" s="26"/>
      <c r="G31602" s="26"/>
    </row>
    <row r="31603" spans="3:7">
      <c r="C31603" s="17"/>
      <c r="D31603" s="26"/>
      <c r="E31603" s="26"/>
      <c r="F31603" s="26"/>
      <c r="G31603" s="26"/>
    </row>
    <row r="31604" spans="3:7">
      <c r="C31604" s="17"/>
      <c r="D31604" s="26"/>
      <c r="E31604" s="26"/>
      <c r="F31604" s="26"/>
      <c r="G31604" s="26"/>
    </row>
    <row r="31605" spans="3:7">
      <c r="C31605" s="17"/>
      <c r="D31605" s="26"/>
      <c r="E31605" s="26"/>
      <c r="F31605" s="26"/>
      <c r="G31605" s="26"/>
    </row>
    <row r="31606" spans="3:7">
      <c r="C31606" s="17"/>
      <c r="D31606" s="26"/>
      <c r="E31606" s="26"/>
      <c r="F31606" s="26"/>
      <c r="G31606" s="26"/>
    </row>
    <row r="31607" spans="3:7">
      <c r="C31607" s="17"/>
      <c r="D31607" s="26"/>
      <c r="E31607" s="26"/>
      <c r="F31607" s="26"/>
      <c r="G31607" s="26"/>
    </row>
    <row r="31608" spans="3:7">
      <c r="C31608" s="17"/>
      <c r="D31608" s="26"/>
      <c r="E31608" s="26"/>
      <c r="F31608" s="26"/>
      <c r="G31608" s="26"/>
    </row>
    <row r="31609" spans="3:7">
      <c r="C31609" s="17"/>
      <c r="D31609" s="26"/>
      <c r="E31609" s="26"/>
      <c r="F31609" s="26"/>
      <c r="G31609" s="26"/>
    </row>
    <row r="31610" spans="3:7">
      <c r="C31610" s="17"/>
      <c r="D31610" s="26"/>
      <c r="E31610" s="26"/>
      <c r="F31610" s="26"/>
      <c r="G31610" s="26"/>
    </row>
    <row r="31611" spans="3:7">
      <c r="C31611" s="17"/>
      <c r="D31611" s="26"/>
      <c r="E31611" s="26"/>
      <c r="F31611" s="26"/>
      <c r="G31611" s="26"/>
    </row>
    <row r="31612" spans="3:7">
      <c r="C31612" s="17"/>
      <c r="D31612" s="26"/>
      <c r="E31612" s="26"/>
      <c r="F31612" s="26"/>
      <c r="G31612" s="26"/>
    </row>
    <row r="31613" spans="3:7">
      <c r="C31613" s="17"/>
      <c r="D31613" s="26"/>
      <c r="E31613" s="26"/>
      <c r="F31613" s="26"/>
      <c r="G31613" s="26"/>
    </row>
    <row r="31614" spans="3:7">
      <c r="C31614" s="17"/>
      <c r="D31614" s="26"/>
      <c r="E31614" s="26"/>
      <c r="F31614" s="26"/>
      <c r="G31614" s="26"/>
    </row>
    <row r="31615" spans="3:7">
      <c r="C31615" s="17"/>
      <c r="D31615" s="26"/>
      <c r="E31615" s="26"/>
      <c r="F31615" s="26"/>
      <c r="G31615" s="26"/>
    </row>
    <row r="31616" spans="3:7">
      <c r="C31616" s="17"/>
      <c r="D31616" s="26"/>
      <c r="E31616" s="26"/>
      <c r="F31616" s="26"/>
      <c r="G31616" s="26"/>
    </row>
    <row r="31617" spans="3:7">
      <c r="C31617" s="17"/>
      <c r="D31617" s="26"/>
      <c r="E31617" s="26"/>
      <c r="F31617" s="26"/>
      <c r="G31617" s="26"/>
    </row>
    <row r="31618" spans="3:7">
      <c r="C31618" s="17"/>
      <c r="D31618" s="26"/>
      <c r="E31618" s="26"/>
      <c r="F31618" s="26"/>
      <c r="G31618" s="26"/>
    </row>
    <row r="31619" spans="3:7">
      <c r="C31619" s="17"/>
      <c r="D31619" s="26"/>
      <c r="E31619" s="26"/>
      <c r="F31619" s="26"/>
      <c r="G31619" s="26"/>
    </row>
    <row r="31620" spans="3:7">
      <c r="C31620" s="17"/>
      <c r="D31620" s="26"/>
      <c r="E31620" s="26"/>
      <c r="F31620" s="26"/>
      <c r="G31620" s="26"/>
    </row>
    <row r="31621" spans="3:7">
      <c r="C31621" s="17"/>
      <c r="D31621" s="26"/>
      <c r="E31621" s="26"/>
      <c r="F31621" s="26"/>
      <c r="G31621" s="26"/>
    </row>
    <row r="31622" spans="3:7">
      <c r="C31622" s="17"/>
      <c r="D31622" s="26"/>
      <c r="E31622" s="26"/>
      <c r="F31622" s="26"/>
      <c r="G31622" s="26"/>
    </row>
    <row r="31623" spans="3:7">
      <c r="C31623" s="17"/>
      <c r="D31623" s="26"/>
      <c r="E31623" s="26"/>
      <c r="F31623" s="26"/>
      <c r="G31623" s="26"/>
    </row>
    <row r="31624" spans="3:7">
      <c r="C31624" s="17"/>
      <c r="D31624" s="26"/>
      <c r="E31624" s="26"/>
      <c r="F31624" s="26"/>
      <c r="G31624" s="26"/>
    </row>
    <row r="31625" spans="3:7">
      <c r="C31625" s="17"/>
      <c r="D31625" s="26"/>
      <c r="E31625" s="26"/>
      <c r="F31625" s="26"/>
      <c r="G31625" s="26"/>
    </row>
    <row r="31626" spans="3:7">
      <c r="C31626" s="17"/>
      <c r="D31626" s="26"/>
      <c r="E31626" s="26"/>
      <c r="F31626" s="26"/>
      <c r="G31626" s="26"/>
    </row>
    <row r="31627" spans="3:7">
      <c r="C31627" s="17"/>
      <c r="D31627" s="26"/>
      <c r="E31627" s="26"/>
      <c r="F31627" s="26"/>
      <c r="G31627" s="26"/>
    </row>
    <row r="31628" spans="3:7">
      <c r="C31628" s="17"/>
      <c r="D31628" s="26"/>
      <c r="E31628" s="26"/>
      <c r="F31628" s="26"/>
      <c r="G31628" s="26"/>
    </row>
    <row r="31629" spans="3:7">
      <c r="C31629" s="17"/>
      <c r="D31629" s="26"/>
      <c r="E31629" s="26"/>
      <c r="F31629" s="26"/>
      <c r="G31629" s="26"/>
    </row>
    <row r="31630" spans="3:7">
      <c r="C31630" s="17"/>
      <c r="D31630" s="26"/>
      <c r="E31630" s="26"/>
      <c r="F31630" s="26"/>
      <c r="G31630" s="26"/>
    </row>
    <row r="31631" spans="3:7">
      <c r="C31631" s="17"/>
      <c r="D31631" s="26"/>
      <c r="E31631" s="26"/>
      <c r="F31631" s="26"/>
      <c r="G31631" s="26"/>
    </row>
    <row r="31632" spans="3:7">
      <c r="C31632" s="17"/>
      <c r="D31632" s="26"/>
      <c r="E31632" s="26"/>
      <c r="F31632" s="26"/>
      <c r="G31632" s="26"/>
    </row>
    <row r="31633" spans="3:7">
      <c r="C31633" s="17"/>
      <c r="D31633" s="26"/>
      <c r="E31633" s="26"/>
      <c r="F31633" s="26"/>
      <c r="G31633" s="26"/>
    </row>
    <row r="31634" spans="3:7">
      <c r="C31634" s="17"/>
      <c r="D31634" s="26"/>
      <c r="E31634" s="26"/>
      <c r="F31634" s="26"/>
      <c r="G31634" s="26"/>
    </row>
    <row r="31635" spans="3:7">
      <c r="C31635" s="17"/>
      <c r="D31635" s="26"/>
      <c r="E31635" s="26"/>
      <c r="F31635" s="26"/>
      <c r="G31635" s="26"/>
    </row>
    <row r="31636" spans="3:7">
      <c r="C31636" s="17"/>
      <c r="D31636" s="26"/>
      <c r="E31636" s="26"/>
      <c r="F31636" s="26"/>
      <c r="G31636" s="26"/>
    </row>
    <row r="31637" spans="3:7">
      <c r="C31637" s="17"/>
      <c r="D31637" s="26"/>
      <c r="E31637" s="26"/>
      <c r="F31637" s="26"/>
      <c r="G31637" s="26"/>
    </row>
    <row r="31638" spans="3:7">
      <c r="C31638" s="17"/>
      <c r="D31638" s="26"/>
      <c r="E31638" s="26"/>
      <c r="F31638" s="26"/>
      <c r="G31638" s="26"/>
    </row>
    <row r="31639" spans="3:7">
      <c r="C31639" s="17"/>
      <c r="D31639" s="26"/>
      <c r="E31639" s="26"/>
      <c r="F31639" s="26"/>
      <c r="G31639" s="26"/>
    </row>
    <row r="31640" spans="3:7">
      <c r="C31640" s="17"/>
      <c r="D31640" s="26"/>
      <c r="E31640" s="26"/>
      <c r="F31640" s="26"/>
      <c r="G31640" s="26"/>
    </row>
    <row r="31641" spans="3:7">
      <c r="C31641" s="17"/>
      <c r="D31641" s="26"/>
      <c r="E31641" s="26"/>
      <c r="F31641" s="26"/>
      <c r="G31641" s="26"/>
    </row>
    <row r="31642" spans="3:7">
      <c r="C31642" s="17"/>
      <c r="D31642" s="26"/>
      <c r="E31642" s="26"/>
      <c r="F31642" s="26"/>
      <c r="G31642" s="26"/>
    </row>
    <row r="31643" spans="3:7">
      <c r="C31643" s="17"/>
      <c r="D31643" s="26"/>
      <c r="E31643" s="26"/>
      <c r="F31643" s="26"/>
      <c r="G31643" s="26"/>
    </row>
    <row r="31644" spans="3:7">
      <c r="C31644" s="17"/>
      <c r="D31644" s="26"/>
      <c r="E31644" s="26"/>
      <c r="F31644" s="26"/>
      <c r="G31644" s="26"/>
    </row>
    <row r="31645" spans="3:7">
      <c r="C31645" s="17"/>
      <c r="D31645" s="26"/>
      <c r="E31645" s="26"/>
      <c r="F31645" s="26"/>
      <c r="G31645" s="26"/>
    </row>
    <row r="31646" spans="3:7">
      <c r="C31646" s="17"/>
      <c r="D31646" s="26"/>
      <c r="E31646" s="26"/>
      <c r="F31646" s="26"/>
      <c r="G31646" s="26"/>
    </row>
    <row r="31647" spans="3:7">
      <c r="C31647" s="17"/>
      <c r="D31647" s="26"/>
      <c r="E31647" s="26"/>
      <c r="F31647" s="26"/>
      <c r="G31647" s="26"/>
    </row>
    <row r="31648" spans="3:7">
      <c r="C31648" s="17"/>
      <c r="D31648" s="26"/>
      <c r="E31648" s="26"/>
      <c r="F31648" s="26"/>
      <c r="G31648" s="26"/>
    </row>
    <row r="31649" spans="3:7">
      <c r="C31649" s="17"/>
      <c r="D31649" s="26"/>
      <c r="E31649" s="26"/>
      <c r="F31649" s="26"/>
      <c r="G31649" s="26"/>
    </row>
    <row r="31650" spans="3:7">
      <c r="C31650" s="17"/>
      <c r="D31650" s="26"/>
      <c r="E31650" s="26"/>
      <c r="F31650" s="26"/>
      <c r="G31650" s="26"/>
    </row>
    <row r="31651" spans="3:7">
      <c r="C31651" s="17"/>
      <c r="D31651" s="26"/>
      <c r="E31651" s="26"/>
      <c r="F31651" s="26"/>
      <c r="G31651" s="26"/>
    </row>
    <row r="31652" spans="3:7">
      <c r="C31652" s="17"/>
      <c r="D31652" s="26"/>
      <c r="E31652" s="26"/>
      <c r="F31652" s="26"/>
      <c r="G31652" s="26"/>
    </row>
    <row r="31653" spans="3:7">
      <c r="C31653" s="17"/>
      <c r="D31653" s="26"/>
      <c r="E31653" s="26"/>
      <c r="F31653" s="26"/>
      <c r="G31653" s="26"/>
    </row>
    <row r="31654" spans="3:7">
      <c r="C31654" s="17"/>
      <c r="D31654" s="26"/>
      <c r="E31654" s="26"/>
      <c r="F31654" s="26"/>
      <c r="G31654" s="26"/>
    </row>
    <row r="31655" spans="3:7">
      <c r="C31655" s="17"/>
      <c r="D31655" s="26"/>
      <c r="E31655" s="26"/>
      <c r="F31655" s="26"/>
      <c r="G31655" s="26"/>
    </row>
    <row r="31656" spans="3:7">
      <c r="C31656" s="17"/>
      <c r="D31656" s="26"/>
      <c r="E31656" s="26"/>
      <c r="F31656" s="26"/>
      <c r="G31656" s="26"/>
    </row>
    <row r="31657" spans="3:7">
      <c r="C31657" s="17"/>
      <c r="D31657" s="26"/>
      <c r="E31657" s="26"/>
      <c r="F31657" s="26"/>
      <c r="G31657" s="26"/>
    </row>
    <row r="31658" spans="3:7">
      <c r="C31658" s="17"/>
      <c r="D31658" s="26"/>
      <c r="E31658" s="26"/>
      <c r="F31658" s="26"/>
      <c r="G31658" s="26"/>
    </row>
    <row r="31659" spans="3:7">
      <c r="C31659" s="17"/>
      <c r="D31659" s="26"/>
      <c r="E31659" s="26"/>
      <c r="F31659" s="26"/>
      <c r="G31659" s="26"/>
    </row>
    <row r="31660" spans="3:7">
      <c r="C31660" s="17"/>
      <c r="D31660" s="26"/>
      <c r="E31660" s="26"/>
      <c r="F31660" s="26"/>
      <c r="G31660" s="26"/>
    </row>
    <row r="31661" spans="3:7">
      <c r="C31661" s="17"/>
      <c r="D31661" s="26"/>
      <c r="E31661" s="26"/>
      <c r="F31661" s="26"/>
      <c r="G31661" s="26"/>
    </row>
    <row r="31662" spans="3:7">
      <c r="C31662" s="17"/>
      <c r="D31662" s="26"/>
      <c r="E31662" s="26"/>
      <c r="F31662" s="26"/>
      <c r="G31662" s="26"/>
    </row>
    <row r="31663" spans="3:7">
      <c r="C31663" s="17"/>
      <c r="D31663" s="26"/>
      <c r="E31663" s="26"/>
      <c r="F31663" s="26"/>
      <c r="G31663" s="26"/>
    </row>
    <row r="31664" spans="3:7">
      <c r="C31664" s="17"/>
      <c r="D31664" s="26"/>
      <c r="E31664" s="26"/>
      <c r="F31664" s="26"/>
      <c r="G31664" s="26"/>
    </row>
    <row r="31665" spans="3:7">
      <c r="C31665" s="17"/>
      <c r="D31665" s="26"/>
      <c r="E31665" s="26"/>
      <c r="F31665" s="26"/>
      <c r="G31665" s="26"/>
    </row>
    <row r="31666" spans="3:7">
      <c r="C31666" s="17"/>
      <c r="D31666" s="26"/>
      <c r="E31666" s="26"/>
      <c r="F31666" s="26"/>
      <c r="G31666" s="26"/>
    </row>
    <row r="31667" spans="3:7">
      <c r="C31667" s="17"/>
      <c r="D31667" s="26"/>
      <c r="E31667" s="26"/>
      <c r="F31667" s="26"/>
      <c r="G31667" s="26"/>
    </row>
    <row r="31668" spans="3:7">
      <c r="C31668" s="17"/>
      <c r="D31668" s="26"/>
      <c r="E31668" s="26"/>
      <c r="F31668" s="26"/>
      <c r="G31668" s="26"/>
    </row>
    <row r="31669" spans="3:7">
      <c r="C31669" s="17"/>
      <c r="D31669" s="26"/>
      <c r="E31669" s="26"/>
      <c r="F31669" s="26"/>
      <c r="G31669" s="26"/>
    </row>
    <row r="31670" spans="3:7">
      <c r="C31670" s="17"/>
      <c r="D31670" s="26"/>
      <c r="E31670" s="26"/>
      <c r="F31670" s="26"/>
      <c r="G31670" s="26"/>
    </row>
    <row r="31671" spans="3:7">
      <c r="C31671" s="17"/>
      <c r="D31671" s="26"/>
      <c r="E31671" s="26"/>
      <c r="F31671" s="26"/>
      <c r="G31671" s="26"/>
    </row>
    <row r="31672" spans="3:7">
      <c r="C31672" s="17"/>
      <c r="D31672" s="26"/>
      <c r="E31672" s="26"/>
      <c r="F31672" s="26"/>
      <c r="G31672" s="26"/>
    </row>
    <row r="31673" spans="3:7">
      <c r="C31673" s="17"/>
      <c r="D31673" s="26"/>
      <c r="E31673" s="26"/>
      <c r="F31673" s="26"/>
      <c r="G31673" s="26"/>
    </row>
    <row r="31674" spans="3:7">
      <c r="C31674" s="17"/>
      <c r="D31674" s="26"/>
      <c r="E31674" s="26"/>
      <c r="F31674" s="26"/>
      <c r="G31674" s="26"/>
    </row>
    <row r="31675" spans="3:7">
      <c r="C31675" s="17"/>
      <c r="D31675" s="26"/>
      <c r="E31675" s="26"/>
      <c r="F31675" s="26"/>
      <c r="G31675" s="26"/>
    </row>
    <row r="31676" spans="3:7">
      <c r="C31676" s="17"/>
      <c r="D31676" s="26"/>
      <c r="E31676" s="26"/>
      <c r="F31676" s="26"/>
      <c r="G31676" s="26"/>
    </row>
    <row r="31677" spans="3:7">
      <c r="C31677" s="17"/>
      <c r="D31677" s="26"/>
      <c r="E31677" s="26"/>
      <c r="F31677" s="26"/>
      <c r="G31677" s="26"/>
    </row>
    <row r="31678" spans="3:7">
      <c r="C31678" s="17"/>
      <c r="D31678" s="26"/>
      <c r="E31678" s="26"/>
      <c r="F31678" s="26"/>
      <c r="G31678" s="26"/>
    </row>
    <row r="31679" spans="3:7">
      <c r="C31679" s="17"/>
      <c r="D31679" s="26"/>
      <c r="E31679" s="26"/>
      <c r="F31679" s="26"/>
      <c r="G31679" s="26"/>
    </row>
    <row r="31680" spans="3:7">
      <c r="C31680" s="17"/>
      <c r="D31680" s="26"/>
      <c r="E31680" s="26"/>
      <c r="F31680" s="26"/>
      <c r="G31680" s="26"/>
    </row>
    <row r="31681" spans="3:7">
      <c r="C31681" s="17"/>
      <c r="D31681" s="26"/>
      <c r="E31681" s="26"/>
      <c r="F31681" s="26"/>
      <c r="G31681" s="26"/>
    </row>
    <row r="31682" spans="3:7">
      <c r="C31682" s="17"/>
      <c r="D31682" s="26"/>
      <c r="E31682" s="26"/>
      <c r="F31682" s="26"/>
      <c r="G31682" s="26"/>
    </row>
    <row r="31683" spans="3:7">
      <c r="C31683" s="17"/>
      <c r="D31683" s="26"/>
      <c r="E31683" s="26"/>
      <c r="F31683" s="26"/>
      <c r="G31683" s="26"/>
    </row>
    <row r="31684" spans="3:7">
      <c r="C31684" s="17"/>
      <c r="D31684" s="26"/>
      <c r="E31684" s="26"/>
      <c r="F31684" s="26"/>
      <c r="G31684" s="26"/>
    </row>
    <row r="31685" spans="3:7">
      <c r="C31685" s="17"/>
      <c r="D31685" s="26"/>
      <c r="E31685" s="26"/>
      <c r="F31685" s="26"/>
      <c r="G31685" s="26"/>
    </row>
    <row r="31686" spans="3:7">
      <c r="C31686" s="17"/>
      <c r="D31686" s="26"/>
      <c r="E31686" s="26"/>
      <c r="F31686" s="26"/>
      <c r="G31686" s="26"/>
    </row>
    <row r="31687" spans="3:7">
      <c r="C31687" s="17"/>
      <c r="D31687" s="26"/>
      <c r="E31687" s="26"/>
      <c r="F31687" s="26"/>
      <c r="G31687" s="26"/>
    </row>
    <row r="31688" spans="3:7">
      <c r="C31688" s="17"/>
      <c r="D31688" s="26"/>
      <c r="E31688" s="26"/>
      <c r="F31688" s="26"/>
      <c r="G31688" s="26"/>
    </row>
    <row r="31689" spans="3:7">
      <c r="C31689" s="17"/>
      <c r="D31689" s="26"/>
      <c r="E31689" s="26"/>
      <c r="F31689" s="26"/>
      <c r="G31689" s="26"/>
    </row>
    <row r="31690" spans="3:7">
      <c r="C31690" s="17"/>
      <c r="D31690" s="26"/>
      <c r="E31690" s="26"/>
      <c r="F31690" s="26"/>
      <c r="G31690" s="26"/>
    </row>
    <row r="31691" spans="3:7">
      <c r="C31691" s="17"/>
      <c r="D31691" s="26"/>
      <c r="E31691" s="26"/>
      <c r="F31691" s="26"/>
      <c r="G31691" s="26"/>
    </row>
    <row r="31692" spans="3:7">
      <c r="C31692" s="17"/>
      <c r="D31692" s="26"/>
      <c r="E31692" s="26"/>
      <c r="F31692" s="26"/>
      <c r="G31692" s="26"/>
    </row>
    <row r="31693" spans="3:7">
      <c r="C31693" s="17"/>
      <c r="D31693" s="26"/>
      <c r="E31693" s="26"/>
      <c r="F31693" s="26"/>
      <c r="G31693" s="26"/>
    </row>
    <row r="31694" spans="3:7">
      <c r="C31694" s="17"/>
      <c r="D31694" s="26"/>
      <c r="E31694" s="26"/>
      <c r="F31694" s="26"/>
      <c r="G31694" s="26"/>
    </row>
    <row r="31695" spans="3:7">
      <c r="C31695" s="17"/>
      <c r="D31695" s="26"/>
      <c r="E31695" s="26"/>
      <c r="F31695" s="26"/>
      <c r="G31695" s="26"/>
    </row>
    <row r="31696" spans="3:7">
      <c r="C31696" s="17"/>
      <c r="D31696" s="26"/>
      <c r="E31696" s="26"/>
      <c r="F31696" s="26"/>
      <c r="G31696" s="26"/>
    </row>
    <row r="31697" spans="3:7">
      <c r="C31697" s="17"/>
      <c r="D31697" s="26"/>
      <c r="E31697" s="26"/>
      <c r="F31697" s="26"/>
      <c r="G31697" s="26"/>
    </row>
    <row r="31698" spans="3:7">
      <c r="C31698" s="17"/>
      <c r="D31698" s="26"/>
      <c r="E31698" s="26"/>
      <c r="F31698" s="26"/>
      <c r="G31698" s="26"/>
    </row>
    <row r="31699" spans="3:7">
      <c r="C31699" s="17"/>
      <c r="D31699" s="26"/>
      <c r="E31699" s="26"/>
      <c r="F31699" s="26"/>
      <c r="G31699" s="26"/>
    </row>
    <row r="31700" spans="3:7">
      <c r="C31700" s="17"/>
      <c r="D31700" s="26"/>
      <c r="E31700" s="26"/>
      <c r="F31700" s="26"/>
      <c r="G31700" s="26"/>
    </row>
    <row r="31701" spans="3:7">
      <c r="C31701" s="17"/>
      <c r="D31701" s="26"/>
      <c r="E31701" s="26"/>
      <c r="F31701" s="26"/>
      <c r="G31701" s="26"/>
    </row>
    <row r="31702" spans="3:7">
      <c r="C31702" s="17"/>
      <c r="D31702" s="26"/>
      <c r="E31702" s="26"/>
      <c r="F31702" s="26"/>
      <c r="G31702" s="26"/>
    </row>
    <row r="31703" spans="3:7">
      <c r="C31703" s="17"/>
      <c r="D31703" s="26"/>
      <c r="E31703" s="26"/>
      <c r="F31703" s="26"/>
      <c r="G31703" s="26"/>
    </row>
    <row r="31704" spans="3:7">
      <c r="C31704" s="17"/>
      <c r="D31704" s="26"/>
      <c r="E31704" s="26"/>
      <c r="F31704" s="26"/>
      <c r="G31704" s="26"/>
    </row>
    <row r="31705" spans="3:7">
      <c r="C31705" s="17"/>
      <c r="D31705" s="26"/>
      <c r="E31705" s="26"/>
      <c r="F31705" s="26"/>
      <c r="G31705" s="26"/>
    </row>
    <row r="31706" spans="3:7">
      <c r="C31706" s="17"/>
      <c r="D31706" s="26"/>
      <c r="E31706" s="26"/>
      <c r="F31706" s="26"/>
      <c r="G31706" s="26"/>
    </row>
    <row r="31707" spans="3:7">
      <c r="C31707" s="17"/>
      <c r="D31707" s="26"/>
      <c r="E31707" s="26"/>
      <c r="F31707" s="26"/>
      <c r="G31707" s="26"/>
    </row>
    <row r="31708" spans="3:7">
      <c r="C31708" s="17"/>
      <c r="D31708" s="26"/>
      <c r="E31708" s="26"/>
      <c r="F31708" s="26"/>
      <c r="G31708" s="26"/>
    </row>
    <row r="31709" spans="3:7">
      <c r="C31709" s="17"/>
      <c r="D31709" s="26"/>
      <c r="E31709" s="26"/>
      <c r="F31709" s="26"/>
      <c r="G31709" s="26"/>
    </row>
    <row r="31710" spans="3:7">
      <c r="C31710" s="17"/>
      <c r="D31710" s="26"/>
      <c r="E31710" s="26"/>
      <c r="F31710" s="26"/>
      <c r="G31710" s="26"/>
    </row>
    <row r="31711" spans="3:7">
      <c r="C31711" s="17"/>
      <c r="D31711" s="26"/>
      <c r="E31711" s="26"/>
      <c r="F31711" s="26"/>
      <c r="G31711" s="26"/>
    </row>
    <row r="31712" spans="3:7">
      <c r="C31712" s="17"/>
      <c r="D31712" s="26"/>
      <c r="E31712" s="26"/>
      <c r="F31712" s="26"/>
      <c r="G31712" s="26"/>
    </row>
    <row r="31713" spans="3:7">
      <c r="C31713" s="17"/>
      <c r="D31713" s="26"/>
      <c r="E31713" s="26"/>
      <c r="F31713" s="26"/>
      <c r="G31713" s="26"/>
    </row>
    <row r="31714" spans="3:7">
      <c r="C31714" s="17"/>
      <c r="D31714" s="26"/>
      <c r="E31714" s="26"/>
      <c r="F31714" s="26"/>
      <c r="G31714" s="26"/>
    </row>
    <row r="31715" spans="3:7">
      <c r="C31715" s="17"/>
      <c r="D31715" s="26"/>
      <c r="E31715" s="26"/>
      <c r="F31715" s="26"/>
      <c r="G31715" s="26"/>
    </row>
    <row r="31716" spans="3:7">
      <c r="C31716" s="17"/>
      <c r="D31716" s="26"/>
      <c r="E31716" s="26"/>
      <c r="F31716" s="26"/>
      <c r="G31716" s="26"/>
    </row>
    <row r="31717" spans="3:7">
      <c r="C31717" s="17"/>
      <c r="D31717" s="26"/>
      <c r="E31717" s="26"/>
      <c r="F31717" s="26"/>
      <c r="G31717" s="26"/>
    </row>
    <row r="31718" spans="3:7">
      <c r="C31718" s="17"/>
      <c r="D31718" s="26"/>
      <c r="E31718" s="26"/>
      <c r="F31718" s="26"/>
      <c r="G31718" s="26"/>
    </row>
    <row r="31719" spans="3:7">
      <c r="C31719" s="17"/>
      <c r="D31719" s="26"/>
      <c r="E31719" s="26"/>
      <c r="F31719" s="26"/>
      <c r="G31719" s="26"/>
    </row>
    <row r="31720" spans="3:7">
      <c r="C31720" s="17"/>
      <c r="D31720" s="26"/>
      <c r="E31720" s="26"/>
      <c r="F31720" s="26"/>
      <c r="G31720" s="26"/>
    </row>
    <row r="31721" spans="3:7">
      <c r="C31721" s="17"/>
      <c r="D31721" s="26"/>
      <c r="E31721" s="26"/>
      <c r="F31721" s="26"/>
      <c r="G31721" s="26"/>
    </row>
    <row r="31722" spans="3:7">
      <c r="C31722" s="17"/>
      <c r="D31722" s="26"/>
      <c r="E31722" s="26"/>
      <c r="F31722" s="26"/>
      <c r="G31722" s="26"/>
    </row>
    <row r="31723" spans="3:7">
      <c r="C31723" s="17"/>
      <c r="D31723" s="26"/>
      <c r="E31723" s="26"/>
      <c r="F31723" s="26"/>
      <c r="G31723" s="26"/>
    </row>
    <row r="31724" spans="3:7">
      <c r="C31724" s="17"/>
      <c r="D31724" s="26"/>
      <c r="E31724" s="26"/>
      <c r="F31724" s="26"/>
      <c r="G31724" s="26"/>
    </row>
    <row r="31725" spans="3:7">
      <c r="C31725" s="17"/>
      <c r="D31725" s="26"/>
      <c r="E31725" s="26"/>
      <c r="F31725" s="26"/>
      <c r="G31725" s="26"/>
    </row>
    <row r="31726" spans="3:7">
      <c r="C31726" s="17"/>
      <c r="D31726" s="26"/>
      <c r="E31726" s="26"/>
      <c r="F31726" s="26"/>
      <c r="G31726" s="26"/>
    </row>
    <row r="31727" spans="3:7">
      <c r="C31727" s="17"/>
      <c r="D31727" s="26"/>
      <c r="E31727" s="26"/>
      <c r="F31727" s="26"/>
      <c r="G31727" s="26"/>
    </row>
    <row r="31728" spans="3:7">
      <c r="C31728" s="17"/>
      <c r="D31728" s="26"/>
      <c r="E31728" s="26"/>
      <c r="F31728" s="26"/>
      <c r="G31728" s="26"/>
    </row>
    <row r="31729" spans="3:7">
      <c r="C31729" s="17"/>
      <c r="D31729" s="26"/>
      <c r="E31729" s="26"/>
      <c r="F31729" s="26"/>
      <c r="G31729" s="26"/>
    </row>
    <row r="31730" spans="3:7">
      <c r="C31730" s="17"/>
      <c r="D31730" s="26"/>
      <c r="E31730" s="26"/>
      <c r="F31730" s="26"/>
      <c r="G31730" s="26"/>
    </row>
    <row r="31731" spans="3:7">
      <c r="C31731" s="17"/>
      <c r="D31731" s="26"/>
      <c r="E31731" s="26"/>
      <c r="F31731" s="26"/>
      <c r="G31731" s="26"/>
    </row>
    <row r="31732" spans="3:7">
      <c r="C31732" s="17"/>
      <c r="D31732" s="26"/>
      <c r="E31732" s="26"/>
      <c r="F31732" s="26"/>
      <c r="G31732" s="26"/>
    </row>
    <row r="31733" spans="3:7">
      <c r="C31733" s="17"/>
      <c r="D31733" s="26"/>
      <c r="E31733" s="26"/>
      <c r="F31733" s="26"/>
      <c r="G31733" s="26"/>
    </row>
    <row r="31734" spans="3:7">
      <c r="C31734" s="17"/>
      <c r="D31734" s="26"/>
      <c r="E31734" s="26"/>
      <c r="F31734" s="26"/>
      <c r="G31734" s="26"/>
    </row>
    <row r="31735" spans="3:7">
      <c r="C31735" s="17"/>
      <c r="D31735" s="26"/>
      <c r="E31735" s="26"/>
      <c r="F31735" s="26"/>
      <c r="G31735" s="26"/>
    </row>
    <row r="31736" spans="3:7">
      <c r="C31736" s="17"/>
      <c r="D31736" s="26"/>
      <c r="E31736" s="26"/>
      <c r="F31736" s="26"/>
      <c r="G31736" s="26"/>
    </row>
    <row r="31737" spans="3:7">
      <c r="C31737" s="17"/>
      <c r="D31737" s="26"/>
      <c r="E31737" s="26"/>
      <c r="F31737" s="26"/>
      <c r="G31737" s="26"/>
    </row>
    <row r="31738" spans="3:7">
      <c r="C31738" s="17"/>
      <c r="D31738" s="26"/>
      <c r="E31738" s="26"/>
      <c r="F31738" s="26"/>
      <c r="G31738" s="26"/>
    </row>
    <row r="31739" spans="3:7">
      <c r="C31739" s="17"/>
      <c r="D31739" s="26"/>
      <c r="E31739" s="26"/>
      <c r="F31739" s="26"/>
      <c r="G31739" s="26"/>
    </row>
    <row r="31740" spans="3:7">
      <c r="C31740" s="17"/>
      <c r="D31740" s="26"/>
      <c r="E31740" s="26"/>
      <c r="F31740" s="26"/>
      <c r="G31740" s="26"/>
    </row>
    <row r="31741" spans="3:7">
      <c r="C31741" s="17"/>
      <c r="D31741" s="26"/>
      <c r="E31741" s="26"/>
      <c r="F31741" s="26"/>
      <c r="G31741" s="26"/>
    </row>
    <row r="31742" spans="3:7">
      <c r="C31742" s="17"/>
      <c r="D31742" s="26"/>
      <c r="E31742" s="26"/>
      <c r="F31742" s="26"/>
      <c r="G31742" s="26"/>
    </row>
    <row r="31743" spans="3:7">
      <c r="C31743" s="17"/>
      <c r="D31743" s="26"/>
      <c r="E31743" s="26"/>
      <c r="F31743" s="26"/>
      <c r="G31743" s="26"/>
    </row>
    <row r="31744" spans="3:7">
      <c r="C31744" s="17"/>
      <c r="D31744" s="26"/>
      <c r="E31744" s="26"/>
      <c r="F31744" s="26"/>
      <c r="G31744" s="26"/>
    </row>
    <row r="31745" spans="3:7">
      <c r="C31745" s="17"/>
      <c r="D31745" s="26"/>
      <c r="E31745" s="26"/>
      <c r="F31745" s="26"/>
      <c r="G31745" s="26"/>
    </row>
    <row r="31746" spans="3:7">
      <c r="C31746" s="17"/>
      <c r="D31746" s="26"/>
      <c r="E31746" s="26"/>
      <c r="F31746" s="26"/>
      <c r="G31746" s="26"/>
    </row>
    <row r="31747" spans="3:7">
      <c r="C31747" s="17"/>
      <c r="D31747" s="26"/>
      <c r="E31747" s="26"/>
      <c r="F31747" s="26"/>
      <c r="G31747" s="26"/>
    </row>
    <row r="31748" spans="3:7">
      <c r="C31748" s="17"/>
      <c r="D31748" s="26"/>
      <c r="E31748" s="26"/>
      <c r="F31748" s="26"/>
      <c r="G31748" s="26"/>
    </row>
    <row r="31749" spans="3:7">
      <c r="C31749" s="17"/>
      <c r="D31749" s="26"/>
      <c r="E31749" s="26"/>
      <c r="F31749" s="26"/>
      <c r="G31749" s="26"/>
    </row>
    <row r="31750" spans="3:7">
      <c r="C31750" s="17"/>
      <c r="D31750" s="26"/>
      <c r="E31750" s="26"/>
      <c r="F31750" s="26"/>
      <c r="G31750" s="26"/>
    </row>
    <row r="31751" spans="3:7">
      <c r="C31751" s="17"/>
      <c r="D31751" s="26"/>
      <c r="E31751" s="26"/>
      <c r="F31751" s="26"/>
      <c r="G31751" s="26"/>
    </row>
    <row r="31752" spans="3:7">
      <c r="C31752" s="17"/>
      <c r="D31752" s="26"/>
      <c r="E31752" s="26"/>
      <c r="F31752" s="26"/>
      <c r="G31752" s="26"/>
    </row>
    <row r="31753" spans="3:7">
      <c r="C31753" s="17"/>
      <c r="D31753" s="26"/>
      <c r="E31753" s="26"/>
      <c r="F31753" s="26"/>
      <c r="G31753" s="26"/>
    </row>
    <row r="31754" spans="3:7">
      <c r="C31754" s="17"/>
      <c r="D31754" s="26"/>
      <c r="E31754" s="26"/>
      <c r="F31754" s="26"/>
      <c r="G31754" s="26"/>
    </row>
    <row r="31755" spans="3:7">
      <c r="C31755" s="17"/>
      <c r="D31755" s="26"/>
      <c r="E31755" s="26"/>
      <c r="F31755" s="26"/>
      <c r="G31755" s="26"/>
    </row>
    <row r="31756" spans="3:7">
      <c r="C31756" s="17"/>
      <c r="D31756" s="26"/>
      <c r="E31756" s="26"/>
      <c r="F31756" s="26"/>
      <c r="G31756" s="26"/>
    </row>
    <row r="31757" spans="3:7">
      <c r="C31757" s="17"/>
      <c r="D31757" s="26"/>
      <c r="E31757" s="26"/>
      <c r="F31757" s="26"/>
      <c r="G31757" s="26"/>
    </row>
    <row r="31758" spans="3:7">
      <c r="C31758" s="17"/>
      <c r="D31758" s="26"/>
      <c r="E31758" s="26"/>
      <c r="F31758" s="26"/>
      <c r="G31758" s="26"/>
    </row>
    <row r="31759" spans="3:7">
      <c r="C31759" s="17"/>
      <c r="D31759" s="26"/>
      <c r="E31759" s="26"/>
      <c r="F31759" s="26"/>
      <c r="G31759" s="26"/>
    </row>
    <row r="31760" spans="3:7">
      <c r="C31760" s="17"/>
      <c r="D31760" s="26"/>
      <c r="E31760" s="26"/>
      <c r="F31760" s="26"/>
      <c r="G31760" s="26"/>
    </row>
    <row r="31761" spans="3:7">
      <c r="C31761" s="17"/>
      <c r="D31761" s="26"/>
      <c r="E31761" s="26"/>
      <c r="F31761" s="26"/>
      <c r="G31761" s="26"/>
    </row>
    <row r="31762" spans="3:7">
      <c r="C31762" s="17"/>
      <c r="D31762" s="26"/>
      <c r="E31762" s="26"/>
      <c r="F31762" s="26"/>
      <c r="G31762" s="26"/>
    </row>
    <row r="31763" spans="3:7">
      <c r="C31763" s="17"/>
      <c r="D31763" s="26"/>
      <c r="E31763" s="26"/>
      <c r="F31763" s="26"/>
      <c r="G31763" s="26"/>
    </row>
    <row r="31764" spans="3:7">
      <c r="C31764" s="17"/>
      <c r="D31764" s="26"/>
      <c r="E31764" s="26"/>
      <c r="F31764" s="26"/>
      <c r="G31764" s="26"/>
    </row>
    <row r="31765" spans="3:7">
      <c r="C31765" s="17"/>
      <c r="D31765" s="26"/>
      <c r="E31765" s="26"/>
      <c r="F31765" s="26"/>
      <c r="G31765" s="26"/>
    </row>
    <row r="31766" spans="3:7">
      <c r="C31766" s="17"/>
      <c r="D31766" s="26"/>
      <c r="E31766" s="26"/>
      <c r="F31766" s="26"/>
      <c r="G31766" s="26"/>
    </row>
    <row r="31767" spans="3:7">
      <c r="C31767" s="17"/>
      <c r="D31767" s="26"/>
      <c r="E31767" s="26"/>
      <c r="F31767" s="26"/>
      <c r="G31767" s="26"/>
    </row>
    <row r="31768" spans="3:7">
      <c r="C31768" s="17"/>
      <c r="D31768" s="26"/>
      <c r="E31768" s="26"/>
      <c r="F31768" s="26"/>
      <c r="G31768" s="26"/>
    </row>
    <row r="31769" spans="3:7">
      <c r="C31769" s="17"/>
      <c r="D31769" s="26"/>
      <c r="E31769" s="26"/>
      <c r="F31769" s="26"/>
      <c r="G31769" s="26"/>
    </row>
    <row r="31770" spans="3:7">
      <c r="C31770" s="17"/>
      <c r="D31770" s="26"/>
      <c r="E31770" s="26"/>
      <c r="F31770" s="26"/>
      <c r="G31770" s="26"/>
    </row>
    <row r="31771" spans="3:7">
      <c r="C31771" s="17"/>
      <c r="D31771" s="26"/>
      <c r="E31771" s="26"/>
      <c r="F31771" s="26"/>
      <c r="G31771" s="26"/>
    </row>
    <row r="31772" spans="3:7">
      <c r="C31772" s="17"/>
      <c r="D31772" s="26"/>
      <c r="E31772" s="26"/>
      <c r="F31772" s="26"/>
      <c r="G31772" s="26"/>
    </row>
    <row r="31773" spans="3:7">
      <c r="C31773" s="17"/>
      <c r="D31773" s="26"/>
      <c r="E31773" s="26"/>
      <c r="F31773" s="26"/>
      <c r="G31773" s="26"/>
    </row>
    <row r="31774" spans="3:7">
      <c r="C31774" s="17"/>
      <c r="D31774" s="26"/>
      <c r="E31774" s="26"/>
      <c r="F31774" s="26"/>
      <c r="G31774" s="26"/>
    </row>
    <row r="31775" spans="3:7">
      <c r="C31775" s="17"/>
      <c r="D31775" s="26"/>
      <c r="E31775" s="26"/>
      <c r="F31775" s="26"/>
      <c r="G31775" s="26"/>
    </row>
    <row r="31776" spans="3:7">
      <c r="C31776" s="17"/>
      <c r="D31776" s="26"/>
      <c r="E31776" s="26"/>
      <c r="F31776" s="26"/>
      <c r="G31776" s="26"/>
    </row>
    <row r="31777" spans="3:7">
      <c r="C31777" s="17"/>
      <c r="D31777" s="26"/>
      <c r="E31777" s="26"/>
      <c r="F31777" s="26"/>
      <c r="G31777" s="26"/>
    </row>
    <row r="31778" spans="3:7">
      <c r="C31778" s="17"/>
      <c r="D31778" s="26"/>
      <c r="E31778" s="26"/>
      <c r="F31778" s="26"/>
      <c r="G31778" s="26"/>
    </row>
    <row r="31779" spans="3:7">
      <c r="C31779" s="17"/>
      <c r="D31779" s="26"/>
      <c r="E31779" s="26"/>
      <c r="F31779" s="26"/>
      <c r="G31779" s="26"/>
    </row>
    <row r="31780" spans="3:7">
      <c r="C31780" s="17"/>
      <c r="D31780" s="26"/>
      <c r="E31780" s="26"/>
      <c r="F31780" s="26"/>
      <c r="G31780" s="26"/>
    </row>
    <row r="31781" spans="3:7">
      <c r="C31781" s="17"/>
      <c r="D31781" s="26"/>
      <c r="E31781" s="26"/>
      <c r="F31781" s="26"/>
      <c r="G31781" s="26"/>
    </row>
    <row r="31782" spans="3:7">
      <c r="C31782" s="17"/>
      <c r="D31782" s="26"/>
      <c r="E31782" s="26"/>
      <c r="F31782" s="26"/>
      <c r="G31782" s="26"/>
    </row>
    <row r="31783" spans="3:7">
      <c r="C31783" s="17"/>
      <c r="D31783" s="26"/>
      <c r="E31783" s="26"/>
      <c r="F31783" s="26"/>
      <c r="G31783" s="26"/>
    </row>
    <row r="31784" spans="3:7">
      <c r="C31784" s="17"/>
      <c r="D31784" s="26"/>
      <c r="E31784" s="26"/>
      <c r="F31784" s="26"/>
      <c r="G31784" s="26"/>
    </row>
    <row r="31785" spans="3:7">
      <c r="C31785" s="17"/>
      <c r="D31785" s="26"/>
      <c r="E31785" s="26"/>
      <c r="F31785" s="26"/>
      <c r="G31785" s="26"/>
    </row>
    <row r="31786" spans="3:7">
      <c r="C31786" s="17"/>
      <c r="D31786" s="26"/>
      <c r="E31786" s="26"/>
      <c r="F31786" s="26"/>
      <c r="G31786" s="26"/>
    </row>
    <row r="31787" spans="3:7">
      <c r="C31787" s="17"/>
      <c r="D31787" s="26"/>
      <c r="E31787" s="26"/>
      <c r="F31787" s="26"/>
      <c r="G31787" s="26"/>
    </row>
    <row r="31788" spans="3:7">
      <c r="C31788" s="17"/>
      <c r="D31788" s="26"/>
      <c r="E31788" s="26"/>
      <c r="F31788" s="26"/>
      <c r="G31788" s="26"/>
    </row>
    <row r="31789" spans="3:7">
      <c r="C31789" s="17"/>
      <c r="D31789" s="26"/>
      <c r="E31789" s="26"/>
      <c r="F31789" s="26"/>
      <c r="G31789" s="26"/>
    </row>
    <row r="31790" spans="3:7">
      <c r="C31790" s="17"/>
      <c r="D31790" s="26"/>
      <c r="E31790" s="26"/>
      <c r="F31790" s="26"/>
      <c r="G31790" s="26"/>
    </row>
    <row r="31791" spans="3:7">
      <c r="C31791" s="17"/>
      <c r="D31791" s="26"/>
      <c r="E31791" s="26"/>
      <c r="F31791" s="26"/>
      <c r="G31791" s="26"/>
    </row>
    <row r="31792" spans="3:7">
      <c r="C31792" s="17"/>
      <c r="D31792" s="26"/>
      <c r="E31792" s="26"/>
      <c r="F31792" s="26"/>
      <c r="G31792" s="26"/>
    </row>
    <row r="31793" spans="3:7">
      <c r="C31793" s="17"/>
      <c r="D31793" s="26"/>
      <c r="E31793" s="26"/>
      <c r="F31793" s="26"/>
      <c r="G31793" s="26"/>
    </row>
    <row r="31794" spans="3:7">
      <c r="C31794" s="17"/>
      <c r="D31794" s="26"/>
      <c r="E31794" s="26"/>
      <c r="F31794" s="26"/>
      <c r="G31794" s="26"/>
    </row>
    <row r="31795" spans="3:7">
      <c r="C31795" s="17"/>
      <c r="D31795" s="26"/>
      <c r="E31795" s="26"/>
      <c r="F31795" s="26"/>
      <c r="G31795" s="26"/>
    </row>
    <row r="31796" spans="3:7">
      <c r="C31796" s="17"/>
      <c r="D31796" s="26"/>
      <c r="E31796" s="26"/>
      <c r="F31796" s="26"/>
      <c r="G31796" s="26"/>
    </row>
    <row r="31797" spans="3:7">
      <c r="C31797" s="17"/>
      <c r="D31797" s="26"/>
      <c r="E31797" s="26"/>
      <c r="F31797" s="26"/>
      <c r="G31797" s="26"/>
    </row>
    <row r="31798" spans="3:7">
      <c r="C31798" s="17"/>
      <c r="D31798" s="26"/>
      <c r="E31798" s="26"/>
      <c r="F31798" s="26"/>
      <c r="G31798" s="26"/>
    </row>
    <row r="31799" spans="3:7">
      <c r="C31799" s="17"/>
      <c r="D31799" s="26"/>
      <c r="E31799" s="26"/>
      <c r="F31799" s="26"/>
      <c r="G31799" s="26"/>
    </row>
    <row r="31800" spans="3:7">
      <c r="C31800" s="17"/>
      <c r="D31800" s="26"/>
      <c r="E31800" s="26"/>
      <c r="F31800" s="26"/>
      <c r="G31800" s="26"/>
    </row>
    <row r="31801" spans="3:7">
      <c r="C31801" s="17"/>
      <c r="D31801" s="26"/>
      <c r="E31801" s="26"/>
      <c r="F31801" s="26"/>
      <c r="G31801" s="26"/>
    </row>
    <row r="31802" spans="3:7">
      <c r="C31802" s="17"/>
      <c r="D31802" s="26"/>
      <c r="E31802" s="26"/>
      <c r="F31802" s="26"/>
      <c r="G31802" s="26"/>
    </row>
    <row r="31803" spans="3:7">
      <c r="C31803" s="17"/>
      <c r="D31803" s="26"/>
      <c r="E31803" s="26"/>
      <c r="F31803" s="26"/>
      <c r="G31803" s="26"/>
    </row>
    <row r="31804" spans="3:7">
      <c r="C31804" s="17"/>
      <c r="D31804" s="26"/>
      <c r="E31804" s="26"/>
      <c r="F31804" s="26"/>
      <c r="G31804" s="26"/>
    </row>
    <row r="31805" spans="3:7">
      <c r="C31805" s="17"/>
      <c r="D31805" s="26"/>
      <c r="E31805" s="26"/>
      <c r="F31805" s="26"/>
      <c r="G31805" s="26"/>
    </row>
    <row r="31806" spans="3:7">
      <c r="C31806" s="17"/>
      <c r="D31806" s="26"/>
      <c r="E31806" s="26"/>
      <c r="F31806" s="26"/>
      <c r="G31806" s="26"/>
    </row>
    <row r="31807" spans="3:7">
      <c r="C31807" s="17"/>
      <c r="D31807" s="26"/>
      <c r="E31807" s="26"/>
      <c r="F31807" s="26"/>
      <c r="G31807" s="26"/>
    </row>
    <row r="31808" spans="3:7">
      <c r="C31808" s="17"/>
      <c r="D31808" s="26"/>
      <c r="E31808" s="26"/>
      <c r="F31808" s="26"/>
      <c r="G31808" s="26"/>
    </row>
    <row r="31809" spans="3:7">
      <c r="C31809" s="17"/>
      <c r="D31809" s="26"/>
      <c r="E31809" s="26"/>
      <c r="F31809" s="26"/>
      <c r="G31809" s="26"/>
    </row>
    <row r="31810" spans="3:7">
      <c r="C31810" s="17"/>
      <c r="D31810" s="26"/>
      <c r="E31810" s="26"/>
      <c r="F31810" s="26"/>
      <c r="G31810" s="26"/>
    </row>
    <row r="31811" spans="3:7">
      <c r="C31811" s="17"/>
      <c r="D31811" s="26"/>
      <c r="E31811" s="26"/>
      <c r="F31811" s="26"/>
      <c r="G31811" s="26"/>
    </row>
    <row r="31812" spans="3:7">
      <c r="C31812" s="17"/>
      <c r="D31812" s="26"/>
      <c r="E31812" s="26"/>
      <c r="F31812" s="26"/>
      <c r="G31812" s="26"/>
    </row>
    <row r="31813" spans="3:7">
      <c r="C31813" s="17"/>
      <c r="D31813" s="26"/>
      <c r="E31813" s="26"/>
      <c r="F31813" s="26"/>
      <c r="G31813" s="26"/>
    </row>
    <row r="31814" spans="3:7">
      <c r="C31814" s="17"/>
      <c r="D31814" s="26"/>
      <c r="E31814" s="26"/>
      <c r="F31814" s="26"/>
      <c r="G31814" s="26"/>
    </row>
    <row r="31815" spans="3:7">
      <c r="C31815" s="17"/>
      <c r="D31815" s="26"/>
      <c r="E31815" s="26"/>
      <c r="F31815" s="26"/>
      <c r="G31815" s="26"/>
    </row>
    <row r="31816" spans="3:7">
      <c r="C31816" s="17"/>
      <c r="D31816" s="26"/>
      <c r="E31816" s="26"/>
      <c r="F31816" s="26"/>
      <c r="G31816" s="26"/>
    </row>
    <row r="31817" spans="3:7">
      <c r="C31817" s="17"/>
      <c r="D31817" s="26"/>
      <c r="E31817" s="26"/>
      <c r="F31817" s="26"/>
      <c r="G31817" s="26"/>
    </row>
    <row r="31818" spans="3:7">
      <c r="C31818" s="17"/>
      <c r="D31818" s="26"/>
      <c r="E31818" s="26"/>
      <c r="F31818" s="26"/>
      <c r="G31818" s="26"/>
    </row>
    <row r="31819" spans="3:7">
      <c r="C31819" s="17"/>
      <c r="D31819" s="26"/>
      <c r="E31819" s="26"/>
      <c r="F31819" s="26"/>
      <c r="G31819" s="26"/>
    </row>
    <row r="31820" spans="3:7">
      <c r="C31820" s="17"/>
      <c r="D31820" s="26"/>
      <c r="E31820" s="26"/>
      <c r="F31820" s="26"/>
      <c r="G31820" s="26"/>
    </row>
    <row r="31821" spans="3:7">
      <c r="C31821" s="17"/>
      <c r="D31821" s="26"/>
      <c r="E31821" s="26"/>
      <c r="F31821" s="26"/>
      <c r="G31821" s="26"/>
    </row>
    <row r="31822" spans="3:7">
      <c r="C31822" s="17"/>
      <c r="D31822" s="26"/>
      <c r="E31822" s="26"/>
      <c r="F31822" s="26"/>
      <c r="G31822" s="26"/>
    </row>
    <row r="31823" spans="3:7">
      <c r="C31823" s="17"/>
      <c r="D31823" s="26"/>
      <c r="E31823" s="26"/>
      <c r="F31823" s="26"/>
      <c r="G31823" s="26"/>
    </row>
    <row r="31824" spans="3:7">
      <c r="C31824" s="17"/>
      <c r="D31824" s="26"/>
      <c r="E31824" s="26"/>
      <c r="F31824" s="26"/>
      <c r="G31824" s="26"/>
    </row>
    <row r="31825" spans="3:7">
      <c r="C31825" s="17"/>
      <c r="D31825" s="26"/>
      <c r="E31825" s="26"/>
      <c r="F31825" s="26"/>
      <c r="G31825" s="26"/>
    </row>
    <row r="31826" spans="3:7">
      <c r="C31826" s="17"/>
      <c r="D31826" s="26"/>
      <c r="E31826" s="26"/>
      <c r="F31826" s="26"/>
      <c r="G31826" s="26"/>
    </row>
    <row r="31827" spans="3:7">
      <c r="C31827" s="17"/>
      <c r="D31827" s="26"/>
      <c r="E31827" s="26"/>
      <c r="F31827" s="26"/>
      <c r="G31827" s="26"/>
    </row>
    <row r="31828" spans="3:7">
      <c r="C31828" s="17"/>
      <c r="D31828" s="26"/>
      <c r="E31828" s="26"/>
      <c r="F31828" s="26"/>
      <c r="G31828" s="26"/>
    </row>
    <row r="31829" spans="3:7">
      <c r="C31829" s="17"/>
      <c r="D31829" s="26"/>
      <c r="E31829" s="26"/>
      <c r="F31829" s="26"/>
      <c r="G31829" s="26"/>
    </row>
    <row r="31830" spans="3:7">
      <c r="C31830" s="17"/>
      <c r="D31830" s="26"/>
      <c r="E31830" s="26"/>
      <c r="F31830" s="26"/>
      <c r="G31830" s="26"/>
    </row>
    <row r="31831" spans="3:7">
      <c r="C31831" s="17"/>
      <c r="D31831" s="26"/>
      <c r="E31831" s="26"/>
      <c r="F31831" s="26"/>
      <c r="G31831" s="26"/>
    </row>
    <row r="31832" spans="3:7">
      <c r="C31832" s="17"/>
      <c r="D31832" s="26"/>
      <c r="E31832" s="26"/>
      <c r="F31832" s="26"/>
      <c r="G31832" s="26"/>
    </row>
    <row r="31833" spans="3:7">
      <c r="C31833" s="17"/>
      <c r="D31833" s="26"/>
      <c r="E31833" s="26"/>
      <c r="F31833" s="26"/>
      <c r="G31833" s="26"/>
    </row>
    <row r="31834" spans="3:7">
      <c r="C31834" s="17"/>
      <c r="D31834" s="26"/>
      <c r="E31834" s="26"/>
      <c r="F31834" s="26"/>
      <c r="G31834" s="26"/>
    </row>
    <row r="31835" spans="3:7">
      <c r="C31835" s="17"/>
      <c r="D31835" s="26"/>
      <c r="E31835" s="26"/>
      <c r="F31835" s="26"/>
      <c r="G31835" s="26"/>
    </row>
    <row r="31836" spans="3:7">
      <c r="C31836" s="17"/>
      <c r="D31836" s="26"/>
      <c r="E31836" s="26"/>
      <c r="F31836" s="26"/>
      <c r="G31836" s="26"/>
    </row>
    <row r="31837" spans="3:7">
      <c r="C31837" s="17"/>
      <c r="D31837" s="26"/>
      <c r="E31837" s="26"/>
      <c r="F31837" s="26"/>
      <c r="G31837" s="26"/>
    </row>
    <row r="31838" spans="3:7">
      <c r="C31838" s="17"/>
      <c r="D31838" s="26"/>
      <c r="E31838" s="26"/>
      <c r="F31838" s="26"/>
      <c r="G31838" s="26"/>
    </row>
    <row r="31839" spans="3:7">
      <c r="C31839" s="17"/>
      <c r="D31839" s="26"/>
      <c r="E31839" s="26"/>
      <c r="F31839" s="26"/>
      <c r="G31839" s="26"/>
    </row>
    <row r="31840" spans="3:7">
      <c r="C31840" s="17"/>
      <c r="D31840" s="26"/>
      <c r="E31840" s="26"/>
      <c r="F31840" s="26"/>
      <c r="G31840" s="26"/>
    </row>
    <row r="31841" spans="3:7">
      <c r="C31841" s="17"/>
      <c r="D31841" s="26"/>
      <c r="E31841" s="26"/>
      <c r="F31841" s="26"/>
      <c r="G31841" s="26"/>
    </row>
    <row r="31842" spans="3:7">
      <c r="C31842" s="17"/>
      <c r="D31842" s="26"/>
      <c r="E31842" s="26"/>
      <c r="F31842" s="26"/>
      <c r="G31842" s="26"/>
    </row>
    <row r="31843" spans="3:7">
      <c r="C31843" s="17"/>
      <c r="D31843" s="26"/>
      <c r="E31843" s="26"/>
      <c r="F31843" s="26"/>
      <c r="G31843" s="26"/>
    </row>
    <row r="31844" spans="3:7">
      <c r="C31844" s="17"/>
      <c r="D31844" s="26"/>
      <c r="E31844" s="26"/>
      <c r="F31844" s="26"/>
      <c r="G31844" s="26"/>
    </row>
    <row r="31845" spans="3:7">
      <c r="C31845" s="17"/>
      <c r="D31845" s="26"/>
      <c r="E31845" s="26"/>
      <c r="F31845" s="26"/>
      <c r="G31845" s="26"/>
    </row>
    <row r="31846" spans="3:7">
      <c r="C31846" s="17"/>
      <c r="D31846" s="26"/>
      <c r="E31846" s="26"/>
      <c r="F31846" s="26"/>
      <c r="G31846" s="26"/>
    </row>
    <row r="31847" spans="3:7">
      <c r="C31847" s="17"/>
      <c r="D31847" s="26"/>
      <c r="E31847" s="26"/>
      <c r="F31847" s="26"/>
      <c r="G31847" s="26"/>
    </row>
    <row r="31848" spans="3:7">
      <c r="C31848" s="17"/>
      <c r="D31848" s="26"/>
      <c r="E31848" s="26"/>
      <c r="F31848" s="26"/>
      <c r="G31848" s="26"/>
    </row>
    <row r="31849" spans="3:7">
      <c r="C31849" s="17"/>
      <c r="D31849" s="26"/>
      <c r="E31849" s="26"/>
      <c r="F31849" s="26"/>
      <c r="G31849" s="26"/>
    </row>
    <row r="31850" spans="3:7">
      <c r="C31850" s="17"/>
      <c r="D31850" s="26"/>
      <c r="E31850" s="26"/>
      <c r="F31850" s="26"/>
      <c r="G31850" s="26"/>
    </row>
    <row r="31851" spans="3:7">
      <c r="C31851" s="17"/>
      <c r="D31851" s="26"/>
      <c r="E31851" s="26"/>
      <c r="F31851" s="26"/>
      <c r="G31851" s="26"/>
    </row>
    <row r="31852" spans="3:7">
      <c r="C31852" s="17"/>
      <c r="D31852" s="26"/>
      <c r="E31852" s="26"/>
      <c r="F31852" s="26"/>
      <c r="G31852" s="26"/>
    </row>
    <row r="31853" spans="3:7">
      <c r="C31853" s="17"/>
      <c r="D31853" s="26"/>
      <c r="E31853" s="26"/>
      <c r="F31853" s="26"/>
      <c r="G31853" s="26"/>
    </row>
    <row r="31854" spans="3:7">
      <c r="C31854" s="17"/>
      <c r="D31854" s="26"/>
      <c r="E31854" s="26"/>
      <c r="F31854" s="26"/>
      <c r="G31854" s="26"/>
    </row>
    <row r="31855" spans="3:7">
      <c r="C31855" s="17"/>
      <c r="D31855" s="26"/>
      <c r="E31855" s="26"/>
      <c r="F31855" s="26"/>
      <c r="G31855" s="26"/>
    </row>
    <row r="31856" spans="3:7">
      <c r="C31856" s="17"/>
      <c r="D31856" s="26"/>
      <c r="E31856" s="26"/>
      <c r="F31856" s="26"/>
      <c r="G31856" s="26"/>
    </row>
    <row r="31857" spans="3:7">
      <c r="C31857" s="17"/>
      <c r="D31857" s="26"/>
      <c r="E31857" s="26"/>
      <c r="F31857" s="26"/>
      <c r="G31857" s="26"/>
    </row>
    <row r="31858" spans="3:7">
      <c r="C31858" s="17"/>
      <c r="D31858" s="26"/>
      <c r="E31858" s="26"/>
      <c r="F31858" s="26"/>
      <c r="G31858" s="26"/>
    </row>
    <row r="31859" spans="3:7">
      <c r="C31859" s="17"/>
      <c r="D31859" s="26"/>
      <c r="E31859" s="26"/>
      <c r="F31859" s="26"/>
      <c r="G31859" s="26"/>
    </row>
    <row r="31860" spans="3:7">
      <c r="C31860" s="17"/>
      <c r="D31860" s="26"/>
      <c r="E31860" s="26"/>
      <c r="F31860" s="26"/>
      <c r="G31860" s="26"/>
    </row>
    <row r="31861" spans="3:7">
      <c r="C31861" s="17"/>
      <c r="D31861" s="26"/>
      <c r="E31861" s="26"/>
      <c r="F31861" s="26"/>
      <c r="G31861" s="26"/>
    </row>
    <row r="31862" spans="3:7">
      <c r="C31862" s="17"/>
      <c r="D31862" s="26"/>
      <c r="E31862" s="26"/>
      <c r="F31862" s="26"/>
      <c r="G31862" s="26"/>
    </row>
    <row r="31863" spans="3:7">
      <c r="C31863" s="17"/>
      <c r="D31863" s="26"/>
      <c r="E31863" s="26"/>
      <c r="F31863" s="26"/>
      <c r="G31863" s="26"/>
    </row>
    <row r="31864" spans="3:7">
      <c r="C31864" s="17"/>
      <c r="D31864" s="26"/>
      <c r="E31864" s="26"/>
      <c r="F31864" s="26"/>
      <c r="G31864" s="26"/>
    </row>
    <row r="31865" spans="3:7">
      <c r="C31865" s="17"/>
      <c r="D31865" s="26"/>
      <c r="E31865" s="26"/>
      <c r="F31865" s="26"/>
      <c r="G31865" s="26"/>
    </row>
    <row r="31866" spans="3:7">
      <c r="C31866" s="17"/>
      <c r="D31866" s="26"/>
      <c r="E31866" s="26"/>
      <c r="F31866" s="26"/>
      <c r="G31866" s="26"/>
    </row>
    <row r="31867" spans="3:7">
      <c r="C31867" s="17"/>
      <c r="D31867" s="26"/>
      <c r="E31867" s="26"/>
      <c r="F31867" s="26"/>
      <c r="G31867" s="26"/>
    </row>
    <row r="31868" spans="3:7">
      <c r="C31868" s="17"/>
      <c r="D31868" s="26"/>
      <c r="E31868" s="26"/>
      <c r="F31868" s="26"/>
      <c r="G31868" s="26"/>
    </row>
    <row r="31869" spans="3:7">
      <c r="C31869" s="17"/>
      <c r="D31869" s="26"/>
      <c r="E31869" s="26"/>
      <c r="F31869" s="26"/>
      <c r="G31869" s="26"/>
    </row>
    <row r="31870" spans="3:7">
      <c r="C31870" s="17"/>
      <c r="D31870" s="26"/>
      <c r="E31870" s="26"/>
      <c r="F31870" s="26"/>
      <c r="G31870" s="26"/>
    </row>
    <row r="31871" spans="3:7">
      <c r="C31871" s="17"/>
      <c r="D31871" s="26"/>
      <c r="E31871" s="26"/>
      <c r="F31871" s="26"/>
      <c r="G31871" s="26"/>
    </row>
    <row r="31872" spans="3:7">
      <c r="C31872" s="17"/>
      <c r="D31872" s="26"/>
      <c r="E31872" s="26"/>
      <c r="F31872" s="26"/>
      <c r="G31872" s="26"/>
    </row>
    <row r="31873" spans="3:7">
      <c r="C31873" s="17"/>
      <c r="D31873" s="26"/>
      <c r="E31873" s="26"/>
      <c r="F31873" s="26"/>
      <c r="G31873" s="26"/>
    </row>
    <row r="31874" spans="3:7">
      <c r="C31874" s="17"/>
      <c r="D31874" s="26"/>
      <c r="E31874" s="26"/>
      <c r="F31874" s="26"/>
      <c r="G31874" s="26"/>
    </row>
    <row r="31875" spans="3:7">
      <c r="C31875" s="17"/>
      <c r="D31875" s="26"/>
      <c r="E31875" s="26"/>
      <c r="F31875" s="26"/>
      <c r="G31875" s="26"/>
    </row>
    <row r="31876" spans="3:7">
      <c r="C31876" s="17"/>
      <c r="D31876" s="26"/>
      <c r="E31876" s="26"/>
      <c r="F31876" s="26"/>
      <c r="G31876" s="26"/>
    </row>
    <row r="31877" spans="3:7">
      <c r="C31877" s="17"/>
      <c r="D31877" s="26"/>
      <c r="E31877" s="26"/>
      <c r="F31877" s="26"/>
      <c r="G31877" s="26"/>
    </row>
    <row r="31878" spans="3:7">
      <c r="C31878" s="17"/>
      <c r="D31878" s="26"/>
      <c r="E31878" s="26"/>
      <c r="F31878" s="26"/>
      <c r="G31878" s="26"/>
    </row>
    <row r="31879" spans="3:7">
      <c r="C31879" s="17"/>
      <c r="D31879" s="26"/>
      <c r="E31879" s="26"/>
      <c r="F31879" s="26"/>
      <c r="G31879" s="26"/>
    </row>
    <row r="31880" spans="3:7">
      <c r="C31880" s="17"/>
      <c r="D31880" s="26"/>
      <c r="E31880" s="26"/>
      <c r="F31880" s="26"/>
      <c r="G31880" s="26"/>
    </row>
    <row r="31881" spans="3:7">
      <c r="C31881" s="17"/>
      <c r="D31881" s="26"/>
      <c r="E31881" s="26"/>
      <c r="F31881" s="26"/>
      <c r="G31881" s="26"/>
    </row>
    <row r="31882" spans="3:7">
      <c r="C31882" s="17"/>
      <c r="D31882" s="26"/>
      <c r="E31882" s="26"/>
      <c r="F31882" s="26"/>
      <c r="G31882" s="26"/>
    </row>
    <row r="31883" spans="3:7">
      <c r="C31883" s="17"/>
      <c r="D31883" s="26"/>
      <c r="E31883" s="26"/>
      <c r="F31883" s="26"/>
      <c r="G31883" s="26"/>
    </row>
    <row r="31884" spans="3:7">
      <c r="C31884" s="17"/>
      <c r="D31884" s="26"/>
      <c r="E31884" s="26"/>
      <c r="F31884" s="26"/>
      <c r="G31884" s="26"/>
    </row>
    <row r="31885" spans="3:7">
      <c r="C31885" s="17"/>
      <c r="D31885" s="26"/>
      <c r="E31885" s="26"/>
      <c r="F31885" s="26"/>
      <c r="G31885" s="26"/>
    </row>
    <row r="31886" spans="3:7">
      <c r="C31886" s="17"/>
      <c r="D31886" s="26"/>
      <c r="E31886" s="26"/>
      <c r="F31886" s="26"/>
      <c r="G31886" s="26"/>
    </row>
    <row r="31887" spans="3:7">
      <c r="C31887" s="17"/>
      <c r="D31887" s="26"/>
      <c r="E31887" s="26"/>
      <c r="F31887" s="26"/>
      <c r="G31887" s="26"/>
    </row>
    <row r="31888" spans="3:7">
      <c r="C31888" s="17"/>
      <c r="D31888" s="26"/>
      <c r="E31888" s="26"/>
      <c r="F31888" s="26"/>
      <c r="G31888" s="26"/>
    </row>
    <row r="31889" spans="3:7">
      <c r="C31889" s="17"/>
      <c r="D31889" s="26"/>
      <c r="E31889" s="26"/>
      <c r="F31889" s="26"/>
      <c r="G31889" s="26"/>
    </row>
    <row r="31890" spans="3:7">
      <c r="C31890" s="17"/>
      <c r="D31890" s="26"/>
      <c r="E31890" s="26"/>
      <c r="F31890" s="26"/>
      <c r="G31890" s="26"/>
    </row>
    <row r="31891" spans="3:7">
      <c r="C31891" s="17"/>
      <c r="D31891" s="26"/>
      <c r="E31891" s="26"/>
      <c r="F31891" s="26"/>
      <c r="G31891" s="26"/>
    </row>
    <row r="31892" spans="3:7">
      <c r="C31892" s="17"/>
      <c r="D31892" s="26"/>
      <c r="E31892" s="26"/>
      <c r="F31892" s="26"/>
      <c r="G31892" s="26"/>
    </row>
    <row r="31893" spans="3:7">
      <c r="C31893" s="17"/>
      <c r="D31893" s="26"/>
      <c r="E31893" s="26"/>
      <c r="F31893" s="26"/>
      <c r="G31893" s="26"/>
    </row>
    <row r="31894" spans="3:7">
      <c r="C31894" s="17"/>
      <c r="D31894" s="26"/>
      <c r="E31894" s="26"/>
      <c r="F31894" s="26"/>
      <c r="G31894" s="26"/>
    </row>
    <row r="31895" spans="3:7">
      <c r="C31895" s="17"/>
      <c r="D31895" s="26"/>
      <c r="E31895" s="26"/>
      <c r="F31895" s="26"/>
      <c r="G31895" s="26"/>
    </row>
    <row r="31896" spans="3:7">
      <c r="C31896" s="17"/>
      <c r="D31896" s="26"/>
      <c r="E31896" s="26"/>
      <c r="F31896" s="26"/>
      <c r="G31896" s="26"/>
    </row>
    <row r="31897" spans="3:7">
      <c r="C31897" s="17"/>
      <c r="D31897" s="26"/>
      <c r="E31897" s="26"/>
      <c r="F31897" s="26"/>
      <c r="G31897" s="26"/>
    </row>
    <row r="31898" spans="3:7">
      <c r="C31898" s="17"/>
      <c r="D31898" s="26"/>
      <c r="E31898" s="26"/>
      <c r="F31898" s="26"/>
      <c r="G31898" s="26"/>
    </row>
    <row r="31899" spans="3:7">
      <c r="C31899" s="17"/>
      <c r="D31899" s="26"/>
      <c r="E31899" s="26"/>
      <c r="F31899" s="26"/>
      <c r="G31899" s="26"/>
    </row>
    <row r="31900" spans="3:7">
      <c r="C31900" s="17"/>
      <c r="D31900" s="26"/>
      <c r="E31900" s="26"/>
      <c r="F31900" s="26"/>
      <c r="G31900" s="26"/>
    </row>
    <row r="31901" spans="3:7">
      <c r="C31901" s="17"/>
      <c r="D31901" s="26"/>
      <c r="E31901" s="26"/>
      <c r="F31901" s="26"/>
      <c r="G31901" s="26"/>
    </row>
    <row r="31902" spans="3:7">
      <c r="C31902" s="17"/>
      <c r="D31902" s="26"/>
      <c r="E31902" s="26"/>
      <c r="F31902" s="26"/>
      <c r="G31902" s="26"/>
    </row>
    <row r="31903" spans="3:7">
      <c r="C31903" s="17"/>
      <c r="D31903" s="26"/>
      <c r="E31903" s="26"/>
      <c r="F31903" s="26"/>
      <c r="G31903" s="26"/>
    </row>
    <row r="31904" spans="3:7">
      <c r="C31904" s="17"/>
      <c r="D31904" s="26"/>
      <c r="E31904" s="26"/>
      <c r="F31904" s="26"/>
      <c r="G31904" s="26"/>
    </row>
    <row r="31905" spans="3:7">
      <c r="C31905" s="17"/>
      <c r="D31905" s="26"/>
      <c r="E31905" s="26"/>
      <c r="F31905" s="26"/>
      <c r="G31905" s="26"/>
    </row>
    <row r="31906" spans="3:7">
      <c r="C31906" s="17"/>
      <c r="D31906" s="26"/>
      <c r="E31906" s="26"/>
      <c r="F31906" s="26"/>
      <c r="G31906" s="26"/>
    </row>
    <row r="31907" spans="3:7">
      <c r="C31907" s="17"/>
      <c r="D31907" s="26"/>
      <c r="E31907" s="26"/>
      <c r="F31907" s="26"/>
      <c r="G31907" s="26"/>
    </row>
    <row r="31908" spans="3:7">
      <c r="C31908" s="17"/>
      <c r="D31908" s="26"/>
      <c r="E31908" s="26"/>
      <c r="F31908" s="26"/>
      <c r="G31908" s="26"/>
    </row>
    <row r="31909" spans="3:7">
      <c r="C31909" s="17"/>
      <c r="D31909" s="26"/>
      <c r="E31909" s="26"/>
      <c r="F31909" s="26"/>
      <c r="G31909" s="26"/>
    </row>
    <row r="31910" spans="3:7">
      <c r="C31910" s="17"/>
      <c r="D31910" s="26"/>
      <c r="E31910" s="26"/>
      <c r="F31910" s="26"/>
      <c r="G31910" s="26"/>
    </row>
    <row r="31911" spans="3:7">
      <c r="C31911" s="17"/>
      <c r="D31911" s="26"/>
      <c r="E31911" s="26"/>
      <c r="F31911" s="26"/>
      <c r="G31911" s="26"/>
    </row>
    <row r="31912" spans="3:7">
      <c r="C31912" s="17"/>
      <c r="D31912" s="26"/>
      <c r="E31912" s="26"/>
      <c r="F31912" s="26"/>
      <c r="G31912" s="26"/>
    </row>
    <row r="31913" spans="3:7">
      <c r="C31913" s="17"/>
      <c r="D31913" s="26"/>
      <c r="E31913" s="26"/>
      <c r="F31913" s="26"/>
      <c r="G31913" s="26"/>
    </row>
    <row r="31914" spans="3:7">
      <c r="C31914" s="17"/>
      <c r="D31914" s="26"/>
      <c r="E31914" s="26"/>
      <c r="F31914" s="26"/>
      <c r="G31914" s="26"/>
    </row>
    <row r="31915" spans="3:7">
      <c r="C31915" s="17"/>
      <c r="D31915" s="26"/>
      <c r="E31915" s="26"/>
      <c r="F31915" s="26"/>
      <c r="G31915" s="26"/>
    </row>
    <row r="31916" spans="3:7">
      <c r="C31916" s="17"/>
      <c r="D31916" s="26"/>
      <c r="E31916" s="26"/>
      <c r="F31916" s="26"/>
      <c r="G31916" s="26"/>
    </row>
    <row r="31917" spans="3:7">
      <c r="C31917" s="17"/>
      <c r="D31917" s="26"/>
      <c r="E31917" s="26"/>
      <c r="F31917" s="26"/>
      <c r="G31917" s="26"/>
    </row>
    <row r="31918" spans="3:7">
      <c r="C31918" s="17"/>
      <c r="D31918" s="26"/>
      <c r="E31918" s="26"/>
      <c r="F31918" s="26"/>
      <c r="G31918" s="26"/>
    </row>
    <row r="31919" spans="3:7">
      <c r="C31919" s="17"/>
      <c r="D31919" s="26"/>
      <c r="E31919" s="26"/>
      <c r="F31919" s="26"/>
      <c r="G31919" s="26"/>
    </row>
    <row r="31920" spans="3:7">
      <c r="C31920" s="17"/>
      <c r="D31920" s="26"/>
      <c r="E31920" s="26"/>
      <c r="F31920" s="26"/>
      <c r="G31920" s="26"/>
    </row>
    <row r="31921" spans="3:7">
      <c r="C31921" s="17"/>
      <c r="D31921" s="26"/>
      <c r="E31921" s="26"/>
      <c r="F31921" s="26"/>
      <c r="G31921" s="26"/>
    </row>
    <row r="31922" spans="3:7">
      <c r="C31922" s="17"/>
      <c r="D31922" s="26"/>
      <c r="E31922" s="26"/>
      <c r="F31922" s="26"/>
      <c r="G31922" s="26"/>
    </row>
    <row r="31923" spans="3:7">
      <c r="C31923" s="17"/>
      <c r="D31923" s="26"/>
      <c r="E31923" s="26"/>
      <c r="F31923" s="26"/>
      <c r="G31923" s="26"/>
    </row>
    <row r="31924" spans="3:7">
      <c r="C31924" s="17"/>
      <c r="D31924" s="26"/>
      <c r="E31924" s="26"/>
      <c r="F31924" s="26"/>
      <c r="G31924" s="26"/>
    </row>
    <row r="31925" spans="3:7">
      <c r="C31925" s="17"/>
      <c r="D31925" s="26"/>
      <c r="E31925" s="26"/>
      <c r="F31925" s="26"/>
      <c r="G31925" s="26"/>
    </row>
    <row r="31926" spans="3:7">
      <c r="C31926" s="17"/>
      <c r="D31926" s="26"/>
      <c r="E31926" s="26"/>
      <c r="F31926" s="26"/>
      <c r="G31926" s="26"/>
    </row>
    <row r="31927" spans="3:7">
      <c r="C31927" s="17"/>
      <c r="D31927" s="26"/>
      <c r="E31927" s="26"/>
      <c r="F31927" s="26"/>
      <c r="G31927" s="26"/>
    </row>
    <row r="31928" spans="3:7">
      <c r="C31928" s="17"/>
      <c r="D31928" s="26"/>
      <c r="E31928" s="26"/>
      <c r="F31928" s="26"/>
      <c r="G31928" s="26"/>
    </row>
    <row r="31929" spans="3:7">
      <c r="C31929" s="17"/>
      <c r="D31929" s="26"/>
      <c r="E31929" s="26"/>
      <c r="F31929" s="26"/>
      <c r="G31929" s="26"/>
    </row>
    <row r="31930" spans="3:7">
      <c r="C31930" s="17"/>
      <c r="D31930" s="26"/>
      <c r="E31930" s="26"/>
      <c r="F31930" s="26"/>
      <c r="G31930" s="26"/>
    </row>
    <row r="31931" spans="3:7">
      <c r="C31931" s="17"/>
      <c r="D31931" s="26"/>
      <c r="E31931" s="26"/>
      <c r="F31931" s="26"/>
      <c r="G31931" s="26"/>
    </row>
    <row r="31932" spans="3:7">
      <c r="C31932" s="17"/>
      <c r="D31932" s="26"/>
      <c r="E31932" s="26"/>
      <c r="F31932" s="26"/>
      <c r="G31932" s="26"/>
    </row>
    <row r="31933" spans="3:7">
      <c r="C31933" s="17"/>
      <c r="D31933" s="26"/>
      <c r="E31933" s="26"/>
      <c r="F31933" s="26"/>
      <c r="G31933" s="26"/>
    </row>
    <row r="31934" spans="3:7">
      <c r="C31934" s="17"/>
      <c r="D31934" s="26"/>
      <c r="E31934" s="26"/>
      <c r="F31934" s="26"/>
      <c r="G31934" s="26"/>
    </row>
    <row r="31935" spans="3:7">
      <c r="C31935" s="17"/>
      <c r="D31935" s="26"/>
      <c r="E31935" s="26"/>
      <c r="F31935" s="26"/>
      <c r="G31935" s="26"/>
    </row>
    <row r="31936" spans="3:7">
      <c r="C31936" s="17"/>
      <c r="D31936" s="26"/>
      <c r="E31936" s="26"/>
      <c r="F31936" s="26"/>
      <c r="G31936" s="26"/>
    </row>
    <row r="31937" spans="3:7">
      <c r="C31937" s="17"/>
      <c r="D31937" s="26"/>
      <c r="E31937" s="26"/>
      <c r="F31937" s="26"/>
      <c r="G31937" s="26"/>
    </row>
    <row r="31938" spans="3:7">
      <c r="C31938" s="17"/>
      <c r="D31938" s="26"/>
      <c r="E31938" s="26"/>
      <c r="F31938" s="26"/>
      <c r="G31938" s="26"/>
    </row>
    <row r="31939" spans="3:7">
      <c r="C31939" s="17"/>
      <c r="D31939" s="26"/>
      <c r="E31939" s="26"/>
      <c r="F31939" s="26"/>
      <c r="G31939" s="26"/>
    </row>
    <row r="31940" spans="3:7">
      <c r="C31940" s="17"/>
      <c r="D31940" s="26"/>
      <c r="E31940" s="26"/>
      <c r="F31940" s="26"/>
      <c r="G31940" s="26"/>
    </row>
    <row r="31941" spans="3:7">
      <c r="C31941" s="17"/>
      <c r="D31941" s="26"/>
      <c r="E31941" s="26"/>
      <c r="F31941" s="26"/>
      <c r="G31941" s="26"/>
    </row>
    <row r="31942" spans="3:7">
      <c r="C31942" s="17"/>
      <c r="D31942" s="26"/>
      <c r="E31942" s="26"/>
      <c r="F31942" s="26"/>
      <c r="G31942" s="26"/>
    </row>
    <row r="31943" spans="3:7">
      <c r="C31943" s="17"/>
      <c r="D31943" s="26"/>
      <c r="E31943" s="26"/>
      <c r="F31943" s="26"/>
      <c r="G31943" s="26"/>
    </row>
    <row r="31944" spans="3:7">
      <c r="C31944" s="17"/>
      <c r="D31944" s="26"/>
      <c r="E31944" s="26"/>
      <c r="F31944" s="26"/>
      <c r="G31944" s="26"/>
    </row>
    <row r="31945" spans="3:7">
      <c r="C31945" s="17"/>
      <c r="D31945" s="26"/>
      <c r="E31945" s="26"/>
      <c r="F31945" s="26"/>
      <c r="G31945" s="26"/>
    </row>
    <row r="31946" spans="3:7">
      <c r="C31946" s="17"/>
      <c r="D31946" s="26"/>
      <c r="E31946" s="26"/>
      <c r="F31946" s="26"/>
      <c r="G31946" s="26"/>
    </row>
    <row r="31947" spans="3:7">
      <c r="C31947" s="17"/>
      <c r="D31947" s="26"/>
      <c r="E31947" s="26"/>
      <c r="F31947" s="26"/>
      <c r="G31947" s="26"/>
    </row>
    <row r="31948" spans="3:7">
      <c r="C31948" s="17"/>
      <c r="D31948" s="26"/>
      <c r="E31948" s="26"/>
      <c r="F31948" s="26"/>
      <c r="G31948" s="26"/>
    </row>
    <row r="31949" spans="3:7">
      <c r="C31949" s="17"/>
      <c r="D31949" s="26"/>
      <c r="E31949" s="26"/>
      <c r="F31949" s="26"/>
      <c r="G31949" s="26"/>
    </row>
    <row r="31950" spans="3:7">
      <c r="C31950" s="17"/>
      <c r="D31950" s="26"/>
      <c r="E31950" s="26"/>
      <c r="F31950" s="26"/>
      <c r="G31950" s="26"/>
    </row>
    <row r="31951" spans="3:7">
      <c r="C31951" s="17"/>
      <c r="D31951" s="26"/>
      <c r="E31951" s="26"/>
      <c r="F31951" s="26"/>
      <c r="G31951" s="26"/>
    </row>
    <row r="31952" spans="3:7">
      <c r="C31952" s="17"/>
      <c r="D31952" s="26"/>
      <c r="E31952" s="26"/>
      <c r="F31952" s="26"/>
      <c r="G31952" s="26"/>
    </row>
    <row r="31953" spans="3:7">
      <c r="C31953" s="17"/>
      <c r="D31953" s="26"/>
      <c r="E31953" s="26"/>
      <c r="F31953" s="26"/>
      <c r="G31953" s="26"/>
    </row>
    <row r="31954" spans="3:7">
      <c r="C31954" s="17"/>
      <c r="D31954" s="26"/>
      <c r="E31954" s="26"/>
      <c r="F31954" s="26"/>
      <c r="G31954" s="26"/>
    </row>
    <row r="31955" spans="3:7">
      <c r="C31955" s="17"/>
      <c r="D31955" s="26"/>
      <c r="E31955" s="26"/>
      <c r="F31955" s="26"/>
      <c r="G31955" s="26"/>
    </row>
    <row r="31956" spans="3:7">
      <c r="C31956" s="17"/>
      <c r="D31956" s="26"/>
      <c r="E31956" s="26"/>
      <c r="F31956" s="26"/>
      <c r="G31956" s="26"/>
    </row>
    <row r="31957" spans="3:7">
      <c r="C31957" s="17"/>
      <c r="D31957" s="26"/>
      <c r="E31957" s="26"/>
      <c r="F31957" s="26"/>
      <c r="G31957" s="26"/>
    </row>
    <row r="31958" spans="3:7">
      <c r="C31958" s="17"/>
      <c r="D31958" s="26"/>
      <c r="E31958" s="26"/>
      <c r="F31958" s="26"/>
      <c r="G31958" s="26"/>
    </row>
    <row r="31959" spans="3:7">
      <c r="C31959" s="17"/>
      <c r="D31959" s="26"/>
      <c r="E31959" s="26"/>
      <c r="F31959" s="26"/>
      <c r="G31959" s="26"/>
    </row>
    <row r="31960" spans="3:7">
      <c r="C31960" s="17"/>
      <c r="D31960" s="26"/>
      <c r="E31960" s="26"/>
      <c r="F31960" s="26"/>
      <c r="G31960" s="26"/>
    </row>
    <row r="31961" spans="3:7">
      <c r="C31961" s="17"/>
      <c r="D31961" s="26"/>
      <c r="E31961" s="26"/>
      <c r="F31961" s="26"/>
      <c r="G31961" s="26"/>
    </row>
    <row r="31962" spans="3:7">
      <c r="C31962" s="17"/>
      <c r="D31962" s="26"/>
      <c r="E31962" s="26"/>
      <c r="F31962" s="26"/>
      <c r="G31962" s="26"/>
    </row>
    <row r="31963" spans="3:7">
      <c r="C31963" s="17"/>
      <c r="D31963" s="26"/>
      <c r="E31963" s="26"/>
      <c r="F31963" s="26"/>
      <c r="G31963" s="26"/>
    </row>
    <row r="31964" spans="3:7">
      <c r="C31964" s="17"/>
      <c r="D31964" s="26"/>
      <c r="E31964" s="26"/>
      <c r="F31964" s="26"/>
      <c r="G31964" s="26"/>
    </row>
    <row r="31965" spans="3:7">
      <c r="C31965" s="17"/>
      <c r="D31965" s="26"/>
      <c r="E31965" s="26"/>
      <c r="F31965" s="26"/>
      <c r="G31965" s="26"/>
    </row>
    <row r="31966" spans="3:7">
      <c r="C31966" s="17"/>
      <c r="D31966" s="26"/>
      <c r="E31966" s="26"/>
      <c r="F31966" s="26"/>
      <c r="G31966" s="26"/>
    </row>
    <row r="31967" spans="3:7">
      <c r="C31967" s="17"/>
      <c r="D31967" s="26"/>
      <c r="E31967" s="26"/>
      <c r="F31967" s="26"/>
      <c r="G31967" s="26"/>
    </row>
    <row r="31968" spans="3:7">
      <c r="C31968" s="17"/>
      <c r="D31968" s="26"/>
      <c r="E31968" s="26"/>
      <c r="F31968" s="26"/>
      <c r="G31968" s="26"/>
    </row>
    <row r="31969" spans="3:7">
      <c r="C31969" s="17"/>
      <c r="D31969" s="26"/>
      <c r="E31969" s="26"/>
      <c r="F31969" s="26"/>
      <c r="G31969" s="26"/>
    </row>
    <row r="31970" spans="3:7">
      <c r="C31970" s="17"/>
      <c r="D31970" s="26"/>
      <c r="E31970" s="26"/>
      <c r="F31970" s="26"/>
      <c r="G31970" s="26"/>
    </row>
    <row r="31971" spans="3:7">
      <c r="C31971" s="17"/>
      <c r="D31971" s="26"/>
      <c r="E31971" s="26"/>
      <c r="F31971" s="26"/>
      <c r="G31971" s="26"/>
    </row>
    <row r="31972" spans="3:7">
      <c r="C31972" s="17"/>
      <c r="D31972" s="26"/>
      <c r="E31972" s="26"/>
      <c r="F31972" s="26"/>
      <c r="G31972" s="26"/>
    </row>
    <row r="31973" spans="3:7">
      <c r="C31973" s="17"/>
      <c r="D31973" s="26"/>
      <c r="E31973" s="26"/>
      <c r="F31973" s="26"/>
      <c r="G31973" s="26"/>
    </row>
    <row r="31974" spans="3:7">
      <c r="C31974" s="17"/>
      <c r="D31974" s="26"/>
      <c r="E31974" s="26"/>
      <c r="F31974" s="26"/>
      <c r="G31974" s="26"/>
    </row>
    <row r="31975" spans="3:7">
      <c r="C31975" s="17"/>
      <c r="D31975" s="26"/>
      <c r="E31975" s="26"/>
      <c r="F31975" s="26"/>
      <c r="G31975" s="26"/>
    </row>
    <row r="31976" spans="3:7">
      <c r="C31976" s="17"/>
      <c r="D31976" s="26"/>
      <c r="E31976" s="26"/>
      <c r="F31976" s="26"/>
      <c r="G31976" s="26"/>
    </row>
    <row r="31977" spans="3:7">
      <c r="C31977" s="17"/>
      <c r="D31977" s="26"/>
      <c r="E31977" s="26"/>
      <c r="F31977" s="26"/>
      <c r="G31977" s="26"/>
    </row>
    <row r="31978" spans="3:7">
      <c r="C31978" s="17"/>
      <c r="D31978" s="26"/>
      <c r="E31978" s="26"/>
      <c r="F31978" s="26"/>
      <c r="G31978" s="26"/>
    </row>
    <row r="31979" spans="3:7">
      <c r="C31979" s="17"/>
      <c r="D31979" s="26"/>
      <c r="E31979" s="26"/>
      <c r="F31979" s="26"/>
      <c r="G31979" s="26"/>
    </row>
    <row r="31980" spans="3:7">
      <c r="C31980" s="17"/>
      <c r="D31980" s="26"/>
      <c r="E31980" s="26"/>
      <c r="F31980" s="26"/>
      <c r="G31980" s="26"/>
    </row>
    <row r="31981" spans="3:7">
      <c r="C31981" s="17"/>
      <c r="D31981" s="26"/>
      <c r="E31981" s="26"/>
      <c r="F31981" s="26"/>
      <c r="G31981" s="26"/>
    </row>
    <row r="31982" spans="3:7">
      <c r="C31982" s="17"/>
      <c r="D31982" s="26"/>
      <c r="E31982" s="26"/>
      <c r="F31982" s="26"/>
      <c r="G31982" s="26"/>
    </row>
    <row r="31983" spans="3:7">
      <c r="C31983" s="17"/>
      <c r="D31983" s="26"/>
      <c r="E31983" s="26"/>
      <c r="F31983" s="26"/>
      <c r="G31983" s="26"/>
    </row>
    <row r="31984" spans="3:7">
      <c r="C31984" s="17"/>
      <c r="D31984" s="26"/>
      <c r="E31984" s="26"/>
      <c r="F31984" s="26"/>
      <c r="G31984" s="26"/>
    </row>
    <row r="31985" spans="3:7">
      <c r="C31985" s="17"/>
      <c r="D31985" s="26"/>
      <c r="E31985" s="26"/>
      <c r="F31985" s="26"/>
      <c r="G31985" s="26"/>
    </row>
    <row r="31986" spans="3:7">
      <c r="C31986" s="17"/>
      <c r="D31986" s="26"/>
      <c r="E31986" s="26"/>
      <c r="F31986" s="26"/>
      <c r="G31986" s="26"/>
    </row>
    <row r="31987" spans="3:7">
      <c r="C31987" s="17"/>
      <c r="D31987" s="26"/>
      <c r="E31987" s="26"/>
      <c r="F31987" s="26"/>
      <c r="G31987" s="26"/>
    </row>
    <row r="31988" spans="3:7">
      <c r="C31988" s="17"/>
      <c r="D31988" s="26"/>
      <c r="E31988" s="26"/>
      <c r="F31988" s="26"/>
      <c r="G31988" s="26"/>
    </row>
    <row r="31989" spans="3:7">
      <c r="C31989" s="17"/>
      <c r="D31989" s="26"/>
      <c r="E31989" s="26"/>
      <c r="F31989" s="26"/>
      <c r="G31989" s="26"/>
    </row>
    <row r="31990" spans="3:7">
      <c r="C31990" s="17"/>
      <c r="D31990" s="26"/>
      <c r="E31990" s="26"/>
      <c r="F31990" s="26"/>
      <c r="G31990" s="26"/>
    </row>
    <row r="31991" spans="3:7">
      <c r="C31991" s="17"/>
      <c r="D31991" s="26"/>
      <c r="E31991" s="26"/>
      <c r="F31991" s="26"/>
      <c r="G31991" s="26"/>
    </row>
    <row r="31992" spans="3:7">
      <c r="C31992" s="17"/>
      <c r="D31992" s="26"/>
      <c r="E31992" s="26"/>
      <c r="F31992" s="26"/>
      <c r="G31992" s="26"/>
    </row>
    <row r="31993" spans="3:7">
      <c r="C31993" s="17"/>
      <c r="D31993" s="26"/>
      <c r="E31993" s="26"/>
      <c r="F31993" s="26"/>
      <c r="G31993" s="26"/>
    </row>
    <row r="31994" spans="3:7">
      <c r="C31994" s="17"/>
      <c r="D31994" s="26"/>
      <c r="E31994" s="26"/>
      <c r="F31994" s="26"/>
      <c r="G31994" s="26"/>
    </row>
    <row r="31995" spans="3:7">
      <c r="C31995" s="17"/>
      <c r="D31995" s="26"/>
      <c r="E31995" s="26"/>
      <c r="F31995" s="26"/>
      <c r="G31995" s="26"/>
    </row>
    <row r="31996" spans="3:7">
      <c r="C31996" s="17"/>
      <c r="D31996" s="26"/>
      <c r="E31996" s="26"/>
      <c r="F31996" s="26"/>
      <c r="G31996" s="26"/>
    </row>
    <row r="31997" spans="3:7">
      <c r="C31997" s="17"/>
      <c r="D31997" s="26"/>
      <c r="E31997" s="26"/>
      <c r="F31997" s="26"/>
      <c r="G31997" s="26"/>
    </row>
    <row r="31998" spans="3:7">
      <c r="C31998" s="17"/>
      <c r="D31998" s="26"/>
      <c r="E31998" s="26"/>
      <c r="F31998" s="26"/>
      <c r="G31998" s="26"/>
    </row>
    <row r="31999" spans="3:7">
      <c r="C31999" s="17"/>
      <c r="D31999" s="26"/>
      <c r="E31999" s="26"/>
      <c r="F31999" s="26"/>
      <c r="G31999" s="26"/>
    </row>
    <row r="32000" spans="3:7">
      <c r="C32000" s="17"/>
      <c r="D32000" s="26"/>
      <c r="E32000" s="26"/>
      <c r="F32000" s="26"/>
      <c r="G32000" s="26"/>
    </row>
    <row r="32001" spans="3:7">
      <c r="C32001" s="17"/>
      <c r="D32001" s="26"/>
      <c r="E32001" s="26"/>
      <c r="F32001" s="26"/>
      <c r="G32001" s="26"/>
    </row>
    <row r="32002" spans="3:7">
      <c r="C32002" s="17"/>
      <c r="D32002" s="26"/>
      <c r="E32002" s="26"/>
      <c r="F32002" s="26"/>
      <c r="G32002" s="26"/>
    </row>
    <row r="32003" spans="3:7">
      <c r="C32003" s="17"/>
      <c r="D32003" s="26"/>
      <c r="E32003" s="26"/>
      <c r="F32003" s="26"/>
      <c r="G32003" s="26"/>
    </row>
    <row r="32004" spans="3:7">
      <c r="C32004" s="17"/>
      <c r="D32004" s="26"/>
      <c r="E32004" s="26"/>
      <c r="F32004" s="26"/>
      <c r="G32004" s="26"/>
    </row>
    <row r="32005" spans="3:7">
      <c r="C32005" s="17"/>
      <c r="D32005" s="26"/>
      <c r="E32005" s="26"/>
      <c r="F32005" s="26"/>
      <c r="G32005" s="26"/>
    </row>
    <row r="32006" spans="3:7">
      <c r="C32006" s="17"/>
      <c r="D32006" s="26"/>
      <c r="E32006" s="26"/>
      <c r="F32006" s="26"/>
      <c r="G32006" s="26"/>
    </row>
    <row r="32007" spans="3:7">
      <c r="C32007" s="17"/>
      <c r="D32007" s="26"/>
      <c r="E32007" s="26"/>
      <c r="F32007" s="26"/>
      <c r="G32007" s="26"/>
    </row>
    <row r="32008" spans="3:7">
      <c r="C32008" s="17"/>
      <c r="D32008" s="26"/>
      <c r="E32008" s="26"/>
      <c r="F32008" s="26"/>
      <c r="G32008" s="26"/>
    </row>
    <row r="32009" spans="3:7">
      <c r="C32009" s="17"/>
      <c r="D32009" s="26"/>
      <c r="E32009" s="26"/>
      <c r="F32009" s="26"/>
      <c r="G32009" s="26"/>
    </row>
    <row r="32010" spans="3:7">
      <c r="C32010" s="17"/>
      <c r="D32010" s="26"/>
      <c r="E32010" s="26"/>
      <c r="F32010" s="26"/>
      <c r="G32010" s="26"/>
    </row>
    <row r="32011" spans="3:7">
      <c r="C32011" s="17"/>
      <c r="D32011" s="26"/>
      <c r="E32011" s="26"/>
      <c r="F32011" s="26"/>
      <c r="G32011" s="26"/>
    </row>
    <row r="32012" spans="3:7">
      <c r="C32012" s="17"/>
      <c r="D32012" s="26"/>
      <c r="E32012" s="26"/>
      <c r="F32012" s="26"/>
      <c r="G32012" s="26"/>
    </row>
    <row r="32013" spans="3:7">
      <c r="C32013" s="17"/>
      <c r="D32013" s="26"/>
      <c r="E32013" s="26"/>
      <c r="F32013" s="26"/>
      <c r="G32013" s="26"/>
    </row>
    <row r="32014" spans="3:7">
      <c r="C32014" s="17"/>
      <c r="D32014" s="26"/>
      <c r="E32014" s="26"/>
      <c r="F32014" s="26"/>
      <c r="G32014" s="26"/>
    </row>
    <row r="32015" spans="3:7">
      <c r="C32015" s="17"/>
      <c r="D32015" s="26"/>
      <c r="E32015" s="26"/>
      <c r="F32015" s="26"/>
      <c r="G32015" s="26"/>
    </row>
    <row r="32016" spans="3:7">
      <c r="C32016" s="17"/>
      <c r="D32016" s="26"/>
      <c r="E32016" s="26"/>
      <c r="F32016" s="26"/>
      <c r="G32016" s="26"/>
    </row>
    <row r="32017" spans="3:7">
      <c r="C32017" s="17"/>
      <c r="D32017" s="26"/>
      <c r="E32017" s="26"/>
      <c r="F32017" s="26"/>
      <c r="G32017" s="26"/>
    </row>
    <row r="32018" spans="3:7">
      <c r="C32018" s="17"/>
      <c r="D32018" s="26"/>
      <c r="E32018" s="26"/>
      <c r="F32018" s="26"/>
      <c r="G32018" s="26"/>
    </row>
    <row r="32019" spans="3:7">
      <c r="C32019" s="17"/>
      <c r="D32019" s="26"/>
      <c r="E32019" s="26"/>
      <c r="F32019" s="26"/>
      <c r="G32019" s="26"/>
    </row>
    <row r="32020" spans="3:7">
      <c r="C32020" s="17"/>
      <c r="D32020" s="26"/>
      <c r="E32020" s="26"/>
      <c r="F32020" s="26"/>
      <c r="G32020" s="26"/>
    </row>
    <row r="32021" spans="3:7">
      <c r="C32021" s="17"/>
      <c r="D32021" s="26"/>
      <c r="E32021" s="26"/>
      <c r="F32021" s="26"/>
      <c r="G32021" s="26"/>
    </row>
    <row r="32022" spans="3:7">
      <c r="C32022" s="17"/>
      <c r="D32022" s="26"/>
      <c r="E32022" s="26"/>
      <c r="F32022" s="26"/>
      <c r="G32022" s="26"/>
    </row>
    <row r="32023" spans="3:7">
      <c r="C32023" s="17"/>
      <c r="D32023" s="26"/>
      <c r="E32023" s="26"/>
      <c r="F32023" s="26"/>
      <c r="G32023" s="26"/>
    </row>
    <row r="32024" spans="3:7">
      <c r="C32024" s="17"/>
      <c r="D32024" s="26"/>
      <c r="E32024" s="26"/>
      <c r="F32024" s="26"/>
      <c r="G32024" s="26"/>
    </row>
    <row r="32025" spans="3:7">
      <c r="C32025" s="17"/>
      <c r="D32025" s="26"/>
      <c r="E32025" s="26"/>
      <c r="F32025" s="26"/>
      <c r="G32025" s="26"/>
    </row>
    <row r="32026" spans="3:7">
      <c r="C32026" s="17"/>
      <c r="D32026" s="26"/>
      <c r="E32026" s="26"/>
      <c r="F32026" s="26"/>
      <c r="G32026" s="26"/>
    </row>
    <row r="32027" spans="3:7">
      <c r="C32027" s="17"/>
      <c r="D32027" s="26"/>
      <c r="E32027" s="26"/>
      <c r="F32027" s="26"/>
      <c r="G32027" s="26"/>
    </row>
    <row r="32028" spans="3:7">
      <c r="C32028" s="17"/>
      <c r="D32028" s="26"/>
      <c r="E32028" s="26"/>
      <c r="F32028" s="26"/>
      <c r="G32028" s="26"/>
    </row>
    <row r="32029" spans="3:7">
      <c r="C32029" s="17"/>
      <c r="D32029" s="26"/>
      <c r="E32029" s="26"/>
      <c r="F32029" s="26"/>
      <c r="G32029" s="26"/>
    </row>
    <row r="32030" spans="3:7">
      <c r="C32030" s="17"/>
      <c r="D32030" s="26"/>
      <c r="E32030" s="26"/>
      <c r="F32030" s="26"/>
      <c r="G32030" s="26"/>
    </row>
    <row r="32031" spans="3:7">
      <c r="C32031" s="17"/>
      <c r="D32031" s="26"/>
      <c r="E32031" s="26"/>
      <c r="F32031" s="26"/>
      <c r="G32031" s="26"/>
    </row>
    <row r="32032" spans="3:7">
      <c r="C32032" s="17"/>
      <c r="D32032" s="26"/>
      <c r="E32032" s="26"/>
      <c r="F32032" s="26"/>
      <c r="G32032" s="26"/>
    </row>
    <row r="32033" spans="3:7">
      <c r="C32033" s="17"/>
      <c r="D32033" s="26"/>
      <c r="E32033" s="26"/>
      <c r="F32033" s="26"/>
      <c r="G32033" s="26"/>
    </row>
    <row r="32034" spans="3:7">
      <c r="C32034" s="17"/>
      <c r="D32034" s="26"/>
      <c r="E32034" s="26"/>
      <c r="F32034" s="26"/>
      <c r="G32034" s="26"/>
    </row>
    <row r="32035" spans="3:7">
      <c r="C32035" s="17"/>
      <c r="D32035" s="26"/>
      <c r="E32035" s="26"/>
      <c r="F32035" s="26"/>
      <c r="G32035" s="26"/>
    </row>
    <row r="32036" spans="3:7">
      <c r="C32036" s="17"/>
      <c r="D32036" s="26"/>
      <c r="E32036" s="26"/>
      <c r="F32036" s="26"/>
      <c r="G32036" s="26"/>
    </row>
    <row r="32037" spans="3:7">
      <c r="C32037" s="17"/>
      <c r="D32037" s="26"/>
      <c r="E32037" s="26"/>
      <c r="F32037" s="26"/>
      <c r="G32037" s="26"/>
    </row>
    <row r="32038" spans="3:7">
      <c r="C32038" s="17"/>
      <c r="D32038" s="26"/>
      <c r="E32038" s="26"/>
      <c r="F32038" s="26"/>
      <c r="G32038" s="26"/>
    </row>
    <row r="32039" spans="3:7">
      <c r="C32039" s="17"/>
      <c r="D32039" s="26"/>
      <c r="E32039" s="26"/>
      <c r="F32039" s="26"/>
      <c r="G32039" s="26"/>
    </row>
    <row r="32040" spans="3:7">
      <c r="C32040" s="17"/>
      <c r="D32040" s="26"/>
      <c r="E32040" s="26"/>
      <c r="F32040" s="26"/>
      <c r="G32040" s="26"/>
    </row>
    <row r="32041" spans="3:7">
      <c r="C32041" s="17"/>
      <c r="D32041" s="26"/>
      <c r="E32041" s="26"/>
      <c r="F32041" s="26"/>
      <c r="G32041" s="26"/>
    </row>
    <row r="32042" spans="3:7">
      <c r="C32042" s="17"/>
      <c r="D32042" s="26"/>
      <c r="E32042" s="26"/>
      <c r="F32042" s="26"/>
      <c r="G32042" s="26"/>
    </row>
    <row r="32043" spans="3:7">
      <c r="C32043" s="17"/>
      <c r="D32043" s="26"/>
      <c r="E32043" s="26"/>
      <c r="F32043" s="26"/>
      <c r="G32043" s="26"/>
    </row>
    <row r="32044" spans="3:7">
      <c r="C32044" s="17"/>
      <c r="D32044" s="26"/>
      <c r="E32044" s="26"/>
      <c r="F32044" s="26"/>
      <c r="G32044" s="26"/>
    </row>
    <row r="32045" spans="3:7">
      <c r="C32045" s="17"/>
      <c r="D32045" s="26"/>
      <c r="E32045" s="26"/>
      <c r="F32045" s="26"/>
      <c r="G32045" s="26"/>
    </row>
    <row r="32046" spans="3:7">
      <c r="C32046" s="17"/>
      <c r="D32046" s="26"/>
      <c r="E32046" s="26"/>
      <c r="F32046" s="26"/>
      <c r="G32046" s="26"/>
    </row>
    <row r="32047" spans="3:7">
      <c r="C32047" s="17"/>
      <c r="D32047" s="26"/>
      <c r="E32047" s="26"/>
      <c r="F32047" s="26"/>
      <c r="G32047" s="26"/>
    </row>
    <row r="32048" spans="3:7">
      <c r="C32048" s="17"/>
      <c r="D32048" s="26"/>
      <c r="E32048" s="26"/>
      <c r="F32048" s="26"/>
      <c r="G32048" s="26"/>
    </row>
    <row r="32049" spans="3:7">
      <c r="C32049" s="17"/>
      <c r="D32049" s="26"/>
      <c r="E32049" s="26"/>
      <c r="F32049" s="26"/>
      <c r="G32049" s="26"/>
    </row>
    <row r="32050" spans="3:7">
      <c r="C32050" s="17"/>
      <c r="D32050" s="26"/>
      <c r="E32050" s="26"/>
      <c r="F32050" s="26"/>
      <c r="G32050" s="26"/>
    </row>
    <row r="32051" spans="3:7">
      <c r="C32051" s="17"/>
      <c r="D32051" s="26"/>
      <c r="E32051" s="26"/>
      <c r="F32051" s="26"/>
      <c r="G32051" s="26"/>
    </row>
    <row r="32052" spans="3:7">
      <c r="C32052" s="17"/>
      <c r="D32052" s="26"/>
      <c r="E32052" s="26"/>
      <c r="F32052" s="26"/>
      <c r="G32052" s="26"/>
    </row>
    <row r="32053" spans="3:7">
      <c r="C32053" s="17"/>
      <c r="D32053" s="26"/>
      <c r="E32053" s="26"/>
      <c r="F32053" s="26"/>
      <c r="G32053" s="26"/>
    </row>
    <row r="32054" spans="3:7">
      <c r="C32054" s="17"/>
      <c r="D32054" s="26"/>
      <c r="E32054" s="26"/>
      <c r="F32054" s="26"/>
      <c r="G32054" s="26"/>
    </row>
    <row r="32055" spans="3:7">
      <c r="C32055" s="17"/>
      <c r="D32055" s="26"/>
      <c r="E32055" s="26"/>
      <c r="F32055" s="26"/>
      <c r="G32055" s="26"/>
    </row>
    <row r="32056" spans="3:7">
      <c r="C32056" s="17"/>
      <c r="D32056" s="26"/>
      <c r="E32056" s="26"/>
      <c r="F32056" s="26"/>
      <c r="G32056" s="26"/>
    </row>
    <row r="32057" spans="3:7">
      <c r="C32057" s="17"/>
      <c r="D32057" s="26"/>
      <c r="E32057" s="26"/>
      <c r="F32057" s="26"/>
      <c r="G32057" s="26"/>
    </row>
    <row r="32058" spans="3:7">
      <c r="C32058" s="17"/>
      <c r="D32058" s="26"/>
      <c r="E32058" s="26"/>
      <c r="F32058" s="26"/>
      <c r="G32058" s="26"/>
    </row>
    <row r="32059" spans="3:7">
      <c r="C32059" s="17"/>
      <c r="D32059" s="26"/>
      <c r="E32059" s="26"/>
      <c r="F32059" s="26"/>
      <c r="G32059" s="26"/>
    </row>
    <row r="32060" spans="3:7">
      <c r="C32060" s="17"/>
      <c r="D32060" s="26"/>
      <c r="E32060" s="26"/>
      <c r="F32060" s="26"/>
      <c r="G32060" s="26"/>
    </row>
    <row r="32061" spans="3:7">
      <c r="C32061" s="17"/>
      <c r="D32061" s="26"/>
      <c r="E32061" s="26"/>
      <c r="F32061" s="26"/>
      <c r="G32061" s="26"/>
    </row>
    <row r="32062" spans="3:7">
      <c r="C32062" s="17"/>
      <c r="D32062" s="26"/>
      <c r="E32062" s="26"/>
      <c r="F32062" s="26"/>
      <c r="G32062" s="26"/>
    </row>
    <row r="32063" spans="3:7">
      <c r="C32063" s="17"/>
      <c r="D32063" s="26"/>
      <c r="E32063" s="26"/>
      <c r="F32063" s="26"/>
      <c r="G32063" s="26"/>
    </row>
    <row r="32064" spans="3:7">
      <c r="C32064" s="17"/>
      <c r="D32064" s="26"/>
      <c r="E32064" s="26"/>
      <c r="F32064" s="26"/>
      <c r="G32064" s="26"/>
    </row>
    <row r="32065" spans="3:7">
      <c r="C32065" s="17"/>
      <c r="D32065" s="26"/>
      <c r="E32065" s="26"/>
      <c r="F32065" s="26"/>
      <c r="G32065" s="26"/>
    </row>
    <row r="32066" spans="3:7">
      <c r="C32066" s="17"/>
      <c r="D32066" s="26"/>
      <c r="E32066" s="26"/>
      <c r="F32066" s="26"/>
      <c r="G32066" s="26"/>
    </row>
    <row r="32067" spans="3:7">
      <c r="C32067" s="17"/>
      <c r="D32067" s="26"/>
      <c r="E32067" s="26"/>
      <c r="F32067" s="26"/>
      <c r="G32067" s="26"/>
    </row>
    <row r="32068" spans="3:7">
      <c r="C32068" s="17"/>
      <c r="D32068" s="26"/>
      <c r="E32068" s="26"/>
      <c r="F32068" s="26"/>
      <c r="G32068" s="26"/>
    </row>
    <row r="32069" spans="3:7">
      <c r="C32069" s="17"/>
      <c r="D32069" s="26"/>
      <c r="E32069" s="26"/>
      <c r="F32069" s="26"/>
      <c r="G32069" s="26"/>
    </row>
    <row r="32070" spans="3:7">
      <c r="C32070" s="17"/>
      <c r="D32070" s="26"/>
      <c r="E32070" s="26"/>
      <c r="F32070" s="26"/>
      <c r="G32070" s="26"/>
    </row>
    <row r="32071" spans="3:7">
      <c r="C32071" s="17"/>
      <c r="D32071" s="26"/>
      <c r="E32071" s="26"/>
      <c r="F32071" s="26"/>
      <c r="G32071" s="26"/>
    </row>
    <row r="32072" spans="3:7">
      <c r="C32072" s="17"/>
      <c r="D32072" s="26"/>
      <c r="E32072" s="26"/>
      <c r="F32072" s="26"/>
      <c r="G32072" s="26"/>
    </row>
    <row r="32073" spans="3:7">
      <c r="C32073" s="17"/>
      <c r="D32073" s="26"/>
      <c r="E32073" s="26"/>
      <c r="F32073" s="26"/>
      <c r="G32073" s="26"/>
    </row>
    <row r="32074" spans="3:7">
      <c r="C32074" s="17"/>
      <c r="D32074" s="26"/>
      <c r="E32074" s="26"/>
      <c r="F32074" s="26"/>
      <c r="G32074" s="26"/>
    </row>
    <row r="32075" spans="3:7">
      <c r="C32075" s="17"/>
      <c r="D32075" s="26"/>
      <c r="E32075" s="26"/>
      <c r="F32075" s="26"/>
      <c r="G32075" s="26"/>
    </row>
    <row r="32076" spans="3:7">
      <c r="C32076" s="17"/>
      <c r="D32076" s="26"/>
      <c r="E32076" s="26"/>
      <c r="F32076" s="26"/>
      <c r="G32076" s="26"/>
    </row>
    <row r="32077" spans="3:7">
      <c r="C32077" s="17"/>
      <c r="D32077" s="26"/>
      <c r="E32077" s="26"/>
      <c r="F32077" s="26"/>
      <c r="G32077" s="26"/>
    </row>
    <row r="32078" spans="3:7">
      <c r="C32078" s="17"/>
      <c r="D32078" s="26"/>
      <c r="E32078" s="26"/>
      <c r="F32078" s="26"/>
      <c r="G32078" s="26"/>
    </row>
    <row r="32079" spans="3:7">
      <c r="C32079" s="17"/>
      <c r="D32079" s="26"/>
      <c r="E32079" s="26"/>
      <c r="F32079" s="26"/>
      <c r="G32079" s="26"/>
    </row>
    <row r="32080" spans="3:7">
      <c r="C32080" s="17"/>
      <c r="D32080" s="26"/>
      <c r="E32080" s="26"/>
      <c r="F32080" s="26"/>
      <c r="G32080" s="26"/>
    </row>
    <row r="32081" spans="3:7">
      <c r="C32081" s="17"/>
      <c r="D32081" s="26"/>
      <c r="E32081" s="26"/>
      <c r="F32081" s="26"/>
      <c r="G32081" s="26"/>
    </row>
    <row r="32082" spans="3:7">
      <c r="C32082" s="17"/>
      <c r="D32082" s="26"/>
      <c r="E32082" s="26"/>
      <c r="F32082" s="26"/>
      <c r="G32082" s="26"/>
    </row>
    <row r="32083" spans="3:7">
      <c r="C32083" s="17"/>
      <c r="D32083" s="26"/>
      <c r="E32083" s="26"/>
      <c r="F32083" s="26"/>
      <c r="G32083" s="26"/>
    </row>
    <row r="32084" spans="3:7">
      <c r="C32084" s="17"/>
      <c r="D32084" s="26"/>
      <c r="E32084" s="26"/>
      <c r="F32084" s="26"/>
      <c r="G32084" s="26"/>
    </row>
    <row r="32085" spans="3:7">
      <c r="C32085" s="17"/>
      <c r="D32085" s="26"/>
      <c r="E32085" s="26"/>
      <c r="F32085" s="26"/>
      <c r="G32085" s="26"/>
    </row>
    <row r="32086" spans="3:7">
      <c r="C32086" s="17"/>
      <c r="D32086" s="26"/>
      <c r="E32086" s="26"/>
      <c r="F32086" s="26"/>
      <c r="G32086" s="26"/>
    </row>
    <row r="32087" spans="3:7">
      <c r="C32087" s="17"/>
      <c r="D32087" s="26"/>
      <c r="E32087" s="26"/>
      <c r="F32087" s="26"/>
      <c r="G32087" s="26"/>
    </row>
    <row r="32088" spans="3:7">
      <c r="C32088" s="17"/>
      <c r="D32088" s="26"/>
      <c r="E32088" s="26"/>
      <c r="F32088" s="26"/>
      <c r="G32088" s="26"/>
    </row>
    <row r="32089" spans="3:7">
      <c r="C32089" s="17"/>
      <c r="D32089" s="26"/>
      <c r="E32089" s="26"/>
      <c r="F32089" s="26"/>
      <c r="G32089" s="26"/>
    </row>
    <row r="32090" spans="3:7">
      <c r="C32090" s="17"/>
      <c r="D32090" s="26"/>
      <c r="E32090" s="26"/>
      <c r="F32090" s="26"/>
      <c r="G32090" s="26"/>
    </row>
    <row r="32091" spans="3:7">
      <c r="C32091" s="17"/>
      <c r="D32091" s="26"/>
      <c r="E32091" s="26"/>
      <c r="F32091" s="26"/>
      <c r="G32091" s="26"/>
    </row>
    <row r="32092" spans="3:7">
      <c r="C32092" s="17"/>
      <c r="D32092" s="26"/>
      <c r="E32092" s="26"/>
      <c r="F32092" s="26"/>
      <c r="G32092" s="26"/>
    </row>
    <row r="32093" spans="3:7">
      <c r="C32093" s="17"/>
      <c r="D32093" s="26"/>
      <c r="E32093" s="26"/>
      <c r="F32093" s="26"/>
      <c r="G32093" s="26"/>
    </row>
    <row r="32094" spans="3:7">
      <c r="C32094" s="17"/>
      <c r="D32094" s="26"/>
      <c r="E32094" s="26"/>
      <c r="F32094" s="26"/>
      <c r="G32094" s="26"/>
    </row>
    <row r="32095" spans="3:7">
      <c r="C32095" s="17"/>
      <c r="D32095" s="26"/>
      <c r="E32095" s="26"/>
      <c r="F32095" s="26"/>
      <c r="G32095" s="26"/>
    </row>
    <row r="32096" spans="3:7">
      <c r="C32096" s="17"/>
      <c r="D32096" s="26"/>
      <c r="E32096" s="26"/>
      <c r="F32096" s="26"/>
      <c r="G32096" s="26"/>
    </row>
    <row r="32097" spans="3:7">
      <c r="C32097" s="17"/>
      <c r="D32097" s="26"/>
      <c r="E32097" s="26"/>
      <c r="F32097" s="26"/>
      <c r="G32097" s="26"/>
    </row>
    <row r="32098" spans="3:7">
      <c r="C32098" s="17"/>
      <c r="D32098" s="26"/>
      <c r="E32098" s="26"/>
      <c r="F32098" s="26"/>
      <c r="G32098" s="26"/>
    </row>
    <row r="32099" spans="3:7">
      <c r="C32099" s="17"/>
      <c r="D32099" s="26"/>
      <c r="E32099" s="26"/>
      <c r="F32099" s="26"/>
      <c r="G32099" s="26"/>
    </row>
    <row r="32100" spans="3:7">
      <c r="C32100" s="17"/>
      <c r="D32100" s="26"/>
      <c r="E32100" s="26"/>
      <c r="F32100" s="26"/>
      <c r="G32100" s="26"/>
    </row>
    <row r="32101" spans="3:7">
      <c r="C32101" s="17"/>
      <c r="D32101" s="26"/>
      <c r="E32101" s="26"/>
      <c r="F32101" s="26"/>
      <c r="G32101" s="26"/>
    </row>
    <row r="32102" spans="3:7">
      <c r="C32102" s="17"/>
      <c r="D32102" s="26"/>
      <c r="E32102" s="26"/>
      <c r="F32102" s="26"/>
      <c r="G32102" s="26"/>
    </row>
    <row r="32103" spans="3:7">
      <c r="C32103" s="17"/>
      <c r="D32103" s="26"/>
      <c r="E32103" s="26"/>
      <c r="F32103" s="26"/>
      <c r="G32103" s="26"/>
    </row>
    <row r="32104" spans="3:7">
      <c r="C32104" s="17"/>
      <c r="D32104" s="26"/>
      <c r="E32104" s="26"/>
      <c r="F32104" s="26"/>
      <c r="G32104" s="26"/>
    </row>
    <row r="32105" spans="3:7">
      <c r="C32105" s="17"/>
      <c r="D32105" s="26"/>
      <c r="E32105" s="26"/>
      <c r="F32105" s="26"/>
      <c r="G32105" s="26"/>
    </row>
    <row r="32106" spans="3:7">
      <c r="C32106" s="17"/>
      <c r="D32106" s="26"/>
      <c r="E32106" s="26"/>
      <c r="F32106" s="26"/>
      <c r="G32106" s="26"/>
    </row>
    <row r="32107" spans="3:7">
      <c r="C32107" s="17"/>
      <c r="D32107" s="26"/>
      <c r="E32107" s="26"/>
      <c r="F32107" s="26"/>
      <c r="G32107" s="26"/>
    </row>
    <row r="32108" spans="3:7">
      <c r="C32108" s="17"/>
      <c r="D32108" s="26"/>
      <c r="E32108" s="26"/>
      <c r="F32108" s="26"/>
      <c r="G32108" s="26"/>
    </row>
    <row r="32109" spans="3:7">
      <c r="C32109" s="17"/>
      <c r="D32109" s="26"/>
      <c r="E32109" s="26"/>
      <c r="F32109" s="26"/>
      <c r="G32109" s="26"/>
    </row>
    <row r="32110" spans="3:7">
      <c r="C32110" s="17"/>
      <c r="D32110" s="26"/>
      <c r="E32110" s="26"/>
      <c r="F32110" s="26"/>
      <c r="G32110" s="26"/>
    </row>
    <row r="32111" spans="3:7">
      <c r="C32111" s="17"/>
      <c r="D32111" s="26"/>
      <c r="E32111" s="26"/>
      <c r="F32111" s="26"/>
      <c r="G32111" s="26"/>
    </row>
    <row r="32112" spans="3:7">
      <c r="C32112" s="17"/>
      <c r="D32112" s="26"/>
      <c r="E32112" s="26"/>
      <c r="F32112" s="26"/>
      <c r="G32112" s="26"/>
    </row>
    <row r="32113" spans="3:7">
      <c r="C32113" s="17"/>
      <c r="D32113" s="26"/>
      <c r="E32113" s="26"/>
      <c r="F32113" s="26"/>
      <c r="G32113" s="26"/>
    </row>
    <row r="32114" spans="3:7">
      <c r="C32114" s="17"/>
      <c r="D32114" s="26"/>
      <c r="E32114" s="26"/>
      <c r="F32114" s="26"/>
      <c r="G32114" s="26"/>
    </row>
    <row r="32115" spans="3:7">
      <c r="C32115" s="17"/>
      <c r="D32115" s="26"/>
      <c r="E32115" s="26"/>
      <c r="F32115" s="26"/>
      <c r="G32115" s="26"/>
    </row>
    <row r="32116" spans="3:7">
      <c r="C32116" s="17"/>
      <c r="D32116" s="26"/>
      <c r="E32116" s="26"/>
      <c r="F32116" s="26"/>
      <c r="G32116" s="26"/>
    </row>
    <row r="32117" spans="3:7">
      <c r="C32117" s="17"/>
      <c r="D32117" s="26"/>
      <c r="E32117" s="26"/>
      <c r="F32117" s="26"/>
      <c r="G32117" s="26"/>
    </row>
    <row r="32118" spans="3:7">
      <c r="C32118" s="17"/>
      <c r="D32118" s="26"/>
      <c r="E32118" s="26"/>
      <c r="F32118" s="26"/>
      <c r="G32118" s="26"/>
    </row>
    <row r="32119" spans="3:7">
      <c r="C32119" s="17"/>
      <c r="D32119" s="26"/>
      <c r="E32119" s="26"/>
      <c r="F32119" s="26"/>
      <c r="G32119" s="26"/>
    </row>
    <row r="32120" spans="3:7">
      <c r="C32120" s="17"/>
      <c r="D32120" s="26"/>
      <c r="E32120" s="26"/>
      <c r="F32120" s="26"/>
      <c r="G32120" s="26"/>
    </row>
    <row r="32121" spans="3:7">
      <c r="C32121" s="17"/>
      <c r="D32121" s="26"/>
      <c r="E32121" s="26"/>
      <c r="F32121" s="26"/>
      <c r="G32121" s="26"/>
    </row>
    <row r="32122" spans="3:7">
      <c r="C32122" s="17"/>
      <c r="D32122" s="26"/>
      <c r="E32122" s="26"/>
      <c r="F32122" s="26"/>
      <c r="G32122" s="26"/>
    </row>
    <row r="32123" spans="3:7">
      <c r="C32123" s="17"/>
      <c r="D32123" s="26"/>
      <c r="E32123" s="26"/>
      <c r="F32123" s="26"/>
      <c r="G32123" s="26"/>
    </row>
    <row r="32124" spans="3:7">
      <c r="C32124" s="17"/>
      <c r="D32124" s="26"/>
      <c r="E32124" s="26"/>
      <c r="F32124" s="26"/>
      <c r="G32124" s="26"/>
    </row>
    <row r="32125" spans="3:7">
      <c r="C32125" s="17"/>
      <c r="D32125" s="26"/>
      <c r="E32125" s="26"/>
      <c r="F32125" s="26"/>
      <c r="G32125" s="26"/>
    </row>
    <row r="32126" spans="3:7">
      <c r="C32126" s="17"/>
      <c r="D32126" s="26"/>
      <c r="E32126" s="26"/>
      <c r="F32126" s="26"/>
      <c r="G32126" s="26"/>
    </row>
    <row r="32127" spans="3:7">
      <c r="C32127" s="17"/>
      <c r="D32127" s="26"/>
      <c r="E32127" s="26"/>
      <c r="F32127" s="26"/>
      <c r="G32127" s="26"/>
    </row>
    <row r="32128" spans="3:7">
      <c r="C32128" s="17"/>
      <c r="D32128" s="26"/>
      <c r="E32128" s="26"/>
      <c r="F32128" s="26"/>
      <c r="G32128" s="26"/>
    </row>
    <row r="32129" spans="3:7">
      <c r="C32129" s="17"/>
      <c r="D32129" s="26"/>
      <c r="E32129" s="26"/>
      <c r="F32129" s="26"/>
      <c r="G32129" s="26"/>
    </row>
    <row r="32130" spans="3:7">
      <c r="C32130" s="17"/>
      <c r="D32130" s="26"/>
      <c r="E32130" s="26"/>
      <c r="F32130" s="26"/>
      <c r="G32130" s="26"/>
    </row>
    <row r="32131" spans="3:7">
      <c r="C32131" s="17"/>
      <c r="D32131" s="26"/>
      <c r="E32131" s="26"/>
      <c r="F32131" s="26"/>
      <c r="G32131" s="26"/>
    </row>
    <row r="32132" spans="3:7">
      <c r="C32132" s="17"/>
      <c r="D32132" s="26"/>
      <c r="E32132" s="26"/>
      <c r="F32132" s="26"/>
      <c r="G32132" s="26"/>
    </row>
    <row r="32133" spans="3:7">
      <c r="C32133" s="17"/>
      <c r="D32133" s="26"/>
      <c r="E32133" s="26"/>
      <c r="F32133" s="26"/>
      <c r="G32133" s="26"/>
    </row>
    <row r="32134" spans="3:7">
      <c r="C32134" s="17"/>
      <c r="D32134" s="26"/>
      <c r="E32134" s="26"/>
      <c r="F32134" s="26"/>
      <c r="G32134" s="26"/>
    </row>
    <row r="32135" spans="3:7">
      <c r="C32135" s="17"/>
      <c r="D32135" s="26"/>
      <c r="E32135" s="26"/>
      <c r="F32135" s="26"/>
      <c r="G32135" s="26"/>
    </row>
    <row r="32136" spans="3:7">
      <c r="C32136" s="17"/>
      <c r="D32136" s="26"/>
      <c r="E32136" s="26"/>
      <c r="F32136" s="26"/>
      <c r="G32136" s="26"/>
    </row>
    <row r="32137" spans="3:7">
      <c r="C32137" s="17"/>
      <c r="D32137" s="26"/>
      <c r="E32137" s="26"/>
      <c r="F32137" s="26"/>
      <c r="G32137" s="26"/>
    </row>
    <row r="32138" spans="3:7">
      <c r="C32138" s="17"/>
      <c r="D32138" s="26"/>
      <c r="E32138" s="26"/>
      <c r="F32138" s="26"/>
      <c r="G32138" s="26"/>
    </row>
    <row r="32139" spans="3:7">
      <c r="C32139" s="17"/>
      <c r="D32139" s="26"/>
      <c r="E32139" s="26"/>
      <c r="F32139" s="26"/>
      <c r="G32139" s="26"/>
    </row>
    <row r="32140" spans="3:7">
      <c r="C32140" s="17"/>
      <c r="D32140" s="26"/>
      <c r="E32140" s="26"/>
      <c r="F32140" s="26"/>
      <c r="G32140" s="26"/>
    </row>
    <row r="32141" spans="3:7">
      <c r="C32141" s="17"/>
      <c r="D32141" s="26"/>
      <c r="E32141" s="26"/>
      <c r="F32141" s="26"/>
      <c r="G32141" s="26"/>
    </row>
    <row r="32142" spans="3:7">
      <c r="C32142" s="17"/>
      <c r="D32142" s="26"/>
      <c r="E32142" s="26"/>
      <c r="F32142" s="26"/>
      <c r="G32142" s="26"/>
    </row>
    <row r="32143" spans="3:7">
      <c r="C32143" s="17"/>
      <c r="D32143" s="26"/>
      <c r="E32143" s="26"/>
      <c r="F32143" s="26"/>
      <c r="G32143" s="26"/>
    </row>
    <row r="32144" spans="3:7">
      <c r="C32144" s="17"/>
      <c r="D32144" s="26"/>
      <c r="E32144" s="26"/>
      <c r="F32144" s="26"/>
      <c r="G32144" s="26"/>
    </row>
    <row r="32145" spans="3:7">
      <c r="C32145" s="17"/>
      <c r="D32145" s="26"/>
      <c r="E32145" s="26"/>
      <c r="F32145" s="26"/>
      <c r="G32145" s="26"/>
    </row>
    <row r="32146" spans="3:7">
      <c r="C32146" s="17"/>
      <c r="D32146" s="26"/>
      <c r="E32146" s="26"/>
      <c r="F32146" s="26"/>
      <c r="G32146" s="26"/>
    </row>
    <row r="32147" spans="3:7">
      <c r="C32147" s="17"/>
      <c r="D32147" s="26"/>
      <c r="E32147" s="26"/>
      <c r="F32147" s="26"/>
      <c r="G32147" s="26"/>
    </row>
    <row r="32148" spans="3:7">
      <c r="C32148" s="17"/>
      <c r="D32148" s="26"/>
      <c r="E32148" s="26"/>
      <c r="F32148" s="26"/>
      <c r="G32148" s="26"/>
    </row>
    <row r="32149" spans="3:7">
      <c r="C32149" s="17"/>
      <c r="D32149" s="26"/>
      <c r="E32149" s="26"/>
      <c r="F32149" s="26"/>
      <c r="G32149" s="26"/>
    </row>
    <row r="32150" spans="3:7">
      <c r="C32150" s="17"/>
      <c r="D32150" s="26"/>
      <c r="E32150" s="26"/>
      <c r="F32150" s="26"/>
      <c r="G32150" s="26"/>
    </row>
    <row r="32151" spans="3:7">
      <c r="C32151" s="17"/>
      <c r="D32151" s="26"/>
      <c r="E32151" s="26"/>
      <c r="F32151" s="26"/>
      <c r="G32151" s="26"/>
    </row>
    <row r="32152" spans="3:7">
      <c r="C32152" s="17"/>
      <c r="D32152" s="26"/>
      <c r="E32152" s="26"/>
      <c r="F32152" s="26"/>
      <c r="G32152" s="26"/>
    </row>
    <row r="32153" spans="3:7">
      <c r="C32153" s="17"/>
      <c r="D32153" s="26"/>
      <c r="E32153" s="26"/>
      <c r="F32153" s="26"/>
      <c r="G32153" s="26"/>
    </row>
    <row r="32154" spans="3:7">
      <c r="C32154" s="17"/>
      <c r="D32154" s="26"/>
      <c r="E32154" s="26"/>
      <c r="F32154" s="26"/>
      <c r="G32154" s="26"/>
    </row>
    <row r="32155" spans="3:7">
      <c r="C32155" s="17"/>
      <c r="D32155" s="26"/>
      <c r="E32155" s="26"/>
      <c r="F32155" s="26"/>
      <c r="G32155" s="26"/>
    </row>
    <row r="32156" spans="3:7">
      <c r="C32156" s="17"/>
      <c r="D32156" s="26"/>
      <c r="E32156" s="26"/>
      <c r="F32156" s="26"/>
      <c r="G32156" s="26"/>
    </row>
    <row r="32157" spans="3:7">
      <c r="C32157" s="17"/>
      <c r="D32157" s="26"/>
      <c r="E32157" s="26"/>
      <c r="F32157" s="26"/>
      <c r="G32157" s="26"/>
    </row>
    <row r="32158" spans="3:7">
      <c r="C32158" s="17"/>
      <c r="D32158" s="26"/>
      <c r="E32158" s="26"/>
      <c r="F32158" s="26"/>
      <c r="G32158" s="26"/>
    </row>
    <row r="32159" spans="3:7">
      <c r="C32159" s="17"/>
      <c r="D32159" s="26"/>
      <c r="E32159" s="26"/>
      <c r="F32159" s="26"/>
      <c r="G32159" s="26"/>
    </row>
    <row r="32160" spans="3:7">
      <c r="C32160" s="17"/>
      <c r="D32160" s="26"/>
      <c r="E32160" s="26"/>
      <c r="F32160" s="26"/>
      <c r="G32160" s="26"/>
    </row>
    <row r="32161" spans="3:7">
      <c r="C32161" s="17"/>
      <c r="D32161" s="26"/>
      <c r="E32161" s="26"/>
      <c r="F32161" s="26"/>
      <c r="G32161" s="26"/>
    </row>
    <row r="32162" spans="3:7">
      <c r="C32162" s="17"/>
      <c r="D32162" s="26"/>
      <c r="E32162" s="26"/>
      <c r="F32162" s="26"/>
      <c r="G32162" s="26"/>
    </row>
    <row r="32163" spans="3:7">
      <c r="C32163" s="17"/>
      <c r="D32163" s="26"/>
      <c r="E32163" s="26"/>
      <c r="F32163" s="26"/>
      <c r="G32163" s="26"/>
    </row>
    <row r="32164" spans="3:7">
      <c r="C32164" s="17"/>
      <c r="D32164" s="26"/>
      <c r="E32164" s="26"/>
      <c r="F32164" s="26"/>
      <c r="G32164" s="26"/>
    </row>
    <row r="32165" spans="3:7">
      <c r="C32165" s="17"/>
      <c r="D32165" s="26"/>
      <c r="E32165" s="26"/>
      <c r="F32165" s="26"/>
      <c r="G32165" s="26"/>
    </row>
    <row r="32166" spans="3:7">
      <c r="C32166" s="17"/>
      <c r="D32166" s="26"/>
      <c r="E32166" s="26"/>
      <c r="F32166" s="26"/>
      <c r="G32166" s="26"/>
    </row>
    <row r="32167" spans="3:7">
      <c r="C32167" s="17"/>
      <c r="D32167" s="26"/>
      <c r="E32167" s="26"/>
      <c r="F32167" s="26"/>
      <c r="G32167" s="26"/>
    </row>
    <row r="32168" spans="3:7">
      <c r="C32168" s="17"/>
      <c r="D32168" s="26"/>
      <c r="E32168" s="26"/>
      <c r="F32168" s="26"/>
      <c r="G32168" s="26"/>
    </row>
    <row r="32169" spans="3:7">
      <c r="C32169" s="17"/>
      <c r="D32169" s="26"/>
      <c r="E32169" s="26"/>
      <c r="F32169" s="26"/>
      <c r="G32169" s="26"/>
    </row>
    <row r="32170" spans="3:7">
      <c r="C32170" s="17"/>
      <c r="D32170" s="26"/>
      <c r="E32170" s="26"/>
      <c r="F32170" s="26"/>
      <c r="G32170" s="26"/>
    </row>
    <row r="32171" spans="3:7">
      <c r="C32171" s="17"/>
      <c r="D32171" s="26"/>
      <c r="E32171" s="26"/>
      <c r="F32171" s="26"/>
      <c r="G32171" s="26"/>
    </row>
    <row r="32172" spans="3:7">
      <c r="C32172" s="17"/>
      <c r="D32172" s="26"/>
      <c r="E32172" s="26"/>
      <c r="F32172" s="26"/>
      <c r="G32172" s="26"/>
    </row>
    <row r="32173" spans="3:7">
      <c r="C32173" s="17"/>
      <c r="D32173" s="26"/>
      <c r="E32173" s="26"/>
      <c r="F32173" s="26"/>
      <c r="G32173" s="26"/>
    </row>
    <row r="32174" spans="3:7">
      <c r="C32174" s="17"/>
      <c r="D32174" s="26"/>
      <c r="E32174" s="26"/>
      <c r="F32174" s="26"/>
      <c r="G32174" s="26"/>
    </row>
    <row r="32175" spans="3:7">
      <c r="C32175" s="17"/>
      <c r="D32175" s="26"/>
      <c r="E32175" s="26"/>
      <c r="F32175" s="26"/>
      <c r="G32175" s="26"/>
    </row>
    <row r="32176" spans="3:7">
      <c r="C32176" s="17"/>
      <c r="D32176" s="26"/>
      <c r="E32176" s="26"/>
      <c r="F32176" s="26"/>
      <c r="G32176" s="26"/>
    </row>
    <row r="32177" spans="3:7">
      <c r="C32177" s="17"/>
      <c r="D32177" s="26"/>
      <c r="E32177" s="26"/>
      <c r="F32177" s="26"/>
      <c r="G32177" s="26"/>
    </row>
    <row r="32178" spans="3:7">
      <c r="C32178" s="17"/>
      <c r="D32178" s="26"/>
      <c r="E32178" s="26"/>
      <c r="F32178" s="26"/>
      <c r="G32178" s="26"/>
    </row>
    <row r="32179" spans="3:7">
      <c r="C32179" s="17"/>
      <c r="D32179" s="26"/>
      <c r="E32179" s="26"/>
      <c r="F32179" s="26"/>
      <c r="G32179" s="26"/>
    </row>
    <row r="32180" spans="3:7">
      <c r="C32180" s="17"/>
      <c r="D32180" s="26"/>
      <c r="E32180" s="26"/>
      <c r="F32180" s="26"/>
      <c r="G32180" s="26"/>
    </row>
    <row r="32181" spans="3:7">
      <c r="C32181" s="17"/>
      <c r="D32181" s="26"/>
      <c r="E32181" s="26"/>
      <c r="F32181" s="26"/>
      <c r="G32181" s="26"/>
    </row>
    <row r="32182" spans="3:7">
      <c r="C32182" s="17"/>
      <c r="D32182" s="26"/>
      <c r="E32182" s="26"/>
      <c r="F32182" s="26"/>
      <c r="G32182" s="26"/>
    </row>
    <row r="32183" spans="3:7">
      <c r="C32183" s="17"/>
      <c r="D32183" s="26"/>
      <c r="E32183" s="26"/>
      <c r="F32183" s="26"/>
      <c r="G32183" s="26"/>
    </row>
    <row r="32184" spans="3:7">
      <c r="C32184" s="17"/>
      <c r="D32184" s="26"/>
      <c r="E32184" s="26"/>
      <c r="F32184" s="26"/>
      <c r="G32184" s="26"/>
    </row>
    <row r="32185" spans="3:7">
      <c r="C32185" s="17"/>
      <c r="D32185" s="26"/>
      <c r="E32185" s="26"/>
      <c r="F32185" s="26"/>
      <c r="G32185" s="26"/>
    </row>
    <row r="32186" spans="3:7">
      <c r="C32186" s="17"/>
      <c r="D32186" s="26"/>
      <c r="E32186" s="26"/>
      <c r="F32186" s="26"/>
      <c r="G32186" s="26"/>
    </row>
    <row r="32187" spans="3:7">
      <c r="C32187" s="17"/>
      <c r="D32187" s="26"/>
      <c r="E32187" s="26"/>
      <c r="F32187" s="26"/>
      <c r="G32187" s="26"/>
    </row>
    <row r="32188" spans="3:7">
      <c r="C32188" s="17"/>
      <c r="D32188" s="26"/>
      <c r="E32188" s="26"/>
      <c r="F32188" s="26"/>
      <c r="G32188" s="26"/>
    </row>
    <row r="32189" spans="3:7">
      <c r="C32189" s="17"/>
      <c r="D32189" s="26"/>
      <c r="E32189" s="26"/>
      <c r="F32189" s="26"/>
      <c r="G32189" s="26"/>
    </row>
    <row r="32190" spans="3:7">
      <c r="C32190" s="17"/>
      <c r="D32190" s="26"/>
      <c r="E32190" s="26"/>
      <c r="F32190" s="26"/>
      <c r="G32190" s="26"/>
    </row>
    <row r="32191" spans="3:7">
      <c r="C32191" s="17"/>
      <c r="D32191" s="26"/>
      <c r="E32191" s="26"/>
      <c r="F32191" s="26"/>
      <c r="G32191" s="26"/>
    </row>
    <row r="32192" spans="3:7">
      <c r="C32192" s="17"/>
      <c r="D32192" s="26"/>
      <c r="E32192" s="26"/>
      <c r="F32192" s="26"/>
      <c r="G32192" s="26"/>
    </row>
    <row r="32193" spans="3:7">
      <c r="C32193" s="17"/>
      <c r="D32193" s="26"/>
      <c r="E32193" s="26"/>
      <c r="F32193" s="26"/>
      <c r="G32193" s="26"/>
    </row>
    <row r="32194" spans="3:7">
      <c r="C32194" s="17"/>
      <c r="D32194" s="26"/>
      <c r="E32194" s="26"/>
      <c r="F32194" s="26"/>
      <c r="G32194" s="26"/>
    </row>
    <row r="32195" spans="3:7">
      <c r="C32195" s="17"/>
      <c r="D32195" s="26"/>
      <c r="E32195" s="26"/>
      <c r="F32195" s="26"/>
      <c r="G32195" s="26"/>
    </row>
    <row r="32196" spans="3:7">
      <c r="C32196" s="17"/>
      <c r="D32196" s="26"/>
      <c r="E32196" s="26"/>
      <c r="F32196" s="26"/>
      <c r="G32196" s="26"/>
    </row>
    <row r="32197" spans="3:7">
      <c r="C32197" s="17"/>
      <c r="D32197" s="26"/>
      <c r="E32197" s="26"/>
      <c r="F32197" s="26"/>
      <c r="G32197" s="26"/>
    </row>
    <row r="32198" spans="3:7">
      <c r="C32198" s="17"/>
      <c r="D32198" s="26"/>
      <c r="E32198" s="26"/>
      <c r="F32198" s="26"/>
      <c r="G32198" s="26"/>
    </row>
    <row r="32199" spans="3:7">
      <c r="C32199" s="17"/>
      <c r="D32199" s="26"/>
      <c r="E32199" s="26"/>
      <c r="F32199" s="26"/>
      <c r="G32199" s="26"/>
    </row>
    <row r="32200" spans="3:7">
      <c r="C32200" s="17"/>
      <c r="D32200" s="26"/>
      <c r="E32200" s="26"/>
      <c r="F32200" s="26"/>
      <c r="G32200" s="26"/>
    </row>
    <row r="32201" spans="3:7">
      <c r="C32201" s="17"/>
      <c r="D32201" s="26"/>
      <c r="E32201" s="26"/>
      <c r="F32201" s="26"/>
      <c r="G32201" s="26"/>
    </row>
    <row r="32202" spans="3:7">
      <c r="C32202" s="17"/>
      <c r="D32202" s="26"/>
      <c r="E32202" s="26"/>
      <c r="F32202" s="26"/>
      <c r="G32202" s="26"/>
    </row>
    <row r="32203" spans="3:7">
      <c r="C32203" s="17"/>
      <c r="D32203" s="26"/>
      <c r="E32203" s="26"/>
      <c r="F32203" s="26"/>
      <c r="G32203" s="26"/>
    </row>
    <row r="32204" spans="3:7">
      <c r="C32204" s="17"/>
      <c r="D32204" s="26"/>
      <c r="E32204" s="26"/>
      <c r="F32204" s="26"/>
      <c r="G32204" s="26"/>
    </row>
    <row r="32205" spans="3:7">
      <c r="C32205" s="17"/>
      <c r="D32205" s="26"/>
      <c r="E32205" s="26"/>
      <c r="F32205" s="26"/>
      <c r="G32205" s="26"/>
    </row>
    <row r="32206" spans="3:7">
      <c r="C32206" s="17"/>
      <c r="D32206" s="26"/>
      <c r="E32206" s="26"/>
      <c r="F32206" s="26"/>
      <c r="G32206" s="26"/>
    </row>
    <row r="32207" spans="3:7">
      <c r="C32207" s="17"/>
      <c r="D32207" s="26"/>
      <c r="E32207" s="26"/>
      <c r="F32207" s="26"/>
      <c r="G32207" s="26"/>
    </row>
    <row r="32208" spans="3:7">
      <c r="C32208" s="17"/>
      <c r="D32208" s="26"/>
      <c r="E32208" s="26"/>
      <c r="F32208" s="26"/>
      <c r="G32208" s="26"/>
    </row>
    <row r="32209" spans="3:7">
      <c r="C32209" s="17"/>
      <c r="D32209" s="26"/>
      <c r="E32209" s="26"/>
      <c r="F32209" s="26"/>
      <c r="G32209" s="26"/>
    </row>
    <row r="32210" spans="3:7">
      <c r="C32210" s="17"/>
      <c r="D32210" s="26"/>
      <c r="E32210" s="26"/>
      <c r="F32210" s="26"/>
      <c r="G32210" s="26"/>
    </row>
    <row r="32211" spans="3:7">
      <c r="C32211" s="17"/>
      <c r="D32211" s="26"/>
      <c r="E32211" s="26"/>
      <c r="F32211" s="26"/>
      <c r="G32211" s="26"/>
    </row>
    <row r="32212" spans="3:7">
      <c r="C32212" s="17"/>
      <c r="D32212" s="26"/>
      <c r="E32212" s="26"/>
      <c r="F32212" s="26"/>
      <c r="G32212" s="26"/>
    </row>
    <row r="32213" spans="3:7">
      <c r="C32213" s="17"/>
      <c r="D32213" s="26"/>
      <c r="E32213" s="26"/>
      <c r="F32213" s="26"/>
      <c r="G32213" s="26"/>
    </row>
    <row r="32214" spans="3:7">
      <c r="C32214" s="17"/>
      <c r="D32214" s="26"/>
      <c r="E32214" s="26"/>
      <c r="F32214" s="26"/>
      <c r="G32214" s="26"/>
    </row>
    <row r="32215" spans="3:7">
      <c r="C32215" s="17"/>
      <c r="D32215" s="26"/>
      <c r="E32215" s="26"/>
      <c r="F32215" s="26"/>
      <c r="G32215" s="26"/>
    </row>
    <row r="32216" spans="3:7">
      <c r="C32216" s="17"/>
      <c r="D32216" s="26"/>
      <c r="E32216" s="26"/>
      <c r="F32216" s="26"/>
      <c r="G32216" s="26"/>
    </row>
    <row r="32217" spans="3:7">
      <c r="C32217" s="17"/>
      <c r="D32217" s="26"/>
      <c r="E32217" s="26"/>
      <c r="F32217" s="26"/>
      <c r="G32217" s="26"/>
    </row>
    <row r="32218" spans="3:7">
      <c r="C32218" s="17"/>
      <c r="D32218" s="26"/>
      <c r="E32218" s="26"/>
      <c r="F32218" s="26"/>
      <c r="G32218" s="26"/>
    </row>
    <row r="32219" spans="3:7">
      <c r="C32219" s="17"/>
      <c r="D32219" s="26"/>
      <c r="E32219" s="26"/>
      <c r="F32219" s="26"/>
      <c r="G32219" s="26"/>
    </row>
    <row r="32220" spans="3:7">
      <c r="C32220" s="17"/>
      <c r="D32220" s="26"/>
      <c r="E32220" s="26"/>
      <c r="F32220" s="26"/>
      <c r="G32220" s="26"/>
    </row>
    <row r="32221" spans="3:7">
      <c r="C32221" s="17"/>
      <c r="D32221" s="26"/>
      <c r="E32221" s="26"/>
      <c r="F32221" s="26"/>
      <c r="G32221" s="26"/>
    </row>
    <row r="32222" spans="3:7">
      <c r="C32222" s="17"/>
      <c r="D32222" s="26"/>
      <c r="E32222" s="26"/>
      <c r="F32222" s="26"/>
      <c r="G32222" s="26"/>
    </row>
    <row r="32223" spans="3:7">
      <c r="C32223" s="17"/>
      <c r="D32223" s="26"/>
      <c r="E32223" s="26"/>
      <c r="F32223" s="26"/>
      <c r="G32223" s="26"/>
    </row>
    <row r="32224" spans="3:7">
      <c r="C32224" s="17"/>
      <c r="D32224" s="26"/>
      <c r="E32224" s="26"/>
      <c r="F32224" s="26"/>
      <c r="G32224" s="26"/>
    </row>
    <row r="32225" spans="3:7">
      <c r="C32225" s="17"/>
      <c r="D32225" s="26"/>
      <c r="E32225" s="26"/>
      <c r="F32225" s="26"/>
      <c r="G32225" s="26"/>
    </row>
    <row r="32226" spans="3:7">
      <c r="C32226" s="17"/>
      <c r="D32226" s="26"/>
      <c r="E32226" s="26"/>
      <c r="F32226" s="26"/>
      <c r="G32226" s="26"/>
    </row>
    <row r="32227" spans="3:7">
      <c r="C32227" s="17"/>
      <c r="D32227" s="26"/>
      <c r="E32227" s="26"/>
      <c r="F32227" s="26"/>
      <c r="G32227" s="26"/>
    </row>
    <row r="32228" spans="3:7">
      <c r="C32228" s="17"/>
      <c r="D32228" s="26"/>
      <c r="E32228" s="26"/>
      <c r="F32228" s="26"/>
      <c r="G32228" s="26"/>
    </row>
    <row r="32229" spans="3:7">
      <c r="C32229" s="17"/>
      <c r="D32229" s="26"/>
      <c r="E32229" s="26"/>
      <c r="F32229" s="26"/>
      <c r="G32229" s="26"/>
    </row>
    <row r="32230" spans="3:7">
      <c r="C32230" s="17"/>
      <c r="D32230" s="26"/>
      <c r="E32230" s="26"/>
      <c r="F32230" s="26"/>
      <c r="G32230" s="26"/>
    </row>
    <row r="32231" spans="3:7">
      <c r="C32231" s="17"/>
      <c r="D32231" s="26"/>
      <c r="E32231" s="26"/>
      <c r="F32231" s="26"/>
      <c r="G32231" s="26"/>
    </row>
    <row r="32232" spans="3:7">
      <c r="C32232" s="17"/>
      <c r="D32232" s="26"/>
      <c r="E32232" s="26"/>
      <c r="F32232" s="26"/>
      <c r="G32232" s="26"/>
    </row>
    <row r="32233" spans="3:7">
      <c r="C32233" s="17"/>
      <c r="D32233" s="26"/>
      <c r="E32233" s="26"/>
      <c r="F32233" s="26"/>
      <c r="G32233" s="26"/>
    </row>
    <row r="32234" spans="3:7">
      <c r="C32234" s="17"/>
      <c r="D32234" s="26"/>
      <c r="E32234" s="26"/>
      <c r="F32234" s="26"/>
      <c r="G32234" s="26"/>
    </row>
    <row r="32235" spans="3:7">
      <c r="C32235" s="17"/>
      <c r="D32235" s="26"/>
      <c r="E32235" s="26"/>
      <c r="F32235" s="26"/>
      <c r="G32235" s="26"/>
    </row>
    <row r="32236" spans="3:7">
      <c r="C32236" s="17"/>
      <c r="D32236" s="26"/>
      <c r="E32236" s="26"/>
      <c r="F32236" s="26"/>
      <c r="G32236" s="26"/>
    </row>
    <row r="32237" spans="3:7">
      <c r="C32237" s="17"/>
      <c r="D32237" s="26"/>
      <c r="E32237" s="26"/>
      <c r="F32237" s="26"/>
      <c r="G32237" s="26"/>
    </row>
    <row r="32238" spans="3:7">
      <c r="C32238" s="17"/>
      <c r="D32238" s="26"/>
      <c r="E32238" s="26"/>
      <c r="F32238" s="26"/>
      <c r="G32238" s="26"/>
    </row>
    <row r="32239" spans="3:7">
      <c r="C32239" s="17"/>
      <c r="D32239" s="26"/>
      <c r="E32239" s="26"/>
      <c r="F32239" s="26"/>
      <c r="G32239" s="26"/>
    </row>
    <row r="32240" spans="3:7">
      <c r="C32240" s="17"/>
      <c r="D32240" s="26"/>
      <c r="E32240" s="26"/>
      <c r="F32240" s="26"/>
      <c r="G32240" s="26"/>
    </row>
    <row r="32241" spans="3:7">
      <c r="C32241" s="17"/>
      <c r="D32241" s="26"/>
      <c r="E32241" s="26"/>
      <c r="F32241" s="26"/>
      <c r="G32241" s="26"/>
    </row>
    <row r="32242" spans="3:7">
      <c r="C32242" s="17"/>
      <c r="D32242" s="26"/>
      <c r="E32242" s="26"/>
      <c r="F32242" s="26"/>
      <c r="G32242" s="26"/>
    </row>
    <row r="32243" spans="3:7">
      <c r="C32243" s="17"/>
      <c r="D32243" s="26"/>
      <c r="E32243" s="26"/>
      <c r="F32243" s="26"/>
      <c r="G32243" s="26"/>
    </row>
    <row r="32244" spans="3:7">
      <c r="C32244" s="17"/>
      <c r="D32244" s="26"/>
      <c r="E32244" s="26"/>
      <c r="F32244" s="26"/>
      <c r="G32244" s="26"/>
    </row>
    <row r="32245" spans="3:7">
      <c r="C32245" s="17"/>
      <c r="D32245" s="26"/>
      <c r="E32245" s="26"/>
      <c r="F32245" s="26"/>
      <c r="G32245" s="26"/>
    </row>
    <row r="32246" spans="3:7">
      <c r="C32246" s="17"/>
      <c r="D32246" s="26"/>
      <c r="E32246" s="26"/>
      <c r="F32246" s="26"/>
      <c r="G32246" s="26"/>
    </row>
    <row r="32247" spans="3:7">
      <c r="C32247" s="17"/>
      <c r="D32247" s="26"/>
      <c r="E32247" s="26"/>
      <c r="F32247" s="26"/>
      <c r="G32247" s="26"/>
    </row>
    <row r="32248" spans="3:7">
      <c r="C32248" s="17"/>
      <c r="D32248" s="26"/>
      <c r="E32248" s="26"/>
      <c r="F32248" s="26"/>
      <c r="G32248" s="26"/>
    </row>
    <row r="32249" spans="3:7">
      <c r="C32249" s="17"/>
      <c r="D32249" s="26"/>
      <c r="E32249" s="26"/>
      <c r="F32249" s="26"/>
      <c r="G32249" s="26"/>
    </row>
    <row r="32250" spans="3:7">
      <c r="C32250" s="17"/>
      <c r="D32250" s="26"/>
      <c r="E32250" s="26"/>
      <c r="F32250" s="26"/>
      <c r="G32250" s="26"/>
    </row>
    <row r="32251" spans="3:7">
      <c r="C32251" s="17"/>
      <c r="D32251" s="26"/>
      <c r="E32251" s="26"/>
      <c r="F32251" s="26"/>
      <c r="G32251" s="26"/>
    </row>
    <row r="32252" spans="3:7">
      <c r="C32252" s="17"/>
      <c r="D32252" s="26"/>
      <c r="E32252" s="26"/>
      <c r="F32252" s="26"/>
      <c r="G32252" s="26"/>
    </row>
    <row r="32253" spans="3:7">
      <c r="C32253" s="17"/>
      <c r="D32253" s="26"/>
      <c r="E32253" s="26"/>
      <c r="F32253" s="26"/>
      <c r="G32253" s="26"/>
    </row>
    <row r="32254" spans="3:7">
      <c r="C32254" s="17"/>
      <c r="D32254" s="26"/>
      <c r="E32254" s="26"/>
      <c r="F32254" s="26"/>
      <c r="G32254" s="26"/>
    </row>
    <row r="32255" spans="3:7">
      <c r="C32255" s="17"/>
      <c r="D32255" s="26"/>
      <c r="E32255" s="26"/>
      <c r="F32255" s="26"/>
      <c r="G32255" s="26"/>
    </row>
    <row r="32256" spans="3:7">
      <c r="C32256" s="17"/>
      <c r="D32256" s="26"/>
      <c r="E32256" s="26"/>
      <c r="F32256" s="26"/>
      <c r="G32256" s="26"/>
    </row>
    <row r="32257" spans="3:7">
      <c r="C32257" s="17"/>
      <c r="D32257" s="26"/>
      <c r="E32257" s="26"/>
      <c r="F32257" s="26"/>
      <c r="G32257" s="26"/>
    </row>
    <row r="32258" spans="3:7">
      <c r="C32258" s="17"/>
      <c r="D32258" s="26"/>
      <c r="E32258" s="26"/>
      <c r="F32258" s="26"/>
      <c r="G32258" s="26"/>
    </row>
    <row r="32259" spans="3:7">
      <c r="C32259" s="17"/>
      <c r="D32259" s="26"/>
      <c r="E32259" s="26"/>
      <c r="F32259" s="26"/>
      <c r="G32259" s="26"/>
    </row>
    <row r="32260" spans="3:7">
      <c r="C32260" s="17"/>
      <c r="D32260" s="26"/>
      <c r="E32260" s="26"/>
      <c r="F32260" s="26"/>
      <c r="G32260" s="26"/>
    </row>
    <row r="32261" spans="3:7">
      <c r="C32261" s="17"/>
      <c r="D32261" s="26"/>
      <c r="E32261" s="26"/>
      <c r="F32261" s="26"/>
      <c r="G32261" s="26"/>
    </row>
    <row r="32262" spans="3:7">
      <c r="C32262" s="17"/>
      <c r="D32262" s="26"/>
      <c r="E32262" s="26"/>
      <c r="F32262" s="26"/>
      <c r="G32262" s="26"/>
    </row>
    <row r="32263" spans="3:7">
      <c r="C32263" s="17"/>
      <c r="D32263" s="26"/>
      <c r="E32263" s="26"/>
      <c r="F32263" s="26"/>
      <c r="G32263" s="26"/>
    </row>
    <row r="32264" spans="3:7">
      <c r="C32264" s="17"/>
      <c r="D32264" s="26"/>
      <c r="E32264" s="26"/>
      <c r="F32264" s="26"/>
      <c r="G32264" s="26"/>
    </row>
    <row r="32265" spans="3:7">
      <c r="C32265" s="17"/>
      <c r="D32265" s="26"/>
      <c r="E32265" s="26"/>
      <c r="F32265" s="26"/>
      <c r="G32265" s="26"/>
    </row>
    <row r="32266" spans="3:7">
      <c r="C32266" s="17"/>
      <c r="D32266" s="26"/>
      <c r="E32266" s="26"/>
      <c r="F32266" s="26"/>
      <c r="G32266" s="26"/>
    </row>
    <row r="32267" spans="3:7">
      <c r="C32267" s="17"/>
      <c r="D32267" s="26"/>
      <c r="E32267" s="26"/>
      <c r="F32267" s="26"/>
      <c r="G32267" s="26"/>
    </row>
    <row r="32268" spans="3:7">
      <c r="C32268" s="17"/>
      <c r="D32268" s="26"/>
      <c r="E32268" s="26"/>
      <c r="F32268" s="26"/>
      <c r="G32268" s="26"/>
    </row>
    <row r="32269" spans="3:7">
      <c r="C32269" s="17"/>
      <c r="D32269" s="26"/>
      <c r="E32269" s="26"/>
      <c r="F32269" s="26"/>
      <c r="G32269" s="26"/>
    </row>
    <row r="32270" spans="3:7">
      <c r="C32270" s="17"/>
      <c r="D32270" s="26"/>
      <c r="E32270" s="26"/>
      <c r="F32270" s="26"/>
      <c r="G32270" s="26"/>
    </row>
    <row r="32271" spans="3:7">
      <c r="C32271" s="17"/>
      <c r="D32271" s="26"/>
      <c r="E32271" s="26"/>
      <c r="F32271" s="26"/>
      <c r="G32271" s="26"/>
    </row>
    <row r="32272" spans="3:7">
      <c r="C32272" s="17"/>
      <c r="D32272" s="26"/>
      <c r="E32272" s="26"/>
      <c r="F32272" s="26"/>
      <c r="G32272" s="26"/>
    </row>
    <row r="32273" spans="3:7">
      <c r="C32273" s="17"/>
      <c r="D32273" s="26"/>
      <c r="E32273" s="26"/>
      <c r="F32273" s="26"/>
      <c r="G32273" s="26"/>
    </row>
    <row r="32274" spans="3:7">
      <c r="C32274" s="17"/>
      <c r="D32274" s="26"/>
      <c r="E32274" s="26"/>
      <c r="F32274" s="26"/>
      <c r="G32274" s="26"/>
    </row>
    <row r="32275" spans="3:7">
      <c r="C32275" s="17"/>
      <c r="D32275" s="26"/>
      <c r="E32275" s="26"/>
      <c r="F32275" s="26"/>
      <c r="G32275" s="26"/>
    </row>
    <row r="32276" spans="3:7">
      <c r="C32276" s="17"/>
      <c r="D32276" s="26"/>
      <c r="E32276" s="26"/>
      <c r="F32276" s="26"/>
      <c r="G32276" s="26"/>
    </row>
    <row r="32277" spans="3:7">
      <c r="C32277" s="17"/>
      <c r="D32277" s="26"/>
      <c r="E32277" s="26"/>
      <c r="F32277" s="26"/>
      <c r="G32277" s="26"/>
    </row>
    <row r="32278" spans="3:7">
      <c r="C32278" s="17"/>
      <c r="D32278" s="26"/>
      <c r="E32278" s="26"/>
      <c r="F32278" s="26"/>
      <c r="G32278" s="26"/>
    </row>
    <row r="32279" spans="3:7">
      <c r="C32279" s="17"/>
      <c r="D32279" s="26"/>
      <c r="E32279" s="26"/>
      <c r="F32279" s="26"/>
      <c r="G32279" s="26"/>
    </row>
    <row r="32280" spans="3:7">
      <c r="C32280" s="17"/>
      <c r="D32280" s="26"/>
      <c r="E32280" s="26"/>
      <c r="F32280" s="26"/>
      <c r="G32280" s="26"/>
    </row>
    <row r="32281" spans="3:7">
      <c r="C32281" s="17"/>
      <c r="D32281" s="26"/>
      <c r="E32281" s="26"/>
      <c r="F32281" s="26"/>
      <c r="G32281" s="26"/>
    </row>
    <row r="32282" spans="3:7">
      <c r="C32282" s="17"/>
      <c r="D32282" s="26"/>
      <c r="E32282" s="26"/>
      <c r="F32282" s="26"/>
      <c r="G32282" s="26"/>
    </row>
    <row r="32283" spans="3:7">
      <c r="C32283" s="17"/>
      <c r="D32283" s="26"/>
      <c r="E32283" s="26"/>
      <c r="F32283" s="26"/>
      <c r="G32283" s="26"/>
    </row>
    <row r="32284" spans="3:7">
      <c r="C32284" s="17"/>
      <c r="D32284" s="26"/>
      <c r="E32284" s="26"/>
      <c r="F32284" s="26"/>
      <c r="G32284" s="26"/>
    </row>
    <row r="32285" spans="3:7">
      <c r="C32285" s="17"/>
      <c r="D32285" s="26"/>
      <c r="E32285" s="26"/>
      <c r="F32285" s="26"/>
      <c r="G32285" s="26"/>
    </row>
    <row r="32286" spans="3:7">
      <c r="C32286" s="17"/>
      <c r="D32286" s="26"/>
      <c r="E32286" s="26"/>
      <c r="F32286" s="26"/>
      <c r="G32286" s="26"/>
    </row>
    <row r="32287" spans="3:7">
      <c r="C32287" s="17"/>
      <c r="D32287" s="26"/>
      <c r="E32287" s="26"/>
      <c r="F32287" s="26"/>
      <c r="G32287" s="26"/>
    </row>
    <row r="32288" spans="3:7">
      <c r="C32288" s="17"/>
      <c r="D32288" s="26"/>
      <c r="E32288" s="26"/>
      <c r="F32288" s="26"/>
      <c r="G32288" s="26"/>
    </row>
    <row r="32289" spans="3:7">
      <c r="C32289" s="17"/>
      <c r="D32289" s="26"/>
      <c r="E32289" s="26"/>
      <c r="F32289" s="26"/>
      <c r="G32289" s="26"/>
    </row>
    <row r="32290" spans="3:7">
      <c r="C32290" s="17"/>
      <c r="D32290" s="26"/>
      <c r="E32290" s="26"/>
      <c r="F32290" s="26"/>
      <c r="G32290" s="26"/>
    </row>
    <row r="32291" spans="3:7">
      <c r="C32291" s="17"/>
      <c r="D32291" s="26"/>
      <c r="E32291" s="26"/>
      <c r="F32291" s="26"/>
      <c r="G32291" s="26"/>
    </row>
    <row r="32292" spans="3:7">
      <c r="C32292" s="17"/>
      <c r="D32292" s="26"/>
      <c r="E32292" s="26"/>
      <c r="F32292" s="26"/>
      <c r="G32292" s="26"/>
    </row>
    <row r="32293" spans="3:7">
      <c r="C32293" s="17"/>
      <c r="D32293" s="26"/>
      <c r="E32293" s="26"/>
      <c r="F32293" s="26"/>
      <c r="G32293" s="26"/>
    </row>
    <row r="32294" spans="3:7">
      <c r="C32294" s="17"/>
      <c r="D32294" s="26"/>
      <c r="E32294" s="26"/>
      <c r="F32294" s="26"/>
      <c r="G32294" s="26"/>
    </row>
    <row r="32295" spans="3:7">
      <c r="C32295" s="17"/>
      <c r="D32295" s="26"/>
      <c r="E32295" s="26"/>
      <c r="F32295" s="26"/>
      <c r="G32295" s="26"/>
    </row>
    <row r="32296" spans="3:7">
      <c r="C32296" s="17"/>
      <c r="D32296" s="26"/>
      <c r="E32296" s="26"/>
      <c r="F32296" s="26"/>
      <c r="G32296" s="26"/>
    </row>
    <row r="32297" spans="3:7">
      <c r="C32297" s="17"/>
      <c r="D32297" s="26"/>
      <c r="E32297" s="26"/>
      <c r="F32297" s="26"/>
      <c r="G32297" s="26"/>
    </row>
    <row r="32298" spans="3:7">
      <c r="C32298" s="17"/>
      <c r="D32298" s="26"/>
      <c r="E32298" s="26"/>
      <c r="F32298" s="26"/>
      <c r="G32298" s="26"/>
    </row>
    <row r="32299" spans="3:7">
      <c r="C32299" s="17"/>
      <c r="D32299" s="26"/>
      <c r="E32299" s="26"/>
      <c r="F32299" s="26"/>
      <c r="G32299" s="26"/>
    </row>
    <row r="32300" spans="3:7">
      <c r="C32300" s="17"/>
      <c r="D32300" s="26"/>
      <c r="E32300" s="26"/>
      <c r="F32300" s="26"/>
      <c r="G32300" s="26"/>
    </row>
    <row r="32301" spans="3:7">
      <c r="C32301" s="17"/>
      <c r="D32301" s="26"/>
      <c r="E32301" s="26"/>
      <c r="F32301" s="26"/>
      <c r="G32301" s="26"/>
    </row>
    <row r="32302" spans="3:7">
      <c r="C32302" s="17"/>
      <c r="D32302" s="26"/>
      <c r="E32302" s="26"/>
      <c r="F32302" s="26"/>
      <c r="G32302" s="26"/>
    </row>
    <row r="32303" spans="3:7">
      <c r="C32303" s="17"/>
      <c r="D32303" s="26"/>
      <c r="E32303" s="26"/>
      <c r="F32303" s="26"/>
      <c r="G32303" s="26"/>
    </row>
    <row r="32304" spans="3:7">
      <c r="C32304" s="17"/>
      <c r="D32304" s="26"/>
      <c r="E32304" s="26"/>
      <c r="F32304" s="26"/>
      <c r="G32304" s="26"/>
    </row>
    <row r="32305" spans="3:7">
      <c r="C32305" s="17"/>
      <c r="D32305" s="26"/>
      <c r="E32305" s="26"/>
      <c r="F32305" s="26"/>
      <c r="G32305" s="26"/>
    </row>
    <row r="32306" spans="3:7">
      <c r="C32306" s="17"/>
      <c r="D32306" s="26"/>
      <c r="E32306" s="26"/>
      <c r="F32306" s="26"/>
      <c r="G32306" s="26"/>
    </row>
    <row r="32307" spans="3:7">
      <c r="C32307" s="17"/>
      <c r="D32307" s="26"/>
      <c r="E32307" s="26"/>
      <c r="F32307" s="26"/>
      <c r="G32307" s="26"/>
    </row>
    <row r="32308" spans="3:7">
      <c r="C32308" s="17"/>
      <c r="D32308" s="26"/>
      <c r="E32308" s="26"/>
      <c r="F32308" s="26"/>
      <c r="G32308" s="26"/>
    </row>
    <row r="32309" spans="3:7">
      <c r="C32309" s="17"/>
      <c r="D32309" s="26"/>
      <c r="E32309" s="26"/>
      <c r="F32309" s="26"/>
      <c r="G32309" s="26"/>
    </row>
    <row r="32310" spans="3:7">
      <c r="C32310" s="17"/>
      <c r="D32310" s="26"/>
      <c r="E32310" s="26"/>
      <c r="F32310" s="26"/>
      <c r="G32310" s="26"/>
    </row>
    <row r="32311" spans="3:7">
      <c r="C32311" s="17"/>
      <c r="D32311" s="26"/>
      <c r="E32311" s="26"/>
      <c r="F32311" s="26"/>
      <c r="G32311" s="26"/>
    </row>
    <row r="32312" spans="3:7">
      <c r="C32312" s="17"/>
      <c r="D32312" s="26"/>
      <c r="E32312" s="26"/>
      <c r="F32312" s="26"/>
      <c r="G32312" s="26"/>
    </row>
    <row r="32313" spans="3:7">
      <c r="C32313" s="17"/>
      <c r="D32313" s="26"/>
      <c r="E32313" s="26"/>
      <c r="F32313" s="26"/>
      <c r="G32313" s="26"/>
    </row>
    <row r="32314" spans="3:7">
      <c r="C32314" s="17"/>
      <c r="D32314" s="26"/>
      <c r="E32314" s="26"/>
      <c r="F32314" s="26"/>
      <c r="G32314" s="26"/>
    </row>
    <row r="32315" spans="3:7">
      <c r="C32315" s="17"/>
      <c r="D32315" s="26"/>
      <c r="E32315" s="26"/>
      <c r="F32315" s="26"/>
      <c r="G32315" s="26"/>
    </row>
    <row r="32316" spans="3:7">
      <c r="C32316" s="17"/>
      <c r="D32316" s="26"/>
      <c r="E32316" s="26"/>
      <c r="F32316" s="26"/>
      <c r="G32316" s="26"/>
    </row>
    <row r="32317" spans="3:7">
      <c r="C32317" s="17"/>
      <c r="D32317" s="26"/>
      <c r="E32317" s="26"/>
      <c r="F32317" s="26"/>
      <c r="G32317" s="26"/>
    </row>
    <row r="32318" spans="3:7">
      <c r="C32318" s="17"/>
      <c r="D32318" s="26"/>
      <c r="E32318" s="26"/>
      <c r="F32318" s="26"/>
      <c r="G32318" s="26"/>
    </row>
    <row r="32319" spans="3:7">
      <c r="C32319" s="17"/>
      <c r="D32319" s="26"/>
      <c r="E32319" s="26"/>
      <c r="F32319" s="26"/>
      <c r="G32319" s="26"/>
    </row>
    <row r="32320" spans="3:7">
      <c r="C32320" s="17"/>
      <c r="D32320" s="26"/>
      <c r="E32320" s="26"/>
      <c r="F32320" s="26"/>
      <c r="G32320" s="26"/>
    </row>
    <row r="32321" spans="3:7">
      <c r="C32321" s="17"/>
      <c r="D32321" s="26"/>
      <c r="E32321" s="26"/>
      <c r="F32321" s="26"/>
      <c r="G32321" s="26"/>
    </row>
    <row r="32322" spans="3:7">
      <c r="C32322" s="17"/>
      <c r="D32322" s="26"/>
      <c r="E32322" s="26"/>
      <c r="F32322" s="26"/>
      <c r="G32322" s="26"/>
    </row>
    <row r="32323" spans="3:7">
      <c r="C32323" s="17"/>
      <c r="D32323" s="26"/>
      <c r="E32323" s="26"/>
      <c r="F32323" s="26"/>
      <c r="G32323" s="26"/>
    </row>
    <row r="32324" spans="3:7">
      <c r="C32324" s="17"/>
      <c r="D32324" s="26"/>
      <c r="E32324" s="26"/>
      <c r="F32324" s="26"/>
      <c r="G32324" s="26"/>
    </row>
    <row r="32325" spans="3:7">
      <c r="C32325" s="17"/>
      <c r="D32325" s="26"/>
      <c r="E32325" s="26"/>
      <c r="F32325" s="26"/>
      <c r="G32325" s="26"/>
    </row>
    <row r="32326" spans="3:7">
      <c r="C32326" s="17"/>
      <c r="D32326" s="26"/>
      <c r="E32326" s="26"/>
      <c r="F32326" s="26"/>
      <c r="G32326" s="26"/>
    </row>
    <row r="32327" spans="3:7">
      <c r="C32327" s="17"/>
      <c r="D32327" s="26"/>
      <c r="E32327" s="26"/>
      <c r="F32327" s="26"/>
      <c r="G32327" s="26"/>
    </row>
    <row r="32328" spans="3:7">
      <c r="C32328" s="17"/>
      <c r="D32328" s="26"/>
      <c r="E32328" s="26"/>
      <c r="F32328" s="26"/>
      <c r="G32328" s="26"/>
    </row>
    <row r="32329" spans="3:7">
      <c r="C32329" s="17"/>
      <c r="D32329" s="26"/>
      <c r="E32329" s="26"/>
      <c r="F32329" s="26"/>
      <c r="G32329" s="26"/>
    </row>
    <row r="32330" spans="3:7">
      <c r="C32330" s="17"/>
      <c r="D32330" s="26"/>
      <c r="E32330" s="26"/>
      <c r="F32330" s="26"/>
      <c r="G32330" s="26"/>
    </row>
    <row r="32331" spans="3:7">
      <c r="C32331" s="17"/>
      <c r="D32331" s="26"/>
      <c r="E32331" s="26"/>
      <c r="F32331" s="26"/>
      <c r="G32331" s="26"/>
    </row>
    <row r="32332" spans="3:7">
      <c r="C32332" s="17"/>
      <c r="D32332" s="26"/>
      <c r="E32332" s="26"/>
      <c r="F32332" s="26"/>
      <c r="G32332" s="26"/>
    </row>
    <row r="32333" spans="3:7">
      <c r="C32333" s="17"/>
      <c r="D32333" s="26"/>
      <c r="E32333" s="26"/>
      <c r="F32333" s="26"/>
      <c r="G32333" s="26"/>
    </row>
    <row r="32334" spans="3:7">
      <c r="C32334" s="17"/>
      <c r="D32334" s="26"/>
      <c r="E32334" s="26"/>
      <c r="F32334" s="26"/>
      <c r="G32334" s="26"/>
    </row>
    <row r="32335" spans="3:7">
      <c r="C32335" s="17"/>
      <c r="D32335" s="26"/>
      <c r="E32335" s="26"/>
      <c r="F32335" s="26"/>
      <c r="G32335" s="26"/>
    </row>
    <row r="32336" spans="3:7">
      <c r="C32336" s="17"/>
      <c r="D32336" s="26"/>
      <c r="E32336" s="26"/>
      <c r="F32336" s="26"/>
      <c r="G32336" s="26"/>
    </row>
    <row r="32337" spans="3:7">
      <c r="C32337" s="17"/>
      <c r="D32337" s="26"/>
      <c r="E32337" s="26"/>
      <c r="F32337" s="26"/>
      <c r="G32337" s="26"/>
    </row>
    <row r="32338" spans="3:7">
      <c r="C32338" s="17"/>
      <c r="D32338" s="26"/>
      <c r="E32338" s="26"/>
      <c r="F32338" s="26"/>
      <c r="G32338" s="26"/>
    </row>
    <row r="32339" spans="3:7">
      <c r="C32339" s="17"/>
      <c r="D32339" s="26"/>
      <c r="E32339" s="26"/>
      <c r="F32339" s="26"/>
      <c r="G32339" s="26"/>
    </row>
    <row r="32340" spans="3:7">
      <c r="C32340" s="17"/>
      <c r="D32340" s="26"/>
      <c r="E32340" s="26"/>
      <c r="F32340" s="26"/>
      <c r="G32340" s="26"/>
    </row>
    <row r="32341" spans="3:7">
      <c r="C32341" s="17"/>
      <c r="D32341" s="26"/>
      <c r="E32341" s="26"/>
      <c r="F32341" s="26"/>
      <c r="G32341" s="26"/>
    </row>
    <row r="32342" spans="3:7">
      <c r="C32342" s="17"/>
      <c r="D32342" s="26"/>
      <c r="E32342" s="26"/>
      <c r="F32342" s="26"/>
      <c r="G32342" s="26"/>
    </row>
    <row r="32343" spans="3:7">
      <c r="C32343" s="17"/>
      <c r="D32343" s="26"/>
      <c r="E32343" s="26"/>
      <c r="F32343" s="26"/>
      <c r="G32343" s="26"/>
    </row>
    <row r="32344" spans="3:7">
      <c r="C32344" s="17"/>
      <c r="D32344" s="26"/>
      <c r="E32344" s="26"/>
      <c r="F32344" s="26"/>
      <c r="G32344" s="26"/>
    </row>
    <row r="32345" spans="3:7">
      <c r="C32345" s="17"/>
      <c r="D32345" s="26"/>
      <c r="E32345" s="26"/>
      <c r="F32345" s="26"/>
      <c r="G32345" s="26"/>
    </row>
    <row r="32346" spans="3:7">
      <c r="C32346" s="17"/>
      <c r="D32346" s="26"/>
      <c r="E32346" s="26"/>
      <c r="F32346" s="26"/>
      <c r="G32346" s="26"/>
    </row>
    <row r="32347" spans="3:7">
      <c r="C32347" s="17"/>
      <c r="D32347" s="26"/>
      <c r="E32347" s="26"/>
      <c r="F32347" s="26"/>
      <c r="G32347" s="26"/>
    </row>
    <row r="32348" spans="3:7">
      <c r="C32348" s="17"/>
      <c r="D32348" s="26"/>
      <c r="E32348" s="26"/>
      <c r="F32348" s="26"/>
      <c r="G32348" s="26"/>
    </row>
    <row r="32349" spans="3:7">
      <c r="C32349" s="17"/>
      <c r="D32349" s="26"/>
      <c r="E32349" s="26"/>
      <c r="F32349" s="26"/>
      <c r="G32349" s="26"/>
    </row>
    <row r="32350" spans="3:7">
      <c r="C32350" s="17"/>
      <c r="D32350" s="26"/>
      <c r="E32350" s="26"/>
      <c r="F32350" s="26"/>
      <c r="G32350" s="26"/>
    </row>
    <row r="32351" spans="3:7">
      <c r="C32351" s="17"/>
      <c r="D32351" s="26"/>
      <c r="E32351" s="26"/>
      <c r="F32351" s="26"/>
      <c r="G32351" s="26"/>
    </row>
    <row r="32352" spans="3:7">
      <c r="C32352" s="17"/>
      <c r="D32352" s="26"/>
      <c r="E32352" s="26"/>
      <c r="F32352" s="26"/>
      <c r="G32352" s="26"/>
    </row>
    <row r="32353" spans="3:7">
      <c r="C32353" s="17"/>
      <c r="D32353" s="26"/>
      <c r="E32353" s="26"/>
      <c r="F32353" s="26"/>
      <c r="G32353" s="26"/>
    </row>
    <row r="32354" spans="3:7">
      <c r="C32354" s="17"/>
      <c r="D32354" s="26"/>
      <c r="E32354" s="26"/>
      <c r="F32354" s="26"/>
      <c r="G32354" s="26"/>
    </row>
    <row r="32355" spans="3:7">
      <c r="C32355" s="17"/>
      <c r="D32355" s="26"/>
      <c r="E32355" s="26"/>
      <c r="F32355" s="26"/>
      <c r="G32355" s="26"/>
    </row>
    <row r="32356" spans="3:7">
      <c r="C32356" s="17"/>
      <c r="D32356" s="26"/>
      <c r="E32356" s="26"/>
      <c r="F32356" s="26"/>
      <c r="G32356" s="26"/>
    </row>
    <row r="32357" spans="3:7">
      <c r="C32357" s="17"/>
      <c r="D32357" s="26"/>
      <c r="E32357" s="26"/>
      <c r="F32357" s="26"/>
      <c r="G32357" s="26"/>
    </row>
    <row r="32358" spans="3:7">
      <c r="C32358" s="17"/>
      <c r="D32358" s="26"/>
      <c r="E32358" s="26"/>
      <c r="F32358" s="26"/>
      <c r="G32358" s="26"/>
    </row>
    <row r="32359" spans="3:7">
      <c r="C32359" s="17"/>
      <c r="D32359" s="26"/>
      <c r="E32359" s="26"/>
      <c r="F32359" s="26"/>
      <c r="G32359" s="26"/>
    </row>
    <row r="32360" spans="3:7">
      <c r="C32360" s="17"/>
      <c r="D32360" s="26"/>
      <c r="E32360" s="26"/>
      <c r="F32360" s="26"/>
      <c r="G32360" s="26"/>
    </row>
    <row r="32361" spans="3:7">
      <c r="C32361" s="17"/>
      <c r="D32361" s="26"/>
      <c r="E32361" s="26"/>
      <c r="F32361" s="26"/>
      <c r="G32361" s="26"/>
    </row>
    <row r="32362" spans="3:7">
      <c r="C32362" s="17"/>
      <c r="D32362" s="26"/>
      <c r="E32362" s="26"/>
      <c r="F32362" s="26"/>
      <c r="G32362" s="26"/>
    </row>
    <row r="32363" spans="3:7">
      <c r="C32363" s="17"/>
      <c r="D32363" s="26"/>
      <c r="E32363" s="26"/>
      <c r="F32363" s="26"/>
      <c r="G32363" s="26"/>
    </row>
    <row r="32364" spans="3:7">
      <c r="C32364" s="17"/>
      <c r="D32364" s="26"/>
      <c r="E32364" s="26"/>
      <c r="F32364" s="26"/>
      <c r="G32364" s="26"/>
    </row>
    <row r="32365" spans="3:7">
      <c r="C32365" s="17"/>
      <c r="D32365" s="26"/>
      <c r="E32365" s="26"/>
      <c r="F32365" s="26"/>
      <c r="G32365" s="26"/>
    </row>
    <row r="32366" spans="3:7">
      <c r="C32366" s="17"/>
      <c r="D32366" s="26"/>
      <c r="E32366" s="26"/>
      <c r="F32366" s="26"/>
      <c r="G32366" s="26"/>
    </row>
    <row r="32367" spans="3:7">
      <c r="C32367" s="17"/>
      <c r="D32367" s="26"/>
      <c r="E32367" s="26"/>
      <c r="F32367" s="26"/>
      <c r="G32367" s="26"/>
    </row>
    <row r="32368" spans="3:7">
      <c r="C32368" s="17"/>
      <c r="D32368" s="26"/>
      <c r="E32368" s="26"/>
      <c r="F32368" s="26"/>
      <c r="G32368" s="26"/>
    </row>
    <row r="32369" spans="3:7">
      <c r="C32369" s="17"/>
      <c r="D32369" s="26"/>
      <c r="E32369" s="26"/>
      <c r="F32369" s="26"/>
      <c r="G32369" s="26"/>
    </row>
    <row r="32370" spans="3:7">
      <c r="C32370" s="17"/>
      <c r="D32370" s="26"/>
      <c r="E32370" s="26"/>
      <c r="F32370" s="26"/>
      <c r="G32370" s="26"/>
    </row>
    <row r="32371" spans="3:7">
      <c r="C32371" s="17"/>
      <c r="D32371" s="26"/>
      <c r="E32371" s="26"/>
      <c r="F32371" s="26"/>
      <c r="G32371" s="26"/>
    </row>
    <row r="32372" spans="3:7">
      <c r="C32372" s="17"/>
      <c r="D32372" s="26"/>
      <c r="E32372" s="26"/>
      <c r="F32372" s="26"/>
      <c r="G32372" s="26"/>
    </row>
    <row r="32373" spans="3:7">
      <c r="C32373" s="17"/>
      <c r="D32373" s="26"/>
      <c r="E32373" s="26"/>
      <c r="F32373" s="26"/>
      <c r="G32373" s="26"/>
    </row>
    <row r="32374" spans="3:7">
      <c r="C32374" s="17"/>
      <c r="D32374" s="26"/>
      <c r="E32374" s="26"/>
      <c r="F32374" s="26"/>
      <c r="G32374" s="26"/>
    </row>
    <row r="32375" spans="3:7">
      <c r="C32375" s="17"/>
      <c r="D32375" s="26"/>
      <c r="E32375" s="26"/>
      <c r="F32375" s="26"/>
      <c r="G32375" s="26"/>
    </row>
    <row r="32376" spans="3:7">
      <c r="C32376" s="17"/>
      <c r="D32376" s="26"/>
      <c r="E32376" s="26"/>
      <c r="F32376" s="26"/>
      <c r="G32376" s="26"/>
    </row>
    <row r="32377" spans="3:7">
      <c r="C32377" s="17"/>
      <c r="D32377" s="26"/>
      <c r="E32377" s="26"/>
      <c r="F32377" s="26"/>
      <c r="G32377" s="26"/>
    </row>
    <row r="32378" spans="3:7">
      <c r="C32378" s="17"/>
      <c r="D32378" s="26"/>
      <c r="E32378" s="26"/>
      <c r="F32378" s="26"/>
      <c r="G32378" s="26"/>
    </row>
    <row r="32379" spans="3:7">
      <c r="C32379" s="17"/>
      <c r="D32379" s="26"/>
      <c r="E32379" s="26"/>
      <c r="F32379" s="26"/>
      <c r="G32379" s="26"/>
    </row>
    <row r="32380" spans="3:7">
      <c r="C32380" s="17"/>
      <c r="D32380" s="26"/>
      <c r="E32380" s="26"/>
      <c r="F32380" s="26"/>
      <c r="G32380" s="26"/>
    </row>
    <row r="32381" spans="3:7">
      <c r="C32381" s="17"/>
      <c r="D32381" s="26"/>
      <c r="E32381" s="26"/>
      <c r="F32381" s="26"/>
      <c r="G32381" s="26"/>
    </row>
    <row r="32382" spans="3:7">
      <c r="C32382" s="17"/>
      <c r="D32382" s="26"/>
      <c r="E32382" s="26"/>
      <c r="F32382" s="26"/>
      <c r="G32382" s="26"/>
    </row>
    <row r="32383" spans="3:7">
      <c r="C32383" s="17"/>
      <c r="D32383" s="26"/>
      <c r="E32383" s="26"/>
      <c r="F32383" s="26"/>
      <c r="G32383" s="26"/>
    </row>
    <row r="32384" spans="3:7">
      <c r="C32384" s="17"/>
      <c r="D32384" s="26"/>
      <c r="E32384" s="26"/>
      <c r="F32384" s="26"/>
      <c r="G32384" s="26"/>
    </row>
    <row r="32385" spans="3:7">
      <c r="C32385" s="17"/>
      <c r="D32385" s="26"/>
      <c r="E32385" s="26"/>
      <c r="F32385" s="26"/>
      <c r="G32385" s="26"/>
    </row>
    <row r="32386" spans="3:7">
      <c r="C32386" s="17"/>
      <c r="D32386" s="26"/>
      <c r="E32386" s="26"/>
      <c r="F32386" s="26"/>
      <c r="G32386" s="26"/>
    </row>
    <row r="32387" spans="3:7">
      <c r="C32387" s="17"/>
      <c r="D32387" s="26"/>
      <c r="E32387" s="26"/>
      <c r="F32387" s="26"/>
      <c r="G32387" s="26"/>
    </row>
    <row r="32388" spans="3:7">
      <c r="C32388" s="17"/>
      <c r="D32388" s="26"/>
      <c r="E32388" s="26"/>
      <c r="F32388" s="26"/>
      <c r="G32388" s="26"/>
    </row>
    <row r="32389" spans="3:7">
      <c r="C32389" s="17"/>
      <c r="D32389" s="26"/>
      <c r="E32389" s="26"/>
      <c r="F32389" s="26"/>
      <c r="G32389" s="26"/>
    </row>
    <row r="32390" spans="3:7">
      <c r="C32390" s="17"/>
      <c r="D32390" s="26"/>
      <c r="E32390" s="26"/>
      <c r="F32390" s="26"/>
      <c r="G32390" s="26"/>
    </row>
    <row r="32391" spans="3:7">
      <c r="C32391" s="17"/>
      <c r="D32391" s="26"/>
      <c r="E32391" s="26"/>
      <c r="F32391" s="26"/>
      <c r="G32391" s="26"/>
    </row>
    <row r="32392" spans="3:7">
      <c r="C32392" s="17"/>
      <c r="D32392" s="26"/>
      <c r="E32392" s="26"/>
      <c r="F32392" s="26"/>
      <c r="G32392" s="26"/>
    </row>
    <row r="32393" spans="3:7">
      <c r="C32393" s="17"/>
      <c r="D32393" s="26"/>
      <c r="E32393" s="26"/>
      <c r="F32393" s="26"/>
      <c r="G32393" s="26"/>
    </row>
    <row r="32394" spans="3:7">
      <c r="C32394" s="17"/>
      <c r="D32394" s="26"/>
      <c r="E32394" s="26"/>
      <c r="F32394" s="26"/>
      <c r="G32394" s="26"/>
    </row>
    <row r="32395" spans="3:7">
      <c r="C32395" s="17"/>
      <c r="D32395" s="26"/>
      <c r="E32395" s="26"/>
      <c r="F32395" s="26"/>
      <c r="G32395" s="26"/>
    </row>
    <row r="32396" spans="3:7">
      <c r="C32396" s="17"/>
      <c r="D32396" s="26"/>
      <c r="E32396" s="26"/>
      <c r="F32396" s="26"/>
      <c r="G32396" s="26"/>
    </row>
    <row r="32397" spans="3:7">
      <c r="C32397" s="17"/>
      <c r="D32397" s="26"/>
      <c r="E32397" s="26"/>
      <c r="F32397" s="26"/>
      <c r="G32397" s="26"/>
    </row>
    <row r="32398" spans="3:7">
      <c r="C32398" s="17"/>
      <c r="D32398" s="26"/>
      <c r="E32398" s="26"/>
      <c r="F32398" s="26"/>
      <c r="G32398" s="26"/>
    </row>
    <row r="32399" spans="3:7">
      <c r="C32399" s="17"/>
      <c r="D32399" s="26"/>
      <c r="E32399" s="26"/>
      <c r="F32399" s="26"/>
      <c r="G32399" s="26"/>
    </row>
    <row r="32400" spans="3:7">
      <c r="C32400" s="17"/>
      <c r="D32400" s="26"/>
      <c r="E32400" s="26"/>
      <c r="F32400" s="26"/>
      <c r="G32400" s="26"/>
    </row>
    <row r="32401" spans="3:7">
      <c r="C32401" s="17"/>
      <c r="D32401" s="26"/>
      <c r="E32401" s="26"/>
      <c r="F32401" s="26"/>
      <c r="G32401" s="26"/>
    </row>
    <row r="32402" spans="3:7">
      <c r="C32402" s="17"/>
      <c r="D32402" s="26"/>
      <c r="E32402" s="26"/>
      <c r="F32402" s="26"/>
      <c r="G32402" s="26"/>
    </row>
    <row r="32403" spans="3:7">
      <c r="C32403" s="17"/>
      <c r="D32403" s="26"/>
      <c r="E32403" s="26"/>
      <c r="F32403" s="26"/>
      <c r="G32403" s="26"/>
    </row>
    <row r="32404" spans="3:7">
      <c r="C32404" s="17"/>
      <c r="D32404" s="26"/>
      <c r="E32404" s="26"/>
      <c r="F32404" s="26"/>
      <c r="G32404" s="26"/>
    </row>
    <row r="32405" spans="3:7">
      <c r="C32405" s="17"/>
      <c r="D32405" s="26"/>
      <c r="E32405" s="26"/>
      <c r="F32405" s="26"/>
      <c r="G32405" s="26"/>
    </row>
    <row r="32406" spans="3:7">
      <c r="C32406" s="17"/>
      <c r="D32406" s="26"/>
      <c r="E32406" s="26"/>
      <c r="F32406" s="26"/>
      <c r="G32406" s="26"/>
    </row>
    <row r="32407" spans="3:7">
      <c r="C32407" s="17"/>
      <c r="D32407" s="26"/>
      <c r="E32407" s="26"/>
      <c r="F32407" s="26"/>
      <c r="G32407" s="26"/>
    </row>
    <row r="32408" spans="3:7">
      <c r="C32408" s="17"/>
      <c r="D32408" s="26"/>
      <c r="E32408" s="26"/>
      <c r="F32408" s="26"/>
      <c r="G32408" s="26"/>
    </row>
    <row r="32409" spans="3:7">
      <c r="C32409" s="17"/>
      <c r="D32409" s="26"/>
      <c r="E32409" s="26"/>
      <c r="F32409" s="26"/>
      <c r="G32409" s="26"/>
    </row>
    <row r="32410" spans="3:7">
      <c r="C32410" s="17"/>
      <c r="D32410" s="26"/>
      <c r="E32410" s="26"/>
      <c r="F32410" s="26"/>
      <c r="G32410" s="26"/>
    </row>
    <row r="32411" spans="3:7">
      <c r="C32411" s="17"/>
      <c r="D32411" s="26"/>
      <c r="E32411" s="26"/>
      <c r="F32411" s="26"/>
      <c r="G32411" s="26"/>
    </row>
    <row r="32412" spans="3:7">
      <c r="C32412" s="17"/>
      <c r="D32412" s="26"/>
      <c r="E32412" s="26"/>
      <c r="F32412" s="26"/>
      <c r="G32412" s="26"/>
    </row>
    <row r="32413" spans="3:7">
      <c r="C32413" s="17"/>
      <c r="D32413" s="26"/>
      <c r="E32413" s="26"/>
      <c r="F32413" s="26"/>
      <c r="G32413" s="26"/>
    </row>
    <row r="32414" spans="3:7">
      <c r="C32414" s="17"/>
      <c r="D32414" s="26"/>
      <c r="E32414" s="26"/>
      <c r="F32414" s="26"/>
      <c r="G32414" s="26"/>
    </row>
    <row r="32415" spans="3:7">
      <c r="C32415" s="17"/>
      <c r="D32415" s="26"/>
      <c r="E32415" s="26"/>
      <c r="F32415" s="26"/>
      <c r="G32415" s="26"/>
    </row>
    <row r="32416" spans="3:7">
      <c r="C32416" s="17"/>
      <c r="D32416" s="26"/>
      <c r="E32416" s="26"/>
      <c r="F32416" s="26"/>
      <c r="G32416" s="26"/>
    </row>
    <row r="32417" spans="3:7">
      <c r="C32417" s="17"/>
      <c r="D32417" s="26"/>
      <c r="E32417" s="26"/>
      <c r="F32417" s="26"/>
      <c r="G32417" s="26"/>
    </row>
    <row r="32418" spans="3:7">
      <c r="C32418" s="17"/>
      <c r="D32418" s="26"/>
      <c r="E32418" s="26"/>
      <c r="F32418" s="26"/>
      <c r="G32418" s="26"/>
    </row>
    <row r="32419" spans="3:7">
      <c r="C32419" s="17"/>
      <c r="D32419" s="26"/>
      <c r="E32419" s="26"/>
      <c r="F32419" s="26"/>
      <c r="G32419" s="26"/>
    </row>
    <row r="32420" spans="3:7">
      <c r="C32420" s="17"/>
      <c r="D32420" s="26"/>
      <c r="E32420" s="26"/>
      <c r="F32420" s="26"/>
      <c r="G32420" s="26"/>
    </row>
    <row r="32421" spans="3:7">
      <c r="C32421" s="17"/>
      <c r="D32421" s="26"/>
      <c r="E32421" s="26"/>
      <c r="F32421" s="26"/>
      <c r="G32421" s="26"/>
    </row>
    <row r="32422" spans="3:7">
      <c r="C32422" s="17"/>
      <c r="D32422" s="26"/>
      <c r="E32422" s="26"/>
      <c r="F32422" s="26"/>
      <c r="G32422" s="26"/>
    </row>
    <row r="32423" spans="3:7">
      <c r="C32423" s="17"/>
      <c r="D32423" s="26"/>
      <c r="E32423" s="26"/>
      <c r="F32423" s="26"/>
      <c r="G32423" s="26"/>
    </row>
    <row r="32424" spans="3:7">
      <c r="C32424" s="17"/>
      <c r="D32424" s="26"/>
      <c r="E32424" s="26"/>
      <c r="F32424" s="26"/>
      <c r="G32424" s="26"/>
    </row>
    <row r="32425" spans="3:7">
      <c r="C32425" s="17"/>
      <c r="D32425" s="26"/>
      <c r="E32425" s="26"/>
      <c r="F32425" s="26"/>
      <c r="G32425" s="26"/>
    </row>
    <row r="32426" spans="3:7">
      <c r="C32426" s="17"/>
      <c r="D32426" s="26"/>
      <c r="E32426" s="26"/>
      <c r="F32426" s="26"/>
      <c r="G32426" s="26"/>
    </row>
    <row r="32427" spans="3:7">
      <c r="C32427" s="17"/>
      <c r="D32427" s="26"/>
      <c r="E32427" s="26"/>
      <c r="F32427" s="26"/>
      <c r="G32427" s="26"/>
    </row>
    <row r="32428" spans="3:7">
      <c r="C32428" s="17"/>
      <c r="D32428" s="26"/>
      <c r="E32428" s="26"/>
      <c r="F32428" s="26"/>
      <c r="G32428" s="26"/>
    </row>
    <row r="32429" spans="3:7">
      <c r="C32429" s="17"/>
      <c r="D32429" s="26"/>
      <c r="E32429" s="26"/>
      <c r="F32429" s="26"/>
      <c r="G32429" s="26"/>
    </row>
    <row r="32430" spans="3:7">
      <c r="C32430" s="17"/>
      <c r="D32430" s="26"/>
      <c r="E32430" s="26"/>
      <c r="F32430" s="26"/>
      <c r="G32430" s="26"/>
    </row>
    <row r="32431" spans="3:7">
      <c r="C32431" s="17"/>
      <c r="D32431" s="26"/>
      <c r="E32431" s="26"/>
      <c r="F32431" s="26"/>
      <c r="G32431" s="26"/>
    </row>
    <row r="32432" spans="3:7">
      <c r="C32432" s="17"/>
      <c r="D32432" s="26"/>
      <c r="E32432" s="26"/>
      <c r="F32432" s="26"/>
      <c r="G32432" s="26"/>
    </row>
    <row r="32433" spans="3:7">
      <c r="C32433" s="17"/>
      <c r="D32433" s="26"/>
      <c r="E32433" s="26"/>
      <c r="F32433" s="26"/>
      <c r="G32433" s="26"/>
    </row>
    <row r="32434" spans="3:7">
      <c r="C32434" s="17"/>
      <c r="D32434" s="26"/>
      <c r="E32434" s="26"/>
      <c r="F32434" s="26"/>
      <c r="G32434" s="26"/>
    </row>
    <row r="32435" spans="3:7">
      <c r="C32435" s="17"/>
      <c r="D32435" s="26"/>
      <c r="E32435" s="26"/>
      <c r="F32435" s="26"/>
      <c r="G32435" s="26"/>
    </row>
    <row r="32436" spans="3:7">
      <c r="C32436" s="17"/>
      <c r="D32436" s="26"/>
      <c r="E32436" s="26"/>
      <c r="F32436" s="26"/>
      <c r="G32436" s="26"/>
    </row>
    <row r="32437" spans="3:7">
      <c r="C32437" s="17"/>
      <c r="D32437" s="26"/>
      <c r="E32437" s="26"/>
      <c r="F32437" s="26"/>
      <c r="G32437" s="26"/>
    </row>
    <row r="32438" spans="3:7">
      <c r="C32438" s="17"/>
      <c r="D32438" s="26"/>
      <c r="E32438" s="26"/>
      <c r="F32438" s="26"/>
      <c r="G32438" s="26"/>
    </row>
    <row r="32439" spans="3:7">
      <c r="C32439" s="17"/>
      <c r="D32439" s="26"/>
      <c r="E32439" s="26"/>
      <c r="F32439" s="26"/>
      <c r="G32439" s="26"/>
    </row>
    <row r="32440" spans="3:7">
      <c r="C32440" s="17"/>
      <c r="D32440" s="26"/>
      <c r="E32440" s="26"/>
      <c r="F32440" s="26"/>
      <c r="G32440" s="26"/>
    </row>
    <row r="32441" spans="3:7">
      <c r="C32441" s="17"/>
      <c r="D32441" s="26"/>
      <c r="E32441" s="26"/>
      <c r="F32441" s="26"/>
      <c r="G32441" s="26"/>
    </row>
    <row r="32442" spans="3:7">
      <c r="C32442" s="17"/>
      <c r="D32442" s="26"/>
      <c r="E32442" s="26"/>
      <c r="F32442" s="26"/>
      <c r="G32442" s="26"/>
    </row>
    <row r="32443" spans="3:7">
      <c r="C32443" s="17"/>
      <c r="D32443" s="26"/>
      <c r="E32443" s="26"/>
      <c r="F32443" s="26"/>
      <c r="G32443" s="26"/>
    </row>
    <row r="32444" spans="3:7">
      <c r="C32444" s="17"/>
      <c r="D32444" s="26"/>
      <c r="E32444" s="26"/>
      <c r="F32444" s="26"/>
      <c r="G32444" s="26"/>
    </row>
    <row r="32445" spans="3:7">
      <c r="C32445" s="17"/>
      <c r="D32445" s="26"/>
      <c r="E32445" s="26"/>
      <c r="F32445" s="26"/>
      <c r="G32445" s="26"/>
    </row>
    <row r="32446" spans="3:7">
      <c r="C32446" s="17"/>
      <c r="D32446" s="26"/>
      <c r="E32446" s="26"/>
      <c r="F32446" s="26"/>
      <c r="G32446" s="26"/>
    </row>
    <row r="32447" spans="3:7">
      <c r="C32447" s="17"/>
      <c r="D32447" s="26"/>
      <c r="E32447" s="26"/>
      <c r="F32447" s="26"/>
      <c r="G32447" s="26"/>
    </row>
    <row r="32448" spans="3:7">
      <c r="C32448" s="17"/>
      <c r="D32448" s="26"/>
      <c r="E32448" s="26"/>
      <c r="F32448" s="26"/>
      <c r="G32448" s="26"/>
    </row>
    <row r="32449" spans="3:7">
      <c r="C32449" s="17"/>
      <c r="D32449" s="26"/>
      <c r="E32449" s="26"/>
      <c r="F32449" s="26"/>
      <c r="G32449" s="26"/>
    </row>
    <row r="32450" spans="3:7">
      <c r="C32450" s="17"/>
      <c r="D32450" s="26"/>
      <c r="E32450" s="26"/>
      <c r="F32450" s="26"/>
      <c r="G32450" s="26"/>
    </row>
    <row r="32451" spans="3:7">
      <c r="C32451" s="17"/>
      <c r="D32451" s="26"/>
      <c r="E32451" s="26"/>
      <c r="F32451" s="26"/>
      <c r="G32451" s="26"/>
    </row>
    <row r="32452" spans="3:7">
      <c r="C32452" s="17"/>
      <c r="D32452" s="26"/>
      <c r="E32452" s="26"/>
      <c r="F32452" s="26"/>
      <c r="G32452" s="26"/>
    </row>
    <row r="32453" spans="3:7">
      <c r="C32453" s="17"/>
      <c r="D32453" s="26"/>
      <c r="E32453" s="26"/>
      <c r="F32453" s="26"/>
      <c r="G32453" s="26"/>
    </row>
    <row r="32454" spans="3:7">
      <c r="C32454" s="17"/>
      <c r="D32454" s="26"/>
      <c r="E32454" s="26"/>
      <c r="F32454" s="26"/>
      <c r="G32454" s="26"/>
    </row>
    <row r="32455" spans="3:7">
      <c r="C32455" s="17"/>
      <c r="D32455" s="26"/>
      <c r="E32455" s="26"/>
      <c r="F32455" s="26"/>
      <c r="G32455" s="26"/>
    </row>
    <row r="32456" spans="3:7">
      <c r="C32456" s="17"/>
      <c r="D32456" s="26"/>
      <c r="E32456" s="26"/>
      <c r="F32456" s="26"/>
      <c r="G32456" s="26"/>
    </row>
    <row r="32457" spans="3:7">
      <c r="C32457" s="17"/>
      <c r="D32457" s="26"/>
      <c r="E32457" s="26"/>
      <c r="F32457" s="26"/>
      <c r="G32457" s="26"/>
    </row>
    <row r="32458" spans="3:7">
      <c r="C32458" s="17"/>
      <c r="D32458" s="26"/>
      <c r="E32458" s="26"/>
      <c r="F32458" s="26"/>
      <c r="G32458" s="26"/>
    </row>
    <row r="32459" spans="3:7">
      <c r="C32459" s="17"/>
      <c r="D32459" s="26"/>
      <c r="E32459" s="26"/>
      <c r="F32459" s="26"/>
      <c r="G32459" s="26"/>
    </row>
    <row r="32460" spans="3:7">
      <c r="C32460" s="17"/>
      <c r="D32460" s="26"/>
      <c r="E32460" s="26"/>
      <c r="F32460" s="26"/>
      <c r="G32460" s="26"/>
    </row>
    <row r="32461" spans="3:7">
      <c r="C32461" s="17"/>
      <c r="D32461" s="26"/>
      <c r="E32461" s="26"/>
      <c r="F32461" s="26"/>
      <c r="G32461" s="26"/>
    </row>
    <row r="32462" spans="3:7">
      <c r="C32462" s="17"/>
      <c r="D32462" s="26"/>
      <c r="E32462" s="26"/>
      <c r="F32462" s="26"/>
      <c r="G32462" s="26"/>
    </row>
    <row r="32463" spans="3:7">
      <c r="C32463" s="17"/>
      <c r="D32463" s="26"/>
      <c r="E32463" s="26"/>
      <c r="F32463" s="26"/>
      <c r="G32463" s="26"/>
    </row>
    <row r="32464" spans="3:7">
      <c r="C32464" s="17"/>
      <c r="D32464" s="26"/>
      <c r="E32464" s="26"/>
      <c r="F32464" s="26"/>
      <c r="G32464" s="26"/>
    </row>
    <row r="32465" spans="3:7">
      <c r="C32465" s="17"/>
      <c r="D32465" s="26"/>
      <c r="E32465" s="26"/>
      <c r="F32465" s="26"/>
      <c r="G32465" s="26"/>
    </row>
    <row r="32466" spans="3:7">
      <c r="C32466" s="17"/>
      <c r="D32466" s="26"/>
      <c r="E32466" s="26"/>
      <c r="F32466" s="26"/>
      <c r="G32466" s="26"/>
    </row>
    <row r="32467" spans="3:7">
      <c r="C32467" s="17"/>
      <c r="D32467" s="26"/>
      <c r="E32467" s="26"/>
      <c r="F32467" s="26"/>
      <c r="G32467" s="26"/>
    </row>
    <row r="32468" spans="3:7">
      <c r="C32468" s="17"/>
      <c r="D32468" s="26"/>
      <c r="E32468" s="26"/>
      <c r="F32468" s="26"/>
      <c r="G32468" s="26"/>
    </row>
    <row r="32469" spans="3:7">
      <c r="C32469" s="17"/>
      <c r="D32469" s="26"/>
      <c r="E32469" s="26"/>
      <c r="F32469" s="26"/>
      <c r="G32469" s="26"/>
    </row>
    <row r="32470" spans="3:7">
      <c r="C32470" s="17"/>
      <c r="D32470" s="26"/>
      <c r="E32470" s="26"/>
      <c r="F32470" s="26"/>
      <c r="G32470" s="26"/>
    </row>
    <row r="32471" spans="3:7">
      <c r="C32471" s="17"/>
      <c r="D32471" s="26"/>
      <c r="E32471" s="26"/>
      <c r="F32471" s="26"/>
      <c r="G32471" s="26"/>
    </row>
    <row r="32472" spans="3:7">
      <c r="C32472" s="17"/>
      <c r="D32472" s="26"/>
      <c r="E32472" s="26"/>
      <c r="F32472" s="26"/>
      <c r="G32472" s="26"/>
    </row>
    <row r="32473" spans="3:7">
      <c r="C32473" s="17"/>
      <c r="D32473" s="26"/>
      <c r="E32473" s="26"/>
      <c r="F32473" s="26"/>
      <c r="G32473" s="26"/>
    </row>
    <row r="32474" spans="3:7">
      <c r="C32474" s="17"/>
      <c r="D32474" s="26"/>
      <c r="E32474" s="26"/>
      <c r="F32474" s="26"/>
      <c r="G32474" s="26"/>
    </row>
    <row r="32475" spans="3:7">
      <c r="C32475" s="17"/>
      <c r="D32475" s="26"/>
      <c r="E32475" s="26"/>
      <c r="F32475" s="26"/>
      <c r="G32475" s="26"/>
    </row>
    <row r="32476" spans="3:7">
      <c r="C32476" s="17"/>
      <c r="D32476" s="26"/>
      <c r="E32476" s="26"/>
      <c r="F32476" s="26"/>
      <c r="G32476" s="26"/>
    </row>
    <row r="32477" spans="3:7">
      <c r="C32477" s="17"/>
      <c r="D32477" s="26"/>
      <c r="E32477" s="26"/>
      <c r="F32477" s="26"/>
      <c r="G32477" s="26"/>
    </row>
    <row r="32478" spans="3:7">
      <c r="C32478" s="17"/>
      <c r="D32478" s="26"/>
      <c r="E32478" s="26"/>
      <c r="F32478" s="26"/>
      <c r="G32478" s="26"/>
    </row>
    <row r="32479" spans="3:7">
      <c r="C32479" s="17"/>
      <c r="D32479" s="26"/>
      <c r="E32479" s="26"/>
      <c r="F32479" s="26"/>
      <c r="G32479" s="26"/>
    </row>
    <row r="32480" spans="3:7">
      <c r="C32480" s="17"/>
      <c r="D32480" s="26"/>
      <c r="E32480" s="26"/>
      <c r="F32480" s="26"/>
      <c r="G32480" s="26"/>
    </row>
    <row r="32481" spans="3:7">
      <c r="C32481" s="17"/>
      <c r="D32481" s="26"/>
      <c r="E32481" s="26"/>
      <c r="F32481" s="26"/>
      <c r="G32481" s="26"/>
    </row>
    <row r="32482" spans="3:7">
      <c r="C32482" s="17"/>
      <c r="D32482" s="26"/>
      <c r="E32482" s="26"/>
      <c r="F32482" s="26"/>
      <c r="G32482" s="26"/>
    </row>
    <row r="32483" spans="3:7">
      <c r="C32483" s="17"/>
      <c r="D32483" s="26"/>
      <c r="E32483" s="26"/>
      <c r="F32483" s="26"/>
      <c r="G32483" s="26"/>
    </row>
    <row r="32484" spans="3:7">
      <c r="C32484" s="17"/>
      <c r="D32484" s="26"/>
      <c r="E32484" s="26"/>
      <c r="F32484" s="26"/>
      <c r="G32484" s="26"/>
    </row>
    <row r="32485" spans="3:7">
      <c r="C32485" s="17"/>
      <c r="D32485" s="26"/>
      <c r="E32485" s="26"/>
      <c r="F32485" s="26"/>
      <c r="G32485" s="26"/>
    </row>
    <row r="32486" spans="3:7">
      <c r="C32486" s="17"/>
      <c r="D32486" s="26"/>
      <c r="E32486" s="26"/>
      <c r="F32486" s="26"/>
      <c r="G32486" s="26"/>
    </row>
    <row r="32487" spans="3:7">
      <c r="C32487" s="17"/>
      <c r="D32487" s="26"/>
      <c r="E32487" s="26"/>
      <c r="F32487" s="26"/>
      <c r="G32487" s="26"/>
    </row>
    <row r="32488" spans="3:7">
      <c r="C32488" s="17"/>
      <c r="D32488" s="26"/>
      <c r="E32488" s="26"/>
      <c r="F32488" s="26"/>
      <c r="G32488" s="26"/>
    </row>
    <row r="32489" spans="3:7">
      <c r="C32489" s="17"/>
      <c r="D32489" s="26"/>
      <c r="E32489" s="26"/>
      <c r="F32489" s="26"/>
      <c r="G32489" s="26"/>
    </row>
    <row r="32490" spans="3:7">
      <c r="C32490" s="17"/>
      <c r="D32490" s="26"/>
      <c r="E32490" s="26"/>
      <c r="F32490" s="26"/>
      <c r="G32490" s="26"/>
    </row>
    <row r="32491" spans="3:7">
      <c r="C32491" s="17"/>
      <c r="D32491" s="26"/>
      <c r="E32491" s="26"/>
      <c r="F32491" s="26"/>
      <c r="G32491" s="26"/>
    </row>
    <row r="32492" spans="3:7">
      <c r="C32492" s="17"/>
      <c r="D32492" s="26"/>
      <c r="E32492" s="26"/>
      <c r="F32492" s="26"/>
      <c r="G32492" s="26"/>
    </row>
    <row r="32493" spans="3:7">
      <c r="C32493" s="17"/>
      <c r="D32493" s="26"/>
      <c r="E32493" s="26"/>
      <c r="F32493" s="26"/>
      <c r="G32493" s="26"/>
    </row>
    <row r="32494" spans="3:7">
      <c r="C32494" s="17"/>
      <c r="D32494" s="26"/>
      <c r="E32494" s="26"/>
      <c r="F32494" s="26"/>
      <c r="G32494" s="26"/>
    </row>
    <row r="32495" spans="3:7">
      <c r="C32495" s="17"/>
      <c r="D32495" s="26"/>
      <c r="E32495" s="26"/>
      <c r="F32495" s="26"/>
      <c r="G32495" s="26"/>
    </row>
    <row r="32496" spans="3:7">
      <c r="C32496" s="17"/>
      <c r="D32496" s="26"/>
      <c r="E32496" s="26"/>
      <c r="F32496" s="26"/>
      <c r="G32496" s="26"/>
    </row>
    <row r="32497" spans="3:7">
      <c r="C32497" s="17"/>
      <c r="D32497" s="26"/>
      <c r="E32497" s="26"/>
      <c r="F32497" s="26"/>
      <c r="G32497" s="26"/>
    </row>
    <row r="32498" spans="3:7">
      <c r="C32498" s="17"/>
      <c r="D32498" s="26"/>
      <c r="E32498" s="26"/>
      <c r="F32498" s="26"/>
      <c r="G32498" s="26"/>
    </row>
    <row r="32499" spans="3:7">
      <c r="C32499" s="17"/>
      <c r="D32499" s="26"/>
      <c r="E32499" s="26"/>
      <c r="F32499" s="26"/>
      <c r="G32499" s="26"/>
    </row>
    <row r="32500" spans="3:7">
      <c r="C32500" s="17"/>
      <c r="D32500" s="26"/>
      <c r="E32500" s="26"/>
      <c r="F32500" s="26"/>
      <c r="G32500" s="26"/>
    </row>
    <row r="32501" spans="3:7">
      <c r="C32501" s="17"/>
      <c r="D32501" s="26"/>
      <c r="E32501" s="26"/>
      <c r="F32501" s="26"/>
      <c r="G32501" s="26"/>
    </row>
    <row r="32502" spans="3:7">
      <c r="C32502" s="17"/>
      <c r="D32502" s="26"/>
      <c r="E32502" s="26"/>
      <c r="F32502" s="26"/>
      <c r="G32502" s="26"/>
    </row>
    <row r="32503" spans="3:7">
      <c r="C32503" s="17"/>
      <c r="D32503" s="26"/>
      <c r="E32503" s="26"/>
      <c r="F32503" s="26"/>
      <c r="G32503" s="26"/>
    </row>
    <row r="32504" spans="3:7">
      <c r="C32504" s="17"/>
      <c r="D32504" s="26"/>
      <c r="E32504" s="26"/>
      <c r="F32504" s="26"/>
      <c r="G32504" s="26"/>
    </row>
    <row r="32505" spans="3:7">
      <c r="C32505" s="17"/>
      <c r="D32505" s="26"/>
      <c r="E32505" s="26"/>
      <c r="F32505" s="26"/>
      <c r="G32505" s="26"/>
    </row>
    <row r="32506" spans="3:7">
      <c r="C32506" s="17"/>
      <c r="D32506" s="26"/>
      <c r="E32506" s="26"/>
      <c r="F32506" s="26"/>
      <c r="G32506" s="26"/>
    </row>
    <row r="32507" spans="3:7">
      <c r="C32507" s="17"/>
      <c r="D32507" s="26"/>
      <c r="E32507" s="26"/>
      <c r="F32507" s="26"/>
      <c r="G32507" s="26"/>
    </row>
    <row r="32508" spans="3:7">
      <c r="C32508" s="17"/>
      <c r="D32508" s="26"/>
      <c r="E32508" s="26"/>
      <c r="F32508" s="26"/>
      <c r="G32508" s="26"/>
    </row>
    <row r="32509" spans="3:7">
      <c r="C32509" s="17"/>
      <c r="D32509" s="26"/>
      <c r="E32509" s="26"/>
      <c r="F32509" s="26"/>
      <c r="G32509" s="26"/>
    </row>
    <row r="32510" spans="3:7">
      <c r="C32510" s="17"/>
      <c r="D32510" s="26"/>
      <c r="E32510" s="26"/>
      <c r="F32510" s="26"/>
      <c r="G32510" s="26"/>
    </row>
    <row r="32511" spans="3:7">
      <c r="C32511" s="17"/>
      <c r="D32511" s="26"/>
      <c r="E32511" s="26"/>
      <c r="F32511" s="26"/>
      <c r="G32511" s="26"/>
    </row>
    <row r="32512" spans="3:7">
      <c r="C32512" s="17"/>
      <c r="D32512" s="26"/>
      <c r="E32512" s="26"/>
      <c r="F32512" s="26"/>
      <c r="G32512" s="26"/>
    </row>
    <row r="32513" spans="3:7">
      <c r="C32513" s="17"/>
      <c r="D32513" s="26"/>
      <c r="E32513" s="26"/>
      <c r="F32513" s="26"/>
      <c r="G32513" s="26"/>
    </row>
    <row r="32514" spans="3:7">
      <c r="C32514" s="17"/>
      <c r="D32514" s="26"/>
      <c r="E32514" s="26"/>
      <c r="F32514" s="26"/>
      <c r="G32514" s="26"/>
    </row>
    <row r="32515" spans="3:7">
      <c r="C32515" s="17"/>
      <c r="D32515" s="26"/>
      <c r="E32515" s="26"/>
      <c r="F32515" s="26"/>
      <c r="G32515" s="26"/>
    </row>
    <row r="32516" spans="3:7">
      <c r="C32516" s="17"/>
      <c r="D32516" s="26"/>
      <c r="E32516" s="26"/>
      <c r="F32516" s="26"/>
      <c r="G32516" s="26"/>
    </row>
    <row r="32517" spans="3:7">
      <c r="C32517" s="17"/>
      <c r="D32517" s="26"/>
      <c r="E32517" s="26"/>
      <c r="F32517" s="26"/>
      <c r="G32517" s="26"/>
    </row>
    <row r="32518" spans="3:7">
      <c r="C32518" s="17"/>
      <c r="D32518" s="26"/>
      <c r="E32518" s="26"/>
      <c r="F32518" s="26"/>
      <c r="G32518" s="26"/>
    </row>
    <row r="32519" spans="3:7">
      <c r="C32519" s="17"/>
      <c r="D32519" s="26"/>
      <c r="E32519" s="26"/>
      <c r="F32519" s="26"/>
      <c r="G32519" s="26"/>
    </row>
    <row r="32520" spans="3:7">
      <c r="C32520" s="17"/>
      <c r="D32520" s="26"/>
      <c r="E32520" s="26"/>
      <c r="F32520" s="26"/>
      <c r="G32520" s="26"/>
    </row>
    <row r="32521" spans="3:7">
      <c r="C32521" s="17"/>
      <c r="D32521" s="26"/>
      <c r="E32521" s="26"/>
      <c r="F32521" s="26"/>
      <c r="G32521" s="26"/>
    </row>
    <row r="32522" spans="3:7">
      <c r="C32522" s="17"/>
      <c r="D32522" s="26"/>
      <c r="E32522" s="26"/>
      <c r="F32522" s="26"/>
      <c r="G32522" s="26"/>
    </row>
    <row r="32523" spans="3:7">
      <c r="C32523" s="17"/>
      <c r="D32523" s="26"/>
      <c r="E32523" s="26"/>
      <c r="F32523" s="26"/>
      <c r="G32523" s="26"/>
    </row>
    <row r="32524" spans="3:7">
      <c r="C32524" s="17"/>
      <c r="D32524" s="26"/>
      <c r="E32524" s="26"/>
      <c r="F32524" s="26"/>
      <c r="G32524" s="26"/>
    </row>
    <row r="32525" spans="3:7">
      <c r="C32525" s="17"/>
      <c r="D32525" s="26"/>
      <c r="E32525" s="26"/>
      <c r="F32525" s="26"/>
      <c r="G32525" s="26"/>
    </row>
    <row r="32526" spans="3:7">
      <c r="C32526" s="17"/>
      <c r="D32526" s="26"/>
      <c r="E32526" s="26"/>
      <c r="F32526" s="26"/>
      <c r="G32526" s="26"/>
    </row>
    <row r="32527" spans="3:7">
      <c r="C32527" s="17"/>
      <c r="D32527" s="26"/>
      <c r="E32527" s="26"/>
      <c r="F32527" s="26"/>
      <c r="G32527" s="26"/>
    </row>
    <row r="32528" spans="3:7">
      <c r="C32528" s="17"/>
      <c r="D32528" s="26"/>
      <c r="E32528" s="26"/>
      <c r="F32528" s="26"/>
      <c r="G32528" s="26"/>
    </row>
    <row r="32529" spans="3:7">
      <c r="C32529" s="17"/>
      <c r="D32529" s="26"/>
      <c r="E32529" s="26"/>
      <c r="F32529" s="26"/>
      <c r="G32529" s="26"/>
    </row>
    <row r="32530" spans="3:7">
      <c r="C32530" s="17"/>
      <c r="D32530" s="26"/>
      <c r="E32530" s="26"/>
      <c r="F32530" s="26"/>
      <c r="G32530" s="26"/>
    </row>
    <row r="32531" spans="3:7">
      <c r="C32531" s="17"/>
      <c r="D32531" s="26"/>
      <c r="E32531" s="26"/>
      <c r="F32531" s="26"/>
      <c r="G32531" s="26"/>
    </row>
    <row r="32532" spans="3:7">
      <c r="C32532" s="17"/>
      <c r="D32532" s="26"/>
      <c r="E32532" s="26"/>
      <c r="F32532" s="26"/>
      <c r="G32532" s="26"/>
    </row>
    <row r="32533" spans="3:7">
      <c r="C32533" s="17"/>
      <c r="D32533" s="26"/>
      <c r="E32533" s="26"/>
      <c r="F32533" s="26"/>
      <c r="G32533" s="26"/>
    </row>
    <row r="32534" spans="3:7">
      <c r="C32534" s="17"/>
      <c r="D32534" s="26"/>
      <c r="E32534" s="26"/>
      <c r="F32534" s="26"/>
      <c r="G32534" s="26"/>
    </row>
    <row r="32535" spans="3:7">
      <c r="C32535" s="17"/>
      <c r="D32535" s="26"/>
      <c r="E32535" s="26"/>
      <c r="F32535" s="26"/>
      <c r="G32535" s="26"/>
    </row>
    <row r="32536" spans="3:7">
      <c r="C32536" s="17"/>
      <c r="D32536" s="26"/>
      <c r="E32536" s="26"/>
      <c r="F32536" s="26"/>
      <c r="G32536" s="26"/>
    </row>
    <row r="32537" spans="3:7">
      <c r="C32537" s="17"/>
      <c r="D32537" s="26"/>
      <c r="E32537" s="26"/>
      <c r="F32537" s="26"/>
      <c r="G32537" s="26"/>
    </row>
    <row r="32538" spans="3:7">
      <c r="C32538" s="17"/>
      <c r="D32538" s="26"/>
      <c r="E32538" s="26"/>
      <c r="F32538" s="26"/>
      <c r="G32538" s="26"/>
    </row>
    <row r="32539" spans="3:7">
      <c r="C32539" s="17"/>
      <c r="D32539" s="26"/>
      <c r="E32539" s="26"/>
      <c r="F32539" s="26"/>
      <c r="G32539" s="26"/>
    </row>
    <row r="32540" spans="3:7">
      <c r="C32540" s="17"/>
      <c r="D32540" s="26"/>
      <c r="E32540" s="26"/>
      <c r="F32540" s="26"/>
      <c r="G32540" s="26"/>
    </row>
    <row r="32541" spans="3:7">
      <c r="C32541" s="17"/>
      <c r="D32541" s="26"/>
      <c r="E32541" s="26"/>
      <c r="F32541" s="26"/>
      <c r="G32541" s="26"/>
    </row>
    <row r="32542" spans="3:7">
      <c r="C32542" s="17"/>
      <c r="D32542" s="26"/>
      <c r="E32542" s="26"/>
      <c r="F32542" s="26"/>
      <c r="G32542" s="26"/>
    </row>
    <row r="32543" spans="3:7">
      <c r="C32543" s="17"/>
      <c r="D32543" s="26"/>
      <c r="E32543" s="26"/>
      <c r="F32543" s="26"/>
      <c r="G32543" s="26"/>
    </row>
    <row r="32544" spans="3:7">
      <c r="C32544" s="17"/>
      <c r="D32544" s="26"/>
      <c r="E32544" s="26"/>
      <c r="F32544" s="26"/>
      <c r="G32544" s="26"/>
    </row>
    <row r="32545" spans="3:7">
      <c r="C32545" s="17"/>
      <c r="D32545" s="26"/>
      <c r="E32545" s="26"/>
      <c r="F32545" s="26"/>
      <c r="G32545" s="26"/>
    </row>
    <row r="32546" spans="3:7">
      <c r="C32546" s="17"/>
      <c r="D32546" s="26"/>
      <c r="E32546" s="26"/>
      <c r="F32546" s="26"/>
      <c r="G32546" s="26"/>
    </row>
    <row r="32547" spans="3:7">
      <c r="C32547" s="17"/>
      <c r="D32547" s="26"/>
      <c r="E32547" s="26"/>
      <c r="F32547" s="26"/>
      <c r="G32547" s="26"/>
    </row>
    <row r="32548" spans="3:7">
      <c r="C32548" s="17"/>
      <c r="D32548" s="26"/>
      <c r="E32548" s="26"/>
      <c r="F32548" s="26"/>
      <c r="G32548" s="26"/>
    </row>
    <row r="32549" spans="3:7">
      <c r="C32549" s="17"/>
      <c r="D32549" s="26"/>
      <c r="E32549" s="26"/>
      <c r="F32549" s="26"/>
      <c r="G32549" s="26"/>
    </row>
    <row r="32550" spans="3:7">
      <c r="C32550" s="17"/>
      <c r="D32550" s="26"/>
      <c r="E32550" s="26"/>
      <c r="F32550" s="26"/>
      <c r="G32550" s="26"/>
    </row>
    <row r="32551" spans="3:7">
      <c r="C32551" s="17"/>
      <c r="D32551" s="26"/>
      <c r="E32551" s="26"/>
      <c r="F32551" s="26"/>
      <c r="G32551" s="26"/>
    </row>
    <row r="32552" spans="3:7">
      <c r="C32552" s="17"/>
      <c r="D32552" s="26"/>
      <c r="E32552" s="26"/>
      <c r="F32552" s="26"/>
      <c r="G32552" s="26"/>
    </row>
    <row r="32553" spans="3:7">
      <c r="C32553" s="17"/>
      <c r="D32553" s="26"/>
      <c r="E32553" s="26"/>
      <c r="F32553" s="26"/>
      <c r="G32553" s="26"/>
    </row>
    <row r="32554" spans="3:7">
      <c r="C32554" s="17"/>
      <c r="D32554" s="26"/>
      <c r="E32554" s="26"/>
      <c r="F32554" s="26"/>
      <c r="G32554" s="26"/>
    </row>
    <row r="32555" spans="3:7">
      <c r="C32555" s="17"/>
      <c r="D32555" s="26"/>
      <c r="E32555" s="26"/>
      <c r="F32555" s="26"/>
      <c r="G32555" s="26"/>
    </row>
    <row r="32556" spans="3:7">
      <c r="C32556" s="17"/>
      <c r="D32556" s="26"/>
      <c r="E32556" s="26"/>
      <c r="F32556" s="26"/>
      <c r="G32556" s="26"/>
    </row>
    <row r="32557" spans="3:7">
      <c r="C32557" s="17"/>
      <c r="D32557" s="26"/>
      <c r="E32557" s="26"/>
      <c r="F32557" s="26"/>
      <c r="G32557" s="26"/>
    </row>
    <row r="32558" spans="3:7">
      <c r="C32558" s="17"/>
      <c r="D32558" s="26"/>
      <c r="E32558" s="26"/>
      <c r="F32558" s="26"/>
      <c r="G32558" s="26"/>
    </row>
    <row r="32559" spans="3:7">
      <c r="C32559" s="17"/>
      <c r="D32559" s="26"/>
      <c r="E32559" s="26"/>
      <c r="F32559" s="26"/>
      <c r="G32559" s="26"/>
    </row>
    <row r="32560" spans="3:7">
      <c r="C32560" s="17"/>
      <c r="D32560" s="26"/>
      <c r="E32560" s="26"/>
      <c r="F32560" s="26"/>
      <c r="G32560" s="26"/>
    </row>
    <row r="32561" spans="3:7">
      <c r="C32561" s="17"/>
      <c r="D32561" s="26"/>
      <c r="E32561" s="26"/>
      <c r="F32561" s="26"/>
      <c r="G32561" s="26"/>
    </row>
    <row r="32562" spans="3:7">
      <c r="C32562" s="17"/>
      <c r="D32562" s="26"/>
      <c r="E32562" s="26"/>
      <c r="F32562" s="26"/>
      <c r="G32562" s="26"/>
    </row>
    <row r="32563" spans="3:7">
      <c r="C32563" s="17"/>
      <c r="D32563" s="26"/>
      <c r="E32563" s="26"/>
      <c r="F32563" s="26"/>
      <c r="G32563" s="26"/>
    </row>
    <row r="32564" spans="3:7">
      <c r="C32564" s="17"/>
      <c r="D32564" s="26"/>
      <c r="E32564" s="26"/>
      <c r="F32564" s="26"/>
      <c r="G32564" s="26"/>
    </row>
    <row r="32565" spans="3:7">
      <c r="C32565" s="17"/>
      <c r="D32565" s="26"/>
      <c r="E32565" s="26"/>
      <c r="F32565" s="26"/>
      <c r="G32565" s="26"/>
    </row>
    <row r="32566" spans="3:7">
      <c r="C32566" s="17"/>
      <c r="D32566" s="26"/>
      <c r="E32566" s="26"/>
      <c r="F32566" s="26"/>
      <c r="G32566" s="26"/>
    </row>
    <row r="32567" spans="3:7">
      <c r="C32567" s="17"/>
      <c r="D32567" s="26"/>
      <c r="E32567" s="26"/>
      <c r="F32567" s="26"/>
      <c r="G32567" s="26"/>
    </row>
    <row r="32568" spans="3:7">
      <c r="C32568" s="17"/>
      <c r="D32568" s="26"/>
      <c r="E32568" s="26"/>
      <c r="F32568" s="26"/>
      <c r="G32568" s="26"/>
    </row>
    <row r="32569" spans="3:7">
      <c r="C32569" s="17"/>
      <c r="D32569" s="26"/>
      <c r="E32569" s="26"/>
      <c r="F32569" s="26"/>
      <c r="G32569" s="26"/>
    </row>
    <row r="32570" spans="3:7">
      <c r="C32570" s="17"/>
      <c r="D32570" s="26"/>
      <c r="E32570" s="26"/>
      <c r="F32570" s="26"/>
      <c r="G32570" s="26"/>
    </row>
    <row r="32571" spans="3:7">
      <c r="C32571" s="17"/>
      <c r="D32571" s="26"/>
      <c r="E32571" s="26"/>
      <c r="F32571" s="26"/>
      <c r="G32571" s="26"/>
    </row>
    <row r="32572" spans="3:7">
      <c r="C32572" s="17"/>
      <c r="D32572" s="26"/>
      <c r="E32572" s="26"/>
      <c r="F32572" s="26"/>
      <c r="G32572" s="26"/>
    </row>
    <row r="32573" spans="3:7">
      <c r="C32573" s="17"/>
      <c r="D32573" s="26"/>
      <c r="E32573" s="26"/>
      <c r="F32573" s="26"/>
      <c r="G32573" s="26"/>
    </row>
    <row r="32574" spans="3:7">
      <c r="C32574" s="17"/>
      <c r="D32574" s="26"/>
      <c r="E32574" s="26"/>
      <c r="F32574" s="26"/>
      <c r="G32574" s="26"/>
    </row>
    <row r="32575" spans="3:7">
      <c r="C32575" s="17"/>
      <c r="D32575" s="26"/>
      <c r="E32575" s="26"/>
      <c r="F32575" s="26"/>
      <c r="G32575" s="26"/>
    </row>
    <row r="32576" spans="3:7">
      <c r="C32576" s="17"/>
      <c r="D32576" s="26"/>
      <c r="E32576" s="26"/>
      <c r="F32576" s="26"/>
      <c r="G32576" s="26"/>
    </row>
    <row r="32577" spans="3:7">
      <c r="C32577" s="17"/>
      <c r="D32577" s="26"/>
      <c r="E32577" s="26"/>
      <c r="F32577" s="26"/>
      <c r="G32577" s="26"/>
    </row>
    <row r="32578" spans="3:7">
      <c r="C32578" s="17"/>
      <c r="D32578" s="26"/>
      <c r="E32578" s="26"/>
      <c r="F32578" s="26"/>
      <c r="G32578" s="26"/>
    </row>
    <row r="32579" spans="3:7">
      <c r="C32579" s="17"/>
      <c r="D32579" s="26"/>
      <c r="E32579" s="26"/>
      <c r="F32579" s="26"/>
      <c r="G32579" s="26"/>
    </row>
    <row r="32580" spans="3:7">
      <c r="C32580" s="17"/>
      <c r="D32580" s="26"/>
      <c r="E32580" s="26"/>
      <c r="F32580" s="26"/>
      <c r="G32580" s="26"/>
    </row>
    <row r="32581" spans="3:7">
      <c r="C32581" s="17"/>
      <c r="D32581" s="26"/>
      <c r="E32581" s="26"/>
      <c r="F32581" s="26"/>
      <c r="G32581" s="26"/>
    </row>
    <row r="32582" spans="3:7">
      <c r="C32582" s="17"/>
      <c r="D32582" s="26"/>
      <c r="E32582" s="26"/>
      <c r="F32582" s="26"/>
      <c r="G32582" s="26"/>
    </row>
    <row r="32583" spans="3:7">
      <c r="C32583" s="17"/>
      <c r="D32583" s="26"/>
      <c r="E32583" s="26"/>
      <c r="F32583" s="26"/>
      <c r="G32583" s="26"/>
    </row>
    <row r="32584" spans="3:7">
      <c r="C32584" s="17"/>
      <c r="D32584" s="26"/>
      <c r="E32584" s="26"/>
      <c r="F32584" s="26"/>
      <c r="G32584" s="26"/>
    </row>
    <row r="32585" spans="3:7">
      <c r="C32585" s="17"/>
      <c r="D32585" s="26"/>
      <c r="E32585" s="26"/>
      <c r="F32585" s="26"/>
      <c r="G32585" s="26"/>
    </row>
    <row r="32586" spans="3:7">
      <c r="C32586" s="17"/>
      <c r="D32586" s="26"/>
      <c r="E32586" s="26"/>
      <c r="F32586" s="26"/>
      <c r="G32586" s="26"/>
    </row>
    <row r="32587" spans="3:7">
      <c r="C32587" s="17"/>
      <c r="D32587" s="26"/>
      <c r="E32587" s="26"/>
      <c r="F32587" s="26"/>
      <c r="G32587" s="26"/>
    </row>
    <row r="32588" spans="3:7">
      <c r="C32588" s="17"/>
      <c r="D32588" s="26"/>
      <c r="E32588" s="26"/>
      <c r="F32588" s="26"/>
      <c r="G32588" s="26"/>
    </row>
    <row r="32589" spans="3:7">
      <c r="C32589" s="17"/>
      <c r="D32589" s="26"/>
      <c r="E32589" s="26"/>
      <c r="F32589" s="26"/>
      <c r="G32589" s="26"/>
    </row>
    <row r="32590" spans="3:7">
      <c r="C32590" s="17"/>
      <c r="D32590" s="26"/>
      <c r="E32590" s="26"/>
      <c r="F32590" s="26"/>
      <c r="G32590" s="26"/>
    </row>
    <row r="32591" spans="3:7">
      <c r="C32591" s="17"/>
      <c r="D32591" s="26"/>
      <c r="E32591" s="26"/>
      <c r="F32591" s="26"/>
      <c r="G32591" s="26"/>
    </row>
    <row r="32592" spans="3:7">
      <c r="C32592" s="17"/>
      <c r="D32592" s="26"/>
      <c r="E32592" s="26"/>
      <c r="F32592" s="26"/>
      <c r="G32592" s="26"/>
    </row>
    <row r="32593" spans="3:7">
      <c r="C32593" s="17"/>
      <c r="D32593" s="26"/>
      <c r="E32593" s="26"/>
      <c r="F32593" s="26"/>
      <c r="G32593" s="26"/>
    </row>
    <row r="32594" spans="3:7">
      <c r="C32594" s="17"/>
      <c r="D32594" s="26"/>
      <c r="E32594" s="26"/>
      <c r="F32594" s="26"/>
      <c r="G32594" s="26"/>
    </row>
    <row r="32595" spans="3:7">
      <c r="C32595" s="17"/>
      <c r="D32595" s="26"/>
      <c r="E32595" s="26"/>
      <c r="F32595" s="26"/>
      <c r="G32595" s="26"/>
    </row>
    <row r="32596" spans="3:7">
      <c r="C32596" s="17"/>
      <c r="D32596" s="26"/>
      <c r="E32596" s="26"/>
      <c r="F32596" s="26"/>
      <c r="G32596" s="26"/>
    </row>
    <row r="32597" spans="3:7">
      <c r="C32597" s="17"/>
      <c r="D32597" s="26"/>
      <c r="E32597" s="26"/>
      <c r="F32597" s="26"/>
      <c r="G32597" s="26"/>
    </row>
    <row r="32598" spans="3:7">
      <c r="C32598" s="17"/>
      <c r="D32598" s="26"/>
      <c r="E32598" s="26"/>
      <c r="F32598" s="26"/>
      <c r="G32598" s="26"/>
    </row>
    <row r="32599" spans="3:7">
      <c r="C32599" s="17"/>
      <c r="D32599" s="26"/>
      <c r="E32599" s="26"/>
      <c r="F32599" s="26"/>
      <c r="G32599" s="26"/>
    </row>
    <row r="32600" spans="3:7">
      <c r="C32600" s="17"/>
      <c r="D32600" s="26"/>
      <c r="E32600" s="26"/>
      <c r="F32600" s="26"/>
      <c r="G32600" s="26"/>
    </row>
    <row r="32601" spans="3:7">
      <c r="C32601" s="17"/>
      <c r="D32601" s="26"/>
      <c r="E32601" s="26"/>
      <c r="F32601" s="26"/>
      <c r="G32601" s="26"/>
    </row>
    <row r="32602" spans="3:7">
      <c r="C32602" s="17"/>
      <c r="D32602" s="26"/>
      <c r="E32602" s="26"/>
      <c r="F32602" s="26"/>
      <c r="G32602" s="26"/>
    </row>
    <row r="32603" spans="3:7">
      <c r="C32603" s="17"/>
      <c r="D32603" s="26"/>
      <c r="E32603" s="26"/>
      <c r="F32603" s="26"/>
      <c r="G32603" s="26"/>
    </row>
    <row r="32604" spans="3:7">
      <c r="C32604" s="17"/>
      <c r="D32604" s="26"/>
      <c r="E32604" s="26"/>
      <c r="F32604" s="26"/>
      <c r="G32604" s="26"/>
    </row>
    <row r="32605" spans="3:7">
      <c r="C32605" s="17"/>
      <c r="D32605" s="26"/>
      <c r="E32605" s="26"/>
      <c r="F32605" s="26"/>
      <c r="G32605" s="26"/>
    </row>
    <row r="32606" spans="3:7">
      <c r="C32606" s="17"/>
      <c r="D32606" s="26"/>
      <c r="E32606" s="26"/>
      <c r="F32606" s="26"/>
      <c r="G32606" s="26"/>
    </row>
    <row r="32607" spans="3:7">
      <c r="C32607" s="17"/>
      <c r="D32607" s="26"/>
      <c r="E32607" s="26"/>
      <c r="F32607" s="26"/>
      <c r="G32607" s="26"/>
    </row>
    <row r="32608" spans="3:7">
      <c r="C32608" s="17"/>
      <c r="D32608" s="26"/>
      <c r="E32608" s="26"/>
      <c r="F32608" s="26"/>
      <c r="G32608" s="26"/>
    </row>
    <row r="32609" spans="3:7">
      <c r="C32609" s="17"/>
      <c r="D32609" s="26"/>
      <c r="E32609" s="26"/>
      <c r="F32609" s="26"/>
      <c r="G32609" s="26"/>
    </row>
    <row r="32610" spans="3:7">
      <c r="C32610" s="17"/>
      <c r="D32610" s="26"/>
      <c r="E32610" s="26"/>
      <c r="F32610" s="26"/>
      <c r="G32610" s="26"/>
    </row>
    <row r="32611" spans="3:7">
      <c r="C32611" s="17"/>
      <c r="D32611" s="26"/>
      <c r="E32611" s="26"/>
      <c r="F32611" s="26"/>
      <c r="G32611" s="26"/>
    </row>
    <row r="32612" spans="3:7">
      <c r="C32612" s="17"/>
      <c r="D32612" s="26"/>
      <c r="E32612" s="26"/>
      <c r="F32612" s="26"/>
      <c r="G32612" s="26"/>
    </row>
    <row r="32613" spans="3:7">
      <c r="C32613" s="17"/>
      <c r="D32613" s="26"/>
      <c r="E32613" s="26"/>
      <c r="F32613" s="26"/>
      <c r="G32613" s="26"/>
    </row>
    <row r="32614" spans="3:7">
      <c r="C32614" s="17"/>
      <c r="D32614" s="26"/>
      <c r="E32614" s="26"/>
      <c r="F32614" s="26"/>
      <c r="G32614" s="26"/>
    </row>
    <row r="32615" spans="3:7">
      <c r="C32615" s="17"/>
      <c r="D32615" s="26"/>
      <c r="E32615" s="26"/>
      <c r="F32615" s="26"/>
      <c r="G32615" s="26"/>
    </row>
    <row r="32616" spans="3:7">
      <c r="C32616" s="17"/>
      <c r="D32616" s="26"/>
      <c r="E32616" s="26"/>
      <c r="F32616" s="26"/>
      <c r="G32616" s="26"/>
    </row>
    <row r="32617" spans="3:7">
      <c r="C32617" s="17"/>
      <c r="D32617" s="26"/>
      <c r="E32617" s="26"/>
      <c r="F32617" s="26"/>
      <c r="G32617" s="26"/>
    </row>
    <row r="32618" spans="3:7">
      <c r="C32618" s="17"/>
      <c r="D32618" s="26"/>
      <c r="E32618" s="26"/>
      <c r="F32618" s="26"/>
      <c r="G32618" s="26"/>
    </row>
    <row r="32619" spans="3:7">
      <c r="C32619" s="17"/>
      <c r="D32619" s="26"/>
      <c r="E32619" s="26"/>
      <c r="F32619" s="26"/>
      <c r="G32619" s="26"/>
    </row>
    <row r="32620" spans="3:7">
      <c r="C32620" s="17"/>
      <c r="D32620" s="26"/>
      <c r="E32620" s="26"/>
      <c r="F32620" s="26"/>
      <c r="G32620" s="26"/>
    </row>
    <row r="32621" spans="3:7">
      <c r="C32621" s="17"/>
      <c r="D32621" s="26"/>
      <c r="E32621" s="26"/>
      <c r="F32621" s="26"/>
      <c r="G32621" s="26"/>
    </row>
    <row r="32622" spans="3:7">
      <c r="C32622" s="17"/>
      <c r="D32622" s="26"/>
      <c r="E32622" s="26"/>
      <c r="F32622" s="26"/>
      <c r="G32622" s="26"/>
    </row>
    <row r="32623" spans="3:7">
      <c r="C32623" s="17"/>
      <c r="D32623" s="26"/>
      <c r="E32623" s="26"/>
      <c r="F32623" s="26"/>
      <c r="G32623" s="26"/>
    </row>
    <row r="32624" spans="3:7">
      <c r="C32624" s="17"/>
      <c r="D32624" s="26"/>
      <c r="E32624" s="26"/>
      <c r="F32624" s="26"/>
      <c r="G32624" s="26"/>
    </row>
    <row r="32625" spans="3:7">
      <c r="C32625" s="17"/>
      <c r="D32625" s="26"/>
      <c r="E32625" s="26"/>
      <c r="F32625" s="26"/>
      <c r="G32625" s="26"/>
    </row>
    <row r="32626" spans="3:7">
      <c r="C32626" s="17"/>
      <c r="D32626" s="26"/>
      <c r="E32626" s="26"/>
      <c r="F32626" s="26"/>
      <c r="G32626" s="26"/>
    </row>
    <row r="32627" spans="3:7">
      <c r="C32627" s="17"/>
      <c r="D32627" s="26"/>
      <c r="E32627" s="26"/>
      <c r="F32627" s="26"/>
      <c r="G32627" s="26"/>
    </row>
    <row r="32628" spans="3:7">
      <c r="C32628" s="17"/>
      <c r="D32628" s="26"/>
      <c r="E32628" s="26"/>
      <c r="F32628" s="26"/>
      <c r="G32628" s="26"/>
    </row>
    <row r="32629" spans="3:7">
      <c r="C32629" s="17"/>
      <c r="D32629" s="26"/>
      <c r="E32629" s="26"/>
      <c r="F32629" s="26"/>
      <c r="G32629" s="26"/>
    </row>
    <row r="32630" spans="3:7">
      <c r="C32630" s="17"/>
      <c r="D32630" s="26"/>
      <c r="E32630" s="26"/>
      <c r="F32630" s="26"/>
      <c r="G32630" s="26"/>
    </row>
    <row r="32631" spans="3:7">
      <c r="C32631" s="17"/>
      <c r="D32631" s="26"/>
      <c r="E32631" s="26"/>
      <c r="F32631" s="26"/>
      <c r="G32631" s="26"/>
    </row>
    <row r="32632" spans="3:7">
      <c r="C32632" s="17"/>
      <c r="D32632" s="26"/>
      <c r="E32632" s="26"/>
      <c r="F32632" s="26"/>
      <c r="G32632" s="26"/>
    </row>
    <row r="32633" spans="3:7">
      <c r="C32633" s="17"/>
      <c r="D32633" s="26"/>
      <c r="E32633" s="26"/>
      <c r="F32633" s="26"/>
      <c r="G32633" s="26"/>
    </row>
    <row r="32634" spans="3:7">
      <c r="C32634" s="17"/>
      <c r="D32634" s="26"/>
      <c r="E32634" s="26"/>
      <c r="F32634" s="26"/>
      <c r="G32634" s="26"/>
    </row>
    <row r="32635" spans="3:7">
      <c r="C32635" s="17"/>
      <c r="D32635" s="26"/>
      <c r="E32635" s="26"/>
      <c r="F32635" s="26"/>
      <c r="G32635" s="26"/>
    </row>
    <row r="32636" spans="3:7">
      <c r="C32636" s="17"/>
      <c r="D32636" s="26"/>
      <c r="E32636" s="26"/>
      <c r="F32636" s="26"/>
      <c r="G32636" s="26"/>
    </row>
    <row r="32637" spans="3:7">
      <c r="C32637" s="17"/>
      <c r="D32637" s="26"/>
      <c r="E32637" s="26"/>
      <c r="F32637" s="26"/>
      <c r="G32637" s="26"/>
    </row>
    <row r="32638" spans="3:7">
      <c r="C32638" s="17"/>
      <c r="D32638" s="26"/>
      <c r="E32638" s="26"/>
      <c r="F32638" s="26"/>
      <c r="G32638" s="26"/>
    </row>
    <row r="32639" spans="3:7">
      <c r="C32639" s="17"/>
      <c r="D32639" s="26"/>
      <c r="E32639" s="26"/>
      <c r="F32639" s="26"/>
      <c r="G32639" s="26"/>
    </row>
    <row r="32640" spans="3:7">
      <c r="C32640" s="17"/>
      <c r="D32640" s="26"/>
      <c r="E32640" s="26"/>
      <c r="F32640" s="26"/>
      <c r="G32640" s="26"/>
    </row>
    <row r="32641" spans="3:7">
      <c r="C32641" s="17"/>
      <c r="D32641" s="26"/>
      <c r="E32641" s="26"/>
      <c r="F32641" s="26"/>
      <c r="G32641" s="26"/>
    </row>
    <row r="32642" spans="3:7">
      <c r="C32642" s="17"/>
      <c r="D32642" s="26"/>
      <c r="E32642" s="26"/>
      <c r="F32642" s="26"/>
      <c r="G32642" s="26"/>
    </row>
    <row r="32643" spans="3:7">
      <c r="C32643" s="17"/>
      <c r="D32643" s="26"/>
      <c r="E32643" s="26"/>
      <c r="F32643" s="26"/>
      <c r="G32643" s="26"/>
    </row>
    <row r="32644" spans="3:7">
      <c r="C32644" s="17"/>
      <c r="D32644" s="26"/>
      <c r="E32644" s="26"/>
      <c r="F32644" s="26"/>
      <c r="G32644" s="26"/>
    </row>
    <row r="32645" spans="3:7">
      <c r="C32645" s="17"/>
      <c r="D32645" s="26"/>
      <c r="E32645" s="26"/>
      <c r="F32645" s="26"/>
      <c r="G32645" s="26"/>
    </row>
    <row r="32646" spans="3:7">
      <c r="C32646" s="17"/>
      <c r="D32646" s="26"/>
      <c r="E32646" s="26"/>
      <c r="F32646" s="26"/>
      <c r="G32646" s="26"/>
    </row>
    <row r="32647" spans="3:7">
      <c r="C32647" s="17"/>
      <c r="D32647" s="26"/>
      <c r="E32647" s="26"/>
      <c r="F32647" s="26"/>
      <c r="G32647" s="26"/>
    </row>
    <row r="32648" spans="3:7">
      <c r="C32648" s="17"/>
      <c r="D32648" s="26"/>
      <c r="E32648" s="26"/>
      <c r="F32648" s="26"/>
      <c r="G32648" s="26"/>
    </row>
    <row r="32649" spans="3:7">
      <c r="C32649" s="17"/>
      <c r="D32649" s="26"/>
      <c r="E32649" s="26"/>
      <c r="F32649" s="26"/>
      <c r="G32649" s="26"/>
    </row>
    <row r="32650" spans="3:7">
      <c r="C32650" s="17"/>
      <c r="D32650" s="26"/>
      <c r="E32650" s="26"/>
      <c r="F32650" s="26"/>
      <c r="G32650" s="26"/>
    </row>
    <row r="32651" spans="3:7">
      <c r="C32651" s="17"/>
      <c r="D32651" s="26"/>
      <c r="E32651" s="26"/>
      <c r="F32651" s="26"/>
      <c r="G32651" s="26"/>
    </row>
    <row r="32652" spans="3:7">
      <c r="C32652" s="17"/>
      <c r="D32652" s="26"/>
      <c r="E32652" s="26"/>
      <c r="F32652" s="26"/>
      <c r="G32652" s="26"/>
    </row>
    <row r="32653" spans="3:7">
      <c r="C32653" s="17"/>
      <c r="D32653" s="26"/>
      <c r="E32653" s="26"/>
      <c r="F32653" s="26"/>
      <c r="G32653" s="26"/>
    </row>
    <row r="32654" spans="3:7">
      <c r="C32654" s="17"/>
      <c r="D32654" s="26"/>
      <c r="E32654" s="26"/>
      <c r="F32654" s="26"/>
      <c r="G32654" s="26"/>
    </row>
    <row r="32655" spans="3:7">
      <c r="C32655" s="17"/>
      <c r="D32655" s="26"/>
      <c r="E32655" s="26"/>
      <c r="F32655" s="26"/>
      <c r="G32655" s="26"/>
    </row>
    <row r="32656" spans="3:7">
      <c r="C32656" s="17"/>
      <c r="D32656" s="26"/>
      <c r="E32656" s="26"/>
      <c r="F32656" s="26"/>
      <c r="G32656" s="26"/>
    </row>
    <row r="32657" spans="3:7">
      <c r="C32657" s="17"/>
      <c r="D32657" s="26"/>
      <c r="E32657" s="26"/>
      <c r="F32657" s="26"/>
      <c r="G32657" s="26"/>
    </row>
    <row r="32658" spans="3:7">
      <c r="C32658" s="17"/>
      <c r="D32658" s="26"/>
      <c r="E32658" s="26"/>
      <c r="F32658" s="26"/>
      <c r="G32658" s="26"/>
    </row>
    <row r="32659" spans="3:7">
      <c r="C32659" s="17"/>
      <c r="D32659" s="26"/>
      <c r="E32659" s="26"/>
      <c r="F32659" s="26"/>
      <c r="G32659" s="26"/>
    </row>
    <row r="32660" spans="3:7">
      <c r="C32660" s="17"/>
      <c r="D32660" s="26"/>
      <c r="E32660" s="26"/>
      <c r="F32660" s="26"/>
      <c r="G32660" s="26"/>
    </row>
    <row r="32661" spans="3:7">
      <c r="C32661" s="17"/>
      <c r="D32661" s="26"/>
      <c r="E32661" s="26"/>
      <c r="F32661" s="26"/>
      <c r="G32661" s="26"/>
    </row>
    <row r="32662" spans="3:7">
      <c r="C32662" s="17"/>
      <c r="D32662" s="26"/>
      <c r="E32662" s="26"/>
      <c r="F32662" s="26"/>
      <c r="G32662" s="26"/>
    </row>
    <row r="32663" spans="3:7">
      <c r="C32663" s="17"/>
      <c r="D32663" s="26"/>
      <c r="E32663" s="26"/>
      <c r="F32663" s="26"/>
      <c r="G32663" s="26"/>
    </row>
    <row r="32664" spans="3:7">
      <c r="C32664" s="17"/>
      <c r="D32664" s="26"/>
      <c r="E32664" s="26"/>
      <c r="F32664" s="26"/>
      <c r="G32664" s="26"/>
    </row>
    <row r="32665" spans="3:7">
      <c r="C32665" s="17"/>
      <c r="D32665" s="26"/>
      <c r="E32665" s="26"/>
      <c r="F32665" s="26"/>
      <c r="G32665" s="26"/>
    </row>
    <row r="32666" spans="3:7">
      <c r="C32666" s="17"/>
      <c r="D32666" s="26"/>
      <c r="E32666" s="26"/>
      <c r="F32666" s="26"/>
      <c r="G32666" s="26"/>
    </row>
    <row r="32667" spans="3:7">
      <c r="C32667" s="17"/>
      <c r="D32667" s="26"/>
      <c r="E32667" s="26"/>
      <c r="F32667" s="26"/>
      <c r="G32667" s="26"/>
    </row>
    <row r="32668" spans="3:7">
      <c r="C32668" s="17"/>
      <c r="D32668" s="26"/>
      <c r="E32668" s="26"/>
      <c r="F32668" s="26"/>
      <c r="G32668" s="26"/>
    </row>
    <row r="32669" spans="3:7">
      <c r="C32669" s="17"/>
      <c r="D32669" s="26"/>
      <c r="E32669" s="26"/>
      <c r="F32669" s="26"/>
      <c r="G32669" s="26"/>
    </row>
    <row r="32670" spans="3:7">
      <c r="C32670" s="17"/>
      <c r="D32670" s="26"/>
      <c r="E32670" s="26"/>
      <c r="F32670" s="26"/>
      <c r="G32670" s="26"/>
    </row>
    <row r="32671" spans="3:7">
      <c r="C32671" s="17"/>
      <c r="D32671" s="26"/>
      <c r="E32671" s="26"/>
      <c r="F32671" s="26"/>
      <c r="G32671" s="26"/>
    </row>
    <row r="32672" spans="3:7">
      <c r="C32672" s="17"/>
      <c r="D32672" s="26"/>
      <c r="E32672" s="26"/>
      <c r="F32672" s="26"/>
      <c r="G32672" s="26"/>
    </row>
    <row r="32673" spans="3:7">
      <c r="C32673" s="17"/>
      <c r="D32673" s="26"/>
      <c r="E32673" s="26"/>
      <c r="F32673" s="26"/>
      <c r="G32673" s="26"/>
    </row>
    <row r="32674" spans="3:7">
      <c r="C32674" s="17"/>
      <c r="D32674" s="26"/>
      <c r="E32674" s="26"/>
      <c r="F32674" s="26"/>
      <c r="G32674" s="26"/>
    </row>
    <row r="32675" spans="3:7">
      <c r="C32675" s="17"/>
      <c r="D32675" s="26"/>
      <c r="E32675" s="26"/>
      <c r="F32675" s="26"/>
      <c r="G32675" s="26"/>
    </row>
    <row r="32676" spans="3:7">
      <c r="C32676" s="17"/>
      <c r="D32676" s="26"/>
      <c r="E32676" s="26"/>
      <c r="F32676" s="26"/>
      <c r="G32676" s="26"/>
    </row>
    <row r="32677" spans="3:7">
      <c r="C32677" s="17"/>
      <c r="D32677" s="26"/>
      <c r="E32677" s="26"/>
      <c r="F32677" s="26"/>
      <c r="G32677" s="26"/>
    </row>
    <row r="32678" spans="3:7">
      <c r="C32678" s="17"/>
      <c r="D32678" s="26"/>
      <c r="E32678" s="26"/>
      <c r="F32678" s="26"/>
      <c r="G32678" s="26"/>
    </row>
    <row r="32679" spans="3:7">
      <c r="C32679" s="17"/>
      <c r="D32679" s="26"/>
      <c r="E32679" s="26"/>
      <c r="F32679" s="26"/>
      <c r="G32679" s="26"/>
    </row>
    <row r="32680" spans="3:7">
      <c r="C32680" s="17"/>
      <c r="D32680" s="26"/>
      <c r="E32680" s="26"/>
      <c r="F32680" s="26"/>
      <c r="G32680" s="26"/>
    </row>
    <row r="32681" spans="3:7">
      <c r="C32681" s="17"/>
      <c r="D32681" s="26"/>
      <c r="E32681" s="26"/>
      <c r="F32681" s="26"/>
      <c r="G32681" s="26"/>
    </row>
    <row r="32682" spans="3:7">
      <c r="C32682" s="17"/>
      <c r="D32682" s="26"/>
      <c r="E32682" s="26"/>
      <c r="F32682" s="26"/>
      <c r="G32682" s="26"/>
    </row>
    <row r="32683" spans="3:7">
      <c r="C32683" s="17"/>
      <c r="D32683" s="26"/>
      <c r="E32683" s="26"/>
      <c r="F32683" s="26"/>
      <c r="G32683" s="26"/>
    </row>
    <row r="32684" spans="3:7">
      <c r="C32684" s="17"/>
      <c r="D32684" s="26"/>
      <c r="E32684" s="26"/>
      <c r="F32684" s="26"/>
      <c r="G32684" s="26"/>
    </row>
    <row r="32685" spans="3:7">
      <c r="C32685" s="17"/>
      <c r="D32685" s="26"/>
      <c r="E32685" s="26"/>
      <c r="F32685" s="26"/>
      <c r="G32685" s="26"/>
    </row>
    <row r="32686" spans="3:7">
      <c r="C32686" s="17"/>
      <c r="D32686" s="26"/>
      <c r="E32686" s="26"/>
      <c r="F32686" s="26"/>
      <c r="G32686" s="26"/>
    </row>
    <row r="32687" spans="3:7">
      <c r="C32687" s="17"/>
      <c r="D32687" s="26"/>
      <c r="E32687" s="26"/>
      <c r="F32687" s="26"/>
      <c r="G32687" s="26"/>
    </row>
    <row r="32688" spans="3:7">
      <c r="C32688" s="17"/>
      <c r="D32688" s="26"/>
      <c r="E32688" s="26"/>
      <c r="F32688" s="26"/>
      <c r="G32688" s="26"/>
    </row>
    <row r="32689" spans="3:7">
      <c r="C32689" s="17"/>
      <c r="D32689" s="26"/>
      <c r="E32689" s="26"/>
      <c r="F32689" s="26"/>
      <c r="G32689" s="26"/>
    </row>
    <row r="32690" spans="3:7">
      <c r="C32690" s="17"/>
      <c r="D32690" s="26"/>
      <c r="E32690" s="26"/>
      <c r="F32690" s="26"/>
      <c r="G32690" s="26"/>
    </row>
    <row r="32691" spans="3:7">
      <c r="C32691" s="17"/>
      <c r="D32691" s="26"/>
      <c r="E32691" s="26"/>
      <c r="F32691" s="26"/>
      <c r="G32691" s="26"/>
    </row>
    <row r="32692" spans="3:7">
      <c r="C32692" s="17"/>
      <c r="D32692" s="26"/>
      <c r="E32692" s="26"/>
      <c r="F32692" s="26"/>
      <c r="G32692" s="26"/>
    </row>
    <row r="32693" spans="3:7">
      <c r="C32693" s="17"/>
      <c r="D32693" s="26"/>
      <c r="E32693" s="26"/>
      <c r="F32693" s="26"/>
      <c r="G32693" s="26"/>
    </row>
    <row r="32694" spans="3:7">
      <c r="C32694" s="17"/>
      <c r="D32694" s="26"/>
      <c r="E32694" s="26"/>
      <c r="F32694" s="26"/>
      <c r="G32694" s="26"/>
    </row>
    <row r="32695" spans="3:7">
      <c r="C32695" s="17"/>
      <c r="D32695" s="26"/>
      <c r="E32695" s="26"/>
      <c r="F32695" s="26"/>
      <c r="G32695" s="26"/>
    </row>
    <row r="32696" spans="3:7">
      <c r="C32696" s="17"/>
      <c r="D32696" s="26"/>
      <c r="E32696" s="26"/>
      <c r="F32696" s="26"/>
      <c r="G32696" s="26"/>
    </row>
    <row r="32697" spans="3:7">
      <c r="C32697" s="17"/>
      <c r="D32697" s="26"/>
      <c r="E32697" s="26"/>
      <c r="F32697" s="26"/>
      <c r="G32697" s="26"/>
    </row>
    <row r="32698" spans="3:7">
      <c r="C32698" s="17"/>
      <c r="D32698" s="26"/>
      <c r="E32698" s="26"/>
      <c r="F32698" s="26"/>
      <c r="G32698" s="26"/>
    </row>
    <row r="32699" spans="3:7">
      <c r="C32699" s="17"/>
      <c r="D32699" s="26"/>
      <c r="E32699" s="26"/>
      <c r="F32699" s="26"/>
      <c r="G32699" s="26"/>
    </row>
    <row r="32700" spans="3:7">
      <c r="C32700" s="17"/>
      <c r="D32700" s="26"/>
      <c r="E32700" s="26"/>
      <c r="F32700" s="26"/>
      <c r="G32700" s="26"/>
    </row>
    <row r="32701" spans="3:7">
      <c r="C32701" s="17"/>
      <c r="D32701" s="26"/>
      <c r="E32701" s="26"/>
      <c r="F32701" s="26"/>
      <c r="G32701" s="26"/>
    </row>
    <row r="32702" spans="3:7">
      <c r="C32702" s="17"/>
      <c r="D32702" s="26"/>
      <c r="E32702" s="26"/>
      <c r="F32702" s="26"/>
      <c r="G32702" s="26"/>
    </row>
    <row r="32703" spans="3:7">
      <c r="C32703" s="17"/>
      <c r="D32703" s="26"/>
      <c r="E32703" s="26"/>
      <c r="F32703" s="26"/>
      <c r="G32703" s="26"/>
    </row>
    <row r="32704" spans="3:7">
      <c r="C32704" s="17"/>
      <c r="D32704" s="26"/>
      <c r="E32704" s="26"/>
      <c r="F32704" s="26"/>
      <c r="G32704" s="26"/>
    </row>
    <row r="32705" spans="3:7">
      <c r="C32705" s="17"/>
      <c r="D32705" s="26"/>
      <c r="E32705" s="26"/>
      <c r="F32705" s="26"/>
      <c r="G32705" s="26"/>
    </row>
    <row r="32706" spans="3:7">
      <c r="C32706" s="17"/>
      <c r="D32706" s="26"/>
      <c r="E32706" s="26"/>
      <c r="F32706" s="26"/>
      <c r="G32706" s="26"/>
    </row>
    <row r="32707" spans="3:7">
      <c r="C32707" s="17"/>
      <c r="D32707" s="26"/>
      <c r="E32707" s="26"/>
      <c r="F32707" s="26"/>
      <c r="G32707" s="26"/>
    </row>
    <row r="32708" spans="3:7">
      <c r="C32708" s="17"/>
      <c r="D32708" s="26"/>
      <c r="E32708" s="26"/>
      <c r="F32708" s="26"/>
      <c r="G32708" s="26"/>
    </row>
    <row r="32709" spans="3:7">
      <c r="C32709" s="17"/>
      <c r="D32709" s="26"/>
      <c r="E32709" s="26"/>
      <c r="F32709" s="26"/>
      <c r="G32709" s="26"/>
    </row>
    <row r="32710" spans="3:7">
      <c r="C32710" s="17"/>
      <c r="D32710" s="26"/>
      <c r="E32710" s="26"/>
      <c r="F32710" s="26"/>
      <c r="G32710" s="26"/>
    </row>
    <row r="32711" spans="3:7">
      <c r="C32711" s="17"/>
      <c r="D32711" s="26"/>
      <c r="E32711" s="26"/>
      <c r="F32711" s="26"/>
      <c r="G32711" s="26"/>
    </row>
    <row r="32712" spans="3:7">
      <c r="C32712" s="17"/>
      <c r="D32712" s="26"/>
      <c r="E32712" s="26"/>
      <c r="F32712" s="26"/>
      <c r="G32712" s="26"/>
    </row>
    <row r="32713" spans="3:7">
      <c r="C32713" s="17"/>
      <c r="D32713" s="26"/>
      <c r="E32713" s="26"/>
      <c r="F32713" s="26"/>
      <c r="G32713" s="26"/>
    </row>
    <row r="32714" spans="3:7">
      <c r="C32714" s="17"/>
      <c r="D32714" s="26"/>
      <c r="E32714" s="26"/>
      <c r="F32714" s="26"/>
      <c r="G32714" s="26"/>
    </row>
    <row r="32715" spans="3:7">
      <c r="C32715" s="17"/>
      <c r="D32715" s="26"/>
      <c r="E32715" s="26"/>
      <c r="F32715" s="26"/>
      <c r="G32715" s="26"/>
    </row>
    <row r="32716" spans="3:7">
      <c r="C32716" s="17"/>
      <c r="D32716" s="26"/>
      <c r="E32716" s="26"/>
      <c r="F32716" s="26"/>
      <c r="G32716" s="26"/>
    </row>
    <row r="32717" spans="3:7">
      <c r="C32717" s="17"/>
      <c r="D32717" s="26"/>
      <c r="E32717" s="26"/>
      <c r="F32717" s="26"/>
      <c r="G32717" s="26"/>
    </row>
    <row r="32718" spans="3:7">
      <c r="C32718" s="17"/>
      <c r="D32718" s="26"/>
      <c r="E32718" s="26"/>
      <c r="F32718" s="26"/>
      <c r="G32718" s="26"/>
    </row>
    <row r="32719" spans="3:7">
      <c r="C32719" s="17"/>
      <c r="D32719" s="26"/>
      <c r="E32719" s="26"/>
      <c r="F32719" s="26"/>
      <c r="G32719" s="26"/>
    </row>
    <row r="32720" spans="3:7">
      <c r="C32720" s="17"/>
      <c r="D32720" s="26"/>
      <c r="E32720" s="26"/>
      <c r="F32720" s="26"/>
      <c r="G32720" s="26"/>
    </row>
    <row r="32721" spans="3:7">
      <c r="C32721" s="17"/>
      <c r="D32721" s="26"/>
      <c r="E32721" s="26"/>
      <c r="F32721" s="26"/>
      <c r="G32721" s="26"/>
    </row>
    <row r="32722" spans="3:7">
      <c r="C32722" s="17"/>
      <c r="D32722" s="26"/>
      <c r="E32722" s="26"/>
      <c r="F32722" s="26"/>
      <c r="G32722" s="26"/>
    </row>
    <row r="32723" spans="3:7">
      <c r="C32723" s="17"/>
      <c r="D32723" s="26"/>
      <c r="E32723" s="26"/>
      <c r="F32723" s="26"/>
      <c r="G32723" s="26"/>
    </row>
    <row r="32724" spans="3:7">
      <c r="C32724" s="17"/>
      <c r="D32724" s="26"/>
      <c r="E32724" s="26"/>
      <c r="F32724" s="26"/>
      <c r="G32724" s="26"/>
    </row>
    <row r="32725" spans="3:7">
      <c r="C32725" s="17"/>
      <c r="D32725" s="26"/>
      <c r="E32725" s="26"/>
      <c r="F32725" s="26"/>
      <c r="G32725" s="26"/>
    </row>
    <row r="32726" spans="3:7">
      <c r="C32726" s="17"/>
      <c r="D32726" s="26"/>
      <c r="E32726" s="26"/>
      <c r="F32726" s="26"/>
      <c r="G32726" s="26"/>
    </row>
    <row r="32727" spans="3:7">
      <c r="C32727" s="17"/>
      <c r="D32727" s="26"/>
      <c r="E32727" s="26"/>
      <c r="F32727" s="26"/>
      <c r="G32727" s="26"/>
    </row>
    <row r="32728" spans="3:7">
      <c r="C32728" s="17"/>
      <c r="D32728" s="26"/>
      <c r="E32728" s="26"/>
      <c r="F32728" s="26"/>
      <c r="G32728" s="26"/>
    </row>
    <row r="32729" spans="3:7">
      <c r="C32729" s="17"/>
      <c r="D32729" s="26"/>
      <c r="E32729" s="26"/>
      <c r="F32729" s="26"/>
      <c r="G32729" s="26"/>
    </row>
    <row r="32730" spans="3:7">
      <c r="C32730" s="17"/>
      <c r="D32730" s="26"/>
      <c r="E32730" s="26"/>
      <c r="F32730" s="26"/>
      <c r="G32730" s="26"/>
    </row>
    <row r="32731" spans="3:7">
      <c r="C32731" s="17"/>
      <c r="D32731" s="26"/>
      <c r="E32731" s="26"/>
      <c r="F32731" s="26"/>
      <c r="G32731" s="26"/>
    </row>
    <row r="32732" spans="3:7">
      <c r="C32732" s="17"/>
      <c r="D32732" s="26"/>
      <c r="E32732" s="26"/>
      <c r="F32732" s="26"/>
      <c r="G32732" s="26"/>
    </row>
    <row r="32733" spans="3:7">
      <c r="C32733" s="17"/>
      <c r="D32733" s="26"/>
      <c r="E32733" s="26"/>
      <c r="F32733" s="26"/>
      <c r="G32733" s="26"/>
    </row>
    <row r="32734" spans="3:7">
      <c r="C32734" s="17"/>
      <c r="D32734" s="26"/>
      <c r="E32734" s="26"/>
      <c r="F32734" s="26"/>
      <c r="G32734" s="26"/>
    </row>
    <row r="32735" spans="3:7">
      <c r="C32735" s="17"/>
      <c r="D32735" s="26"/>
      <c r="E32735" s="26"/>
      <c r="F32735" s="26"/>
      <c r="G32735" s="26"/>
    </row>
    <row r="32736" spans="3:7">
      <c r="C32736" s="17"/>
      <c r="D32736" s="26"/>
      <c r="E32736" s="26"/>
      <c r="F32736" s="26"/>
      <c r="G32736" s="26"/>
    </row>
    <row r="32737" spans="3:7">
      <c r="C32737" s="17"/>
      <c r="D32737" s="26"/>
      <c r="E32737" s="26"/>
      <c r="F32737" s="26"/>
      <c r="G32737" s="26"/>
    </row>
    <row r="32738" spans="3:7">
      <c r="C32738" s="17"/>
      <c r="D32738" s="26"/>
      <c r="E32738" s="26"/>
      <c r="F32738" s="26"/>
      <c r="G32738" s="26"/>
    </row>
    <row r="32739" spans="3:7">
      <c r="C32739" s="17"/>
      <c r="D32739" s="26"/>
      <c r="E32739" s="26"/>
      <c r="F32739" s="26"/>
      <c r="G32739" s="26"/>
    </row>
    <row r="32740" spans="3:7">
      <c r="C32740" s="17"/>
      <c r="D32740" s="26"/>
      <c r="E32740" s="26"/>
      <c r="F32740" s="26"/>
      <c r="G32740" s="26"/>
    </row>
    <row r="32741" spans="3:7">
      <c r="C32741" s="17"/>
      <c r="D32741" s="26"/>
      <c r="E32741" s="26"/>
      <c r="F32741" s="26"/>
      <c r="G32741" s="26"/>
    </row>
    <row r="32742" spans="3:7">
      <c r="C32742" s="17"/>
      <c r="D32742" s="26"/>
      <c r="E32742" s="26"/>
      <c r="F32742" s="26"/>
      <c r="G32742" s="26"/>
    </row>
    <row r="32743" spans="3:7">
      <c r="C32743" s="17"/>
      <c r="D32743" s="26"/>
      <c r="E32743" s="26"/>
      <c r="F32743" s="26"/>
      <c r="G32743" s="26"/>
    </row>
    <row r="32744" spans="3:7">
      <c r="C32744" s="17"/>
      <c r="D32744" s="26"/>
      <c r="E32744" s="26"/>
      <c r="F32744" s="26"/>
      <c r="G32744" s="26"/>
    </row>
    <row r="32745" spans="3:7">
      <c r="C32745" s="17"/>
      <c r="D32745" s="26"/>
      <c r="E32745" s="26"/>
      <c r="F32745" s="26"/>
      <c r="G32745" s="26"/>
    </row>
    <row r="32746" spans="3:7">
      <c r="C32746" s="17"/>
      <c r="D32746" s="26"/>
      <c r="E32746" s="26"/>
      <c r="F32746" s="26"/>
      <c r="G32746" s="26"/>
    </row>
    <row r="32747" spans="3:7">
      <c r="C32747" s="17"/>
      <c r="D32747" s="26"/>
      <c r="E32747" s="26"/>
      <c r="F32747" s="26"/>
      <c r="G32747" s="26"/>
    </row>
    <row r="32748" spans="3:7">
      <c r="C32748" s="17"/>
      <c r="D32748" s="26"/>
      <c r="E32748" s="26"/>
      <c r="F32748" s="26"/>
      <c r="G32748" s="26"/>
    </row>
    <row r="32749" spans="3:7">
      <c r="C32749" s="17"/>
      <c r="D32749" s="26"/>
      <c r="E32749" s="26"/>
      <c r="F32749" s="26"/>
      <c r="G32749" s="26"/>
    </row>
    <row r="32750" spans="3:7">
      <c r="C32750" s="17"/>
      <c r="D32750" s="26"/>
      <c r="E32750" s="26"/>
      <c r="F32750" s="26"/>
      <c r="G32750" s="26"/>
    </row>
    <row r="32751" spans="3:7">
      <c r="C32751" s="17"/>
      <c r="D32751" s="26"/>
      <c r="E32751" s="26"/>
      <c r="F32751" s="26"/>
      <c r="G32751" s="26"/>
    </row>
    <row r="32752" spans="3:7">
      <c r="C32752" s="17"/>
      <c r="D32752" s="26"/>
      <c r="E32752" s="26"/>
      <c r="F32752" s="26"/>
      <c r="G32752" s="26"/>
    </row>
    <row r="32753" spans="3:7">
      <c r="C32753" s="17"/>
      <c r="D32753" s="26"/>
      <c r="E32753" s="26"/>
      <c r="F32753" s="26"/>
      <c r="G32753" s="26"/>
    </row>
    <row r="32754" spans="3:7">
      <c r="C32754" s="17"/>
      <c r="D32754" s="26"/>
      <c r="E32754" s="26"/>
      <c r="F32754" s="26"/>
      <c r="G32754" s="26"/>
    </row>
    <row r="32755" spans="3:7">
      <c r="C32755" s="17"/>
      <c r="D32755" s="26"/>
      <c r="E32755" s="26"/>
      <c r="F32755" s="26"/>
      <c r="G32755" s="26"/>
    </row>
    <row r="32756" spans="3:7">
      <c r="C32756" s="17"/>
      <c r="D32756" s="26"/>
      <c r="E32756" s="26"/>
      <c r="F32756" s="26"/>
      <c r="G32756" s="26"/>
    </row>
    <row r="32757" spans="3:7">
      <c r="C32757" s="17"/>
      <c r="D32757" s="26"/>
      <c r="E32757" s="26"/>
      <c r="F32757" s="26"/>
      <c r="G32757" s="26"/>
    </row>
    <row r="32758" spans="3:7">
      <c r="C32758" s="17"/>
      <c r="D32758" s="26"/>
      <c r="E32758" s="26"/>
      <c r="F32758" s="26"/>
      <c r="G32758" s="26"/>
    </row>
    <row r="32759" spans="3:7">
      <c r="C32759" s="17"/>
      <c r="D32759" s="26"/>
      <c r="E32759" s="26"/>
      <c r="F32759" s="26"/>
      <c r="G32759" s="26"/>
    </row>
    <row r="32760" spans="3:7">
      <c r="C32760" s="17"/>
      <c r="D32760" s="26"/>
      <c r="E32760" s="26"/>
      <c r="F32760" s="26"/>
      <c r="G32760" s="26"/>
    </row>
    <row r="32761" spans="3:7">
      <c r="C32761" s="17"/>
      <c r="D32761" s="26"/>
      <c r="E32761" s="26"/>
      <c r="F32761" s="26"/>
      <c r="G32761" s="26"/>
    </row>
    <row r="32762" spans="3:7">
      <c r="C32762" s="17"/>
      <c r="D32762" s="26"/>
      <c r="E32762" s="26"/>
      <c r="F32762" s="26"/>
      <c r="G32762" s="26"/>
    </row>
    <row r="32763" spans="3:7">
      <c r="C32763" s="17"/>
      <c r="D32763" s="26"/>
      <c r="E32763" s="26"/>
      <c r="F32763" s="26"/>
      <c r="G32763" s="26"/>
    </row>
    <row r="32764" spans="3:7">
      <c r="C32764" s="17"/>
      <c r="D32764" s="26"/>
      <c r="E32764" s="26"/>
      <c r="F32764" s="26"/>
      <c r="G32764" s="26"/>
    </row>
    <row r="32765" spans="3:7">
      <c r="C32765" s="17"/>
      <c r="D32765" s="26"/>
      <c r="E32765" s="26"/>
      <c r="F32765" s="26"/>
      <c r="G32765" s="26"/>
    </row>
    <row r="32766" spans="3:7">
      <c r="C32766" s="17"/>
      <c r="D32766" s="26"/>
      <c r="E32766" s="26"/>
      <c r="F32766" s="26"/>
      <c r="G32766" s="26"/>
    </row>
    <row r="32767" spans="3:7">
      <c r="C32767" s="17"/>
      <c r="D32767" s="26"/>
      <c r="E32767" s="26"/>
      <c r="F32767" s="26"/>
      <c r="G32767" s="26"/>
    </row>
    <row r="32768" spans="3:7">
      <c r="C32768" s="17"/>
      <c r="D32768" s="26"/>
      <c r="E32768" s="26"/>
      <c r="F32768" s="26"/>
      <c r="G32768" s="26"/>
    </row>
    <row r="32769" spans="3:7">
      <c r="C32769" s="17"/>
      <c r="D32769" s="26"/>
      <c r="E32769" s="26"/>
      <c r="F32769" s="26"/>
      <c r="G32769" s="26"/>
    </row>
    <row r="32770" spans="3:7">
      <c r="C32770" s="17"/>
      <c r="D32770" s="26"/>
      <c r="E32770" s="26"/>
      <c r="F32770" s="26"/>
      <c r="G32770" s="26"/>
    </row>
    <row r="32771" spans="3:7">
      <c r="C32771" s="17"/>
      <c r="D32771" s="26"/>
      <c r="E32771" s="26"/>
      <c r="F32771" s="26"/>
      <c r="G32771" s="26"/>
    </row>
    <row r="32772" spans="3:7">
      <c r="C32772" s="17"/>
      <c r="D32772" s="26"/>
      <c r="E32772" s="26"/>
      <c r="F32772" s="26"/>
      <c r="G32772" s="26"/>
    </row>
    <row r="32773" spans="3:7">
      <c r="C32773" s="17"/>
      <c r="D32773" s="26"/>
      <c r="E32773" s="26"/>
      <c r="F32773" s="26"/>
      <c r="G32773" s="26"/>
    </row>
    <row r="32774" spans="3:7">
      <c r="C32774" s="17"/>
      <c r="D32774" s="26"/>
      <c r="E32774" s="26"/>
      <c r="F32774" s="26"/>
      <c r="G32774" s="26"/>
    </row>
    <row r="32775" spans="3:7">
      <c r="C32775" s="17"/>
      <c r="D32775" s="26"/>
      <c r="E32775" s="26"/>
      <c r="F32775" s="26"/>
      <c r="G32775" s="26"/>
    </row>
    <row r="32776" spans="3:7">
      <c r="C32776" s="17"/>
      <c r="D32776" s="26"/>
      <c r="E32776" s="26"/>
      <c r="F32776" s="26"/>
      <c r="G32776" s="26"/>
    </row>
    <row r="32777" spans="3:7">
      <c r="C32777" s="17"/>
      <c r="D32777" s="26"/>
      <c r="E32777" s="26"/>
      <c r="F32777" s="26"/>
      <c r="G32777" s="26"/>
    </row>
    <row r="32778" spans="3:7">
      <c r="C32778" s="17"/>
      <c r="D32778" s="26"/>
      <c r="E32778" s="26"/>
      <c r="F32778" s="26"/>
      <c r="G32778" s="26"/>
    </row>
    <row r="32779" spans="3:7">
      <c r="C32779" s="17"/>
      <c r="D32779" s="26"/>
      <c r="E32779" s="26"/>
      <c r="F32779" s="26"/>
      <c r="G32779" s="26"/>
    </row>
    <row r="32780" spans="3:7">
      <c r="C32780" s="17"/>
      <c r="D32780" s="26"/>
      <c r="E32780" s="26"/>
      <c r="F32780" s="26"/>
      <c r="G32780" s="26"/>
    </row>
    <row r="32781" spans="3:7">
      <c r="C32781" s="17"/>
      <c r="D32781" s="26"/>
      <c r="E32781" s="26"/>
      <c r="F32781" s="26"/>
      <c r="G32781" s="26"/>
    </row>
    <row r="32782" spans="3:7">
      <c r="C32782" s="17"/>
      <c r="D32782" s="26"/>
      <c r="E32782" s="26"/>
      <c r="F32782" s="26"/>
      <c r="G32782" s="26"/>
    </row>
    <row r="32783" spans="3:7">
      <c r="C32783" s="17"/>
      <c r="D32783" s="26"/>
      <c r="E32783" s="26"/>
      <c r="F32783" s="26"/>
      <c r="G32783" s="26"/>
    </row>
    <row r="32784" spans="3:7">
      <c r="C32784" s="17"/>
      <c r="D32784" s="26"/>
      <c r="E32784" s="26"/>
      <c r="F32784" s="26"/>
      <c r="G32784" s="26"/>
    </row>
    <row r="32785" spans="3:7">
      <c r="C32785" s="17"/>
      <c r="D32785" s="26"/>
      <c r="E32785" s="26"/>
      <c r="F32785" s="26"/>
      <c r="G32785" s="26"/>
    </row>
    <row r="32786" spans="3:7">
      <c r="C32786" s="17"/>
      <c r="D32786" s="26"/>
      <c r="E32786" s="26"/>
      <c r="F32786" s="26"/>
      <c r="G32786" s="26"/>
    </row>
    <row r="32787" spans="3:7">
      <c r="C32787" s="17"/>
      <c r="D32787" s="26"/>
      <c r="E32787" s="26"/>
      <c r="F32787" s="26"/>
      <c r="G32787" s="26"/>
    </row>
    <row r="32788" spans="3:7">
      <c r="C32788" s="17"/>
      <c r="D32788" s="26"/>
      <c r="E32788" s="26"/>
      <c r="F32788" s="26"/>
      <c r="G32788" s="26"/>
    </row>
    <row r="32789" spans="3:7">
      <c r="C32789" s="17"/>
      <c r="D32789" s="26"/>
      <c r="E32789" s="26"/>
      <c r="F32789" s="26"/>
      <c r="G32789" s="26"/>
    </row>
    <row r="32790" spans="3:7">
      <c r="C32790" s="17"/>
      <c r="D32790" s="26"/>
      <c r="E32790" s="26"/>
      <c r="F32790" s="26"/>
      <c r="G32790" s="26"/>
    </row>
    <row r="32791" spans="3:7">
      <c r="C32791" s="17"/>
      <c r="D32791" s="26"/>
      <c r="E32791" s="26"/>
      <c r="F32791" s="26"/>
      <c r="G32791" s="26"/>
    </row>
    <row r="32792" spans="3:7">
      <c r="C32792" s="17"/>
      <c r="D32792" s="26"/>
      <c r="E32792" s="26"/>
      <c r="F32792" s="26"/>
      <c r="G32792" s="26"/>
    </row>
    <row r="32793" spans="3:7">
      <c r="C32793" s="17"/>
      <c r="D32793" s="26"/>
      <c r="E32793" s="26"/>
      <c r="F32793" s="26"/>
      <c r="G32793" s="26"/>
    </row>
    <row r="32794" spans="3:7">
      <c r="C32794" s="17"/>
      <c r="D32794" s="26"/>
      <c r="E32794" s="26"/>
      <c r="F32794" s="26"/>
      <c r="G32794" s="26"/>
    </row>
    <row r="32795" spans="3:7">
      <c r="C32795" s="17"/>
      <c r="D32795" s="26"/>
      <c r="E32795" s="26"/>
      <c r="F32795" s="26"/>
      <c r="G32795" s="26"/>
    </row>
    <row r="32796" spans="3:7">
      <c r="C32796" s="17"/>
      <c r="D32796" s="26"/>
      <c r="E32796" s="26"/>
      <c r="F32796" s="26"/>
      <c r="G32796" s="26"/>
    </row>
    <row r="32797" spans="3:7">
      <c r="C32797" s="17"/>
      <c r="D32797" s="26"/>
      <c r="E32797" s="26"/>
      <c r="F32797" s="26"/>
      <c r="G32797" s="26"/>
    </row>
    <row r="32798" spans="3:7">
      <c r="C32798" s="17"/>
      <c r="D32798" s="26"/>
      <c r="E32798" s="26"/>
      <c r="F32798" s="26"/>
      <c r="G32798" s="26"/>
    </row>
    <row r="32799" spans="3:7">
      <c r="C32799" s="17"/>
      <c r="D32799" s="26"/>
      <c r="E32799" s="26"/>
      <c r="F32799" s="26"/>
      <c r="G32799" s="26"/>
    </row>
    <row r="32800" spans="3:7">
      <c r="C32800" s="17"/>
      <c r="D32800" s="26"/>
      <c r="E32800" s="26"/>
      <c r="F32800" s="26"/>
      <c r="G32800" s="26"/>
    </row>
    <row r="32801" spans="3:7">
      <c r="C32801" s="17"/>
      <c r="D32801" s="26"/>
      <c r="E32801" s="26"/>
      <c r="F32801" s="26"/>
      <c r="G32801" s="26"/>
    </row>
    <row r="32802" spans="3:7">
      <c r="C32802" s="17"/>
      <c r="D32802" s="26"/>
      <c r="E32802" s="26"/>
      <c r="F32802" s="26"/>
      <c r="G32802" s="26"/>
    </row>
    <row r="32803" spans="3:7">
      <c r="C32803" s="17"/>
      <c r="D32803" s="26"/>
      <c r="E32803" s="26"/>
      <c r="F32803" s="26"/>
      <c r="G32803" s="26"/>
    </row>
    <row r="32804" spans="3:7">
      <c r="C32804" s="17"/>
      <c r="D32804" s="26"/>
      <c r="E32804" s="26"/>
      <c r="F32804" s="26"/>
      <c r="G32804" s="26"/>
    </row>
    <row r="32805" spans="3:7">
      <c r="C32805" s="17"/>
      <c r="D32805" s="26"/>
      <c r="E32805" s="26"/>
      <c r="F32805" s="26"/>
      <c r="G32805" s="26"/>
    </row>
    <row r="32806" spans="3:7">
      <c r="C32806" s="17"/>
      <c r="D32806" s="26"/>
      <c r="E32806" s="26"/>
      <c r="F32806" s="26"/>
      <c r="G32806" s="26"/>
    </row>
    <row r="32807" spans="3:7">
      <c r="C32807" s="17"/>
      <c r="D32807" s="26"/>
      <c r="E32807" s="26"/>
      <c r="F32807" s="26"/>
      <c r="G32807" s="26"/>
    </row>
    <row r="32808" spans="3:7">
      <c r="C32808" s="17"/>
      <c r="D32808" s="26"/>
      <c r="E32808" s="26"/>
      <c r="F32808" s="26"/>
      <c r="G32808" s="26"/>
    </row>
    <row r="32809" spans="3:7">
      <c r="C32809" s="17"/>
      <c r="D32809" s="26"/>
      <c r="E32809" s="26"/>
      <c r="F32809" s="26"/>
      <c r="G32809" s="26"/>
    </row>
    <row r="32810" spans="3:7">
      <c r="C32810" s="17"/>
      <c r="D32810" s="26"/>
      <c r="E32810" s="26"/>
      <c r="F32810" s="26"/>
      <c r="G32810" s="26"/>
    </row>
    <row r="32811" spans="3:7">
      <c r="C32811" s="17"/>
      <c r="D32811" s="26"/>
      <c r="E32811" s="26"/>
      <c r="F32811" s="26"/>
      <c r="G32811" s="26"/>
    </row>
    <row r="32812" spans="3:7">
      <c r="C32812" s="17"/>
      <c r="D32812" s="26"/>
      <c r="E32812" s="26"/>
      <c r="F32812" s="26"/>
      <c r="G32812" s="26"/>
    </row>
    <row r="32813" spans="3:7">
      <c r="C32813" s="17"/>
      <c r="D32813" s="26"/>
      <c r="E32813" s="26"/>
      <c r="F32813" s="26"/>
      <c r="G32813" s="26"/>
    </row>
    <row r="32814" spans="3:7">
      <c r="C32814" s="17"/>
      <c r="D32814" s="26"/>
      <c r="E32814" s="26"/>
      <c r="F32814" s="26"/>
      <c r="G32814" s="26"/>
    </row>
    <row r="32815" spans="3:7">
      <c r="C32815" s="17"/>
      <c r="D32815" s="26"/>
      <c r="E32815" s="26"/>
      <c r="F32815" s="26"/>
      <c r="G32815" s="26"/>
    </row>
    <row r="32816" spans="3:7">
      <c r="C32816" s="17"/>
      <c r="D32816" s="26"/>
      <c r="E32816" s="26"/>
      <c r="F32816" s="26"/>
      <c r="G32816" s="26"/>
    </row>
    <row r="32817" spans="3:7">
      <c r="C32817" s="17"/>
      <c r="D32817" s="26"/>
      <c r="E32817" s="26"/>
      <c r="F32817" s="26"/>
      <c r="G32817" s="26"/>
    </row>
    <row r="32818" spans="3:7">
      <c r="C32818" s="17"/>
      <c r="D32818" s="26"/>
      <c r="E32818" s="26"/>
      <c r="F32818" s="26"/>
      <c r="G32818" s="26"/>
    </row>
    <row r="32819" spans="3:7">
      <c r="C32819" s="17"/>
      <c r="D32819" s="26"/>
      <c r="E32819" s="26"/>
      <c r="F32819" s="26"/>
      <c r="G32819" s="26"/>
    </row>
    <row r="32820" spans="3:7">
      <c r="C32820" s="17"/>
      <c r="D32820" s="26"/>
      <c r="E32820" s="26"/>
      <c r="F32820" s="26"/>
      <c r="G32820" s="26"/>
    </row>
    <row r="32821" spans="3:7">
      <c r="C32821" s="17"/>
      <c r="D32821" s="26"/>
      <c r="E32821" s="26"/>
      <c r="F32821" s="26"/>
      <c r="G32821" s="26"/>
    </row>
    <row r="32822" spans="3:7">
      <c r="C32822" s="17"/>
      <c r="D32822" s="26"/>
      <c r="E32822" s="26"/>
      <c r="F32822" s="26"/>
      <c r="G32822" s="26"/>
    </row>
    <row r="32823" spans="3:7">
      <c r="C32823" s="17"/>
      <c r="D32823" s="26"/>
      <c r="E32823" s="26"/>
      <c r="F32823" s="26"/>
      <c r="G32823" s="26"/>
    </row>
    <row r="32824" spans="3:7">
      <c r="C32824" s="17"/>
      <c r="D32824" s="26"/>
      <c r="E32824" s="26"/>
      <c r="F32824" s="26"/>
      <c r="G32824" s="26"/>
    </row>
    <row r="32825" spans="3:7">
      <c r="C32825" s="17"/>
      <c r="D32825" s="26"/>
      <c r="E32825" s="26"/>
      <c r="F32825" s="26"/>
      <c r="G32825" s="26"/>
    </row>
    <row r="32826" spans="3:7">
      <c r="C32826" s="17"/>
      <c r="D32826" s="26"/>
      <c r="E32826" s="26"/>
      <c r="F32826" s="26"/>
      <c r="G32826" s="26"/>
    </row>
    <row r="32827" spans="3:7">
      <c r="C32827" s="17"/>
      <c r="D32827" s="26"/>
      <c r="E32827" s="26"/>
      <c r="F32827" s="26"/>
      <c r="G32827" s="26"/>
    </row>
    <row r="32828" spans="3:7">
      <c r="C32828" s="17"/>
      <c r="D32828" s="26"/>
      <c r="E32828" s="26"/>
      <c r="F32828" s="26"/>
      <c r="G32828" s="26"/>
    </row>
    <row r="32829" spans="3:7">
      <c r="C32829" s="17"/>
      <c r="D32829" s="26"/>
      <c r="E32829" s="26"/>
      <c r="F32829" s="26"/>
      <c r="G32829" s="26"/>
    </row>
    <row r="32830" spans="3:7">
      <c r="C32830" s="17"/>
      <c r="D32830" s="26"/>
      <c r="E32830" s="26"/>
      <c r="F32830" s="26"/>
      <c r="G32830" s="26"/>
    </row>
    <row r="32831" spans="3:7">
      <c r="C32831" s="17"/>
      <c r="D32831" s="26"/>
      <c r="E32831" s="26"/>
      <c r="F32831" s="26"/>
      <c r="G32831" s="26"/>
    </row>
    <row r="32832" spans="3:7">
      <c r="C32832" s="17"/>
      <c r="D32832" s="26"/>
      <c r="E32832" s="26"/>
      <c r="F32832" s="26"/>
      <c r="G32832" s="26"/>
    </row>
    <row r="32833" spans="3:7">
      <c r="C32833" s="17"/>
      <c r="D32833" s="26"/>
      <c r="E32833" s="26"/>
      <c r="F32833" s="26"/>
      <c r="G32833" s="26"/>
    </row>
    <row r="32834" spans="3:7">
      <c r="C32834" s="17"/>
      <c r="D32834" s="26"/>
      <c r="E32834" s="26"/>
      <c r="F32834" s="26"/>
      <c r="G32834" s="26"/>
    </row>
    <row r="32835" spans="3:7">
      <c r="C32835" s="17"/>
      <c r="D32835" s="26"/>
      <c r="E32835" s="26"/>
      <c r="F32835" s="26"/>
      <c r="G32835" s="26"/>
    </row>
    <row r="32836" spans="3:7">
      <c r="C32836" s="17"/>
      <c r="D32836" s="26"/>
      <c r="E32836" s="26"/>
      <c r="F32836" s="26"/>
      <c r="G32836" s="26"/>
    </row>
    <row r="32837" spans="3:7">
      <c r="C32837" s="17"/>
      <c r="D32837" s="26"/>
      <c r="E32837" s="26"/>
      <c r="F32837" s="26"/>
      <c r="G32837" s="26"/>
    </row>
    <row r="32838" spans="3:7">
      <c r="C32838" s="17"/>
      <c r="D32838" s="26"/>
      <c r="E32838" s="26"/>
      <c r="F32838" s="26"/>
      <c r="G32838" s="26"/>
    </row>
    <row r="32839" spans="3:7">
      <c r="C32839" s="17"/>
      <c r="D32839" s="26"/>
      <c r="E32839" s="26"/>
      <c r="F32839" s="26"/>
      <c r="G32839" s="26"/>
    </row>
    <row r="32840" spans="3:7">
      <c r="C32840" s="17"/>
      <c r="D32840" s="26"/>
      <c r="E32840" s="26"/>
      <c r="F32840" s="26"/>
      <c r="G32840" s="26"/>
    </row>
    <row r="32841" spans="3:7">
      <c r="C32841" s="17"/>
      <c r="D32841" s="26"/>
      <c r="E32841" s="26"/>
      <c r="F32841" s="26"/>
      <c r="G32841" s="26"/>
    </row>
    <row r="32842" spans="3:7">
      <c r="C32842" s="17"/>
      <c r="D32842" s="26"/>
      <c r="E32842" s="26"/>
      <c r="F32842" s="26"/>
      <c r="G32842" s="26"/>
    </row>
    <row r="32843" spans="3:7">
      <c r="C32843" s="17"/>
      <c r="D32843" s="26"/>
      <c r="E32843" s="26"/>
      <c r="F32843" s="26"/>
      <c r="G32843" s="26"/>
    </row>
    <row r="32844" spans="3:7">
      <c r="C32844" s="17"/>
      <c r="D32844" s="26"/>
      <c r="E32844" s="26"/>
      <c r="F32844" s="26"/>
      <c r="G32844" s="26"/>
    </row>
    <row r="32845" spans="3:7">
      <c r="C32845" s="17"/>
      <c r="D32845" s="26"/>
      <c r="E32845" s="26"/>
      <c r="F32845" s="26"/>
      <c r="G32845" s="26"/>
    </row>
    <row r="32846" spans="3:7">
      <c r="C32846" s="17"/>
      <c r="D32846" s="26"/>
      <c r="E32846" s="26"/>
      <c r="F32846" s="26"/>
      <c r="G32846" s="26"/>
    </row>
    <row r="32847" spans="3:7">
      <c r="C32847" s="17"/>
      <c r="D32847" s="26"/>
      <c r="E32847" s="26"/>
      <c r="F32847" s="26"/>
      <c r="G32847" s="26"/>
    </row>
    <row r="32848" spans="3:7">
      <c r="C32848" s="17"/>
      <c r="D32848" s="26"/>
      <c r="E32848" s="26"/>
      <c r="F32848" s="26"/>
      <c r="G32848" s="26"/>
    </row>
    <row r="32849" spans="3:7">
      <c r="C32849" s="17"/>
      <c r="D32849" s="26"/>
      <c r="E32849" s="26"/>
      <c r="F32849" s="26"/>
      <c r="G32849" s="26"/>
    </row>
    <row r="32850" spans="3:7">
      <c r="C32850" s="17"/>
      <c r="D32850" s="26"/>
      <c r="E32850" s="26"/>
      <c r="F32850" s="26"/>
      <c r="G32850" s="26"/>
    </row>
    <row r="32851" spans="3:7">
      <c r="C32851" s="17"/>
      <c r="D32851" s="26"/>
      <c r="E32851" s="26"/>
      <c r="F32851" s="26"/>
      <c r="G32851" s="26"/>
    </row>
    <row r="32852" spans="3:7">
      <c r="C32852" s="17"/>
      <c r="D32852" s="26"/>
      <c r="E32852" s="26"/>
      <c r="F32852" s="26"/>
      <c r="G32852" s="26"/>
    </row>
    <row r="32853" spans="3:7">
      <c r="C32853" s="17"/>
      <c r="D32853" s="26"/>
      <c r="E32853" s="26"/>
      <c r="F32853" s="26"/>
      <c r="G32853" s="26"/>
    </row>
    <row r="32854" spans="3:7">
      <c r="C32854" s="17"/>
      <c r="D32854" s="26"/>
      <c r="E32854" s="26"/>
      <c r="F32854" s="26"/>
      <c r="G32854" s="26"/>
    </row>
    <row r="32855" spans="3:7">
      <c r="C32855" s="17"/>
      <c r="D32855" s="26"/>
      <c r="E32855" s="26"/>
      <c r="F32855" s="26"/>
      <c r="G32855" s="26"/>
    </row>
    <row r="32856" spans="3:7">
      <c r="C32856" s="17"/>
      <c r="D32856" s="26"/>
      <c r="E32856" s="26"/>
      <c r="F32856" s="26"/>
      <c r="G32856" s="26"/>
    </row>
    <row r="32857" spans="3:7">
      <c r="C32857" s="17"/>
      <c r="D32857" s="26"/>
      <c r="E32857" s="26"/>
      <c r="F32857" s="26"/>
      <c r="G32857" s="26"/>
    </row>
    <row r="32858" spans="3:7">
      <c r="C32858" s="17"/>
      <c r="D32858" s="26"/>
      <c r="E32858" s="26"/>
      <c r="F32858" s="26"/>
      <c r="G32858" s="26"/>
    </row>
    <row r="32859" spans="3:7">
      <c r="C32859" s="17"/>
      <c r="D32859" s="26"/>
      <c r="E32859" s="26"/>
      <c r="F32859" s="26"/>
      <c r="G32859" s="26"/>
    </row>
    <row r="32860" spans="3:7">
      <c r="C32860" s="17"/>
      <c r="D32860" s="26"/>
      <c r="E32860" s="26"/>
      <c r="F32860" s="26"/>
      <c r="G32860" s="26"/>
    </row>
    <row r="32861" spans="3:7">
      <c r="C32861" s="17"/>
      <c r="D32861" s="26"/>
      <c r="E32861" s="26"/>
      <c r="F32861" s="26"/>
      <c r="G32861" s="26"/>
    </row>
    <row r="32862" spans="3:7">
      <c r="C32862" s="17"/>
      <c r="D32862" s="26"/>
      <c r="E32862" s="26"/>
      <c r="F32862" s="26"/>
      <c r="G32862" s="26"/>
    </row>
    <row r="32863" spans="3:7">
      <c r="C32863" s="17"/>
      <c r="D32863" s="26"/>
      <c r="E32863" s="26"/>
      <c r="F32863" s="26"/>
      <c r="G32863" s="26"/>
    </row>
    <row r="32864" spans="3:7">
      <c r="C32864" s="17"/>
      <c r="D32864" s="26"/>
      <c r="E32864" s="26"/>
      <c r="F32864" s="26"/>
      <c r="G32864" s="26"/>
    </row>
    <row r="32865" spans="3:7">
      <c r="C32865" s="17"/>
      <c r="D32865" s="26"/>
      <c r="E32865" s="26"/>
      <c r="F32865" s="26"/>
      <c r="G32865" s="26"/>
    </row>
    <row r="32866" spans="3:7">
      <c r="C32866" s="17"/>
      <c r="D32866" s="26"/>
      <c r="E32866" s="26"/>
      <c r="F32866" s="26"/>
      <c r="G32866" s="26"/>
    </row>
    <row r="32867" spans="3:7">
      <c r="C32867" s="17"/>
      <c r="D32867" s="26"/>
      <c r="E32867" s="26"/>
      <c r="F32867" s="26"/>
      <c r="G32867" s="26"/>
    </row>
    <row r="32868" spans="3:7">
      <c r="C32868" s="17"/>
      <c r="D32868" s="26"/>
      <c r="E32868" s="26"/>
      <c r="F32868" s="26"/>
      <c r="G32868" s="26"/>
    </row>
    <row r="32869" spans="3:7">
      <c r="C32869" s="17"/>
      <c r="D32869" s="26"/>
      <c r="E32869" s="26"/>
      <c r="F32869" s="26"/>
      <c r="G32869" s="26"/>
    </row>
    <row r="32870" spans="3:7">
      <c r="C32870" s="17"/>
      <c r="D32870" s="26"/>
      <c r="E32870" s="26"/>
      <c r="F32870" s="26"/>
      <c r="G32870" s="26"/>
    </row>
    <row r="32871" spans="3:7">
      <c r="C32871" s="17"/>
      <c r="D32871" s="26"/>
      <c r="E32871" s="26"/>
      <c r="F32871" s="26"/>
      <c r="G32871" s="26"/>
    </row>
    <row r="32872" spans="3:7">
      <c r="C32872" s="17"/>
      <c r="D32872" s="26"/>
      <c r="E32872" s="26"/>
      <c r="F32872" s="26"/>
      <c r="G32872" s="26"/>
    </row>
    <row r="32873" spans="3:7">
      <c r="C32873" s="17"/>
      <c r="D32873" s="26"/>
      <c r="E32873" s="26"/>
      <c r="F32873" s="26"/>
      <c r="G32873" s="26"/>
    </row>
    <row r="32874" spans="3:7">
      <c r="C32874" s="17"/>
      <c r="D32874" s="26"/>
      <c r="E32874" s="26"/>
      <c r="F32874" s="26"/>
      <c r="G32874" s="26"/>
    </row>
    <row r="32875" spans="3:7">
      <c r="C32875" s="17"/>
      <c r="D32875" s="26"/>
      <c r="E32875" s="26"/>
      <c r="F32875" s="26"/>
      <c r="G32875" s="26"/>
    </row>
    <row r="32876" spans="3:7">
      <c r="C32876" s="17"/>
      <c r="D32876" s="26"/>
      <c r="E32876" s="26"/>
      <c r="F32876" s="26"/>
      <c r="G32876" s="26"/>
    </row>
    <row r="32877" spans="3:7">
      <c r="C32877" s="17"/>
      <c r="D32877" s="26"/>
      <c r="E32877" s="26"/>
      <c r="F32877" s="26"/>
      <c r="G32877" s="26"/>
    </row>
    <row r="32878" spans="3:7">
      <c r="C32878" s="17"/>
      <c r="D32878" s="26"/>
      <c r="E32878" s="26"/>
      <c r="F32878" s="26"/>
      <c r="G32878" s="26"/>
    </row>
    <row r="32879" spans="3:7">
      <c r="C32879" s="17"/>
      <c r="D32879" s="26"/>
      <c r="E32879" s="26"/>
      <c r="F32879" s="26"/>
      <c r="G32879" s="26"/>
    </row>
    <row r="32880" spans="3:7">
      <c r="C32880" s="17"/>
      <c r="D32880" s="26"/>
      <c r="E32880" s="26"/>
      <c r="F32880" s="26"/>
      <c r="G32880" s="26"/>
    </row>
    <row r="32881" spans="3:7">
      <c r="C32881" s="17"/>
      <c r="D32881" s="26"/>
      <c r="E32881" s="26"/>
      <c r="F32881" s="26"/>
      <c r="G32881" s="26"/>
    </row>
    <row r="32882" spans="3:7">
      <c r="C32882" s="17"/>
      <c r="D32882" s="26"/>
      <c r="E32882" s="26"/>
      <c r="F32882" s="26"/>
      <c r="G32882" s="26"/>
    </row>
    <row r="32883" spans="3:7">
      <c r="C32883" s="17"/>
      <c r="D32883" s="26"/>
      <c r="E32883" s="26"/>
      <c r="F32883" s="26"/>
      <c r="G32883" s="26"/>
    </row>
    <row r="32884" spans="3:7">
      <c r="C32884" s="17"/>
      <c r="D32884" s="26"/>
      <c r="E32884" s="26"/>
      <c r="F32884" s="26"/>
      <c r="G32884" s="26"/>
    </row>
    <row r="32885" spans="3:7">
      <c r="C32885" s="17"/>
      <c r="D32885" s="26"/>
      <c r="E32885" s="26"/>
      <c r="F32885" s="26"/>
      <c r="G32885" s="26"/>
    </row>
    <row r="32886" spans="3:7">
      <c r="C32886" s="17"/>
      <c r="D32886" s="26"/>
      <c r="E32886" s="26"/>
      <c r="F32886" s="26"/>
      <c r="G32886" s="26"/>
    </row>
    <row r="32887" spans="3:7">
      <c r="C32887" s="17"/>
      <c r="D32887" s="26"/>
      <c r="E32887" s="26"/>
      <c r="F32887" s="26"/>
      <c r="G32887" s="26"/>
    </row>
    <row r="32888" spans="3:7">
      <c r="C32888" s="17"/>
      <c r="D32888" s="26"/>
      <c r="E32888" s="26"/>
      <c r="F32888" s="26"/>
      <c r="G32888" s="26"/>
    </row>
    <row r="32889" spans="3:7">
      <c r="C32889" s="17"/>
      <c r="D32889" s="26"/>
      <c r="E32889" s="26"/>
      <c r="F32889" s="26"/>
      <c r="G32889" s="26"/>
    </row>
    <row r="32890" spans="3:7">
      <c r="C32890" s="17"/>
      <c r="D32890" s="26"/>
      <c r="E32890" s="26"/>
      <c r="F32890" s="26"/>
      <c r="G32890" s="26"/>
    </row>
    <row r="32891" spans="3:7">
      <c r="C32891" s="17"/>
      <c r="D32891" s="26"/>
      <c r="E32891" s="26"/>
      <c r="F32891" s="26"/>
      <c r="G32891" s="26"/>
    </row>
    <row r="32892" spans="3:7">
      <c r="C32892" s="17"/>
      <c r="D32892" s="26"/>
      <c r="E32892" s="26"/>
      <c r="F32892" s="26"/>
      <c r="G32892" s="26"/>
    </row>
    <row r="32893" spans="3:7">
      <c r="C32893" s="17"/>
      <c r="D32893" s="26"/>
      <c r="E32893" s="26"/>
      <c r="F32893" s="26"/>
      <c r="G32893" s="26"/>
    </row>
    <row r="32894" spans="3:7">
      <c r="C32894" s="17"/>
      <c r="D32894" s="26"/>
      <c r="E32894" s="26"/>
      <c r="F32894" s="26"/>
      <c r="G32894" s="26"/>
    </row>
    <row r="32895" spans="3:7">
      <c r="C32895" s="17"/>
      <c r="D32895" s="26"/>
      <c r="E32895" s="26"/>
      <c r="F32895" s="26"/>
      <c r="G32895" s="26"/>
    </row>
    <row r="32896" spans="3:7">
      <c r="C32896" s="17"/>
      <c r="D32896" s="26"/>
      <c r="E32896" s="26"/>
      <c r="F32896" s="26"/>
      <c r="G32896" s="26"/>
    </row>
    <row r="32897" spans="3:7">
      <c r="C32897" s="17"/>
      <c r="D32897" s="26"/>
      <c r="E32897" s="26"/>
      <c r="F32897" s="26"/>
      <c r="G32897" s="26"/>
    </row>
    <row r="32898" spans="3:7">
      <c r="C32898" s="17"/>
      <c r="D32898" s="26"/>
      <c r="E32898" s="26"/>
      <c r="F32898" s="26"/>
      <c r="G32898" s="26"/>
    </row>
    <row r="32899" spans="3:7">
      <c r="C32899" s="17"/>
      <c r="D32899" s="26"/>
      <c r="E32899" s="26"/>
      <c r="F32899" s="26"/>
      <c r="G32899" s="26"/>
    </row>
    <row r="32900" spans="3:7">
      <c r="C32900" s="17"/>
      <c r="D32900" s="26"/>
      <c r="E32900" s="26"/>
      <c r="F32900" s="26"/>
      <c r="G32900" s="26"/>
    </row>
    <row r="32901" spans="3:7">
      <c r="C32901" s="17"/>
      <c r="D32901" s="26"/>
      <c r="E32901" s="26"/>
      <c r="F32901" s="26"/>
      <c r="G32901" s="26"/>
    </row>
    <row r="32902" spans="3:7">
      <c r="C32902" s="17"/>
      <c r="D32902" s="26"/>
      <c r="E32902" s="26"/>
      <c r="F32902" s="26"/>
      <c r="G32902" s="26"/>
    </row>
    <row r="32903" spans="3:7">
      <c r="C32903" s="17"/>
      <c r="D32903" s="26"/>
      <c r="E32903" s="26"/>
      <c r="F32903" s="26"/>
      <c r="G32903" s="26"/>
    </row>
    <row r="32904" spans="3:7">
      <c r="C32904" s="17"/>
      <c r="D32904" s="26"/>
      <c r="E32904" s="26"/>
      <c r="F32904" s="26"/>
      <c r="G32904" s="26"/>
    </row>
    <row r="32905" spans="3:7">
      <c r="C32905" s="17"/>
      <c r="D32905" s="26"/>
      <c r="E32905" s="26"/>
      <c r="F32905" s="26"/>
      <c r="G32905" s="26"/>
    </row>
    <row r="32906" spans="3:7">
      <c r="C32906" s="17"/>
      <c r="D32906" s="26"/>
      <c r="E32906" s="26"/>
      <c r="F32906" s="26"/>
      <c r="G32906" s="26"/>
    </row>
    <row r="32907" spans="3:7">
      <c r="C32907" s="17"/>
      <c r="D32907" s="26"/>
      <c r="E32907" s="26"/>
      <c r="F32907" s="26"/>
      <c r="G32907" s="26"/>
    </row>
    <row r="32908" spans="3:7">
      <c r="C32908" s="17"/>
      <c r="D32908" s="26"/>
      <c r="E32908" s="26"/>
      <c r="F32908" s="26"/>
      <c r="G32908" s="26"/>
    </row>
    <row r="32909" spans="3:7">
      <c r="C32909" s="17"/>
      <c r="D32909" s="26"/>
      <c r="E32909" s="26"/>
      <c r="F32909" s="26"/>
      <c r="G32909" s="26"/>
    </row>
    <row r="32910" spans="3:7">
      <c r="C32910" s="17"/>
      <c r="D32910" s="26"/>
      <c r="E32910" s="26"/>
      <c r="F32910" s="26"/>
      <c r="G32910" s="26"/>
    </row>
    <row r="32911" spans="3:7">
      <c r="C32911" s="17"/>
      <c r="D32911" s="26"/>
      <c r="E32911" s="26"/>
      <c r="F32911" s="26"/>
      <c r="G32911" s="26"/>
    </row>
    <row r="32912" spans="3:7">
      <c r="C32912" s="17"/>
      <c r="D32912" s="26"/>
      <c r="E32912" s="26"/>
      <c r="F32912" s="26"/>
      <c r="G32912" s="26"/>
    </row>
    <row r="32913" spans="3:7">
      <c r="C32913" s="17"/>
      <c r="D32913" s="26"/>
      <c r="E32913" s="26"/>
      <c r="F32913" s="26"/>
      <c r="G32913" s="26"/>
    </row>
    <row r="32914" spans="3:7">
      <c r="C32914" s="17"/>
      <c r="D32914" s="26"/>
      <c r="E32914" s="26"/>
      <c r="F32914" s="26"/>
      <c r="G32914" s="26"/>
    </row>
    <row r="32915" spans="3:7">
      <c r="C32915" s="17"/>
      <c r="D32915" s="26"/>
      <c r="E32915" s="26"/>
      <c r="F32915" s="26"/>
      <c r="G32915" s="26"/>
    </row>
    <row r="32916" spans="3:7">
      <c r="C32916" s="17"/>
      <c r="D32916" s="26"/>
      <c r="E32916" s="26"/>
      <c r="F32916" s="26"/>
      <c r="G32916" s="26"/>
    </row>
    <row r="32917" spans="3:7">
      <c r="C32917" s="17"/>
      <c r="D32917" s="26"/>
      <c r="E32917" s="26"/>
      <c r="F32917" s="26"/>
      <c r="G32917" s="26"/>
    </row>
    <row r="32918" spans="3:7">
      <c r="C32918" s="17"/>
      <c r="D32918" s="26"/>
      <c r="E32918" s="26"/>
      <c r="F32918" s="26"/>
      <c r="G32918" s="26"/>
    </row>
    <row r="32919" spans="3:7">
      <c r="C32919" s="17"/>
      <c r="D32919" s="26"/>
      <c r="E32919" s="26"/>
      <c r="F32919" s="26"/>
      <c r="G32919" s="26"/>
    </row>
    <row r="32920" spans="3:7">
      <c r="C32920" s="17"/>
      <c r="D32920" s="26"/>
      <c r="E32920" s="26"/>
      <c r="F32920" s="26"/>
      <c r="G32920" s="26"/>
    </row>
    <row r="32921" spans="3:7">
      <c r="C32921" s="17"/>
      <c r="D32921" s="26"/>
      <c r="E32921" s="26"/>
      <c r="F32921" s="26"/>
      <c r="G32921" s="26"/>
    </row>
    <row r="32922" spans="3:7">
      <c r="C32922" s="17"/>
      <c r="D32922" s="26"/>
      <c r="E32922" s="26"/>
      <c r="F32922" s="26"/>
      <c r="G32922" s="26"/>
    </row>
    <row r="32923" spans="3:7">
      <c r="C32923" s="17"/>
      <c r="D32923" s="26"/>
      <c r="E32923" s="26"/>
      <c r="F32923" s="26"/>
      <c r="G32923" s="26"/>
    </row>
    <row r="32924" spans="3:7">
      <c r="C32924" s="17"/>
      <c r="D32924" s="26"/>
      <c r="E32924" s="26"/>
      <c r="F32924" s="26"/>
      <c r="G32924" s="26"/>
    </row>
    <row r="32925" spans="3:7">
      <c r="C32925" s="17"/>
      <c r="D32925" s="26"/>
      <c r="E32925" s="26"/>
      <c r="F32925" s="26"/>
      <c r="G32925" s="26"/>
    </row>
    <row r="32926" spans="3:7">
      <c r="C32926" s="17"/>
      <c r="D32926" s="26"/>
      <c r="E32926" s="26"/>
      <c r="F32926" s="26"/>
      <c r="G32926" s="26"/>
    </row>
    <row r="32927" spans="3:7">
      <c r="C32927" s="17"/>
      <c r="D32927" s="26"/>
      <c r="E32927" s="26"/>
      <c r="F32927" s="26"/>
      <c r="G32927" s="26"/>
    </row>
    <row r="32928" spans="3:7">
      <c r="C32928" s="17"/>
      <c r="D32928" s="26"/>
      <c r="E32928" s="26"/>
      <c r="F32928" s="26"/>
      <c r="G32928" s="26"/>
    </row>
    <row r="32929" spans="3:7">
      <c r="C32929" s="17"/>
      <c r="D32929" s="26"/>
      <c r="E32929" s="26"/>
      <c r="F32929" s="26"/>
      <c r="G32929" s="26"/>
    </row>
    <row r="32930" spans="3:7">
      <c r="C32930" s="17"/>
      <c r="D32930" s="26"/>
      <c r="E32930" s="26"/>
      <c r="F32930" s="26"/>
      <c r="G32930" s="26"/>
    </row>
    <row r="32931" spans="3:7">
      <c r="C32931" s="17"/>
      <c r="D32931" s="26"/>
      <c r="E32931" s="26"/>
      <c r="F32931" s="26"/>
      <c r="G32931" s="26"/>
    </row>
    <row r="32932" spans="3:7">
      <c r="C32932" s="17"/>
      <c r="D32932" s="26"/>
      <c r="E32932" s="26"/>
      <c r="F32932" s="26"/>
      <c r="G32932" s="26"/>
    </row>
    <row r="32933" spans="3:7">
      <c r="C32933" s="17"/>
      <c r="D32933" s="26"/>
      <c r="E32933" s="26"/>
      <c r="F32933" s="26"/>
      <c r="G32933" s="26"/>
    </row>
    <row r="32934" spans="3:7">
      <c r="C32934" s="17"/>
      <c r="D32934" s="26"/>
      <c r="E32934" s="26"/>
      <c r="F32934" s="26"/>
      <c r="G32934" s="26"/>
    </row>
    <row r="32935" spans="3:7">
      <c r="C32935" s="17"/>
      <c r="D32935" s="26"/>
      <c r="E32935" s="26"/>
      <c r="F32935" s="26"/>
      <c r="G32935" s="26"/>
    </row>
    <row r="32936" spans="3:7">
      <c r="C32936" s="17"/>
      <c r="D32936" s="26"/>
      <c r="E32936" s="26"/>
      <c r="F32936" s="26"/>
      <c r="G32936" s="26"/>
    </row>
    <row r="32937" spans="3:7">
      <c r="C32937" s="17"/>
      <c r="D32937" s="26"/>
      <c r="E32937" s="26"/>
      <c r="F32937" s="26"/>
      <c r="G32937" s="26"/>
    </row>
    <row r="32938" spans="3:7">
      <c r="C32938" s="17"/>
      <c r="D32938" s="26"/>
      <c r="E32938" s="26"/>
      <c r="F32938" s="26"/>
      <c r="G32938" s="26"/>
    </row>
    <row r="32939" spans="3:7">
      <c r="C32939" s="17"/>
      <c r="D32939" s="26"/>
      <c r="E32939" s="26"/>
      <c r="F32939" s="26"/>
      <c r="G32939" s="26"/>
    </row>
    <row r="32940" spans="3:7">
      <c r="C32940" s="17"/>
      <c r="D32940" s="26"/>
      <c r="E32940" s="26"/>
      <c r="F32940" s="26"/>
      <c r="G32940" s="26"/>
    </row>
    <row r="32941" spans="3:7">
      <c r="C32941" s="17"/>
      <c r="D32941" s="26"/>
      <c r="E32941" s="26"/>
      <c r="F32941" s="26"/>
      <c r="G32941" s="26"/>
    </row>
    <row r="32942" spans="3:7">
      <c r="C32942" s="17"/>
      <c r="D32942" s="26"/>
      <c r="E32942" s="26"/>
      <c r="F32942" s="26"/>
      <c r="G32942" s="26"/>
    </row>
    <row r="32943" spans="3:7">
      <c r="C32943" s="17"/>
      <c r="D32943" s="26"/>
      <c r="E32943" s="26"/>
      <c r="F32943" s="26"/>
      <c r="G32943" s="26"/>
    </row>
    <row r="32944" spans="3:7">
      <c r="C32944" s="17"/>
      <c r="D32944" s="26"/>
      <c r="E32944" s="26"/>
      <c r="F32944" s="26"/>
      <c r="G32944" s="26"/>
    </row>
    <row r="32945" spans="3:7">
      <c r="C32945" s="17"/>
      <c r="D32945" s="26"/>
      <c r="E32945" s="26"/>
      <c r="F32945" s="26"/>
      <c r="G32945" s="26"/>
    </row>
    <row r="32946" spans="3:7">
      <c r="C32946" s="17"/>
      <c r="D32946" s="26"/>
      <c r="E32946" s="26"/>
      <c r="F32946" s="26"/>
      <c r="G32946" s="26"/>
    </row>
    <row r="32947" spans="3:7">
      <c r="C32947" s="17"/>
      <c r="D32947" s="26"/>
      <c r="E32947" s="26"/>
      <c r="F32947" s="26"/>
      <c r="G32947" s="26"/>
    </row>
    <row r="32948" spans="3:7">
      <c r="C32948" s="17"/>
      <c r="D32948" s="26"/>
      <c r="E32948" s="26"/>
      <c r="F32948" s="26"/>
      <c r="G32948" s="26"/>
    </row>
    <row r="32949" spans="3:7">
      <c r="C32949" s="17"/>
      <c r="D32949" s="26"/>
      <c r="E32949" s="26"/>
      <c r="F32949" s="26"/>
      <c r="G32949" s="26"/>
    </row>
    <row r="32950" spans="3:7">
      <c r="C32950" s="17"/>
      <c r="D32950" s="26"/>
      <c r="E32950" s="26"/>
      <c r="F32950" s="26"/>
      <c r="G32950" s="26"/>
    </row>
    <row r="32951" spans="3:7">
      <c r="C32951" s="17"/>
      <c r="D32951" s="26"/>
      <c r="E32951" s="26"/>
      <c r="F32951" s="26"/>
      <c r="G32951" s="26"/>
    </row>
    <row r="32952" spans="3:7">
      <c r="C32952" s="17"/>
      <c r="D32952" s="26"/>
      <c r="E32952" s="26"/>
      <c r="F32952" s="26"/>
      <c r="G32952" s="26"/>
    </row>
    <row r="32953" spans="3:7">
      <c r="C32953" s="17"/>
      <c r="D32953" s="26"/>
      <c r="E32953" s="26"/>
      <c r="F32953" s="26"/>
      <c r="G32953" s="26"/>
    </row>
    <row r="32954" spans="3:7">
      <c r="C32954" s="17"/>
      <c r="D32954" s="26"/>
      <c r="E32954" s="26"/>
      <c r="F32954" s="26"/>
      <c r="G32954" s="26"/>
    </row>
    <row r="32955" spans="3:7">
      <c r="C32955" s="17"/>
      <c r="D32955" s="26"/>
      <c r="E32955" s="26"/>
      <c r="F32955" s="26"/>
      <c r="G32955" s="26"/>
    </row>
    <row r="32956" spans="3:7">
      <c r="C32956" s="17"/>
      <c r="D32956" s="26"/>
      <c r="E32956" s="26"/>
      <c r="F32956" s="26"/>
      <c r="G32956" s="26"/>
    </row>
    <row r="32957" spans="3:7">
      <c r="C32957" s="17"/>
      <c r="D32957" s="26"/>
      <c r="E32957" s="26"/>
      <c r="F32957" s="26"/>
      <c r="G32957" s="26"/>
    </row>
    <row r="32958" spans="3:7">
      <c r="C32958" s="17"/>
      <c r="D32958" s="26"/>
      <c r="E32958" s="26"/>
      <c r="F32958" s="26"/>
      <c r="G32958" s="26"/>
    </row>
    <row r="32959" spans="3:7">
      <c r="C32959" s="17"/>
      <c r="D32959" s="26"/>
      <c r="E32959" s="26"/>
      <c r="F32959" s="26"/>
      <c r="G32959" s="26"/>
    </row>
    <row r="32960" spans="3:7">
      <c r="C32960" s="17"/>
      <c r="D32960" s="26"/>
      <c r="E32960" s="26"/>
      <c r="F32960" s="26"/>
      <c r="G32960" s="26"/>
    </row>
    <row r="32961" spans="3:7">
      <c r="C32961" s="17"/>
      <c r="D32961" s="26"/>
      <c r="E32961" s="26"/>
      <c r="F32961" s="26"/>
      <c r="G32961" s="26"/>
    </row>
    <row r="32962" spans="3:7">
      <c r="C32962" s="17"/>
      <c r="D32962" s="26"/>
      <c r="E32962" s="26"/>
      <c r="F32962" s="26"/>
      <c r="G32962" s="26"/>
    </row>
    <row r="32963" spans="3:7">
      <c r="C32963" s="17"/>
      <c r="D32963" s="26"/>
      <c r="E32963" s="26"/>
      <c r="F32963" s="26"/>
      <c r="G32963" s="26"/>
    </row>
    <row r="32964" spans="3:7">
      <c r="C32964" s="17"/>
      <c r="D32964" s="26"/>
      <c r="E32964" s="26"/>
      <c r="F32964" s="26"/>
      <c r="G32964" s="26"/>
    </row>
    <row r="32965" spans="3:7">
      <c r="C32965" s="17"/>
      <c r="D32965" s="26"/>
      <c r="E32965" s="26"/>
      <c r="F32965" s="26"/>
      <c r="G32965" s="26"/>
    </row>
    <row r="32966" spans="3:7">
      <c r="C32966" s="17"/>
      <c r="D32966" s="26"/>
      <c r="E32966" s="26"/>
      <c r="F32966" s="26"/>
      <c r="G32966" s="26"/>
    </row>
    <row r="32967" spans="3:7">
      <c r="C32967" s="17"/>
      <c r="D32967" s="26"/>
      <c r="E32967" s="26"/>
      <c r="F32967" s="26"/>
      <c r="G32967" s="26"/>
    </row>
    <row r="32968" spans="3:7">
      <c r="C32968" s="17"/>
      <c r="D32968" s="26"/>
      <c r="E32968" s="26"/>
      <c r="F32968" s="26"/>
      <c r="G32968" s="26"/>
    </row>
    <row r="32969" spans="3:7">
      <c r="C32969" s="17"/>
      <c r="D32969" s="26"/>
      <c r="E32969" s="26"/>
      <c r="F32969" s="26"/>
      <c r="G32969" s="26"/>
    </row>
    <row r="32970" spans="3:7">
      <c r="C32970" s="17"/>
      <c r="D32970" s="26"/>
      <c r="E32970" s="26"/>
      <c r="F32970" s="26"/>
      <c r="G32970" s="26"/>
    </row>
    <row r="32971" spans="3:7">
      <c r="C32971" s="17"/>
      <c r="D32971" s="26"/>
      <c r="E32971" s="26"/>
      <c r="F32971" s="26"/>
      <c r="G32971" s="26"/>
    </row>
    <row r="32972" spans="3:7">
      <c r="C32972" s="17"/>
      <c r="D32972" s="26"/>
      <c r="E32972" s="26"/>
      <c r="F32972" s="26"/>
      <c r="G32972" s="26"/>
    </row>
    <row r="32973" spans="3:7">
      <c r="C32973" s="17"/>
      <c r="D32973" s="26"/>
      <c r="E32973" s="26"/>
      <c r="F32973" s="26"/>
      <c r="G32973" s="26"/>
    </row>
    <row r="32974" spans="3:7">
      <c r="C32974" s="17"/>
      <c r="D32974" s="26"/>
      <c r="E32974" s="26"/>
      <c r="F32974" s="26"/>
      <c r="G32974" s="26"/>
    </row>
    <row r="32975" spans="3:7">
      <c r="C32975" s="17"/>
      <c r="D32975" s="26"/>
      <c r="E32975" s="26"/>
      <c r="F32975" s="26"/>
      <c r="G32975" s="26"/>
    </row>
    <row r="32976" spans="3:7">
      <c r="C32976" s="17"/>
      <c r="D32976" s="26"/>
      <c r="E32976" s="26"/>
      <c r="F32976" s="26"/>
      <c r="G32976" s="26"/>
    </row>
    <row r="32977" spans="3:7">
      <c r="C32977" s="17"/>
      <c r="D32977" s="26"/>
      <c r="E32977" s="26"/>
      <c r="F32977" s="26"/>
      <c r="G32977" s="26"/>
    </row>
    <row r="32978" spans="3:7">
      <c r="C32978" s="17"/>
      <c r="D32978" s="26"/>
      <c r="E32978" s="26"/>
      <c r="F32978" s="26"/>
      <c r="G32978" s="26"/>
    </row>
    <row r="32979" spans="3:7">
      <c r="C32979" s="17"/>
      <c r="D32979" s="26"/>
      <c r="E32979" s="26"/>
      <c r="F32979" s="26"/>
      <c r="G32979" s="26"/>
    </row>
    <row r="32980" spans="3:7">
      <c r="C32980" s="17"/>
      <c r="D32980" s="26"/>
      <c r="E32980" s="26"/>
      <c r="F32980" s="26"/>
      <c r="G32980" s="26"/>
    </row>
    <row r="32981" spans="3:7">
      <c r="C32981" s="17"/>
      <c r="D32981" s="26"/>
      <c r="E32981" s="26"/>
      <c r="F32981" s="26"/>
      <c r="G32981" s="26"/>
    </row>
    <row r="32982" spans="3:7">
      <c r="C32982" s="17"/>
      <c r="D32982" s="26"/>
      <c r="E32982" s="26"/>
      <c r="F32982" s="26"/>
      <c r="G32982" s="26"/>
    </row>
    <row r="32983" spans="3:7">
      <c r="C32983" s="17"/>
      <c r="D32983" s="26"/>
      <c r="E32983" s="26"/>
      <c r="F32983" s="26"/>
      <c r="G32983" s="26"/>
    </row>
    <row r="32984" spans="3:7">
      <c r="C32984" s="17"/>
      <c r="D32984" s="26"/>
      <c r="E32984" s="26"/>
      <c r="F32984" s="26"/>
      <c r="G32984" s="26"/>
    </row>
    <row r="32985" spans="3:7">
      <c r="C32985" s="17"/>
      <c r="D32985" s="26"/>
      <c r="E32985" s="26"/>
      <c r="F32985" s="26"/>
      <c r="G32985" s="26"/>
    </row>
    <row r="32986" spans="3:7">
      <c r="C32986" s="17"/>
      <c r="D32986" s="26"/>
      <c r="E32986" s="26"/>
      <c r="F32986" s="26"/>
      <c r="G32986" s="26"/>
    </row>
    <row r="32987" spans="3:7">
      <c r="C32987" s="17"/>
      <c r="D32987" s="26"/>
      <c r="E32987" s="26"/>
      <c r="F32987" s="26"/>
      <c r="G32987" s="26"/>
    </row>
    <row r="32988" spans="3:7">
      <c r="C32988" s="17"/>
      <c r="D32988" s="26"/>
      <c r="E32988" s="26"/>
      <c r="F32988" s="26"/>
      <c r="G32988" s="26"/>
    </row>
    <row r="32989" spans="3:7">
      <c r="C32989" s="17"/>
      <c r="D32989" s="26"/>
      <c r="E32989" s="26"/>
      <c r="F32989" s="26"/>
      <c r="G32989" s="26"/>
    </row>
    <row r="32990" spans="3:7">
      <c r="C32990" s="17"/>
      <c r="D32990" s="26"/>
      <c r="E32990" s="26"/>
      <c r="F32990" s="26"/>
      <c r="G32990" s="26"/>
    </row>
    <row r="32991" spans="3:7">
      <c r="C32991" s="17"/>
      <c r="D32991" s="26"/>
      <c r="E32991" s="26"/>
      <c r="F32991" s="26"/>
      <c r="G32991" s="26"/>
    </row>
    <row r="32992" spans="3:7">
      <c r="C32992" s="17"/>
      <c r="D32992" s="26"/>
      <c r="E32992" s="26"/>
      <c r="F32992" s="26"/>
      <c r="G32992" s="26"/>
    </row>
    <row r="32993" spans="3:7">
      <c r="C32993" s="17"/>
      <c r="D32993" s="26"/>
      <c r="E32993" s="26"/>
      <c r="F32993" s="26"/>
      <c r="G32993" s="26"/>
    </row>
    <row r="32994" spans="3:7">
      <c r="C32994" s="17"/>
      <c r="D32994" s="26"/>
      <c r="E32994" s="26"/>
      <c r="F32994" s="26"/>
      <c r="G32994" s="26"/>
    </row>
    <row r="32995" spans="3:7">
      <c r="C32995" s="17"/>
      <c r="D32995" s="26"/>
      <c r="E32995" s="26"/>
      <c r="F32995" s="26"/>
      <c r="G32995" s="26"/>
    </row>
    <row r="32996" spans="3:7">
      <c r="C32996" s="17"/>
      <c r="D32996" s="26"/>
      <c r="E32996" s="26"/>
      <c r="F32996" s="26"/>
      <c r="G32996" s="26"/>
    </row>
    <row r="32997" spans="3:7">
      <c r="C32997" s="17"/>
      <c r="D32997" s="26"/>
      <c r="E32997" s="26"/>
      <c r="F32997" s="26"/>
      <c r="G32997" s="26"/>
    </row>
    <row r="32998" spans="3:7">
      <c r="C32998" s="17"/>
      <c r="D32998" s="26"/>
      <c r="E32998" s="26"/>
      <c r="F32998" s="26"/>
      <c r="G32998" s="26"/>
    </row>
    <row r="32999" spans="3:7">
      <c r="C32999" s="17"/>
      <c r="D32999" s="26"/>
      <c r="E32999" s="26"/>
      <c r="F32999" s="26"/>
      <c r="G32999" s="26"/>
    </row>
    <row r="33000" spans="3:7">
      <c r="C33000" s="17"/>
      <c r="D33000" s="26"/>
      <c r="E33000" s="26"/>
      <c r="F33000" s="26"/>
      <c r="G33000" s="26"/>
    </row>
    <row r="33001" spans="3:7">
      <c r="C33001" s="17"/>
      <c r="D33001" s="26"/>
      <c r="E33001" s="26"/>
      <c r="F33001" s="26"/>
      <c r="G33001" s="26"/>
    </row>
    <row r="33002" spans="3:7">
      <c r="C33002" s="17"/>
      <c r="D33002" s="26"/>
      <c r="E33002" s="26"/>
      <c r="F33002" s="26"/>
      <c r="G33002" s="26"/>
    </row>
    <row r="33003" spans="3:7">
      <c r="C33003" s="17"/>
      <c r="D33003" s="26"/>
      <c r="E33003" s="26"/>
      <c r="F33003" s="26"/>
      <c r="G33003" s="26"/>
    </row>
    <row r="33004" spans="3:7">
      <c r="C33004" s="17"/>
      <c r="D33004" s="26"/>
      <c r="E33004" s="26"/>
      <c r="F33004" s="26"/>
      <c r="G33004" s="26"/>
    </row>
    <row r="33005" spans="3:7">
      <c r="C33005" s="17"/>
      <c r="D33005" s="26"/>
      <c r="E33005" s="26"/>
      <c r="F33005" s="26"/>
      <c r="G33005" s="26"/>
    </row>
    <row r="33006" spans="3:7">
      <c r="C33006" s="17"/>
      <c r="D33006" s="26"/>
      <c r="E33006" s="26"/>
      <c r="F33006" s="26"/>
      <c r="G33006" s="26"/>
    </row>
    <row r="33007" spans="3:7">
      <c r="C33007" s="17"/>
      <c r="D33007" s="26"/>
      <c r="E33007" s="26"/>
      <c r="F33007" s="26"/>
      <c r="G33007" s="26"/>
    </row>
    <row r="33008" spans="3:7">
      <c r="C33008" s="17"/>
      <c r="D33008" s="26"/>
      <c r="E33008" s="26"/>
      <c r="F33008" s="26"/>
      <c r="G33008" s="26"/>
    </row>
    <row r="33009" spans="3:7">
      <c r="C33009" s="17"/>
      <c r="D33009" s="26"/>
      <c r="E33009" s="26"/>
      <c r="F33009" s="26"/>
      <c r="G33009" s="26"/>
    </row>
    <row r="33010" spans="3:7">
      <c r="C33010" s="17"/>
      <c r="D33010" s="26"/>
      <c r="E33010" s="26"/>
      <c r="F33010" s="26"/>
      <c r="G33010" s="26"/>
    </row>
    <row r="33011" spans="3:7">
      <c r="C33011" s="17"/>
      <c r="D33011" s="26"/>
      <c r="E33011" s="26"/>
      <c r="F33011" s="26"/>
      <c r="G33011" s="26"/>
    </row>
    <row r="33012" spans="3:7">
      <c r="C33012" s="17"/>
      <c r="D33012" s="26"/>
      <c r="E33012" s="26"/>
      <c r="F33012" s="26"/>
      <c r="G33012" s="26"/>
    </row>
    <row r="33013" spans="3:7">
      <c r="C33013" s="17"/>
      <c r="D33013" s="26"/>
      <c r="E33013" s="26"/>
      <c r="F33013" s="26"/>
      <c r="G33013" s="26"/>
    </row>
    <row r="33014" spans="3:7">
      <c r="C33014" s="17"/>
      <c r="D33014" s="26"/>
      <c r="E33014" s="26"/>
      <c r="F33014" s="26"/>
      <c r="G33014" s="26"/>
    </row>
    <row r="33015" spans="3:7">
      <c r="C33015" s="17"/>
      <c r="D33015" s="26"/>
      <c r="E33015" s="26"/>
      <c r="F33015" s="26"/>
      <c r="G33015" s="26"/>
    </row>
    <row r="33016" spans="3:7">
      <c r="C33016" s="17"/>
      <c r="D33016" s="26"/>
      <c r="E33016" s="26"/>
      <c r="F33016" s="26"/>
      <c r="G33016" s="26"/>
    </row>
    <row r="33017" spans="3:7">
      <c r="C33017" s="17"/>
      <c r="D33017" s="26"/>
      <c r="E33017" s="26"/>
      <c r="F33017" s="26"/>
      <c r="G33017" s="26"/>
    </row>
    <row r="33018" spans="3:7">
      <c r="C33018" s="17"/>
      <c r="D33018" s="26"/>
      <c r="E33018" s="26"/>
      <c r="F33018" s="26"/>
      <c r="G33018" s="26"/>
    </row>
    <row r="33019" spans="3:7">
      <c r="C33019" s="17"/>
      <c r="D33019" s="26"/>
      <c r="E33019" s="26"/>
      <c r="F33019" s="26"/>
      <c r="G33019" s="26"/>
    </row>
    <row r="33020" spans="3:7">
      <c r="C33020" s="17"/>
      <c r="D33020" s="26"/>
      <c r="E33020" s="26"/>
      <c r="F33020" s="26"/>
      <c r="G33020" s="26"/>
    </row>
    <row r="33021" spans="3:7">
      <c r="C33021" s="17"/>
      <c r="D33021" s="26"/>
      <c r="E33021" s="26"/>
      <c r="F33021" s="26"/>
      <c r="G33021" s="26"/>
    </row>
    <row r="33022" spans="3:7">
      <c r="C33022" s="17"/>
      <c r="D33022" s="26"/>
      <c r="E33022" s="26"/>
      <c r="F33022" s="26"/>
      <c r="G33022" s="26"/>
    </row>
    <row r="33023" spans="3:7">
      <c r="C33023" s="17"/>
      <c r="D33023" s="26"/>
      <c r="E33023" s="26"/>
      <c r="F33023" s="26"/>
      <c r="G33023" s="26"/>
    </row>
    <row r="33024" spans="3:7">
      <c r="C33024" s="17"/>
      <c r="D33024" s="26"/>
      <c r="E33024" s="26"/>
      <c r="F33024" s="26"/>
      <c r="G33024" s="26"/>
    </row>
    <row r="33025" spans="3:7">
      <c r="C33025" s="17"/>
      <c r="D33025" s="26"/>
      <c r="E33025" s="26"/>
      <c r="F33025" s="26"/>
      <c r="G33025" s="26"/>
    </row>
    <row r="33026" spans="3:7">
      <c r="C33026" s="17"/>
      <c r="D33026" s="26"/>
      <c r="E33026" s="26"/>
      <c r="F33026" s="26"/>
      <c r="G33026" s="26"/>
    </row>
    <row r="33027" spans="3:7">
      <c r="C33027" s="17"/>
      <c r="D33027" s="26"/>
      <c r="E33027" s="26"/>
      <c r="F33027" s="26"/>
      <c r="G33027" s="26"/>
    </row>
    <row r="33028" spans="3:7">
      <c r="C33028" s="17"/>
      <c r="D33028" s="26"/>
      <c r="E33028" s="26"/>
      <c r="F33028" s="26"/>
      <c r="G33028" s="26"/>
    </row>
    <row r="33029" spans="3:7">
      <c r="C33029" s="17"/>
      <c r="D33029" s="26"/>
      <c r="E33029" s="26"/>
      <c r="F33029" s="26"/>
      <c r="G33029" s="26"/>
    </row>
    <row r="33030" spans="3:7">
      <c r="C33030" s="17"/>
      <c r="D33030" s="26"/>
      <c r="E33030" s="26"/>
      <c r="F33030" s="26"/>
      <c r="G33030" s="26"/>
    </row>
    <row r="33031" spans="3:7">
      <c r="C33031" s="17"/>
      <c r="D33031" s="26"/>
      <c r="E33031" s="26"/>
      <c r="F33031" s="26"/>
      <c r="G33031" s="26"/>
    </row>
    <row r="33032" spans="3:7">
      <c r="C33032" s="17"/>
      <c r="D33032" s="26"/>
      <c r="E33032" s="26"/>
      <c r="F33032" s="26"/>
      <c r="G33032" s="26"/>
    </row>
    <row r="33033" spans="3:7">
      <c r="C33033" s="17"/>
      <c r="D33033" s="26"/>
      <c r="E33033" s="26"/>
      <c r="F33033" s="26"/>
      <c r="G33033" s="26"/>
    </row>
    <row r="33034" spans="3:7">
      <c r="C33034" s="17"/>
      <c r="D33034" s="26"/>
      <c r="E33034" s="26"/>
      <c r="F33034" s="26"/>
      <c r="G33034" s="26"/>
    </row>
    <row r="33035" spans="3:7">
      <c r="C33035" s="17"/>
      <c r="D33035" s="26"/>
      <c r="E33035" s="26"/>
      <c r="F33035" s="26"/>
      <c r="G33035" s="26"/>
    </row>
    <row r="33036" spans="3:7">
      <c r="C33036" s="17"/>
      <c r="D33036" s="26"/>
      <c r="E33036" s="26"/>
      <c r="F33036" s="26"/>
      <c r="G33036" s="26"/>
    </row>
    <row r="33037" spans="3:7">
      <c r="C33037" s="17"/>
      <c r="D33037" s="26"/>
      <c r="E33037" s="26"/>
      <c r="F33037" s="26"/>
      <c r="G33037" s="26"/>
    </row>
    <row r="33038" spans="3:7">
      <c r="C33038" s="17"/>
      <c r="D33038" s="26"/>
      <c r="E33038" s="26"/>
      <c r="F33038" s="26"/>
      <c r="G33038" s="26"/>
    </row>
    <row r="33039" spans="3:7">
      <c r="C33039" s="17"/>
      <c r="D33039" s="26"/>
      <c r="E33039" s="26"/>
      <c r="F33039" s="26"/>
      <c r="G33039" s="26"/>
    </row>
    <row r="33040" spans="3:7">
      <c r="C33040" s="17"/>
      <c r="D33040" s="26"/>
      <c r="E33040" s="26"/>
      <c r="F33040" s="26"/>
      <c r="G33040" s="26"/>
    </row>
    <row r="33041" spans="3:7">
      <c r="C33041" s="17"/>
      <c r="D33041" s="26"/>
      <c r="E33041" s="26"/>
      <c r="F33041" s="26"/>
      <c r="G33041" s="26"/>
    </row>
    <row r="33042" spans="3:7">
      <c r="C33042" s="17"/>
      <c r="D33042" s="26"/>
      <c r="E33042" s="26"/>
      <c r="F33042" s="26"/>
      <c r="G33042" s="26"/>
    </row>
    <row r="33043" spans="3:7">
      <c r="C33043" s="17"/>
      <c r="D33043" s="26"/>
      <c r="E33043" s="26"/>
      <c r="F33043" s="26"/>
      <c r="G33043" s="26"/>
    </row>
    <row r="33044" spans="3:7">
      <c r="C33044" s="17"/>
      <c r="D33044" s="26"/>
      <c r="E33044" s="26"/>
      <c r="F33044" s="26"/>
      <c r="G33044" s="26"/>
    </row>
    <row r="33045" spans="3:7">
      <c r="C33045" s="17"/>
      <c r="D33045" s="26"/>
      <c r="E33045" s="26"/>
      <c r="F33045" s="26"/>
      <c r="G33045" s="26"/>
    </row>
    <row r="33046" spans="3:7">
      <c r="C33046" s="17"/>
      <c r="D33046" s="26"/>
      <c r="E33046" s="26"/>
      <c r="F33046" s="26"/>
      <c r="G33046" s="26"/>
    </row>
    <row r="33047" spans="3:7">
      <c r="C33047" s="17"/>
      <c r="D33047" s="26"/>
      <c r="E33047" s="26"/>
      <c r="F33047" s="26"/>
      <c r="G33047" s="26"/>
    </row>
    <row r="33048" spans="3:7">
      <c r="C33048" s="17"/>
      <c r="D33048" s="26"/>
      <c r="E33048" s="26"/>
      <c r="F33048" s="26"/>
      <c r="G33048" s="26"/>
    </row>
    <row r="33049" spans="3:7">
      <c r="C33049" s="17"/>
      <c r="D33049" s="26"/>
      <c r="E33049" s="26"/>
      <c r="F33049" s="26"/>
      <c r="G33049" s="26"/>
    </row>
    <row r="33050" spans="3:7">
      <c r="C33050" s="17"/>
      <c r="D33050" s="26"/>
      <c r="E33050" s="26"/>
      <c r="F33050" s="26"/>
      <c r="G33050" s="26"/>
    </row>
    <row r="33051" spans="3:7">
      <c r="C33051" s="17"/>
      <c r="D33051" s="26"/>
      <c r="E33051" s="26"/>
      <c r="F33051" s="26"/>
      <c r="G33051" s="26"/>
    </row>
    <row r="33052" spans="3:7">
      <c r="C33052" s="17"/>
      <c r="D33052" s="26"/>
      <c r="E33052" s="26"/>
      <c r="F33052" s="26"/>
      <c r="G33052" s="26"/>
    </row>
    <row r="33053" spans="3:7">
      <c r="C33053" s="17"/>
      <c r="D33053" s="26"/>
      <c r="E33053" s="26"/>
      <c r="F33053" s="26"/>
      <c r="G33053" s="26"/>
    </row>
    <row r="33054" spans="3:7">
      <c r="C33054" s="17"/>
      <c r="D33054" s="26"/>
      <c r="E33054" s="26"/>
      <c r="F33054" s="26"/>
      <c r="G33054" s="26"/>
    </row>
    <row r="33055" spans="3:7">
      <c r="C33055" s="17"/>
      <c r="D33055" s="26"/>
      <c r="E33055" s="26"/>
      <c r="F33055" s="26"/>
      <c r="G33055" s="26"/>
    </row>
    <row r="33056" spans="3:7">
      <c r="C33056" s="17"/>
      <c r="D33056" s="26"/>
      <c r="E33056" s="26"/>
      <c r="F33056" s="26"/>
      <c r="G33056" s="26"/>
    </row>
    <row r="33057" spans="3:7">
      <c r="C33057" s="17"/>
      <c r="D33057" s="26"/>
      <c r="E33057" s="26"/>
      <c r="F33057" s="26"/>
      <c r="G33057" s="26"/>
    </row>
    <row r="33058" spans="3:7">
      <c r="C33058" s="17"/>
      <c r="D33058" s="26"/>
      <c r="E33058" s="26"/>
      <c r="F33058" s="26"/>
      <c r="G33058" s="26"/>
    </row>
    <row r="33059" spans="3:7">
      <c r="C33059" s="17"/>
      <c r="D33059" s="26"/>
      <c r="E33059" s="26"/>
      <c r="F33059" s="26"/>
      <c r="G33059" s="26"/>
    </row>
    <row r="33060" spans="3:7">
      <c r="C33060" s="17"/>
      <c r="D33060" s="26"/>
      <c r="E33060" s="26"/>
      <c r="F33060" s="26"/>
      <c r="G33060" s="26"/>
    </row>
    <row r="33061" spans="3:7">
      <c r="C33061" s="17"/>
      <c r="D33061" s="26"/>
      <c r="E33061" s="26"/>
      <c r="F33061" s="26"/>
      <c r="G33061" s="26"/>
    </row>
    <row r="33062" spans="3:7">
      <c r="C33062" s="17"/>
      <c r="D33062" s="26"/>
      <c r="E33062" s="26"/>
      <c r="F33062" s="26"/>
      <c r="G33062" s="26"/>
    </row>
    <row r="33063" spans="3:7">
      <c r="C33063" s="17"/>
      <c r="D33063" s="26"/>
      <c r="E33063" s="26"/>
      <c r="F33063" s="26"/>
      <c r="G33063" s="26"/>
    </row>
    <row r="33064" spans="3:7">
      <c r="C33064" s="17"/>
      <c r="D33064" s="26"/>
      <c r="E33064" s="26"/>
      <c r="F33064" s="26"/>
      <c r="G33064" s="26"/>
    </row>
    <row r="33065" spans="3:7">
      <c r="C33065" s="17"/>
      <c r="D33065" s="26"/>
      <c r="E33065" s="26"/>
      <c r="F33065" s="26"/>
      <c r="G33065" s="26"/>
    </row>
    <row r="33066" spans="3:7">
      <c r="C33066" s="17"/>
      <c r="D33066" s="26"/>
      <c r="E33066" s="26"/>
      <c r="F33066" s="26"/>
      <c r="G33066" s="26"/>
    </row>
    <row r="33067" spans="3:7">
      <c r="C33067" s="17"/>
      <c r="D33067" s="26"/>
      <c r="E33067" s="26"/>
      <c r="F33067" s="26"/>
      <c r="G33067" s="26"/>
    </row>
    <row r="33068" spans="3:7">
      <c r="C33068" s="17"/>
      <c r="D33068" s="26"/>
      <c r="E33068" s="26"/>
      <c r="F33068" s="26"/>
      <c r="G33068" s="26"/>
    </row>
    <row r="33069" spans="3:7">
      <c r="C33069" s="17"/>
      <c r="D33069" s="26"/>
      <c r="E33069" s="26"/>
      <c r="F33069" s="26"/>
      <c r="G33069" s="26"/>
    </row>
    <row r="33070" spans="3:7">
      <c r="C33070" s="17"/>
      <c r="D33070" s="26"/>
      <c r="E33070" s="26"/>
      <c r="F33070" s="26"/>
      <c r="G33070" s="26"/>
    </row>
    <row r="33071" spans="3:7">
      <c r="C33071" s="17"/>
      <c r="D33071" s="26"/>
      <c r="E33071" s="26"/>
      <c r="F33071" s="26"/>
      <c r="G33071" s="26"/>
    </row>
    <row r="33072" spans="3:7">
      <c r="C33072" s="17"/>
      <c r="D33072" s="26"/>
      <c r="E33072" s="26"/>
      <c r="F33072" s="26"/>
      <c r="G33072" s="26"/>
    </row>
    <row r="33073" spans="3:7">
      <c r="C33073" s="17"/>
      <c r="D33073" s="26"/>
      <c r="E33073" s="26"/>
      <c r="F33073" s="26"/>
      <c r="G33073" s="26"/>
    </row>
    <row r="33074" spans="3:7">
      <c r="C33074" s="17"/>
      <c r="D33074" s="26"/>
      <c r="E33074" s="26"/>
      <c r="F33074" s="26"/>
      <c r="G33074" s="26"/>
    </row>
    <row r="33075" spans="3:7">
      <c r="C33075" s="17"/>
      <c r="D33075" s="26"/>
      <c r="E33075" s="26"/>
      <c r="F33075" s="26"/>
      <c r="G33075" s="26"/>
    </row>
    <row r="33076" spans="3:7">
      <c r="C33076" s="17"/>
      <c r="D33076" s="26"/>
      <c r="E33076" s="26"/>
      <c r="F33076" s="26"/>
      <c r="G33076" s="26"/>
    </row>
    <row r="33077" spans="3:7">
      <c r="C33077" s="17"/>
      <c r="D33077" s="26"/>
      <c r="E33077" s="26"/>
      <c r="F33077" s="26"/>
      <c r="G33077" s="26"/>
    </row>
    <row r="33078" spans="3:7">
      <c r="C33078" s="17"/>
      <c r="D33078" s="26"/>
      <c r="E33078" s="26"/>
      <c r="F33078" s="26"/>
      <c r="G33078" s="26"/>
    </row>
    <row r="33079" spans="3:7">
      <c r="C33079" s="17"/>
      <c r="D33079" s="26"/>
      <c r="E33079" s="26"/>
      <c r="F33079" s="26"/>
      <c r="G33079" s="26"/>
    </row>
    <row r="33080" spans="3:7">
      <c r="C33080" s="17"/>
      <c r="D33080" s="26"/>
      <c r="E33080" s="26"/>
      <c r="F33080" s="26"/>
      <c r="G33080" s="26"/>
    </row>
    <row r="33081" spans="3:7">
      <c r="C33081" s="17"/>
      <c r="D33081" s="26"/>
      <c r="E33081" s="26"/>
      <c r="F33081" s="26"/>
      <c r="G33081" s="26"/>
    </row>
    <row r="33082" spans="3:7">
      <c r="C33082" s="17"/>
      <c r="D33082" s="26"/>
      <c r="E33082" s="26"/>
      <c r="F33082" s="26"/>
      <c r="G33082" s="26"/>
    </row>
    <row r="33083" spans="3:7">
      <c r="C33083" s="17"/>
      <c r="D33083" s="26"/>
      <c r="E33083" s="26"/>
      <c r="F33083" s="26"/>
      <c r="G33083" s="26"/>
    </row>
    <row r="33084" spans="3:7">
      <c r="C33084" s="17"/>
      <c r="D33084" s="26"/>
      <c r="E33084" s="26"/>
      <c r="F33084" s="26"/>
      <c r="G33084" s="26"/>
    </row>
    <row r="33085" spans="3:7">
      <c r="C33085" s="17"/>
      <c r="D33085" s="26"/>
      <c r="E33085" s="26"/>
      <c r="F33085" s="26"/>
      <c r="G33085" s="26"/>
    </row>
    <row r="33086" spans="3:7">
      <c r="C33086" s="17"/>
      <c r="D33086" s="26"/>
      <c r="E33086" s="26"/>
      <c r="F33086" s="26"/>
      <c r="G33086" s="26"/>
    </row>
    <row r="33087" spans="3:7">
      <c r="C33087" s="17"/>
      <c r="D33087" s="26"/>
      <c r="E33087" s="26"/>
      <c r="F33087" s="26"/>
      <c r="G33087" s="26"/>
    </row>
    <row r="33088" spans="3:7">
      <c r="C33088" s="17"/>
      <c r="D33088" s="26"/>
      <c r="E33088" s="26"/>
      <c r="F33088" s="26"/>
      <c r="G33088" s="26"/>
    </row>
    <row r="33089" spans="3:7">
      <c r="C33089" s="17"/>
      <c r="D33089" s="26"/>
      <c r="E33089" s="26"/>
      <c r="F33089" s="26"/>
      <c r="G33089" s="26"/>
    </row>
    <row r="33090" spans="3:7">
      <c r="C33090" s="17"/>
      <c r="D33090" s="26"/>
      <c r="E33090" s="26"/>
      <c r="F33090" s="26"/>
      <c r="G33090" s="26"/>
    </row>
    <row r="33091" spans="3:7">
      <c r="C33091" s="17"/>
      <c r="D33091" s="26"/>
      <c r="E33091" s="26"/>
      <c r="F33091" s="26"/>
      <c r="G33091" s="26"/>
    </row>
    <row r="33092" spans="3:7">
      <c r="C33092" s="17"/>
      <c r="D33092" s="26"/>
      <c r="E33092" s="26"/>
      <c r="F33092" s="26"/>
      <c r="G33092" s="26"/>
    </row>
    <row r="33093" spans="3:7">
      <c r="C33093" s="17"/>
      <c r="D33093" s="26"/>
      <c r="E33093" s="26"/>
      <c r="F33093" s="26"/>
      <c r="G33093" s="26"/>
    </row>
    <row r="33094" spans="3:7">
      <c r="C33094" s="17"/>
      <c r="D33094" s="26"/>
      <c r="E33094" s="26"/>
      <c r="F33094" s="26"/>
      <c r="G33094" s="26"/>
    </row>
    <row r="33095" spans="3:7">
      <c r="C33095" s="17"/>
      <c r="D33095" s="26"/>
      <c r="E33095" s="26"/>
      <c r="F33095" s="26"/>
      <c r="G33095" s="26"/>
    </row>
    <row r="33096" spans="3:7">
      <c r="C33096" s="17"/>
      <c r="D33096" s="26"/>
      <c r="E33096" s="26"/>
      <c r="F33096" s="26"/>
      <c r="G33096" s="26"/>
    </row>
    <row r="33097" spans="3:7">
      <c r="C33097" s="17"/>
      <c r="D33097" s="26"/>
      <c r="E33097" s="26"/>
      <c r="F33097" s="26"/>
      <c r="G33097" s="26"/>
    </row>
    <row r="33098" spans="3:7">
      <c r="C33098" s="17"/>
      <c r="D33098" s="26"/>
      <c r="E33098" s="26"/>
      <c r="F33098" s="26"/>
      <c r="G33098" s="26"/>
    </row>
    <row r="33099" spans="3:7">
      <c r="C33099" s="17"/>
      <c r="D33099" s="26"/>
      <c r="E33099" s="26"/>
      <c r="F33099" s="26"/>
      <c r="G33099" s="26"/>
    </row>
    <row r="33100" spans="3:7">
      <c r="C33100" s="17"/>
      <c r="D33100" s="26"/>
      <c r="E33100" s="26"/>
      <c r="F33100" s="26"/>
      <c r="G33100" s="26"/>
    </row>
    <row r="33101" spans="3:7">
      <c r="C33101" s="17"/>
      <c r="D33101" s="26"/>
      <c r="E33101" s="26"/>
      <c r="F33101" s="26"/>
      <c r="G33101" s="26"/>
    </row>
    <row r="33102" spans="3:7">
      <c r="C33102" s="17"/>
      <c r="D33102" s="26"/>
      <c r="E33102" s="26"/>
      <c r="F33102" s="26"/>
      <c r="G33102" s="26"/>
    </row>
    <row r="33103" spans="3:7">
      <c r="C33103" s="17"/>
      <c r="D33103" s="26"/>
      <c r="E33103" s="26"/>
      <c r="F33103" s="26"/>
      <c r="G33103" s="26"/>
    </row>
    <row r="33104" spans="3:7">
      <c r="C33104" s="17"/>
      <c r="D33104" s="26"/>
      <c r="E33104" s="26"/>
      <c r="F33104" s="26"/>
      <c r="G33104" s="26"/>
    </row>
    <row r="33105" spans="3:7">
      <c r="C33105" s="17"/>
      <c r="D33105" s="26"/>
      <c r="E33105" s="26"/>
      <c r="F33105" s="26"/>
      <c r="G33105" s="26"/>
    </row>
    <row r="33106" spans="3:7">
      <c r="C33106" s="17"/>
      <c r="D33106" s="26"/>
      <c r="E33106" s="26"/>
      <c r="F33106" s="26"/>
      <c r="G33106" s="26"/>
    </row>
    <row r="33107" spans="3:7">
      <c r="C33107" s="17"/>
      <c r="D33107" s="26"/>
      <c r="E33107" s="26"/>
      <c r="F33107" s="26"/>
      <c r="G33107" s="26"/>
    </row>
    <row r="33108" spans="3:7">
      <c r="C33108" s="17"/>
      <c r="D33108" s="26"/>
      <c r="E33108" s="26"/>
      <c r="F33108" s="26"/>
      <c r="G33108" s="26"/>
    </row>
    <row r="33109" spans="3:7">
      <c r="C33109" s="17"/>
      <c r="D33109" s="26"/>
      <c r="E33109" s="26"/>
      <c r="F33109" s="26"/>
      <c r="G33109" s="26"/>
    </row>
    <row r="33110" spans="3:7">
      <c r="C33110" s="17"/>
      <c r="D33110" s="26"/>
      <c r="E33110" s="26"/>
      <c r="F33110" s="26"/>
      <c r="G33110" s="26"/>
    </row>
    <row r="33111" spans="3:7">
      <c r="C33111" s="17"/>
      <c r="D33111" s="26"/>
      <c r="E33111" s="26"/>
      <c r="F33111" s="26"/>
      <c r="G33111" s="26"/>
    </row>
    <row r="33112" spans="3:7">
      <c r="C33112" s="17"/>
      <c r="D33112" s="26"/>
      <c r="E33112" s="26"/>
      <c r="F33112" s="26"/>
      <c r="G33112" s="26"/>
    </row>
    <row r="33113" spans="3:7">
      <c r="C33113" s="17"/>
      <c r="D33113" s="26"/>
      <c r="E33113" s="26"/>
      <c r="F33113" s="26"/>
      <c r="G33113" s="26"/>
    </row>
    <row r="33114" spans="3:7">
      <c r="C33114" s="17"/>
      <c r="D33114" s="26"/>
      <c r="E33114" s="26"/>
      <c r="F33114" s="26"/>
      <c r="G33114" s="26"/>
    </row>
    <row r="33115" spans="3:7">
      <c r="C33115" s="17"/>
      <c r="D33115" s="26"/>
      <c r="E33115" s="26"/>
      <c r="F33115" s="26"/>
      <c r="G33115" s="26"/>
    </row>
    <row r="33116" spans="3:7">
      <c r="C33116" s="17"/>
      <c r="D33116" s="26"/>
      <c r="E33116" s="26"/>
      <c r="F33116" s="26"/>
      <c r="G33116" s="26"/>
    </row>
    <row r="33117" spans="3:7">
      <c r="C33117" s="17"/>
      <c r="D33117" s="26"/>
      <c r="E33117" s="26"/>
      <c r="F33117" s="26"/>
      <c r="G33117" s="26"/>
    </row>
    <row r="33118" spans="3:7">
      <c r="C33118" s="17"/>
      <c r="D33118" s="26"/>
      <c r="E33118" s="26"/>
      <c r="F33118" s="26"/>
      <c r="G33118" s="26"/>
    </row>
    <row r="33119" spans="3:7">
      <c r="C33119" s="17"/>
      <c r="D33119" s="26"/>
      <c r="E33119" s="26"/>
      <c r="F33119" s="26"/>
      <c r="G33119" s="26"/>
    </row>
    <row r="33120" spans="3:7">
      <c r="C33120" s="17"/>
      <c r="D33120" s="26"/>
      <c r="E33120" s="26"/>
      <c r="F33120" s="26"/>
      <c r="G33120" s="26"/>
    </row>
    <row r="33121" spans="3:7">
      <c r="C33121" s="17"/>
      <c r="D33121" s="26"/>
      <c r="E33121" s="26"/>
      <c r="F33121" s="26"/>
      <c r="G33121" s="26"/>
    </row>
    <row r="33122" spans="3:7">
      <c r="C33122" s="17"/>
      <c r="D33122" s="26"/>
      <c r="E33122" s="26"/>
      <c r="F33122" s="26"/>
      <c r="G33122" s="26"/>
    </row>
    <row r="33123" spans="3:7">
      <c r="C33123" s="17"/>
      <c r="D33123" s="26"/>
      <c r="E33123" s="26"/>
      <c r="F33123" s="26"/>
      <c r="G33123" s="26"/>
    </row>
    <row r="33124" spans="3:7">
      <c r="C33124" s="17"/>
      <c r="D33124" s="26"/>
      <c r="E33124" s="26"/>
      <c r="F33124" s="26"/>
      <c r="G33124" s="26"/>
    </row>
    <row r="33125" spans="3:7">
      <c r="C33125" s="17"/>
      <c r="D33125" s="26"/>
      <c r="E33125" s="26"/>
      <c r="F33125" s="26"/>
      <c r="G33125" s="26"/>
    </row>
    <row r="33126" spans="3:7">
      <c r="C33126" s="17"/>
      <c r="D33126" s="26"/>
      <c r="E33126" s="26"/>
      <c r="F33126" s="26"/>
      <c r="G33126" s="26"/>
    </row>
    <row r="33127" spans="3:7">
      <c r="C33127" s="17"/>
      <c r="D33127" s="26"/>
      <c r="E33127" s="26"/>
      <c r="F33127" s="26"/>
      <c r="G33127" s="26"/>
    </row>
    <row r="33128" spans="3:7">
      <c r="C33128" s="17"/>
      <c r="D33128" s="26"/>
      <c r="E33128" s="26"/>
      <c r="F33128" s="26"/>
      <c r="G33128" s="26"/>
    </row>
    <row r="33129" spans="3:7">
      <c r="C33129" s="17"/>
      <c r="D33129" s="26"/>
      <c r="E33129" s="26"/>
      <c r="F33129" s="26"/>
      <c r="G33129" s="26"/>
    </row>
    <row r="33130" spans="3:7">
      <c r="C33130" s="17"/>
      <c r="D33130" s="26"/>
      <c r="E33130" s="26"/>
      <c r="F33130" s="26"/>
      <c r="G33130" s="26"/>
    </row>
    <row r="33131" spans="3:7">
      <c r="C33131" s="17"/>
      <c r="D33131" s="26"/>
      <c r="E33131" s="26"/>
      <c r="F33131" s="26"/>
      <c r="G33131" s="26"/>
    </row>
    <row r="33132" spans="3:7">
      <c r="C33132" s="17"/>
      <c r="D33132" s="26"/>
      <c r="E33132" s="26"/>
      <c r="F33132" s="26"/>
      <c r="G33132" s="26"/>
    </row>
    <row r="33133" spans="3:7">
      <c r="C33133" s="17"/>
      <c r="D33133" s="26"/>
      <c r="E33133" s="26"/>
      <c r="F33133" s="26"/>
      <c r="G33133" s="26"/>
    </row>
    <row r="33134" spans="3:7">
      <c r="C33134" s="17"/>
      <c r="D33134" s="26"/>
      <c r="E33134" s="26"/>
      <c r="F33134" s="26"/>
      <c r="G33134" s="26"/>
    </row>
    <row r="33135" spans="3:7">
      <c r="C33135" s="17"/>
      <c r="D33135" s="26"/>
      <c r="E33135" s="26"/>
      <c r="F33135" s="26"/>
      <c r="G33135" s="26"/>
    </row>
    <row r="33136" spans="3:7">
      <c r="C33136" s="17"/>
      <c r="D33136" s="26"/>
      <c r="E33136" s="26"/>
      <c r="F33136" s="26"/>
      <c r="G33136" s="26"/>
    </row>
    <row r="33137" spans="3:7">
      <c r="C33137" s="17"/>
      <c r="D33137" s="26"/>
      <c r="E33137" s="26"/>
      <c r="F33137" s="26"/>
      <c r="G33137" s="26"/>
    </row>
    <row r="33138" spans="3:7">
      <c r="C33138" s="17"/>
      <c r="D33138" s="26"/>
      <c r="E33138" s="26"/>
      <c r="F33138" s="26"/>
      <c r="G33138" s="26"/>
    </row>
    <row r="33139" spans="3:7">
      <c r="C33139" s="17"/>
      <c r="D33139" s="26"/>
      <c r="E33139" s="26"/>
      <c r="F33139" s="26"/>
      <c r="G33139" s="26"/>
    </row>
    <row r="33140" spans="3:7">
      <c r="C33140" s="17"/>
      <c r="D33140" s="26"/>
      <c r="E33140" s="26"/>
      <c r="F33140" s="26"/>
      <c r="G33140" s="26"/>
    </row>
    <row r="33141" spans="3:7">
      <c r="C33141" s="17"/>
      <c r="D33141" s="26"/>
      <c r="E33141" s="26"/>
      <c r="F33141" s="26"/>
      <c r="G33141" s="26"/>
    </row>
    <row r="33142" spans="3:7">
      <c r="C33142" s="17"/>
      <c r="D33142" s="26"/>
      <c r="E33142" s="26"/>
      <c r="F33142" s="26"/>
      <c r="G33142" s="26"/>
    </row>
    <row r="33143" spans="3:7">
      <c r="C33143" s="17"/>
      <c r="D33143" s="26"/>
      <c r="E33143" s="26"/>
      <c r="F33143" s="26"/>
      <c r="G33143" s="26"/>
    </row>
    <row r="33144" spans="3:7">
      <c r="C33144" s="17"/>
      <c r="D33144" s="26"/>
      <c r="E33144" s="26"/>
      <c r="F33144" s="26"/>
      <c r="G33144" s="26"/>
    </row>
    <row r="33145" spans="3:7">
      <c r="C33145" s="17"/>
      <c r="D33145" s="26"/>
      <c r="E33145" s="26"/>
      <c r="F33145" s="26"/>
      <c r="G33145" s="26"/>
    </row>
    <row r="33146" spans="3:7">
      <c r="C33146" s="17"/>
      <c r="D33146" s="26"/>
      <c r="E33146" s="26"/>
      <c r="F33146" s="26"/>
      <c r="G33146" s="26"/>
    </row>
    <row r="33147" spans="3:7">
      <c r="C33147" s="17"/>
      <c r="D33147" s="26"/>
      <c r="E33147" s="26"/>
      <c r="F33147" s="26"/>
      <c r="G33147" s="26"/>
    </row>
    <row r="33148" spans="3:7">
      <c r="C33148" s="17"/>
      <c r="D33148" s="26"/>
      <c r="E33148" s="26"/>
      <c r="F33148" s="26"/>
      <c r="G33148" s="26"/>
    </row>
    <row r="33149" spans="3:7">
      <c r="C33149" s="17"/>
      <c r="D33149" s="26"/>
      <c r="E33149" s="26"/>
      <c r="F33149" s="26"/>
      <c r="G33149" s="26"/>
    </row>
    <row r="33150" spans="3:7">
      <c r="C33150" s="17"/>
      <c r="D33150" s="26"/>
      <c r="E33150" s="26"/>
      <c r="F33150" s="26"/>
      <c r="G33150" s="26"/>
    </row>
    <row r="33151" spans="3:7">
      <c r="C33151" s="17"/>
      <c r="D33151" s="26"/>
      <c r="E33151" s="26"/>
      <c r="F33151" s="26"/>
      <c r="G33151" s="26"/>
    </row>
    <row r="33152" spans="3:7">
      <c r="C33152" s="17"/>
      <c r="D33152" s="26"/>
      <c r="E33152" s="26"/>
      <c r="F33152" s="26"/>
      <c r="G33152" s="26"/>
    </row>
    <row r="33153" spans="3:7">
      <c r="C33153" s="17"/>
      <c r="D33153" s="26"/>
      <c r="E33153" s="26"/>
      <c r="F33153" s="26"/>
      <c r="G33153" s="26"/>
    </row>
    <row r="33154" spans="3:7">
      <c r="C33154" s="17"/>
      <c r="D33154" s="26"/>
      <c r="E33154" s="26"/>
      <c r="F33154" s="26"/>
      <c r="G33154" s="26"/>
    </row>
    <row r="33155" spans="3:7">
      <c r="C33155" s="17"/>
      <c r="D33155" s="26"/>
      <c r="E33155" s="26"/>
      <c r="F33155" s="26"/>
      <c r="G33155" s="26"/>
    </row>
    <row r="33156" spans="3:7">
      <c r="C33156" s="17"/>
      <c r="D33156" s="26"/>
      <c r="E33156" s="26"/>
      <c r="F33156" s="26"/>
      <c r="G33156" s="26"/>
    </row>
    <row r="33157" spans="3:7">
      <c r="C33157" s="17"/>
      <c r="D33157" s="26"/>
      <c r="E33157" s="26"/>
      <c r="F33157" s="26"/>
      <c r="G33157" s="26"/>
    </row>
    <row r="33158" spans="3:7">
      <c r="C33158" s="17"/>
      <c r="D33158" s="26"/>
      <c r="E33158" s="26"/>
      <c r="F33158" s="26"/>
      <c r="G33158" s="26"/>
    </row>
    <row r="33159" spans="3:7">
      <c r="C33159" s="17"/>
      <c r="D33159" s="26"/>
      <c r="E33159" s="26"/>
      <c r="F33159" s="26"/>
      <c r="G33159" s="26"/>
    </row>
    <row r="33160" spans="3:7">
      <c r="C33160" s="17"/>
      <c r="D33160" s="26"/>
      <c r="E33160" s="26"/>
      <c r="F33160" s="26"/>
      <c r="G33160" s="26"/>
    </row>
    <row r="33161" spans="3:7">
      <c r="C33161" s="17"/>
      <c r="D33161" s="26"/>
      <c r="E33161" s="26"/>
      <c r="F33161" s="26"/>
      <c r="G33161" s="26"/>
    </row>
    <row r="33162" spans="3:7">
      <c r="C33162" s="17"/>
      <c r="D33162" s="26"/>
      <c r="E33162" s="26"/>
      <c r="F33162" s="26"/>
      <c r="G33162" s="26"/>
    </row>
    <row r="33163" spans="3:7">
      <c r="C33163" s="17"/>
      <c r="D33163" s="26"/>
      <c r="E33163" s="26"/>
      <c r="F33163" s="26"/>
      <c r="G33163" s="26"/>
    </row>
    <row r="33164" spans="3:7">
      <c r="C33164" s="17"/>
      <c r="D33164" s="26"/>
      <c r="E33164" s="26"/>
      <c r="F33164" s="26"/>
      <c r="G33164" s="26"/>
    </row>
    <row r="33165" spans="3:7">
      <c r="C33165" s="17"/>
      <c r="D33165" s="26"/>
      <c r="E33165" s="26"/>
      <c r="F33165" s="26"/>
      <c r="G33165" s="26"/>
    </row>
    <row r="33166" spans="3:7">
      <c r="C33166" s="17"/>
      <c r="D33166" s="26"/>
      <c r="E33166" s="26"/>
      <c r="F33166" s="26"/>
      <c r="G33166" s="26"/>
    </row>
    <row r="33167" spans="3:7">
      <c r="C33167" s="17"/>
      <c r="D33167" s="26"/>
      <c r="E33167" s="26"/>
      <c r="F33167" s="26"/>
      <c r="G33167" s="26"/>
    </row>
    <row r="33168" spans="3:7">
      <c r="C33168" s="17"/>
      <c r="D33168" s="26"/>
      <c r="E33168" s="26"/>
      <c r="F33168" s="26"/>
      <c r="G33168" s="26"/>
    </row>
    <row r="33169" spans="3:7">
      <c r="C33169" s="17"/>
      <c r="D33169" s="26"/>
      <c r="E33169" s="26"/>
      <c r="F33169" s="26"/>
      <c r="G33169" s="26"/>
    </row>
    <row r="33170" spans="3:7">
      <c r="C33170" s="17"/>
      <c r="D33170" s="26"/>
      <c r="E33170" s="26"/>
      <c r="F33170" s="26"/>
      <c r="G33170" s="26"/>
    </row>
    <row r="33171" spans="3:7">
      <c r="C33171" s="17"/>
      <c r="D33171" s="26"/>
      <c r="E33171" s="26"/>
      <c r="F33171" s="26"/>
      <c r="G33171" s="26"/>
    </row>
    <row r="33172" spans="3:7">
      <c r="C33172" s="17"/>
      <c r="D33172" s="26"/>
      <c r="E33172" s="26"/>
      <c r="F33172" s="26"/>
      <c r="G33172" s="26"/>
    </row>
    <row r="33173" spans="3:7">
      <c r="C33173" s="17"/>
      <c r="D33173" s="26"/>
      <c r="E33173" s="26"/>
      <c r="F33173" s="26"/>
      <c r="G33173" s="26"/>
    </row>
    <row r="33174" spans="3:7">
      <c r="C33174" s="17"/>
      <c r="D33174" s="26"/>
      <c r="E33174" s="26"/>
      <c r="F33174" s="26"/>
      <c r="G33174" s="26"/>
    </row>
    <row r="33175" spans="3:7">
      <c r="C33175" s="17"/>
      <c r="D33175" s="26"/>
      <c r="E33175" s="26"/>
      <c r="F33175" s="26"/>
      <c r="G33175" s="26"/>
    </row>
    <row r="33176" spans="3:7">
      <c r="C33176" s="17"/>
      <c r="D33176" s="26"/>
      <c r="E33176" s="26"/>
      <c r="F33176" s="26"/>
      <c r="G33176" s="26"/>
    </row>
    <row r="33177" spans="3:7">
      <c r="C33177" s="17"/>
      <c r="D33177" s="26"/>
      <c r="E33177" s="26"/>
      <c r="F33177" s="26"/>
      <c r="G33177" s="26"/>
    </row>
    <row r="33178" spans="3:7">
      <c r="C33178" s="17"/>
      <c r="D33178" s="26"/>
      <c r="E33178" s="26"/>
      <c r="F33178" s="26"/>
      <c r="G33178" s="26"/>
    </row>
    <row r="33179" spans="3:7">
      <c r="C33179" s="17"/>
      <c r="D33179" s="26"/>
      <c r="E33179" s="26"/>
      <c r="F33179" s="26"/>
      <c r="G33179" s="26"/>
    </row>
    <row r="33180" spans="3:7">
      <c r="C33180" s="17"/>
      <c r="D33180" s="26"/>
      <c r="E33180" s="26"/>
      <c r="F33180" s="26"/>
      <c r="G33180" s="26"/>
    </row>
    <row r="33181" spans="3:7">
      <c r="C33181" s="17"/>
      <c r="D33181" s="26"/>
      <c r="E33181" s="26"/>
      <c r="F33181" s="26"/>
      <c r="G33181" s="26"/>
    </row>
    <row r="33182" spans="3:7">
      <c r="C33182" s="17"/>
      <c r="D33182" s="26"/>
      <c r="E33182" s="26"/>
      <c r="F33182" s="26"/>
      <c r="G33182" s="26"/>
    </row>
    <row r="33183" spans="3:7">
      <c r="C33183" s="17"/>
      <c r="D33183" s="26"/>
      <c r="E33183" s="26"/>
      <c r="F33183" s="26"/>
      <c r="G33183" s="26"/>
    </row>
    <row r="33184" spans="3:7">
      <c r="C33184" s="17"/>
      <c r="D33184" s="26"/>
      <c r="E33184" s="26"/>
      <c r="F33184" s="26"/>
      <c r="G33184" s="26"/>
    </row>
    <row r="33185" spans="3:7">
      <c r="C33185" s="17"/>
      <c r="D33185" s="26"/>
      <c r="E33185" s="26"/>
      <c r="F33185" s="26"/>
      <c r="G33185" s="26"/>
    </row>
    <row r="33186" spans="3:7">
      <c r="C33186" s="17"/>
      <c r="D33186" s="26"/>
      <c r="E33186" s="26"/>
      <c r="F33186" s="26"/>
      <c r="G33186" s="26"/>
    </row>
    <row r="33187" spans="3:7">
      <c r="C33187" s="17"/>
      <c r="D33187" s="26"/>
      <c r="E33187" s="26"/>
      <c r="F33187" s="26"/>
      <c r="G33187" s="26"/>
    </row>
    <row r="33188" spans="3:7">
      <c r="C33188" s="17"/>
      <c r="D33188" s="26"/>
      <c r="E33188" s="26"/>
      <c r="F33188" s="26"/>
      <c r="G33188" s="26"/>
    </row>
    <row r="33189" spans="3:7">
      <c r="C33189" s="17"/>
      <c r="D33189" s="26"/>
      <c r="E33189" s="26"/>
      <c r="F33189" s="26"/>
      <c r="G33189" s="26"/>
    </row>
    <row r="33190" spans="3:7">
      <c r="C33190" s="17"/>
      <c r="D33190" s="26"/>
      <c r="E33190" s="26"/>
      <c r="F33190" s="26"/>
      <c r="G33190" s="26"/>
    </row>
    <row r="33191" spans="3:7">
      <c r="C33191" s="17"/>
      <c r="D33191" s="26"/>
      <c r="E33191" s="26"/>
      <c r="F33191" s="26"/>
      <c r="G33191" s="26"/>
    </row>
    <row r="33192" spans="3:7">
      <c r="C33192" s="17"/>
      <c r="D33192" s="26"/>
      <c r="E33192" s="26"/>
      <c r="F33192" s="26"/>
      <c r="G33192" s="26"/>
    </row>
    <row r="33193" spans="3:7">
      <c r="C33193" s="17"/>
      <c r="D33193" s="26"/>
      <c r="E33193" s="26"/>
      <c r="F33193" s="26"/>
      <c r="G33193" s="26"/>
    </row>
    <row r="33194" spans="3:7">
      <c r="C33194" s="17"/>
      <c r="D33194" s="26"/>
      <c r="E33194" s="26"/>
      <c r="F33194" s="26"/>
      <c r="G33194" s="26"/>
    </row>
    <row r="33195" spans="3:7">
      <c r="C33195" s="17"/>
      <c r="D33195" s="26"/>
      <c r="E33195" s="26"/>
      <c r="F33195" s="26"/>
      <c r="G33195" s="26"/>
    </row>
    <row r="33196" spans="3:7">
      <c r="C33196" s="17"/>
      <c r="D33196" s="26"/>
      <c r="E33196" s="26"/>
      <c r="F33196" s="26"/>
      <c r="G33196" s="26"/>
    </row>
    <row r="33197" spans="3:7">
      <c r="C33197" s="17"/>
      <c r="D33197" s="26"/>
      <c r="E33197" s="26"/>
      <c r="F33197" s="26"/>
      <c r="G33197" s="26"/>
    </row>
    <row r="33198" spans="3:7">
      <c r="C33198" s="17"/>
      <c r="D33198" s="26"/>
      <c r="E33198" s="26"/>
      <c r="F33198" s="26"/>
      <c r="G33198" s="26"/>
    </row>
    <row r="33199" spans="3:7">
      <c r="C33199" s="17"/>
      <c r="D33199" s="26"/>
      <c r="E33199" s="26"/>
      <c r="F33199" s="26"/>
      <c r="G33199" s="26"/>
    </row>
    <row r="33200" spans="3:7">
      <c r="C33200" s="17"/>
      <c r="D33200" s="26"/>
      <c r="E33200" s="26"/>
      <c r="F33200" s="26"/>
      <c r="G33200" s="26"/>
    </row>
    <row r="33201" spans="3:7">
      <c r="C33201" s="17"/>
      <c r="D33201" s="26"/>
      <c r="E33201" s="26"/>
      <c r="F33201" s="26"/>
      <c r="G33201" s="26"/>
    </row>
    <row r="33202" spans="3:7">
      <c r="C33202" s="17"/>
      <c r="D33202" s="26"/>
      <c r="E33202" s="26"/>
      <c r="F33202" s="26"/>
      <c r="G33202" s="26"/>
    </row>
    <row r="33203" spans="3:7">
      <c r="C33203" s="17"/>
      <c r="D33203" s="26"/>
      <c r="E33203" s="26"/>
      <c r="F33203" s="26"/>
      <c r="G33203" s="26"/>
    </row>
    <row r="33204" spans="3:7">
      <c r="C33204" s="17"/>
      <c r="D33204" s="26"/>
      <c r="E33204" s="26"/>
      <c r="F33204" s="26"/>
      <c r="G33204" s="26"/>
    </row>
    <row r="33205" spans="3:7">
      <c r="C33205" s="17"/>
      <c r="D33205" s="26"/>
      <c r="E33205" s="26"/>
      <c r="F33205" s="26"/>
      <c r="G33205" s="26"/>
    </row>
    <row r="33206" spans="3:7">
      <c r="C33206" s="17"/>
      <c r="D33206" s="26"/>
      <c r="E33206" s="26"/>
      <c r="F33206" s="26"/>
      <c r="G33206" s="26"/>
    </row>
    <row r="33207" spans="3:7">
      <c r="C33207" s="17"/>
      <c r="D33207" s="26"/>
      <c r="E33207" s="26"/>
      <c r="F33207" s="26"/>
      <c r="G33207" s="26"/>
    </row>
    <row r="33208" spans="3:7">
      <c r="C33208" s="17"/>
      <c r="D33208" s="26"/>
      <c r="E33208" s="26"/>
      <c r="F33208" s="26"/>
      <c r="G33208" s="26"/>
    </row>
    <row r="33209" spans="3:7">
      <c r="C33209" s="17"/>
      <c r="D33209" s="26"/>
      <c r="E33209" s="26"/>
      <c r="F33209" s="26"/>
      <c r="G33209" s="26"/>
    </row>
    <row r="33210" spans="3:7">
      <c r="C33210" s="17"/>
      <c r="D33210" s="26"/>
      <c r="E33210" s="26"/>
      <c r="F33210" s="26"/>
      <c r="G33210" s="26"/>
    </row>
    <row r="33211" spans="3:7">
      <c r="C33211" s="17"/>
      <c r="D33211" s="26"/>
      <c r="E33211" s="26"/>
      <c r="F33211" s="26"/>
      <c r="G33211" s="26"/>
    </row>
    <row r="33212" spans="3:7">
      <c r="C33212" s="17"/>
      <c r="D33212" s="26"/>
      <c r="E33212" s="26"/>
      <c r="F33212" s="26"/>
      <c r="G33212" s="26"/>
    </row>
    <row r="33213" spans="3:7">
      <c r="C33213" s="17"/>
      <c r="D33213" s="26"/>
      <c r="E33213" s="26"/>
      <c r="F33213" s="26"/>
      <c r="G33213" s="26"/>
    </row>
    <row r="33214" spans="3:7">
      <c r="C33214" s="17"/>
      <c r="D33214" s="26"/>
      <c r="E33214" s="26"/>
      <c r="F33214" s="26"/>
      <c r="G33214" s="26"/>
    </row>
    <row r="33215" spans="3:7">
      <c r="C33215" s="17"/>
      <c r="D33215" s="26"/>
      <c r="E33215" s="26"/>
      <c r="F33215" s="26"/>
      <c r="G33215" s="26"/>
    </row>
    <row r="33216" spans="3:7">
      <c r="C33216" s="17"/>
      <c r="D33216" s="26"/>
      <c r="E33216" s="26"/>
      <c r="F33216" s="26"/>
      <c r="G33216" s="26"/>
    </row>
    <row r="33217" spans="3:7">
      <c r="C33217" s="17"/>
      <c r="D33217" s="26"/>
      <c r="E33217" s="26"/>
      <c r="F33217" s="26"/>
      <c r="G33217" s="26"/>
    </row>
    <row r="33218" spans="3:7">
      <c r="C33218" s="17"/>
      <c r="D33218" s="26"/>
      <c r="E33218" s="26"/>
      <c r="F33218" s="26"/>
      <c r="G33218" s="26"/>
    </row>
    <row r="33219" spans="3:7">
      <c r="C33219" s="17"/>
      <c r="D33219" s="26"/>
      <c r="E33219" s="26"/>
      <c r="F33219" s="26"/>
      <c r="G33219" s="26"/>
    </row>
    <row r="33220" spans="3:7">
      <c r="C33220" s="17"/>
      <c r="D33220" s="26"/>
      <c r="E33220" s="26"/>
      <c r="F33220" s="26"/>
      <c r="G33220" s="26"/>
    </row>
    <row r="33221" spans="3:7">
      <c r="C33221" s="17"/>
      <c r="D33221" s="26"/>
      <c r="E33221" s="26"/>
      <c r="F33221" s="26"/>
      <c r="G33221" s="26"/>
    </row>
    <row r="33222" spans="3:7">
      <c r="C33222" s="17"/>
      <c r="D33222" s="26"/>
      <c r="E33222" s="26"/>
      <c r="F33222" s="26"/>
      <c r="G33222" s="26"/>
    </row>
    <row r="33223" spans="3:7">
      <c r="C33223" s="17"/>
      <c r="D33223" s="26"/>
      <c r="E33223" s="26"/>
      <c r="F33223" s="26"/>
      <c r="G33223" s="26"/>
    </row>
    <row r="33224" spans="3:7">
      <c r="C33224" s="17"/>
      <c r="D33224" s="26"/>
      <c r="E33224" s="26"/>
      <c r="F33224" s="26"/>
      <c r="G33224" s="26"/>
    </row>
    <row r="33225" spans="3:7">
      <c r="C33225" s="17"/>
      <c r="D33225" s="26"/>
      <c r="E33225" s="26"/>
      <c r="F33225" s="26"/>
      <c r="G33225" s="26"/>
    </row>
    <row r="33226" spans="3:7">
      <c r="C33226" s="17"/>
      <c r="D33226" s="26"/>
      <c r="E33226" s="26"/>
      <c r="F33226" s="26"/>
      <c r="G33226" s="26"/>
    </row>
    <row r="33227" spans="3:7">
      <c r="C33227" s="17"/>
      <c r="D33227" s="26"/>
      <c r="E33227" s="26"/>
      <c r="F33227" s="26"/>
      <c r="G33227" s="26"/>
    </row>
    <row r="33228" spans="3:7">
      <c r="C33228" s="17"/>
      <c r="D33228" s="26"/>
      <c r="E33228" s="26"/>
      <c r="F33228" s="26"/>
      <c r="G33228" s="26"/>
    </row>
    <row r="33229" spans="3:7">
      <c r="C33229" s="17"/>
      <c r="D33229" s="26"/>
      <c r="E33229" s="26"/>
      <c r="F33229" s="26"/>
      <c r="G33229" s="26"/>
    </row>
    <row r="33230" spans="3:7">
      <c r="C33230" s="17"/>
      <c r="D33230" s="26"/>
      <c r="E33230" s="26"/>
      <c r="F33230" s="26"/>
      <c r="G33230" s="26"/>
    </row>
    <row r="33231" spans="3:7">
      <c r="C33231" s="17"/>
      <c r="D33231" s="26"/>
      <c r="E33231" s="26"/>
      <c r="F33231" s="26"/>
      <c r="G33231" s="26"/>
    </row>
    <row r="33232" spans="3:7">
      <c r="C33232" s="17"/>
      <c r="D33232" s="26"/>
      <c r="E33232" s="26"/>
      <c r="F33232" s="26"/>
      <c r="G33232" s="26"/>
    </row>
    <row r="33233" spans="3:7">
      <c r="C33233" s="17"/>
      <c r="D33233" s="26"/>
      <c r="E33233" s="26"/>
      <c r="F33233" s="26"/>
      <c r="G33233" s="26"/>
    </row>
    <row r="33234" spans="3:7">
      <c r="C33234" s="17"/>
      <c r="D33234" s="26"/>
      <c r="E33234" s="26"/>
      <c r="F33234" s="26"/>
      <c r="G33234" s="26"/>
    </row>
    <row r="33235" spans="3:7">
      <c r="C33235" s="17"/>
      <c r="D33235" s="26"/>
      <c r="E33235" s="26"/>
      <c r="F33235" s="26"/>
      <c r="G33235" s="26"/>
    </row>
    <row r="33236" spans="3:7">
      <c r="C33236" s="17"/>
      <c r="D33236" s="26"/>
      <c r="E33236" s="26"/>
      <c r="F33236" s="26"/>
      <c r="G33236" s="26"/>
    </row>
    <row r="33237" spans="3:7">
      <c r="C33237" s="17"/>
      <c r="D33237" s="26"/>
      <c r="E33237" s="26"/>
      <c r="F33237" s="26"/>
      <c r="G33237" s="26"/>
    </row>
    <row r="33238" spans="3:7">
      <c r="C33238" s="17"/>
      <c r="D33238" s="26"/>
      <c r="E33238" s="26"/>
      <c r="F33238" s="26"/>
      <c r="G33238" s="26"/>
    </row>
    <row r="33239" spans="3:7">
      <c r="C33239" s="17"/>
      <c r="D33239" s="26"/>
      <c r="E33239" s="26"/>
      <c r="F33239" s="26"/>
      <c r="G33239" s="26"/>
    </row>
    <row r="33240" spans="3:7">
      <c r="C33240" s="17"/>
      <c r="D33240" s="26"/>
      <c r="E33240" s="26"/>
      <c r="F33240" s="26"/>
      <c r="G33240" s="26"/>
    </row>
    <row r="33241" spans="3:7">
      <c r="C33241" s="17"/>
      <c r="D33241" s="26"/>
      <c r="E33241" s="26"/>
      <c r="F33241" s="26"/>
      <c r="G33241" s="26"/>
    </row>
    <row r="33242" spans="3:7">
      <c r="C33242" s="17"/>
      <c r="D33242" s="26"/>
      <c r="E33242" s="26"/>
      <c r="F33242" s="26"/>
      <c r="G33242" s="26"/>
    </row>
    <row r="33243" spans="3:7">
      <c r="C33243" s="17"/>
      <c r="D33243" s="26"/>
      <c r="E33243" s="26"/>
      <c r="F33243" s="26"/>
      <c r="G33243" s="26"/>
    </row>
    <row r="33244" spans="3:7">
      <c r="C33244" s="17"/>
      <c r="D33244" s="26"/>
      <c r="E33244" s="26"/>
      <c r="F33244" s="26"/>
      <c r="G33244" s="26"/>
    </row>
    <row r="33245" spans="3:7">
      <c r="C33245" s="17"/>
      <c r="D33245" s="26"/>
      <c r="E33245" s="26"/>
      <c r="F33245" s="26"/>
      <c r="G33245" s="26"/>
    </row>
    <row r="33246" spans="3:7">
      <c r="C33246" s="17"/>
      <c r="D33246" s="26"/>
      <c r="E33246" s="26"/>
      <c r="F33246" s="26"/>
      <c r="G33246" s="26"/>
    </row>
    <row r="33247" spans="3:7">
      <c r="C33247" s="17"/>
      <c r="D33247" s="26"/>
      <c r="E33247" s="26"/>
      <c r="F33247" s="26"/>
      <c r="G33247" s="26"/>
    </row>
    <row r="33248" spans="3:7">
      <c r="C33248" s="17"/>
      <c r="D33248" s="26"/>
      <c r="E33248" s="26"/>
      <c r="F33248" s="26"/>
      <c r="G33248" s="26"/>
    </row>
    <row r="33249" spans="3:7">
      <c r="C33249" s="17"/>
      <c r="D33249" s="26"/>
      <c r="E33249" s="26"/>
      <c r="F33249" s="26"/>
      <c r="G33249" s="26"/>
    </row>
    <row r="33250" spans="3:7">
      <c r="C33250" s="17"/>
      <c r="D33250" s="26"/>
      <c r="E33250" s="26"/>
      <c r="F33250" s="26"/>
      <c r="G33250" s="26"/>
    </row>
    <row r="33251" spans="3:7">
      <c r="C33251" s="17"/>
      <c r="D33251" s="26"/>
      <c r="E33251" s="26"/>
      <c r="F33251" s="26"/>
      <c r="G33251" s="26"/>
    </row>
    <row r="33252" spans="3:7">
      <c r="C33252" s="17"/>
      <c r="D33252" s="26"/>
      <c r="E33252" s="26"/>
      <c r="F33252" s="26"/>
      <c r="G33252" s="26"/>
    </row>
    <row r="33253" spans="3:7">
      <c r="C33253" s="17"/>
      <c r="D33253" s="26"/>
      <c r="E33253" s="26"/>
      <c r="F33253" s="26"/>
      <c r="G33253" s="26"/>
    </row>
    <row r="33254" spans="3:7">
      <c r="C33254" s="17"/>
      <c r="D33254" s="26"/>
      <c r="E33254" s="26"/>
      <c r="F33254" s="26"/>
      <c r="G33254" s="26"/>
    </row>
    <row r="33255" spans="3:7">
      <c r="C33255" s="17"/>
      <c r="D33255" s="26"/>
      <c r="E33255" s="26"/>
      <c r="F33255" s="26"/>
      <c r="G33255" s="26"/>
    </row>
    <row r="33256" spans="3:7">
      <c r="C33256" s="17"/>
      <c r="D33256" s="26"/>
      <c r="E33256" s="26"/>
      <c r="F33256" s="26"/>
      <c r="G33256" s="26"/>
    </row>
    <row r="33257" spans="3:7">
      <c r="C33257" s="17"/>
      <c r="D33257" s="26"/>
      <c r="E33257" s="26"/>
      <c r="F33257" s="26"/>
      <c r="G33257" s="26"/>
    </row>
    <row r="33258" spans="3:7">
      <c r="C33258" s="17"/>
      <c r="D33258" s="26"/>
      <c r="E33258" s="26"/>
      <c r="F33258" s="26"/>
      <c r="G33258" s="26"/>
    </row>
    <row r="33259" spans="3:7">
      <c r="C33259" s="17"/>
      <c r="D33259" s="26"/>
      <c r="E33259" s="26"/>
      <c r="F33259" s="26"/>
      <c r="G33259" s="26"/>
    </row>
    <row r="33260" spans="3:7">
      <c r="C33260" s="17"/>
      <c r="D33260" s="26"/>
      <c r="E33260" s="26"/>
      <c r="F33260" s="26"/>
      <c r="G33260" s="26"/>
    </row>
    <row r="33261" spans="3:7">
      <c r="C33261" s="17"/>
      <c r="D33261" s="26"/>
      <c r="E33261" s="26"/>
      <c r="F33261" s="26"/>
      <c r="G33261" s="26"/>
    </row>
    <row r="33262" spans="3:7">
      <c r="C33262" s="17"/>
      <c r="D33262" s="26"/>
      <c r="E33262" s="26"/>
      <c r="F33262" s="26"/>
      <c r="G33262" s="26"/>
    </row>
    <row r="33263" spans="3:7">
      <c r="C33263" s="17"/>
      <c r="D33263" s="26"/>
      <c r="E33263" s="26"/>
      <c r="F33263" s="26"/>
      <c r="G33263" s="26"/>
    </row>
    <row r="33264" spans="3:7">
      <c r="C33264" s="17"/>
      <c r="D33264" s="26"/>
      <c r="E33264" s="26"/>
      <c r="F33264" s="26"/>
      <c r="G33264" s="26"/>
    </row>
    <row r="33265" spans="3:7">
      <c r="C33265" s="17"/>
      <c r="D33265" s="26"/>
      <c r="E33265" s="26"/>
      <c r="F33265" s="26"/>
      <c r="G33265" s="26"/>
    </row>
    <row r="33266" spans="3:7">
      <c r="C33266" s="17"/>
      <c r="D33266" s="26"/>
      <c r="E33266" s="26"/>
      <c r="F33266" s="26"/>
      <c r="G33266" s="26"/>
    </row>
    <row r="33267" spans="3:7">
      <c r="C33267" s="17"/>
      <c r="D33267" s="26"/>
      <c r="E33267" s="26"/>
      <c r="F33267" s="26"/>
      <c r="G33267" s="26"/>
    </row>
    <row r="33268" spans="3:7">
      <c r="C33268" s="17"/>
      <c r="D33268" s="26"/>
      <c r="E33268" s="26"/>
      <c r="F33268" s="26"/>
      <c r="G33268" s="26"/>
    </row>
    <row r="33269" spans="3:7">
      <c r="C33269" s="17"/>
      <c r="D33269" s="26"/>
      <c r="E33269" s="26"/>
      <c r="F33269" s="26"/>
      <c r="G33269" s="26"/>
    </row>
    <row r="33270" spans="3:7">
      <c r="C33270" s="17"/>
      <c r="D33270" s="26"/>
      <c r="E33270" s="26"/>
      <c r="F33270" s="26"/>
      <c r="G33270" s="26"/>
    </row>
    <row r="33271" spans="3:7">
      <c r="C33271" s="17"/>
      <c r="D33271" s="26"/>
      <c r="E33271" s="26"/>
      <c r="F33271" s="26"/>
      <c r="G33271" s="26"/>
    </row>
    <row r="33272" spans="3:7">
      <c r="C33272" s="17"/>
      <c r="D33272" s="26"/>
      <c r="E33272" s="26"/>
      <c r="F33272" s="26"/>
      <c r="G33272" s="26"/>
    </row>
    <row r="33273" spans="3:7">
      <c r="C33273" s="17"/>
      <c r="D33273" s="26"/>
      <c r="E33273" s="26"/>
      <c r="F33273" s="26"/>
      <c r="G33273" s="26"/>
    </row>
    <row r="33274" spans="3:7">
      <c r="C33274" s="17"/>
      <c r="D33274" s="26"/>
      <c r="E33274" s="26"/>
      <c r="F33274" s="26"/>
      <c r="G33274" s="26"/>
    </row>
    <row r="33275" spans="3:7">
      <c r="C33275" s="17"/>
      <c r="D33275" s="26"/>
      <c r="E33275" s="26"/>
      <c r="F33275" s="26"/>
      <c r="G33275" s="26"/>
    </row>
    <row r="33276" spans="3:7">
      <c r="C33276" s="17"/>
      <c r="D33276" s="26"/>
      <c r="E33276" s="26"/>
      <c r="F33276" s="26"/>
      <c r="G33276" s="26"/>
    </row>
    <row r="33277" spans="3:7">
      <c r="C33277" s="17"/>
      <c r="D33277" s="26"/>
      <c r="E33277" s="26"/>
      <c r="F33277" s="26"/>
      <c r="G33277" s="26"/>
    </row>
    <row r="33278" spans="3:7">
      <c r="C33278" s="17"/>
      <c r="D33278" s="26"/>
      <c r="E33278" s="26"/>
      <c r="F33278" s="26"/>
      <c r="G33278" s="26"/>
    </row>
    <row r="33279" spans="3:7">
      <c r="C33279" s="17"/>
      <c r="D33279" s="26"/>
      <c r="E33279" s="26"/>
      <c r="F33279" s="26"/>
      <c r="G33279" s="26"/>
    </row>
    <row r="33280" spans="3:7">
      <c r="C33280" s="17"/>
      <c r="D33280" s="26"/>
      <c r="E33280" s="26"/>
      <c r="F33280" s="26"/>
      <c r="G33280" s="26"/>
    </row>
    <row r="33281" spans="3:7">
      <c r="C33281" s="17"/>
      <c r="D33281" s="26"/>
      <c r="E33281" s="26"/>
      <c r="F33281" s="26"/>
      <c r="G33281" s="26"/>
    </row>
    <row r="33282" spans="3:7">
      <c r="C33282" s="17"/>
      <c r="D33282" s="26"/>
      <c r="E33282" s="26"/>
      <c r="F33282" s="26"/>
      <c r="G33282" s="26"/>
    </row>
    <row r="33283" spans="3:7">
      <c r="C33283" s="17"/>
      <c r="D33283" s="26"/>
      <c r="E33283" s="26"/>
      <c r="F33283" s="26"/>
      <c r="G33283" s="26"/>
    </row>
    <row r="33284" spans="3:7">
      <c r="C33284" s="17"/>
      <c r="D33284" s="26"/>
      <c r="E33284" s="26"/>
      <c r="F33284" s="26"/>
      <c r="G33284" s="26"/>
    </row>
    <row r="33285" spans="3:7">
      <c r="C33285" s="17"/>
      <c r="D33285" s="26"/>
      <c r="E33285" s="26"/>
      <c r="F33285" s="26"/>
      <c r="G33285" s="26"/>
    </row>
    <row r="33286" spans="3:7">
      <c r="C33286" s="17"/>
      <c r="D33286" s="26"/>
      <c r="E33286" s="26"/>
      <c r="F33286" s="26"/>
      <c r="G33286" s="26"/>
    </row>
    <row r="33287" spans="3:7">
      <c r="C33287" s="17"/>
      <c r="D33287" s="26"/>
      <c r="E33287" s="26"/>
      <c r="F33287" s="26"/>
      <c r="G33287" s="26"/>
    </row>
    <row r="33288" spans="3:7">
      <c r="C33288" s="17"/>
      <c r="D33288" s="26"/>
      <c r="E33288" s="26"/>
      <c r="F33288" s="26"/>
      <c r="G33288" s="26"/>
    </row>
    <row r="33289" spans="3:7">
      <c r="C33289" s="17"/>
      <c r="D33289" s="26"/>
      <c r="E33289" s="26"/>
      <c r="F33289" s="26"/>
      <c r="G33289" s="26"/>
    </row>
    <row r="33290" spans="3:7">
      <c r="C33290" s="17"/>
      <c r="D33290" s="26"/>
      <c r="E33290" s="26"/>
      <c r="F33290" s="26"/>
      <c r="G33290" s="26"/>
    </row>
    <row r="33291" spans="3:7">
      <c r="C33291" s="17"/>
      <c r="D33291" s="26"/>
      <c r="E33291" s="26"/>
      <c r="F33291" s="26"/>
      <c r="G33291" s="26"/>
    </row>
    <row r="33292" spans="3:7">
      <c r="C33292" s="17"/>
      <c r="D33292" s="26"/>
      <c r="E33292" s="26"/>
      <c r="F33292" s="26"/>
      <c r="G33292" s="26"/>
    </row>
    <row r="33293" spans="3:7">
      <c r="C33293" s="17"/>
      <c r="D33293" s="26"/>
      <c r="E33293" s="26"/>
      <c r="F33293" s="26"/>
      <c r="G33293" s="26"/>
    </row>
    <row r="33294" spans="3:7">
      <c r="C33294" s="17"/>
      <c r="D33294" s="26"/>
      <c r="E33294" s="26"/>
      <c r="F33294" s="26"/>
      <c r="G33294" s="26"/>
    </row>
    <row r="33295" spans="3:7">
      <c r="C33295" s="17"/>
      <c r="D33295" s="26"/>
      <c r="E33295" s="26"/>
      <c r="F33295" s="26"/>
      <c r="G33295" s="26"/>
    </row>
    <row r="33296" spans="3:7">
      <c r="C33296" s="17"/>
      <c r="D33296" s="26"/>
      <c r="E33296" s="26"/>
      <c r="F33296" s="26"/>
      <c r="G33296" s="26"/>
    </row>
    <row r="33297" spans="3:7">
      <c r="C33297" s="17"/>
      <c r="D33297" s="26"/>
      <c r="E33297" s="26"/>
      <c r="F33297" s="26"/>
      <c r="G33297" s="26"/>
    </row>
    <row r="33298" spans="3:7">
      <c r="C33298" s="17"/>
      <c r="D33298" s="26"/>
      <c r="E33298" s="26"/>
      <c r="F33298" s="26"/>
      <c r="G33298" s="26"/>
    </row>
    <row r="33299" spans="3:7">
      <c r="C33299" s="17"/>
      <c r="D33299" s="26"/>
      <c r="E33299" s="26"/>
      <c r="F33299" s="26"/>
      <c r="G33299" s="26"/>
    </row>
    <row r="33300" spans="3:7">
      <c r="C33300" s="17"/>
      <c r="D33300" s="26"/>
      <c r="E33300" s="26"/>
      <c r="F33300" s="26"/>
      <c r="G33300" s="26"/>
    </row>
    <row r="33301" spans="3:7">
      <c r="C33301" s="17"/>
      <c r="D33301" s="26"/>
      <c r="E33301" s="26"/>
      <c r="F33301" s="26"/>
      <c r="G33301" s="26"/>
    </row>
    <row r="33302" spans="3:7">
      <c r="C33302" s="17"/>
      <c r="D33302" s="26"/>
      <c r="E33302" s="26"/>
      <c r="F33302" s="26"/>
      <c r="G33302" s="26"/>
    </row>
    <row r="33303" spans="3:7">
      <c r="C33303" s="17"/>
      <c r="D33303" s="26"/>
      <c r="E33303" s="26"/>
      <c r="F33303" s="26"/>
      <c r="G33303" s="26"/>
    </row>
    <row r="33304" spans="3:7">
      <c r="C33304" s="17"/>
      <c r="D33304" s="26"/>
      <c r="E33304" s="26"/>
      <c r="F33304" s="26"/>
      <c r="G33304" s="26"/>
    </row>
    <row r="33305" spans="3:7">
      <c r="C33305" s="17"/>
      <c r="D33305" s="26"/>
      <c r="E33305" s="26"/>
      <c r="F33305" s="26"/>
      <c r="G33305" s="26"/>
    </row>
    <row r="33306" spans="3:7">
      <c r="C33306" s="17"/>
      <c r="D33306" s="26"/>
      <c r="E33306" s="26"/>
      <c r="F33306" s="26"/>
      <c r="G33306" s="26"/>
    </row>
    <row r="33307" spans="3:7">
      <c r="C33307" s="17"/>
      <c r="D33307" s="26"/>
      <c r="E33307" s="26"/>
      <c r="F33307" s="26"/>
      <c r="G33307" s="26"/>
    </row>
    <row r="33308" spans="3:7">
      <c r="C33308" s="17"/>
      <c r="D33308" s="26"/>
      <c r="E33308" s="26"/>
      <c r="F33308" s="26"/>
      <c r="G33308" s="26"/>
    </row>
    <row r="33309" spans="3:7">
      <c r="C33309" s="17"/>
      <c r="D33309" s="26"/>
      <c r="E33309" s="26"/>
      <c r="F33309" s="26"/>
      <c r="G33309" s="26"/>
    </row>
    <row r="33310" spans="3:7">
      <c r="C33310" s="17"/>
      <c r="D33310" s="26"/>
      <c r="E33310" s="26"/>
      <c r="F33310" s="26"/>
      <c r="G33310" s="26"/>
    </row>
    <row r="33311" spans="3:7">
      <c r="C33311" s="17"/>
      <c r="D33311" s="26"/>
      <c r="E33311" s="26"/>
      <c r="F33311" s="26"/>
      <c r="G33311" s="26"/>
    </row>
    <row r="33312" spans="3:7">
      <c r="C33312" s="17"/>
      <c r="D33312" s="26"/>
      <c r="E33312" s="26"/>
      <c r="F33312" s="26"/>
      <c r="G33312" s="26"/>
    </row>
    <row r="33313" spans="3:7">
      <c r="C33313" s="17"/>
      <c r="D33313" s="26"/>
      <c r="E33313" s="26"/>
      <c r="F33313" s="26"/>
      <c r="G33313" s="26"/>
    </row>
    <row r="33314" spans="3:7">
      <c r="C33314" s="17"/>
      <c r="D33314" s="26"/>
      <c r="E33314" s="26"/>
      <c r="F33314" s="26"/>
      <c r="G33314" s="26"/>
    </row>
    <row r="33315" spans="3:7">
      <c r="C33315" s="17"/>
      <c r="D33315" s="26"/>
      <c r="E33315" s="26"/>
      <c r="F33315" s="26"/>
      <c r="G33315" s="26"/>
    </row>
    <row r="33316" spans="3:7">
      <c r="C33316" s="17"/>
      <c r="D33316" s="26"/>
      <c r="E33316" s="26"/>
      <c r="F33316" s="26"/>
      <c r="G33316" s="26"/>
    </row>
    <row r="33317" spans="3:7">
      <c r="C33317" s="17"/>
      <c r="D33317" s="26"/>
      <c r="E33317" s="26"/>
      <c r="F33317" s="26"/>
      <c r="G33317" s="26"/>
    </row>
    <row r="33318" spans="3:7">
      <c r="C33318" s="17"/>
      <c r="D33318" s="26"/>
      <c r="E33318" s="26"/>
      <c r="F33318" s="26"/>
      <c r="G33318" s="26"/>
    </row>
    <row r="33319" spans="3:7">
      <c r="C33319" s="17"/>
      <c r="D33319" s="26"/>
      <c r="E33319" s="26"/>
      <c r="F33319" s="26"/>
      <c r="G33319" s="26"/>
    </row>
    <row r="33320" spans="3:7">
      <c r="C33320" s="17"/>
      <c r="D33320" s="26"/>
      <c r="E33320" s="26"/>
      <c r="F33320" s="26"/>
      <c r="G33320" s="26"/>
    </row>
    <row r="33321" spans="3:7">
      <c r="C33321" s="17"/>
      <c r="D33321" s="26"/>
      <c r="E33321" s="26"/>
      <c r="F33321" s="26"/>
      <c r="G33321" s="26"/>
    </row>
    <row r="33322" spans="3:7">
      <c r="C33322" s="17"/>
      <c r="D33322" s="26"/>
      <c r="E33322" s="26"/>
      <c r="F33322" s="26"/>
      <c r="G33322" s="26"/>
    </row>
    <row r="33323" spans="3:7">
      <c r="C33323" s="17"/>
      <c r="D33323" s="26"/>
      <c r="E33323" s="26"/>
      <c r="F33323" s="26"/>
      <c r="G33323" s="26"/>
    </row>
    <row r="33324" spans="3:7">
      <c r="C33324" s="17"/>
      <c r="D33324" s="26"/>
      <c r="E33324" s="26"/>
      <c r="F33324" s="26"/>
      <c r="G33324" s="26"/>
    </row>
    <row r="33325" spans="3:7">
      <c r="C33325" s="17"/>
      <c r="D33325" s="26"/>
      <c r="E33325" s="26"/>
      <c r="F33325" s="26"/>
      <c r="G33325" s="26"/>
    </row>
    <row r="33326" spans="3:7">
      <c r="C33326" s="17"/>
      <c r="D33326" s="26"/>
      <c r="E33326" s="26"/>
      <c r="F33326" s="26"/>
      <c r="G33326" s="26"/>
    </row>
    <row r="33327" spans="3:7">
      <c r="C33327" s="17"/>
      <c r="D33327" s="26"/>
      <c r="E33327" s="26"/>
      <c r="F33327" s="26"/>
      <c r="G33327" s="26"/>
    </row>
    <row r="33328" spans="3:7">
      <c r="C33328" s="17"/>
      <c r="D33328" s="26"/>
      <c r="E33328" s="26"/>
      <c r="F33328" s="26"/>
      <c r="G33328" s="26"/>
    </row>
    <row r="33329" spans="3:7">
      <c r="C33329" s="17"/>
      <c r="D33329" s="26"/>
      <c r="E33329" s="26"/>
      <c r="F33329" s="26"/>
      <c r="G33329" s="26"/>
    </row>
    <row r="33330" spans="3:7">
      <c r="C33330" s="17"/>
      <c r="D33330" s="26"/>
      <c r="E33330" s="26"/>
      <c r="F33330" s="26"/>
      <c r="G33330" s="26"/>
    </row>
    <row r="33331" spans="3:7">
      <c r="C33331" s="17"/>
      <c r="D33331" s="26"/>
      <c r="E33331" s="26"/>
      <c r="F33331" s="26"/>
      <c r="G33331" s="26"/>
    </row>
    <row r="33332" spans="3:7">
      <c r="C33332" s="17"/>
      <c r="D33332" s="26"/>
      <c r="E33332" s="26"/>
      <c r="F33332" s="26"/>
      <c r="G33332" s="26"/>
    </row>
    <row r="33333" spans="3:7">
      <c r="C33333" s="17"/>
      <c r="D33333" s="26"/>
      <c r="E33333" s="26"/>
      <c r="F33333" s="26"/>
      <c r="G33333" s="26"/>
    </row>
    <row r="33334" spans="3:7">
      <c r="C33334" s="17"/>
      <c r="D33334" s="26"/>
      <c r="E33334" s="26"/>
      <c r="F33334" s="26"/>
      <c r="G33334" s="26"/>
    </row>
    <row r="33335" spans="3:7">
      <c r="C33335" s="17"/>
      <c r="D33335" s="26"/>
      <c r="E33335" s="26"/>
      <c r="F33335" s="26"/>
      <c r="G33335" s="26"/>
    </row>
    <row r="33336" spans="3:7">
      <c r="C33336" s="17"/>
      <c r="D33336" s="26"/>
      <c r="E33336" s="26"/>
      <c r="F33336" s="26"/>
      <c r="G33336" s="26"/>
    </row>
    <row r="33337" spans="3:7">
      <c r="C33337" s="17"/>
      <c r="D33337" s="26"/>
      <c r="E33337" s="26"/>
      <c r="F33337" s="26"/>
      <c r="G33337" s="26"/>
    </row>
    <row r="33338" spans="3:7">
      <c r="C33338" s="17"/>
      <c r="D33338" s="26"/>
      <c r="E33338" s="26"/>
      <c r="F33338" s="26"/>
      <c r="G33338" s="26"/>
    </row>
    <row r="33339" spans="3:7">
      <c r="C33339" s="17"/>
      <c r="D33339" s="26"/>
      <c r="E33339" s="26"/>
      <c r="F33339" s="26"/>
      <c r="G33339" s="26"/>
    </row>
    <row r="33340" spans="3:7">
      <c r="C33340" s="17"/>
      <c r="D33340" s="26"/>
      <c r="E33340" s="26"/>
      <c r="F33340" s="26"/>
      <c r="G33340" s="26"/>
    </row>
    <row r="33341" spans="3:7">
      <c r="C33341" s="17"/>
      <c r="D33341" s="26"/>
      <c r="E33341" s="26"/>
      <c r="F33341" s="26"/>
      <c r="G33341" s="26"/>
    </row>
    <row r="33342" spans="3:7">
      <c r="C33342" s="17"/>
      <c r="D33342" s="26"/>
      <c r="E33342" s="26"/>
      <c r="F33342" s="26"/>
      <c r="G33342" s="26"/>
    </row>
    <row r="33343" spans="3:7">
      <c r="C33343" s="17"/>
      <c r="D33343" s="26"/>
      <c r="E33343" s="26"/>
      <c r="F33343" s="26"/>
      <c r="G33343" s="26"/>
    </row>
    <row r="33344" spans="3:7">
      <c r="C33344" s="17"/>
      <c r="D33344" s="26"/>
      <c r="E33344" s="26"/>
      <c r="F33344" s="26"/>
      <c r="G33344" s="26"/>
    </row>
    <row r="33345" spans="3:7">
      <c r="C33345" s="17"/>
      <c r="D33345" s="26"/>
      <c r="E33345" s="26"/>
      <c r="F33345" s="26"/>
      <c r="G33345" s="26"/>
    </row>
    <row r="33346" spans="3:7">
      <c r="C33346" s="17"/>
      <c r="D33346" s="26"/>
      <c r="E33346" s="26"/>
      <c r="F33346" s="26"/>
      <c r="G33346" s="26"/>
    </row>
    <row r="33347" spans="3:7">
      <c r="C33347" s="17"/>
      <c r="D33347" s="26"/>
      <c r="E33347" s="26"/>
      <c r="F33347" s="26"/>
      <c r="G33347" s="26"/>
    </row>
    <row r="33348" spans="3:7">
      <c r="C33348" s="17"/>
      <c r="D33348" s="26"/>
      <c r="E33348" s="26"/>
      <c r="F33348" s="26"/>
      <c r="G33348" s="26"/>
    </row>
    <row r="33349" spans="3:7">
      <c r="C33349" s="17"/>
      <c r="D33349" s="26"/>
      <c r="E33349" s="26"/>
      <c r="F33349" s="26"/>
      <c r="G33349" s="26"/>
    </row>
    <row r="33350" spans="3:7">
      <c r="C33350" s="17"/>
      <c r="D33350" s="26"/>
      <c r="E33350" s="26"/>
      <c r="F33350" s="26"/>
      <c r="G33350" s="26"/>
    </row>
    <row r="33351" spans="3:7">
      <c r="C33351" s="17"/>
      <c r="D33351" s="26"/>
      <c r="E33351" s="26"/>
      <c r="F33351" s="26"/>
      <c r="G33351" s="26"/>
    </row>
    <row r="33352" spans="3:7">
      <c r="C33352" s="17"/>
      <c r="D33352" s="26"/>
      <c r="E33352" s="26"/>
      <c r="F33352" s="26"/>
      <c r="G33352" s="26"/>
    </row>
    <row r="33353" spans="3:7">
      <c r="C33353" s="17"/>
      <c r="D33353" s="26"/>
      <c r="E33353" s="26"/>
      <c r="F33353" s="26"/>
      <c r="G33353" s="26"/>
    </row>
    <row r="33354" spans="3:7">
      <c r="C33354" s="17"/>
      <c r="D33354" s="26"/>
      <c r="E33354" s="26"/>
      <c r="F33354" s="26"/>
      <c r="G33354" s="26"/>
    </row>
    <row r="33355" spans="3:7">
      <c r="C33355" s="17"/>
      <c r="D33355" s="26"/>
      <c r="E33355" s="26"/>
      <c r="F33355" s="26"/>
      <c r="G33355" s="26"/>
    </row>
    <row r="33356" spans="3:7">
      <c r="C33356" s="17"/>
      <c r="D33356" s="26"/>
      <c r="E33356" s="26"/>
      <c r="F33356" s="26"/>
      <c r="G33356" s="26"/>
    </row>
    <row r="33357" spans="3:7">
      <c r="C33357" s="17"/>
      <c r="D33357" s="26"/>
      <c r="E33357" s="26"/>
      <c r="F33357" s="26"/>
      <c r="G33357" s="26"/>
    </row>
    <row r="33358" spans="3:7">
      <c r="C33358" s="17"/>
      <c r="D33358" s="26"/>
      <c r="E33358" s="26"/>
      <c r="F33358" s="26"/>
      <c r="G33358" s="26"/>
    </row>
    <row r="33359" spans="3:7">
      <c r="C33359" s="17"/>
      <c r="D33359" s="26"/>
      <c r="E33359" s="26"/>
      <c r="F33359" s="26"/>
      <c r="G33359" s="26"/>
    </row>
    <row r="33360" spans="3:7">
      <c r="C33360" s="17"/>
      <c r="D33360" s="26"/>
      <c r="E33360" s="26"/>
      <c r="F33360" s="26"/>
      <c r="G33360" s="26"/>
    </row>
    <row r="33361" spans="3:7">
      <c r="C33361" s="17"/>
      <c r="D33361" s="26"/>
      <c r="E33361" s="26"/>
      <c r="F33361" s="26"/>
      <c r="G33361" s="26"/>
    </row>
    <row r="33362" spans="3:7">
      <c r="C33362" s="17"/>
      <c r="D33362" s="26"/>
      <c r="E33362" s="26"/>
      <c r="F33362" s="26"/>
      <c r="G33362" s="26"/>
    </row>
    <row r="33363" spans="3:7">
      <c r="C33363" s="17"/>
      <c r="D33363" s="26"/>
      <c r="E33363" s="26"/>
      <c r="F33363" s="26"/>
      <c r="G33363" s="26"/>
    </row>
    <row r="33364" spans="3:7">
      <c r="C33364" s="17"/>
      <c r="D33364" s="26"/>
      <c r="E33364" s="26"/>
      <c r="F33364" s="26"/>
      <c r="G33364" s="26"/>
    </row>
    <row r="33365" spans="3:7">
      <c r="C33365" s="17"/>
      <c r="D33365" s="26"/>
      <c r="E33365" s="26"/>
      <c r="F33365" s="26"/>
      <c r="G33365" s="26"/>
    </row>
    <row r="33366" spans="3:7">
      <c r="C33366" s="17"/>
      <c r="D33366" s="26"/>
      <c r="E33366" s="26"/>
      <c r="F33366" s="26"/>
      <c r="G33366" s="26"/>
    </row>
    <row r="33367" spans="3:7">
      <c r="C33367" s="17"/>
      <c r="D33367" s="26"/>
      <c r="E33367" s="26"/>
      <c r="F33367" s="26"/>
      <c r="G33367" s="26"/>
    </row>
    <row r="33368" spans="3:7">
      <c r="C33368" s="17"/>
      <c r="D33368" s="26"/>
      <c r="E33368" s="26"/>
      <c r="F33368" s="26"/>
      <c r="G33368" s="26"/>
    </row>
    <row r="33369" spans="3:7">
      <c r="C33369" s="17"/>
      <c r="D33369" s="26"/>
      <c r="E33369" s="26"/>
      <c r="F33369" s="26"/>
      <c r="G33369" s="26"/>
    </row>
    <row r="33370" spans="3:7">
      <c r="C33370" s="17"/>
      <c r="D33370" s="26"/>
      <c r="E33370" s="26"/>
      <c r="F33370" s="26"/>
      <c r="G33370" s="26"/>
    </row>
    <row r="33371" spans="3:7">
      <c r="C33371" s="17"/>
      <c r="D33371" s="26"/>
      <c r="E33371" s="26"/>
      <c r="F33371" s="26"/>
      <c r="G33371" s="26"/>
    </row>
    <row r="33372" spans="3:7">
      <c r="C33372" s="17"/>
      <c r="D33372" s="26"/>
      <c r="E33372" s="26"/>
      <c r="F33372" s="26"/>
      <c r="G33372" s="26"/>
    </row>
    <row r="33373" spans="3:7">
      <c r="C33373" s="17"/>
      <c r="D33373" s="26"/>
      <c r="E33373" s="26"/>
      <c r="F33373" s="26"/>
      <c r="G33373" s="26"/>
    </row>
    <row r="33374" spans="3:7">
      <c r="C33374" s="17"/>
      <c r="D33374" s="26"/>
      <c r="E33374" s="26"/>
      <c r="F33374" s="26"/>
      <c r="G33374" s="26"/>
    </row>
    <row r="33375" spans="3:7">
      <c r="C33375" s="17"/>
      <c r="D33375" s="26"/>
      <c r="E33375" s="26"/>
      <c r="F33375" s="26"/>
      <c r="G33375" s="26"/>
    </row>
    <row r="33376" spans="3:7">
      <c r="C33376" s="17"/>
      <c r="D33376" s="26"/>
      <c r="E33376" s="26"/>
      <c r="F33376" s="26"/>
      <c r="G33376" s="26"/>
    </row>
    <row r="33377" spans="3:7">
      <c r="C33377" s="17"/>
      <c r="D33377" s="26"/>
      <c r="E33377" s="26"/>
      <c r="F33377" s="26"/>
      <c r="G33377" s="26"/>
    </row>
    <row r="33378" spans="3:7">
      <c r="C33378" s="17"/>
      <c r="D33378" s="26"/>
      <c r="E33378" s="26"/>
      <c r="F33378" s="26"/>
      <c r="G33378" s="26"/>
    </row>
    <row r="33379" spans="3:7">
      <c r="C33379" s="17"/>
      <c r="D33379" s="26"/>
      <c r="E33379" s="26"/>
      <c r="F33379" s="26"/>
      <c r="G33379" s="26"/>
    </row>
    <row r="33380" spans="3:7">
      <c r="C33380" s="17"/>
      <c r="D33380" s="26"/>
      <c r="E33380" s="26"/>
      <c r="F33380" s="26"/>
      <c r="G33380" s="26"/>
    </row>
    <row r="33381" spans="3:7">
      <c r="C33381" s="17"/>
      <c r="D33381" s="26"/>
      <c r="E33381" s="26"/>
      <c r="F33381" s="26"/>
      <c r="G33381" s="26"/>
    </row>
    <row r="33382" spans="3:7">
      <c r="C33382" s="17"/>
      <c r="D33382" s="26"/>
      <c r="E33382" s="26"/>
      <c r="F33382" s="26"/>
      <c r="G33382" s="26"/>
    </row>
    <row r="33383" spans="3:7">
      <c r="C33383" s="17"/>
      <c r="D33383" s="26"/>
      <c r="E33383" s="26"/>
      <c r="F33383" s="26"/>
      <c r="G33383" s="26"/>
    </row>
    <row r="33384" spans="3:7">
      <c r="C33384" s="17"/>
      <c r="D33384" s="26"/>
      <c r="E33384" s="26"/>
      <c r="F33384" s="26"/>
      <c r="G33384" s="26"/>
    </row>
    <row r="33385" spans="3:7">
      <c r="C33385" s="17"/>
      <c r="D33385" s="26"/>
      <c r="E33385" s="26"/>
      <c r="F33385" s="26"/>
      <c r="G33385" s="26"/>
    </row>
    <row r="33386" spans="3:7">
      <c r="C33386" s="17"/>
      <c r="D33386" s="26"/>
      <c r="E33386" s="26"/>
      <c r="F33386" s="26"/>
      <c r="G33386" s="26"/>
    </row>
    <row r="33387" spans="3:7">
      <c r="C33387" s="17"/>
      <c r="D33387" s="26"/>
      <c r="E33387" s="26"/>
      <c r="F33387" s="26"/>
      <c r="G33387" s="26"/>
    </row>
    <row r="33388" spans="3:7">
      <c r="C33388" s="17"/>
      <c r="D33388" s="26"/>
      <c r="E33388" s="26"/>
      <c r="F33388" s="26"/>
      <c r="G33388" s="26"/>
    </row>
    <row r="33389" spans="3:7">
      <c r="C33389" s="17"/>
      <c r="D33389" s="26"/>
      <c r="E33389" s="26"/>
      <c r="F33389" s="26"/>
      <c r="G33389" s="26"/>
    </row>
    <row r="33390" spans="3:7">
      <c r="C33390" s="17"/>
      <c r="D33390" s="26"/>
      <c r="E33390" s="26"/>
      <c r="F33390" s="26"/>
      <c r="G33390" s="26"/>
    </row>
    <row r="33391" spans="3:7">
      <c r="C33391" s="17"/>
      <c r="D33391" s="26"/>
      <c r="E33391" s="26"/>
      <c r="F33391" s="26"/>
      <c r="G33391" s="26"/>
    </row>
    <row r="33392" spans="3:7">
      <c r="C33392" s="17"/>
      <c r="D33392" s="26"/>
      <c r="E33392" s="26"/>
      <c r="F33392" s="26"/>
      <c r="G33392" s="26"/>
    </row>
    <row r="33393" spans="3:7">
      <c r="C33393" s="17"/>
      <c r="D33393" s="26"/>
      <c r="E33393" s="26"/>
      <c r="F33393" s="26"/>
      <c r="G33393" s="26"/>
    </row>
    <row r="33394" spans="3:7">
      <c r="C33394" s="17"/>
      <c r="D33394" s="26"/>
      <c r="E33394" s="26"/>
      <c r="F33394" s="26"/>
      <c r="G33394" s="26"/>
    </row>
    <row r="33395" spans="3:7">
      <c r="C33395" s="17"/>
      <c r="D33395" s="26"/>
      <c r="E33395" s="26"/>
      <c r="F33395" s="26"/>
      <c r="G33395" s="26"/>
    </row>
    <row r="33396" spans="3:7">
      <c r="C33396" s="17"/>
      <c r="D33396" s="26"/>
      <c r="E33396" s="26"/>
      <c r="F33396" s="26"/>
      <c r="G33396" s="26"/>
    </row>
    <row r="33397" spans="3:7">
      <c r="C33397" s="17"/>
      <c r="D33397" s="26"/>
      <c r="E33397" s="26"/>
      <c r="F33397" s="26"/>
      <c r="G33397" s="26"/>
    </row>
    <row r="33398" spans="3:7">
      <c r="C33398" s="17"/>
      <c r="D33398" s="26"/>
      <c r="E33398" s="26"/>
      <c r="F33398" s="26"/>
      <c r="G33398" s="26"/>
    </row>
    <row r="33399" spans="3:7">
      <c r="C33399" s="17"/>
      <c r="D33399" s="26"/>
      <c r="E33399" s="26"/>
      <c r="F33399" s="26"/>
      <c r="G33399" s="26"/>
    </row>
    <row r="33400" spans="3:7">
      <c r="C33400" s="17"/>
      <c r="D33400" s="26"/>
      <c r="E33400" s="26"/>
      <c r="F33400" s="26"/>
      <c r="G33400" s="26"/>
    </row>
    <row r="33401" spans="3:7">
      <c r="C33401" s="17"/>
      <c r="D33401" s="26"/>
      <c r="E33401" s="26"/>
      <c r="F33401" s="26"/>
      <c r="G33401" s="26"/>
    </row>
    <row r="33402" spans="3:7">
      <c r="C33402" s="17"/>
      <c r="D33402" s="26"/>
      <c r="E33402" s="26"/>
      <c r="F33402" s="26"/>
      <c r="G33402" s="26"/>
    </row>
    <row r="33403" spans="3:7">
      <c r="C33403" s="17"/>
      <c r="D33403" s="26"/>
      <c r="E33403" s="26"/>
      <c r="F33403" s="26"/>
      <c r="G33403" s="26"/>
    </row>
    <row r="33404" spans="3:7">
      <c r="C33404" s="17"/>
      <c r="D33404" s="26"/>
      <c r="E33404" s="26"/>
      <c r="F33404" s="26"/>
      <c r="G33404" s="26"/>
    </row>
    <row r="33405" spans="3:7">
      <c r="C33405" s="17"/>
      <c r="D33405" s="26"/>
      <c r="E33405" s="26"/>
      <c r="F33405" s="26"/>
      <c r="G33405" s="26"/>
    </row>
    <row r="33406" spans="3:7">
      <c r="C33406" s="17"/>
      <c r="D33406" s="26"/>
      <c r="E33406" s="26"/>
      <c r="F33406" s="26"/>
      <c r="G33406" s="26"/>
    </row>
    <row r="33407" spans="3:7">
      <c r="C33407" s="17"/>
      <c r="D33407" s="26"/>
      <c r="E33407" s="26"/>
      <c r="F33407" s="26"/>
      <c r="G33407" s="26"/>
    </row>
    <row r="33408" spans="3:7">
      <c r="C33408" s="17"/>
      <c r="D33408" s="26"/>
      <c r="E33408" s="26"/>
      <c r="F33408" s="26"/>
      <c r="G33408" s="26"/>
    </row>
    <row r="33409" spans="3:7">
      <c r="C33409" s="17"/>
      <c r="D33409" s="26"/>
      <c r="E33409" s="26"/>
      <c r="F33409" s="26"/>
      <c r="G33409" s="26"/>
    </row>
    <row r="33410" spans="3:7">
      <c r="C33410" s="17"/>
      <c r="D33410" s="26"/>
      <c r="E33410" s="26"/>
      <c r="F33410" s="26"/>
      <c r="G33410" s="26"/>
    </row>
    <row r="33411" spans="3:7">
      <c r="C33411" s="17"/>
      <c r="D33411" s="26"/>
      <c r="E33411" s="26"/>
      <c r="F33411" s="26"/>
      <c r="G33411" s="26"/>
    </row>
    <row r="33412" spans="3:7">
      <c r="C33412" s="17"/>
      <c r="D33412" s="26"/>
      <c r="E33412" s="26"/>
      <c r="F33412" s="26"/>
      <c r="G33412" s="26"/>
    </row>
    <row r="33413" spans="3:7">
      <c r="C33413" s="17"/>
      <c r="D33413" s="26"/>
      <c r="E33413" s="26"/>
      <c r="F33413" s="26"/>
      <c r="G33413" s="26"/>
    </row>
    <row r="33414" spans="3:7">
      <c r="C33414" s="17"/>
      <c r="D33414" s="26"/>
      <c r="E33414" s="26"/>
      <c r="F33414" s="26"/>
      <c r="G33414" s="26"/>
    </row>
    <row r="33415" spans="3:7">
      <c r="C33415" s="17"/>
      <c r="D33415" s="26"/>
      <c r="E33415" s="26"/>
      <c r="F33415" s="26"/>
      <c r="G33415" s="26"/>
    </row>
    <row r="33416" spans="3:7">
      <c r="C33416" s="17"/>
      <c r="D33416" s="26"/>
      <c r="E33416" s="26"/>
      <c r="F33416" s="26"/>
      <c r="G33416" s="26"/>
    </row>
    <row r="33417" spans="3:7">
      <c r="C33417" s="17"/>
      <c r="D33417" s="26"/>
      <c r="E33417" s="26"/>
      <c r="F33417" s="26"/>
      <c r="G33417" s="26"/>
    </row>
    <row r="33418" spans="3:7">
      <c r="C33418" s="17"/>
      <c r="D33418" s="26"/>
      <c r="E33418" s="26"/>
      <c r="F33418" s="26"/>
      <c r="G33418" s="26"/>
    </row>
    <row r="33419" spans="3:7">
      <c r="C33419" s="17"/>
      <c r="D33419" s="26"/>
      <c r="E33419" s="26"/>
      <c r="F33419" s="26"/>
      <c r="G33419" s="26"/>
    </row>
    <row r="33420" spans="3:7">
      <c r="C33420" s="17"/>
      <c r="D33420" s="26"/>
      <c r="E33420" s="26"/>
      <c r="F33420" s="26"/>
      <c r="G33420" s="26"/>
    </row>
    <row r="33421" spans="3:7">
      <c r="C33421" s="17"/>
      <c r="D33421" s="26"/>
      <c r="E33421" s="26"/>
      <c r="F33421" s="26"/>
      <c r="G33421" s="26"/>
    </row>
    <row r="33422" spans="3:7">
      <c r="C33422" s="17"/>
      <c r="D33422" s="26"/>
      <c r="E33422" s="26"/>
      <c r="F33422" s="26"/>
      <c r="G33422" s="26"/>
    </row>
    <row r="33423" spans="3:7">
      <c r="C33423" s="17"/>
      <c r="D33423" s="26"/>
      <c r="E33423" s="26"/>
      <c r="F33423" s="26"/>
      <c r="G33423" s="26"/>
    </row>
    <row r="33424" spans="3:7">
      <c r="C33424" s="17"/>
      <c r="D33424" s="26"/>
      <c r="E33424" s="26"/>
      <c r="F33424" s="26"/>
      <c r="G33424" s="26"/>
    </row>
    <row r="33425" spans="3:7">
      <c r="C33425" s="17"/>
      <c r="D33425" s="26"/>
      <c r="E33425" s="26"/>
      <c r="F33425" s="26"/>
      <c r="G33425" s="26"/>
    </row>
    <row r="33426" spans="3:7">
      <c r="C33426" s="17"/>
      <c r="D33426" s="26"/>
      <c r="E33426" s="26"/>
      <c r="F33426" s="26"/>
      <c r="G33426" s="26"/>
    </row>
    <row r="33427" spans="3:7">
      <c r="C33427" s="17"/>
      <c r="D33427" s="26"/>
      <c r="E33427" s="26"/>
      <c r="F33427" s="26"/>
      <c r="G33427" s="26"/>
    </row>
    <row r="33428" spans="3:7">
      <c r="C33428" s="17"/>
      <c r="D33428" s="26"/>
      <c r="E33428" s="26"/>
      <c r="F33428" s="26"/>
      <c r="G33428" s="26"/>
    </row>
    <row r="33429" spans="3:7">
      <c r="C33429" s="17"/>
      <c r="D33429" s="26"/>
      <c r="E33429" s="26"/>
      <c r="F33429" s="26"/>
      <c r="G33429" s="26"/>
    </row>
    <row r="33430" spans="3:7">
      <c r="C33430" s="17"/>
      <c r="D33430" s="26"/>
      <c r="E33430" s="26"/>
      <c r="F33430" s="26"/>
      <c r="G33430" s="26"/>
    </row>
    <row r="33431" spans="3:7">
      <c r="C33431" s="17"/>
      <c r="D33431" s="26"/>
      <c r="E33431" s="26"/>
      <c r="F33431" s="26"/>
      <c r="G33431" s="26"/>
    </row>
    <row r="33432" spans="3:7">
      <c r="C33432" s="17"/>
      <c r="D33432" s="26"/>
      <c r="E33432" s="26"/>
      <c r="F33432" s="26"/>
      <c r="G33432" s="26"/>
    </row>
    <row r="33433" spans="3:7">
      <c r="C33433" s="17"/>
      <c r="D33433" s="26"/>
      <c r="E33433" s="26"/>
      <c r="F33433" s="26"/>
      <c r="G33433" s="26"/>
    </row>
    <row r="33434" spans="3:7">
      <c r="C33434" s="17"/>
      <c r="D33434" s="26"/>
      <c r="E33434" s="26"/>
      <c r="F33434" s="26"/>
      <c r="G33434" s="26"/>
    </row>
    <row r="33435" spans="3:7">
      <c r="C33435" s="17"/>
      <c r="D33435" s="26"/>
      <c r="E33435" s="26"/>
      <c r="F33435" s="26"/>
      <c r="G33435" s="26"/>
    </row>
    <row r="33436" spans="3:7">
      <c r="C33436" s="17"/>
      <c r="D33436" s="26"/>
      <c r="E33436" s="26"/>
      <c r="F33436" s="26"/>
      <c r="G33436" s="26"/>
    </row>
    <row r="33437" spans="3:7">
      <c r="C33437" s="17"/>
      <c r="D33437" s="26"/>
      <c r="E33437" s="26"/>
      <c r="F33437" s="26"/>
      <c r="G33437" s="26"/>
    </row>
    <row r="33438" spans="3:7">
      <c r="C33438" s="17"/>
      <c r="D33438" s="26"/>
      <c r="E33438" s="26"/>
      <c r="F33438" s="26"/>
      <c r="G33438" s="26"/>
    </row>
    <row r="33439" spans="3:7">
      <c r="C33439" s="17"/>
      <c r="D33439" s="26"/>
      <c r="E33439" s="26"/>
      <c r="F33439" s="26"/>
      <c r="G33439" s="26"/>
    </row>
    <row r="33440" spans="3:7">
      <c r="C33440" s="17"/>
      <c r="D33440" s="26"/>
      <c r="E33440" s="26"/>
      <c r="F33440" s="26"/>
      <c r="G33440" s="26"/>
    </row>
    <row r="33441" spans="3:7">
      <c r="C33441" s="17"/>
      <c r="D33441" s="26"/>
      <c r="E33441" s="26"/>
      <c r="F33441" s="26"/>
      <c r="G33441" s="26"/>
    </row>
    <row r="33442" spans="3:7">
      <c r="C33442" s="17"/>
      <c r="D33442" s="26"/>
      <c r="E33442" s="26"/>
      <c r="F33442" s="26"/>
      <c r="G33442" s="26"/>
    </row>
    <row r="33443" spans="3:7">
      <c r="C33443" s="17"/>
      <c r="D33443" s="26"/>
      <c r="E33443" s="26"/>
      <c r="F33443" s="26"/>
      <c r="G33443" s="26"/>
    </row>
    <row r="33444" spans="3:7">
      <c r="C33444" s="17"/>
      <c r="D33444" s="26"/>
      <c r="E33444" s="26"/>
      <c r="F33444" s="26"/>
      <c r="G33444" s="26"/>
    </row>
    <row r="33445" spans="3:7">
      <c r="C33445" s="17"/>
      <c r="D33445" s="26"/>
      <c r="E33445" s="26"/>
      <c r="F33445" s="26"/>
      <c r="G33445" s="26"/>
    </row>
    <row r="33446" spans="3:7">
      <c r="C33446" s="17"/>
      <c r="D33446" s="26"/>
      <c r="E33446" s="26"/>
      <c r="F33446" s="26"/>
      <c r="G33446" s="26"/>
    </row>
    <row r="33447" spans="3:7">
      <c r="C33447" s="17"/>
      <c r="D33447" s="26"/>
      <c r="E33447" s="26"/>
      <c r="F33447" s="26"/>
      <c r="G33447" s="26"/>
    </row>
    <row r="33448" spans="3:7">
      <c r="C33448" s="17"/>
      <c r="D33448" s="26"/>
      <c r="E33448" s="26"/>
      <c r="F33448" s="26"/>
      <c r="G33448" s="26"/>
    </row>
    <row r="33449" spans="3:7">
      <c r="C33449" s="17"/>
      <c r="D33449" s="26"/>
      <c r="E33449" s="26"/>
      <c r="F33449" s="26"/>
      <c r="G33449" s="26"/>
    </row>
    <row r="33450" spans="3:7">
      <c r="C33450" s="17"/>
      <c r="D33450" s="26"/>
      <c r="E33450" s="26"/>
      <c r="F33450" s="26"/>
      <c r="G33450" s="26"/>
    </row>
    <row r="33451" spans="3:7">
      <c r="C33451" s="17"/>
      <c r="D33451" s="26"/>
      <c r="E33451" s="26"/>
      <c r="F33451" s="26"/>
      <c r="G33451" s="26"/>
    </row>
    <row r="33452" spans="3:7">
      <c r="C33452" s="17"/>
      <c r="D33452" s="26"/>
      <c r="E33452" s="26"/>
      <c r="F33452" s="26"/>
      <c r="G33452" s="26"/>
    </row>
    <row r="33453" spans="3:7">
      <c r="C33453" s="17"/>
      <c r="D33453" s="26"/>
      <c r="E33453" s="26"/>
      <c r="F33453" s="26"/>
      <c r="G33453" s="26"/>
    </row>
    <row r="33454" spans="3:7">
      <c r="C33454" s="17"/>
      <c r="D33454" s="26"/>
      <c r="E33454" s="26"/>
      <c r="F33454" s="26"/>
      <c r="G33454" s="26"/>
    </row>
    <row r="33455" spans="3:7">
      <c r="C33455" s="17"/>
      <c r="D33455" s="26"/>
      <c r="E33455" s="26"/>
      <c r="F33455" s="26"/>
      <c r="G33455" s="26"/>
    </row>
    <row r="33456" spans="3:7">
      <c r="C33456" s="17"/>
      <c r="D33456" s="26"/>
      <c r="E33456" s="26"/>
      <c r="F33456" s="26"/>
      <c r="G33456" s="26"/>
    </row>
    <row r="33457" spans="3:7">
      <c r="C33457" s="17"/>
      <c r="D33457" s="26"/>
      <c r="E33457" s="26"/>
      <c r="F33457" s="26"/>
      <c r="G33457" s="26"/>
    </row>
    <row r="33458" spans="3:7">
      <c r="C33458" s="17"/>
      <c r="D33458" s="26"/>
      <c r="E33458" s="26"/>
      <c r="F33458" s="26"/>
      <c r="G33458" s="26"/>
    </row>
    <row r="33459" spans="3:7">
      <c r="C33459" s="17"/>
      <c r="D33459" s="26"/>
      <c r="E33459" s="26"/>
      <c r="F33459" s="26"/>
      <c r="G33459" s="26"/>
    </row>
    <row r="33460" spans="3:7">
      <c r="C33460" s="17"/>
      <c r="D33460" s="26"/>
      <c r="E33460" s="26"/>
      <c r="F33460" s="26"/>
      <c r="G33460" s="26"/>
    </row>
    <row r="33461" spans="3:7">
      <c r="C33461" s="17"/>
      <c r="D33461" s="26"/>
      <c r="E33461" s="26"/>
      <c r="F33461" s="26"/>
      <c r="G33461" s="26"/>
    </row>
    <row r="33462" spans="3:7">
      <c r="C33462" s="17"/>
      <c r="D33462" s="26"/>
      <c r="E33462" s="26"/>
      <c r="F33462" s="26"/>
      <c r="G33462" s="26"/>
    </row>
    <row r="33463" spans="3:7">
      <c r="C33463" s="17"/>
      <c r="D33463" s="26"/>
      <c r="E33463" s="26"/>
      <c r="F33463" s="26"/>
      <c r="G33463" s="26"/>
    </row>
    <row r="33464" spans="3:7">
      <c r="C33464" s="17"/>
      <c r="D33464" s="26"/>
      <c r="E33464" s="26"/>
      <c r="F33464" s="26"/>
      <c r="G33464" s="26"/>
    </row>
    <row r="33465" spans="3:7">
      <c r="C33465" s="17"/>
      <c r="D33465" s="26"/>
      <c r="E33465" s="26"/>
      <c r="F33465" s="26"/>
      <c r="G33465" s="26"/>
    </row>
    <row r="33466" spans="3:7">
      <c r="C33466" s="17"/>
      <c r="D33466" s="26"/>
      <c r="E33466" s="26"/>
      <c r="F33466" s="26"/>
      <c r="G33466" s="26"/>
    </row>
    <row r="33467" spans="3:7">
      <c r="C33467" s="17"/>
      <c r="D33467" s="26"/>
      <c r="E33467" s="26"/>
      <c r="F33467" s="26"/>
      <c r="G33467" s="26"/>
    </row>
    <row r="33468" spans="3:7">
      <c r="C33468" s="17"/>
      <c r="D33468" s="26"/>
      <c r="E33468" s="26"/>
      <c r="F33468" s="26"/>
      <c r="G33468" s="26"/>
    </row>
    <row r="33469" spans="3:7">
      <c r="C33469" s="17"/>
      <c r="D33469" s="26"/>
      <c r="E33469" s="26"/>
      <c r="F33469" s="26"/>
      <c r="G33469" s="26"/>
    </row>
    <row r="33470" spans="3:7">
      <c r="C33470" s="17"/>
      <c r="D33470" s="26"/>
      <c r="E33470" s="26"/>
      <c r="F33470" s="26"/>
      <c r="G33470" s="26"/>
    </row>
    <row r="33471" spans="3:7">
      <c r="C33471" s="17"/>
      <c r="D33471" s="26"/>
      <c r="E33471" s="26"/>
      <c r="F33471" s="26"/>
      <c r="G33471" s="26"/>
    </row>
    <row r="33472" spans="3:7">
      <c r="C33472" s="17"/>
      <c r="D33472" s="26"/>
      <c r="E33472" s="26"/>
      <c r="F33472" s="26"/>
      <c r="G33472" s="26"/>
    </row>
    <row r="33473" spans="3:7">
      <c r="C33473" s="17"/>
      <c r="D33473" s="26"/>
      <c r="E33473" s="26"/>
      <c r="F33473" s="26"/>
      <c r="G33473" s="26"/>
    </row>
    <row r="33474" spans="3:7">
      <c r="C33474" s="17"/>
      <c r="D33474" s="26"/>
      <c r="E33474" s="26"/>
      <c r="F33474" s="26"/>
      <c r="G33474" s="26"/>
    </row>
    <row r="33475" spans="3:7">
      <c r="C33475" s="17"/>
      <c r="D33475" s="26"/>
      <c r="E33475" s="26"/>
      <c r="F33475" s="26"/>
      <c r="G33475" s="26"/>
    </row>
    <row r="33476" spans="3:7">
      <c r="C33476" s="17"/>
      <c r="D33476" s="26"/>
      <c r="E33476" s="26"/>
      <c r="F33476" s="26"/>
      <c r="G33476" s="26"/>
    </row>
    <row r="33477" spans="3:7">
      <c r="C33477" s="17"/>
      <c r="D33477" s="26"/>
      <c r="E33477" s="26"/>
      <c r="F33477" s="26"/>
      <c r="G33477" s="26"/>
    </row>
    <row r="33478" spans="3:7">
      <c r="C33478" s="17"/>
      <c r="D33478" s="26"/>
      <c r="E33478" s="26"/>
      <c r="F33478" s="26"/>
      <c r="G33478" s="26"/>
    </row>
    <row r="33479" spans="3:7">
      <c r="C33479" s="17"/>
      <c r="D33479" s="26"/>
      <c r="E33479" s="26"/>
      <c r="F33479" s="26"/>
      <c r="G33479" s="26"/>
    </row>
    <row r="33480" spans="3:7">
      <c r="C33480" s="17"/>
      <c r="D33480" s="26"/>
      <c r="E33480" s="26"/>
      <c r="F33480" s="26"/>
      <c r="G33480" s="26"/>
    </row>
    <row r="33481" spans="3:7">
      <c r="C33481" s="17"/>
      <c r="D33481" s="26"/>
      <c r="E33481" s="26"/>
      <c r="F33481" s="26"/>
      <c r="G33481" s="26"/>
    </row>
    <row r="33482" spans="3:7">
      <c r="C33482" s="17"/>
      <c r="D33482" s="26"/>
      <c r="E33482" s="26"/>
      <c r="F33482" s="26"/>
      <c r="G33482" s="26"/>
    </row>
    <row r="33483" spans="3:7">
      <c r="C33483" s="17"/>
      <c r="D33483" s="26"/>
      <c r="E33483" s="26"/>
      <c r="F33483" s="26"/>
      <c r="G33483" s="26"/>
    </row>
    <row r="33484" spans="3:7">
      <c r="C33484" s="17"/>
      <c r="D33484" s="26"/>
      <c r="E33484" s="26"/>
      <c r="F33484" s="26"/>
      <c r="G33484" s="26"/>
    </row>
    <row r="33485" spans="3:7">
      <c r="C33485" s="17"/>
      <c r="D33485" s="26"/>
      <c r="E33485" s="26"/>
      <c r="F33485" s="26"/>
      <c r="G33485" s="26"/>
    </row>
    <row r="33486" spans="3:7">
      <c r="C33486" s="17"/>
      <c r="D33486" s="26"/>
      <c r="E33486" s="26"/>
      <c r="F33486" s="26"/>
      <c r="G33486" s="26"/>
    </row>
    <row r="33487" spans="3:7">
      <c r="C33487" s="17"/>
      <c r="D33487" s="26"/>
      <c r="E33487" s="26"/>
      <c r="F33487" s="26"/>
      <c r="G33487" s="26"/>
    </row>
    <row r="33488" spans="3:7">
      <c r="C33488" s="17"/>
      <c r="D33488" s="26"/>
      <c r="E33488" s="26"/>
      <c r="F33488" s="26"/>
      <c r="G33488" s="26"/>
    </row>
    <row r="33489" spans="3:7">
      <c r="C33489" s="17"/>
      <c r="D33489" s="26"/>
      <c r="E33489" s="26"/>
      <c r="F33489" s="26"/>
      <c r="G33489" s="26"/>
    </row>
    <row r="33490" spans="3:7">
      <c r="C33490" s="17"/>
      <c r="D33490" s="26"/>
      <c r="E33490" s="26"/>
      <c r="F33490" s="26"/>
      <c r="G33490" s="26"/>
    </row>
    <row r="33491" spans="3:7">
      <c r="C33491" s="17"/>
      <c r="D33491" s="26"/>
      <c r="E33491" s="26"/>
      <c r="F33491" s="26"/>
      <c r="G33491" s="26"/>
    </row>
    <row r="33492" spans="3:7">
      <c r="C33492" s="17"/>
      <c r="D33492" s="26"/>
      <c r="E33492" s="26"/>
      <c r="F33492" s="26"/>
      <c r="G33492" s="26"/>
    </row>
    <row r="33493" spans="3:7">
      <c r="C33493" s="17"/>
      <c r="D33493" s="26"/>
      <c r="E33493" s="26"/>
      <c r="F33493" s="26"/>
      <c r="G33493" s="26"/>
    </row>
    <row r="33494" spans="3:7">
      <c r="C33494" s="17"/>
      <c r="D33494" s="26"/>
      <c r="E33494" s="26"/>
      <c r="F33494" s="26"/>
      <c r="G33494" s="26"/>
    </row>
    <row r="33495" spans="3:7">
      <c r="C33495" s="17"/>
      <c r="D33495" s="26"/>
      <c r="E33495" s="26"/>
      <c r="F33495" s="26"/>
      <c r="G33495" s="26"/>
    </row>
    <row r="33496" spans="3:7">
      <c r="C33496" s="17"/>
      <c r="D33496" s="26"/>
      <c r="E33496" s="26"/>
      <c r="F33496" s="26"/>
      <c r="G33496" s="26"/>
    </row>
    <row r="33497" spans="3:7">
      <c r="C33497" s="17"/>
      <c r="D33497" s="26"/>
      <c r="E33497" s="26"/>
      <c r="F33497" s="26"/>
      <c r="G33497" s="26"/>
    </row>
    <row r="33498" spans="3:7">
      <c r="C33498" s="17"/>
      <c r="D33498" s="26"/>
      <c r="E33498" s="26"/>
      <c r="F33498" s="26"/>
      <c r="G33498" s="26"/>
    </row>
    <row r="33499" spans="3:7">
      <c r="C33499" s="17"/>
      <c r="D33499" s="26"/>
      <c r="E33499" s="26"/>
      <c r="F33499" s="26"/>
      <c r="G33499" s="26"/>
    </row>
    <row r="33500" spans="3:7">
      <c r="C33500" s="17"/>
      <c r="D33500" s="26"/>
      <c r="E33500" s="26"/>
      <c r="F33500" s="26"/>
      <c r="G33500" s="26"/>
    </row>
    <row r="33501" spans="3:7">
      <c r="C33501" s="17"/>
      <c r="D33501" s="26"/>
      <c r="E33501" s="26"/>
      <c r="F33501" s="26"/>
      <c r="G33501" s="26"/>
    </row>
    <row r="33502" spans="3:7">
      <c r="C33502" s="17"/>
      <c r="D33502" s="26"/>
      <c r="E33502" s="26"/>
      <c r="F33502" s="26"/>
      <c r="G33502" s="26"/>
    </row>
    <row r="33503" spans="3:7">
      <c r="C33503" s="17"/>
      <c r="D33503" s="26"/>
      <c r="E33503" s="26"/>
      <c r="F33503" s="26"/>
      <c r="G33503" s="26"/>
    </row>
    <row r="33504" spans="3:7">
      <c r="C33504" s="17"/>
      <c r="D33504" s="26"/>
      <c r="E33504" s="26"/>
      <c r="F33504" s="26"/>
      <c r="G33504" s="26"/>
    </row>
    <row r="33505" spans="3:7">
      <c r="C33505" s="17"/>
      <c r="D33505" s="26"/>
      <c r="E33505" s="26"/>
      <c r="F33505" s="26"/>
      <c r="G33505" s="26"/>
    </row>
    <row r="33506" spans="3:7">
      <c r="C33506" s="17"/>
      <c r="D33506" s="26"/>
      <c r="E33506" s="26"/>
      <c r="F33506" s="26"/>
      <c r="G33506" s="26"/>
    </row>
    <row r="33507" spans="3:7">
      <c r="C33507" s="17"/>
      <c r="D33507" s="26"/>
      <c r="E33507" s="26"/>
      <c r="F33507" s="26"/>
      <c r="G33507" s="26"/>
    </row>
    <row r="33508" spans="3:7">
      <c r="C33508" s="17"/>
      <c r="D33508" s="26"/>
      <c r="E33508" s="26"/>
      <c r="F33508" s="26"/>
      <c r="G33508" s="26"/>
    </row>
    <row r="33509" spans="3:7">
      <c r="C33509" s="17"/>
      <c r="D33509" s="26"/>
      <c r="E33509" s="26"/>
      <c r="F33509" s="26"/>
      <c r="G33509" s="26"/>
    </row>
    <row r="33510" spans="3:7">
      <c r="C33510" s="17"/>
      <c r="D33510" s="26"/>
      <c r="E33510" s="26"/>
      <c r="F33510" s="26"/>
      <c r="G33510" s="26"/>
    </row>
    <row r="33511" spans="3:7">
      <c r="C33511" s="17"/>
      <c r="D33511" s="26"/>
      <c r="E33511" s="26"/>
      <c r="F33511" s="26"/>
      <c r="G33511" s="26"/>
    </row>
    <row r="33512" spans="3:7">
      <c r="C33512" s="17"/>
      <c r="D33512" s="26"/>
      <c r="E33512" s="26"/>
      <c r="F33512" s="26"/>
      <c r="G33512" s="26"/>
    </row>
    <row r="33513" spans="3:7">
      <c r="C33513" s="17"/>
      <c r="D33513" s="26"/>
      <c r="E33513" s="26"/>
      <c r="F33513" s="26"/>
      <c r="G33513" s="26"/>
    </row>
    <row r="33514" spans="3:7">
      <c r="C33514" s="17"/>
      <c r="D33514" s="26"/>
      <c r="E33514" s="26"/>
      <c r="F33514" s="26"/>
      <c r="G33514" s="26"/>
    </row>
    <row r="33515" spans="3:7">
      <c r="C33515" s="17"/>
      <c r="D33515" s="26"/>
      <c r="E33515" s="26"/>
      <c r="F33515" s="26"/>
      <c r="G33515" s="26"/>
    </row>
    <row r="33516" spans="3:7">
      <c r="C33516" s="17"/>
      <c r="D33516" s="26"/>
      <c r="E33516" s="26"/>
      <c r="F33516" s="26"/>
      <c r="G33516" s="26"/>
    </row>
    <row r="33517" spans="3:7">
      <c r="C33517" s="17"/>
      <c r="D33517" s="26"/>
      <c r="E33517" s="26"/>
      <c r="F33517" s="26"/>
      <c r="G33517" s="26"/>
    </row>
    <row r="33518" spans="3:7">
      <c r="C33518" s="17"/>
      <c r="D33518" s="26"/>
      <c r="E33518" s="26"/>
      <c r="F33518" s="26"/>
      <c r="G33518" s="26"/>
    </row>
    <row r="33519" spans="3:7">
      <c r="C33519" s="17"/>
      <c r="D33519" s="26"/>
      <c r="E33519" s="26"/>
      <c r="F33519" s="26"/>
      <c r="G33519" s="26"/>
    </row>
    <row r="33520" spans="3:7">
      <c r="C33520" s="17"/>
      <c r="D33520" s="26"/>
      <c r="E33520" s="26"/>
      <c r="F33520" s="26"/>
      <c r="G33520" s="26"/>
    </row>
    <row r="33521" spans="3:7">
      <c r="C33521" s="17"/>
      <c r="D33521" s="26"/>
      <c r="E33521" s="26"/>
      <c r="F33521" s="26"/>
      <c r="G33521" s="26"/>
    </row>
    <row r="33522" spans="3:7">
      <c r="C33522" s="17"/>
      <c r="D33522" s="26"/>
      <c r="E33522" s="26"/>
      <c r="F33522" s="26"/>
      <c r="G33522" s="26"/>
    </row>
    <row r="33523" spans="3:7">
      <c r="C33523" s="17"/>
      <c r="D33523" s="26"/>
      <c r="E33523" s="26"/>
      <c r="F33523" s="26"/>
      <c r="G33523" s="26"/>
    </row>
    <row r="33524" spans="3:7">
      <c r="C33524" s="17"/>
      <c r="D33524" s="26"/>
      <c r="E33524" s="26"/>
      <c r="F33524" s="26"/>
      <c r="G33524" s="26"/>
    </row>
    <row r="33525" spans="3:7">
      <c r="C33525" s="17"/>
      <c r="D33525" s="26"/>
      <c r="E33525" s="26"/>
      <c r="F33525" s="26"/>
      <c r="G33525" s="26"/>
    </row>
    <row r="33526" spans="3:7">
      <c r="C33526" s="17"/>
      <c r="D33526" s="26"/>
      <c r="E33526" s="26"/>
      <c r="F33526" s="26"/>
      <c r="G33526" s="26"/>
    </row>
    <row r="33527" spans="3:7">
      <c r="C33527" s="17"/>
      <c r="D33527" s="26"/>
      <c r="E33527" s="26"/>
      <c r="F33527" s="26"/>
      <c r="G33527" s="26"/>
    </row>
    <row r="33528" spans="3:7">
      <c r="C33528" s="17"/>
      <c r="D33528" s="26"/>
      <c r="E33528" s="26"/>
      <c r="F33528" s="26"/>
      <c r="G33528" s="26"/>
    </row>
    <row r="33529" spans="3:7">
      <c r="C33529" s="17"/>
      <c r="D33529" s="26"/>
      <c r="E33529" s="26"/>
      <c r="F33529" s="26"/>
      <c r="G33529" s="26"/>
    </row>
    <row r="33530" spans="3:7">
      <c r="C33530" s="17"/>
      <c r="D33530" s="26"/>
      <c r="E33530" s="26"/>
      <c r="F33530" s="26"/>
      <c r="G33530" s="26"/>
    </row>
    <row r="33531" spans="3:7">
      <c r="C33531" s="17"/>
      <c r="D33531" s="26"/>
      <c r="E33531" s="26"/>
      <c r="F33531" s="26"/>
      <c r="G33531" s="26"/>
    </row>
    <row r="33532" spans="3:7">
      <c r="C33532" s="17"/>
      <c r="D33532" s="26"/>
      <c r="E33532" s="26"/>
      <c r="F33532" s="26"/>
      <c r="G33532" s="26"/>
    </row>
    <row r="33533" spans="3:7">
      <c r="C33533" s="17"/>
      <c r="D33533" s="26"/>
      <c r="E33533" s="26"/>
      <c r="F33533" s="26"/>
      <c r="G33533" s="26"/>
    </row>
    <row r="33534" spans="3:7">
      <c r="C33534" s="17"/>
      <c r="D33534" s="26"/>
      <c r="E33534" s="26"/>
      <c r="F33534" s="26"/>
      <c r="G33534" s="26"/>
    </row>
    <row r="33535" spans="3:7">
      <c r="C33535" s="17"/>
      <c r="D33535" s="26"/>
      <c r="E33535" s="26"/>
      <c r="F33535" s="26"/>
      <c r="G33535" s="26"/>
    </row>
    <row r="33536" spans="3:7">
      <c r="C33536" s="17"/>
      <c r="D33536" s="26"/>
      <c r="E33536" s="26"/>
      <c r="F33536" s="26"/>
      <c r="G33536" s="26"/>
    </row>
    <row r="33537" spans="3:7">
      <c r="C33537" s="17"/>
      <c r="D33537" s="26"/>
      <c r="E33537" s="26"/>
      <c r="F33537" s="26"/>
      <c r="G33537" s="26"/>
    </row>
    <row r="33538" spans="3:7">
      <c r="C33538" s="17"/>
      <c r="D33538" s="26"/>
      <c r="E33538" s="26"/>
      <c r="F33538" s="26"/>
      <c r="G33538" s="26"/>
    </row>
    <row r="33539" spans="3:7">
      <c r="C33539" s="17"/>
      <c r="D33539" s="26"/>
      <c r="E33539" s="26"/>
      <c r="F33539" s="26"/>
      <c r="G33539" s="26"/>
    </row>
    <row r="33540" spans="3:7">
      <c r="C33540" s="17"/>
      <c r="D33540" s="26"/>
      <c r="E33540" s="26"/>
      <c r="F33540" s="26"/>
      <c r="G33540" s="26"/>
    </row>
    <row r="33541" spans="3:7">
      <c r="C33541" s="17"/>
      <c r="D33541" s="26"/>
      <c r="E33541" s="26"/>
      <c r="F33541" s="26"/>
      <c r="G33541" s="26"/>
    </row>
    <row r="33542" spans="3:7">
      <c r="C33542" s="17"/>
      <c r="D33542" s="26"/>
      <c r="E33542" s="26"/>
      <c r="F33542" s="26"/>
      <c r="G33542" s="26"/>
    </row>
    <row r="33543" spans="3:7">
      <c r="C33543" s="17"/>
      <c r="D33543" s="26"/>
      <c r="E33543" s="26"/>
      <c r="F33543" s="26"/>
      <c r="G33543" s="26"/>
    </row>
    <row r="33544" spans="3:7">
      <c r="C33544" s="17"/>
      <c r="D33544" s="26"/>
      <c r="E33544" s="26"/>
      <c r="F33544" s="26"/>
      <c r="G33544" s="26"/>
    </row>
    <row r="33545" spans="3:7">
      <c r="C33545" s="17"/>
      <c r="D33545" s="26"/>
      <c r="E33545" s="26"/>
      <c r="F33545" s="26"/>
      <c r="G33545" s="26"/>
    </row>
    <row r="33546" spans="3:7">
      <c r="C33546" s="17"/>
      <c r="D33546" s="26"/>
      <c r="E33546" s="26"/>
      <c r="F33546" s="26"/>
      <c r="G33546" s="26"/>
    </row>
    <row r="33547" spans="3:7">
      <c r="C33547" s="17"/>
      <c r="D33547" s="26"/>
      <c r="E33547" s="26"/>
      <c r="F33547" s="26"/>
      <c r="G33547" s="26"/>
    </row>
    <row r="33548" spans="3:7">
      <c r="C33548" s="17"/>
      <c r="D33548" s="26"/>
      <c r="E33548" s="26"/>
      <c r="F33548" s="26"/>
      <c r="G33548" s="26"/>
    </row>
    <row r="33549" spans="3:7">
      <c r="C33549" s="17"/>
      <c r="D33549" s="26"/>
      <c r="E33549" s="26"/>
      <c r="F33549" s="26"/>
      <c r="G33549" s="26"/>
    </row>
    <row r="33550" spans="3:7">
      <c r="C33550" s="17"/>
      <c r="D33550" s="26"/>
      <c r="E33550" s="26"/>
      <c r="F33550" s="26"/>
      <c r="G33550" s="26"/>
    </row>
    <row r="33551" spans="3:7">
      <c r="C33551" s="17"/>
      <c r="D33551" s="26"/>
      <c r="E33551" s="26"/>
      <c r="F33551" s="26"/>
      <c r="G33551" s="26"/>
    </row>
    <row r="33552" spans="3:7">
      <c r="C33552" s="17"/>
      <c r="D33552" s="26"/>
      <c r="E33552" s="26"/>
      <c r="F33552" s="26"/>
      <c r="G33552" s="26"/>
    </row>
    <row r="33553" spans="3:7">
      <c r="C33553" s="17"/>
      <c r="D33553" s="26"/>
      <c r="E33553" s="26"/>
      <c r="F33553" s="26"/>
      <c r="G33553" s="26"/>
    </row>
    <row r="33554" spans="3:7">
      <c r="C33554" s="17"/>
      <c r="D33554" s="26"/>
      <c r="E33554" s="26"/>
      <c r="F33554" s="26"/>
      <c r="G33554" s="26"/>
    </row>
    <row r="33555" spans="3:7">
      <c r="C33555" s="17"/>
      <c r="D33555" s="26"/>
      <c r="E33555" s="26"/>
      <c r="F33555" s="26"/>
      <c r="G33555" s="26"/>
    </row>
    <row r="33556" spans="3:7">
      <c r="C33556" s="17"/>
      <c r="D33556" s="26"/>
      <c r="E33556" s="26"/>
      <c r="F33556" s="26"/>
      <c r="G33556" s="26"/>
    </row>
    <row r="33557" spans="3:7">
      <c r="C33557" s="17"/>
      <c r="D33557" s="26"/>
      <c r="E33557" s="26"/>
      <c r="F33557" s="26"/>
      <c r="G33557" s="26"/>
    </row>
    <row r="33558" spans="3:7">
      <c r="C33558" s="17"/>
      <c r="D33558" s="26"/>
      <c r="E33558" s="26"/>
      <c r="F33558" s="26"/>
      <c r="G33558" s="26"/>
    </row>
    <row r="33559" spans="3:7">
      <c r="C33559" s="17"/>
      <c r="D33559" s="26"/>
      <c r="E33559" s="26"/>
      <c r="F33559" s="26"/>
      <c r="G33559" s="26"/>
    </row>
    <row r="33560" spans="3:7">
      <c r="C33560" s="17"/>
      <c r="D33560" s="26"/>
      <c r="E33560" s="26"/>
      <c r="F33560" s="26"/>
      <c r="G33560" s="26"/>
    </row>
    <row r="33561" spans="3:7">
      <c r="C33561" s="17"/>
      <c r="D33561" s="26"/>
      <c r="E33561" s="26"/>
      <c r="F33561" s="26"/>
      <c r="G33561" s="26"/>
    </row>
    <row r="33562" spans="3:7">
      <c r="C33562" s="17"/>
      <c r="D33562" s="26"/>
      <c r="E33562" s="26"/>
      <c r="F33562" s="26"/>
      <c r="G33562" s="26"/>
    </row>
    <row r="33563" spans="3:7">
      <c r="C33563" s="17"/>
      <c r="D33563" s="26"/>
      <c r="E33563" s="26"/>
      <c r="F33563" s="26"/>
      <c r="G33563" s="26"/>
    </row>
    <row r="33564" spans="3:7">
      <c r="C33564" s="17"/>
      <c r="D33564" s="26"/>
      <c r="E33564" s="26"/>
      <c r="F33564" s="26"/>
      <c r="G33564" s="26"/>
    </row>
    <row r="33565" spans="3:7">
      <c r="C33565" s="17"/>
      <c r="D33565" s="26"/>
      <c r="E33565" s="26"/>
      <c r="F33565" s="26"/>
      <c r="G33565" s="26"/>
    </row>
    <row r="33566" spans="3:7">
      <c r="C33566" s="17"/>
      <c r="D33566" s="26"/>
      <c r="E33566" s="26"/>
      <c r="F33566" s="26"/>
      <c r="G33566" s="26"/>
    </row>
    <row r="33567" spans="3:7">
      <c r="C33567" s="17"/>
      <c r="D33567" s="26"/>
      <c r="E33567" s="26"/>
      <c r="F33567" s="26"/>
      <c r="G33567" s="26"/>
    </row>
    <row r="33568" spans="3:7">
      <c r="C33568" s="17"/>
      <c r="D33568" s="26"/>
      <c r="E33568" s="26"/>
      <c r="F33568" s="26"/>
      <c r="G33568" s="26"/>
    </row>
    <row r="33569" spans="3:7">
      <c r="C33569" s="17"/>
      <c r="D33569" s="26"/>
      <c r="E33569" s="26"/>
      <c r="F33569" s="26"/>
      <c r="G33569" s="26"/>
    </row>
    <row r="33570" spans="3:7">
      <c r="C33570" s="17"/>
      <c r="D33570" s="26"/>
      <c r="E33570" s="26"/>
      <c r="F33570" s="26"/>
      <c r="G33570" s="26"/>
    </row>
    <row r="33571" spans="3:7">
      <c r="C33571" s="17"/>
      <c r="D33571" s="26"/>
      <c r="E33571" s="26"/>
      <c r="F33571" s="26"/>
      <c r="G33571" s="26"/>
    </row>
    <row r="33572" spans="3:7">
      <c r="C33572" s="17"/>
      <c r="D33572" s="26"/>
      <c r="E33572" s="26"/>
      <c r="F33572" s="26"/>
      <c r="G33572" s="26"/>
    </row>
    <row r="33573" spans="3:7">
      <c r="C33573" s="17"/>
      <c r="D33573" s="26"/>
      <c r="E33573" s="26"/>
      <c r="F33573" s="26"/>
      <c r="G33573" s="26"/>
    </row>
    <row r="33574" spans="3:7">
      <c r="C33574" s="17"/>
      <c r="D33574" s="26"/>
      <c r="E33574" s="26"/>
      <c r="F33574" s="26"/>
      <c r="G33574" s="26"/>
    </row>
    <row r="33575" spans="3:7">
      <c r="C33575" s="17"/>
      <c r="D33575" s="26"/>
      <c r="E33575" s="26"/>
      <c r="F33575" s="26"/>
      <c r="G33575" s="26"/>
    </row>
    <row r="33576" spans="3:7">
      <c r="C33576" s="17"/>
      <c r="D33576" s="26"/>
      <c r="E33576" s="26"/>
      <c r="F33576" s="26"/>
      <c r="G33576" s="26"/>
    </row>
    <row r="33577" spans="3:7">
      <c r="C33577" s="17"/>
      <c r="D33577" s="26"/>
      <c r="E33577" s="26"/>
      <c r="F33577" s="26"/>
      <c r="G33577" s="26"/>
    </row>
    <row r="33578" spans="3:7">
      <c r="C33578" s="17"/>
      <c r="D33578" s="26"/>
      <c r="E33578" s="26"/>
      <c r="F33578" s="26"/>
      <c r="G33578" s="26"/>
    </row>
    <row r="33579" spans="3:7">
      <c r="C33579" s="17"/>
      <c r="D33579" s="26"/>
      <c r="E33579" s="26"/>
      <c r="F33579" s="26"/>
      <c r="G33579" s="26"/>
    </row>
    <row r="33580" spans="3:7">
      <c r="C33580" s="17"/>
      <c r="D33580" s="26"/>
      <c r="E33580" s="26"/>
      <c r="F33580" s="26"/>
      <c r="G33580" s="26"/>
    </row>
    <row r="33581" spans="3:7">
      <c r="C33581" s="17"/>
      <c r="D33581" s="26"/>
      <c r="E33581" s="26"/>
      <c r="F33581" s="26"/>
      <c r="G33581" s="26"/>
    </row>
    <row r="33582" spans="3:7">
      <c r="C33582" s="17"/>
      <c r="D33582" s="26"/>
      <c r="E33582" s="26"/>
      <c r="F33582" s="26"/>
      <c r="G33582" s="26"/>
    </row>
    <row r="33583" spans="3:7">
      <c r="C33583" s="17"/>
      <c r="D33583" s="26"/>
      <c r="E33583" s="26"/>
      <c r="F33583" s="26"/>
      <c r="G33583" s="26"/>
    </row>
    <row r="33584" spans="3:7">
      <c r="C33584" s="17"/>
      <c r="D33584" s="26"/>
      <c r="E33584" s="26"/>
      <c r="F33584" s="26"/>
      <c r="G33584" s="26"/>
    </row>
    <row r="33585" spans="3:7">
      <c r="C33585" s="17"/>
      <c r="D33585" s="26"/>
      <c r="E33585" s="26"/>
      <c r="F33585" s="26"/>
      <c r="G33585" s="26"/>
    </row>
    <row r="33586" spans="3:7">
      <c r="C33586" s="17"/>
      <c r="D33586" s="26"/>
      <c r="E33586" s="26"/>
      <c r="F33586" s="26"/>
      <c r="G33586" s="26"/>
    </row>
    <row r="33587" spans="3:7">
      <c r="C33587" s="17"/>
      <c r="D33587" s="26"/>
      <c r="E33587" s="26"/>
      <c r="F33587" s="26"/>
      <c r="G33587" s="26"/>
    </row>
    <row r="33588" spans="3:7">
      <c r="C33588" s="17"/>
      <c r="D33588" s="26"/>
      <c r="E33588" s="26"/>
      <c r="F33588" s="26"/>
      <c r="G33588" s="26"/>
    </row>
    <row r="33589" spans="3:7">
      <c r="C33589" s="17"/>
      <c r="D33589" s="26"/>
      <c r="E33589" s="26"/>
      <c r="F33589" s="26"/>
      <c r="G33589" s="26"/>
    </row>
    <row r="33590" spans="3:7">
      <c r="C33590" s="17"/>
      <c r="D33590" s="26"/>
      <c r="E33590" s="26"/>
      <c r="F33590" s="26"/>
      <c r="G33590" s="26"/>
    </row>
    <row r="33591" spans="3:7">
      <c r="C33591" s="17"/>
      <c r="D33591" s="26"/>
      <c r="E33591" s="26"/>
      <c r="F33591" s="26"/>
      <c r="G33591" s="26"/>
    </row>
    <row r="33592" spans="3:7">
      <c r="C33592" s="17"/>
      <c r="D33592" s="26"/>
      <c r="E33592" s="26"/>
      <c r="F33592" s="26"/>
      <c r="G33592" s="26"/>
    </row>
    <row r="33593" spans="3:7">
      <c r="C33593" s="17"/>
      <c r="D33593" s="26"/>
      <c r="E33593" s="26"/>
      <c r="F33593" s="26"/>
      <c r="G33593" s="26"/>
    </row>
    <row r="33594" spans="3:7">
      <c r="C33594" s="17"/>
      <c r="D33594" s="26"/>
      <c r="E33594" s="26"/>
      <c r="F33594" s="26"/>
      <c r="G33594" s="26"/>
    </row>
    <row r="33595" spans="3:7">
      <c r="C33595" s="17"/>
      <c r="D33595" s="26"/>
      <c r="E33595" s="26"/>
      <c r="F33595" s="26"/>
      <c r="G33595" s="26"/>
    </row>
    <row r="33596" spans="3:7">
      <c r="C33596" s="17"/>
      <c r="D33596" s="26"/>
      <c r="E33596" s="26"/>
      <c r="F33596" s="26"/>
      <c r="G33596" s="26"/>
    </row>
    <row r="33597" spans="3:7">
      <c r="C33597" s="17"/>
      <c r="D33597" s="26"/>
      <c r="E33597" s="26"/>
      <c r="F33597" s="26"/>
      <c r="G33597" s="26"/>
    </row>
    <row r="33598" spans="3:7">
      <c r="C33598" s="17"/>
      <c r="D33598" s="26"/>
      <c r="E33598" s="26"/>
      <c r="F33598" s="26"/>
      <c r="G33598" s="26"/>
    </row>
    <row r="33599" spans="3:7">
      <c r="C33599" s="17"/>
      <c r="D33599" s="26"/>
      <c r="E33599" s="26"/>
      <c r="F33599" s="26"/>
      <c r="G33599" s="26"/>
    </row>
    <row r="33600" spans="3:7">
      <c r="C33600" s="17"/>
      <c r="D33600" s="26"/>
      <c r="E33600" s="26"/>
      <c r="F33600" s="26"/>
      <c r="G33600" s="26"/>
    </row>
    <row r="33601" spans="3:7">
      <c r="C33601" s="17"/>
      <c r="D33601" s="26"/>
      <c r="E33601" s="26"/>
      <c r="F33601" s="26"/>
      <c r="G33601" s="26"/>
    </row>
    <row r="33602" spans="3:7">
      <c r="C33602" s="17"/>
      <c r="D33602" s="26"/>
      <c r="E33602" s="26"/>
      <c r="F33602" s="26"/>
      <c r="G33602" s="26"/>
    </row>
    <row r="33603" spans="3:7">
      <c r="C33603" s="17"/>
      <c r="D33603" s="26"/>
      <c r="E33603" s="26"/>
      <c r="F33603" s="26"/>
      <c r="G33603" s="26"/>
    </row>
    <row r="33604" spans="3:7">
      <c r="C33604" s="17"/>
      <c r="D33604" s="26"/>
      <c r="E33604" s="26"/>
      <c r="F33604" s="26"/>
      <c r="G33604" s="26"/>
    </row>
    <row r="33605" spans="3:7">
      <c r="C33605" s="17"/>
      <c r="D33605" s="26"/>
      <c r="E33605" s="26"/>
      <c r="F33605" s="26"/>
      <c r="G33605" s="26"/>
    </row>
    <row r="33606" spans="3:7">
      <c r="C33606" s="17"/>
      <c r="D33606" s="26"/>
      <c r="E33606" s="26"/>
      <c r="F33606" s="26"/>
      <c r="G33606" s="26"/>
    </row>
    <row r="33607" spans="3:7">
      <c r="C33607" s="17"/>
      <c r="D33607" s="26"/>
      <c r="E33607" s="26"/>
      <c r="F33607" s="26"/>
      <c r="G33607" s="26"/>
    </row>
    <row r="33608" spans="3:7">
      <c r="C33608" s="17"/>
      <c r="D33608" s="26"/>
      <c r="E33608" s="26"/>
      <c r="F33608" s="26"/>
      <c r="G33608" s="26"/>
    </row>
    <row r="33609" spans="3:7">
      <c r="C33609" s="17"/>
      <c r="D33609" s="26"/>
      <c r="E33609" s="26"/>
      <c r="F33609" s="26"/>
      <c r="G33609" s="26"/>
    </row>
    <row r="33610" spans="3:7">
      <c r="C33610" s="17"/>
      <c r="D33610" s="26"/>
      <c r="E33610" s="26"/>
      <c r="F33610" s="26"/>
      <c r="G33610" s="26"/>
    </row>
    <row r="33611" spans="3:7">
      <c r="C33611" s="17"/>
      <c r="D33611" s="26"/>
      <c r="E33611" s="26"/>
      <c r="F33611" s="26"/>
      <c r="G33611" s="26"/>
    </row>
    <row r="33612" spans="3:7">
      <c r="C33612" s="17"/>
      <c r="D33612" s="26"/>
      <c r="E33612" s="26"/>
      <c r="F33612" s="26"/>
      <c r="G33612" s="26"/>
    </row>
    <row r="33613" spans="3:7">
      <c r="C33613" s="17"/>
      <c r="D33613" s="26"/>
      <c r="E33613" s="26"/>
      <c r="F33613" s="26"/>
      <c r="G33613" s="26"/>
    </row>
    <row r="33614" spans="3:7">
      <c r="C33614" s="17"/>
      <c r="D33614" s="26"/>
      <c r="E33614" s="26"/>
      <c r="F33614" s="26"/>
      <c r="G33614" s="26"/>
    </row>
    <row r="33615" spans="3:7">
      <c r="C33615" s="17"/>
      <c r="D33615" s="26"/>
      <c r="E33615" s="26"/>
      <c r="F33615" s="26"/>
      <c r="G33615" s="26"/>
    </row>
    <row r="33616" spans="3:7">
      <c r="C33616" s="17"/>
      <c r="D33616" s="26"/>
      <c r="E33616" s="26"/>
      <c r="F33616" s="26"/>
      <c r="G33616" s="26"/>
    </row>
    <row r="33617" spans="3:7">
      <c r="C33617" s="17"/>
      <c r="D33617" s="26"/>
      <c r="E33617" s="26"/>
      <c r="F33617" s="26"/>
      <c r="G33617" s="26"/>
    </row>
    <row r="33618" spans="3:7">
      <c r="C33618" s="17"/>
      <c r="D33618" s="26"/>
      <c r="E33618" s="26"/>
      <c r="F33618" s="26"/>
      <c r="G33618" s="26"/>
    </row>
    <row r="33619" spans="3:7">
      <c r="C33619" s="17"/>
      <c r="D33619" s="26"/>
      <c r="E33619" s="26"/>
      <c r="F33619" s="26"/>
      <c r="G33619" s="26"/>
    </row>
    <row r="33620" spans="3:7">
      <c r="C33620" s="17"/>
      <c r="D33620" s="26"/>
      <c r="E33620" s="26"/>
      <c r="F33620" s="26"/>
      <c r="G33620" s="26"/>
    </row>
    <row r="33621" spans="3:7">
      <c r="C33621" s="17"/>
      <c r="D33621" s="26"/>
      <c r="E33621" s="26"/>
      <c r="F33621" s="26"/>
      <c r="G33621" s="26"/>
    </row>
    <row r="33622" spans="3:7">
      <c r="C33622" s="17"/>
      <c r="D33622" s="26"/>
      <c r="E33622" s="26"/>
      <c r="F33622" s="26"/>
      <c r="G33622" s="26"/>
    </row>
    <row r="33623" spans="3:7">
      <c r="C33623" s="17"/>
      <c r="D33623" s="26"/>
      <c r="E33623" s="26"/>
      <c r="F33623" s="26"/>
      <c r="G33623" s="26"/>
    </row>
    <row r="33624" spans="3:7">
      <c r="C33624" s="17"/>
      <c r="D33624" s="26"/>
      <c r="E33624" s="26"/>
      <c r="F33624" s="26"/>
      <c r="G33624" s="26"/>
    </row>
    <row r="33625" spans="3:7">
      <c r="C33625" s="17"/>
      <c r="D33625" s="26"/>
      <c r="E33625" s="26"/>
      <c r="F33625" s="26"/>
      <c r="G33625" s="26"/>
    </row>
    <row r="33626" spans="3:7">
      <c r="C33626" s="17"/>
      <c r="D33626" s="26"/>
      <c r="E33626" s="26"/>
      <c r="F33626" s="26"/>
      <c r="G33626" s="26"/>
    </row>
    <row r="33627" spans="3:7">
      <c r="C33627" s="17"/>
      <c r="D33627" s="26"/>
      <c r="E33627" s="26"/>
      <c r="F33627" s="26"/>
      <c r="G33627" s="26"/>
    </row>
    <row r="33628" spans="3:7">
      <c r="C33628" s="17"/>
      <c r="D33628" s="26"/>
      <c r="E33628" s="26"/>
      <c r="F33628" s="26"/>
      <c r="G33628" s="26"/>
    </row>
    <row r="33629" spans="3:7">
      <c r="C33629" s="17"/>
      <c r="D33629" s="26"/>
      <c r="E33629" s="26"/>
      <c r="F33629" s="26"/>
      <c r="G33629" s="26"/>
    </row>
    <row r="33630" spans="3:7">
      <c r="C33630" s="17"/>
      <c r="D33630" s="26"/>
      <c r="E33630" s="26"/>
      <c r="F33630" s="26"/>
      <c r="G33630" s="26"/>
    </row>
    <row r="33631" spans="3:7">
      <c r="C33631" s="17"/>
      <c r="D33631" s="26"/>
      <c r="E33631" s="26"/>
      <c r="F33631" s="26"/>
      <c r="G33631" s="26"/>
    </row>
    <row r="33632" spans="3:7">
      <c r="C33632" s="17"/>
      <c r="D33632" s="26"/>
      <c r="E33632" s="26"/>
      <c r="F33632" s="26"/>
      <c r="G33632" s="26"/>
    </row>
    <row r="33633" spans="3:7">
      <c r="C33633" s="17"/>
      <c r="D33633" s="26"/>
      <c r="E33633" s="26"/>
      <c r="F33633" s="26"/>
      <c r="G33633" s="26"/>
    </row>
    <row r="33634" spans="3:7">
      <c r="C33634" s="17"/>
      <c r="D33634" s="26"/>
      <c r="E33634" s="26"/>
      <c r="F33634" s="26"/>
      <c r="G33634" s="26"/>
    </row>
    <row r="33635" spans="3:7">
      <c r="C33635" s="17"/>
      <c r="D33635" s="26"/>
      <c r="E33635" s="26"/>
      <c r="F33635" s="26"/>
      <c r="G33635" s="26"/>
    </row>
    <row r="33636" spans="3:7">
      <c r="C33636" s="17"/>
      <c r="D33636" s="26"/>
      <c r="E33636" s="26"/>
      <c r="F33636" s="26"/>
      <c r="G33636" s="26"/>
    </row>
    <row r="33637" spans="3:7">
      <c r="C33637" s="17"/>
      <c r="D33637" s="26"/>
      <c r="E33637" s="26"/>
      <c r="F33637" s="26"/>
      <c r="G33637" s="26"/>
    </row>
    <row r="33638" spans="3:7">
      <c r="C33638" s="17"/>
      <c r="D33638" s="26"/>
      <c r="E33638" s="26"/>
      <c r="F33638" s="26"/>
      <c r="G33638" s="26"/>
    </row>
    <row r="33639" spans="3:7">
      <c r="C33639" s="17"/>
      <c r="D33639" s="26"/>
      <c r="E33639" s="26"/>
      <c r="F33639" s="26"/>
      <c r="G33639" s="26"/>
    </row>
    <row r="33640" spans="3:7">
      <c r="C33640" s="17"/>
      <c r="D33640" s="26"/>
      <c r="E33640" s="26"/>
      <c r="F33640" s="26"/>
      <c r="G33640" s="26"/>
    </row>
    <row r="33641" spans="3:7">
      <c r="C33641" s="17"/>
      <c r="D33641" s="26"/>
      <c r="E33641" s="26"/>
      <c r="F33641" s="26"/>
      <c r="G33641" s="26"/>
    </row>
    <row r="33642" spans="3:7">
      <c r="C33642" s="17"/>
      <c r="D33642" s="26"/>
      <c r="E33642" s="26"/>
      <c r="F33642" s="26"/>
      <c r="G33642" s="26"/>
    </row>
    <row r="33643" spans="3:7">
      <c r="C33643" s="17"/>
      <c r="D33643" s="26"/>
      <c r="E33643" s="26"/>
      <c r="F33643" s="26"/>
      <c r="G33643" s="26"/>
    </row>
    <row r="33644" spans="3:7">
      <c r="C33644" s="17"/>
      <c r="D33644" s="26"/>
      <c r="E33644" s="26"/>
      <c r="F33644" s="26"/>
      <c r="G33644" s="26"/>
    </row>
    <row r="33645" spans="3:7">
      <c r="C33645" s="17"/>
      <c r="D33645" s="26"/>
      <c r="E33645" s="26"/>
      <c r="F33645" s="26"/>
      <c r="G33645" s="26"/>
    </row>
    <row r="33646" spans="3:7">
      <c r="C33646" s="17"/>
      <c r="D33646" s="26"/>
      <c r="E33646" s="26"/>
      <c r="F33646" s="26"/>
      <c r="G33646" s="26"/>
    </row>
    <row r="33647" spans="3:7">
      <c r="C33647" s="17"/>
      <c r="D33647" s="26"/>
      <c r="E33647" s="26"/>
      <c r="F33647" s="26"/>
      <c r="G33647" s="26"/>
    </row>
    <row r="33648" spans="3:7">
      <c r="C33648" s="17"/>
      <c r="D33648" s="26"/>
      <c r="E33648" s="26"/>
      <c r="F33648" s="26"/>
      <c r="G33648" s="26"/>
    </row>
    <row r="33649" spans="3:7">
      <c r="C33649" s="17"/>
      <c r="D33649" s="26"/>
      <c r="E33649" s="26"/>
      <c r="F33649" s="26"/>
      <c r="G33649" s="26"/>
    </row>
    <row r="33650" spans="3:7">
      <c r="C33650" s="17"/>
      <c r="D33650" s="26"/>
      <c r="E33650" s="26"/>
      <c r="F33650" s="26"/>
      <c r="G33650" s="26"/>
    </row>
    <row r="33651" spans="3:7">
      <c r="C33651" s="17"/>
      <c r="D33651" s="26"/>
      <c r="E33651" s="26"/>
      <c r="F33651" s="26"/>
      <c r="G33651" s="26"/>
    </row>
    <row r="33652" spans="3:7">
      <c r="C33652" s="17"/>
      <c r="D33652" s="26"/>
      <c r="E33652" s="26"/>
      <c r="F33652" s="26"/>
      <c r="G33652" s="26"/>
    </row>
    <row r="33653" spans="3:7">
      <c r="C33653" s="17"/>
      <c r="D33653" s="26"/>
      <c r="E33653" s="26"/>
      <c r="F33653" s="26"/>
      <c r="G33653" s="26"/>
    </row>
    <row r="33654" spans="3:7">
      <c r="C33654" s="17"/>
      <c r="D33654" s="26"/>
      <c r="E33654" s="26"/>
      <c r="F33654" s="26"/>
      <c r="G33654" s="26"/>
    </row>
    <row r="33655" spans="3:7">
      <c r="C33655" s="17"/>
      <c r="D33655" s="26"/>
      <c r="E33655" s="26"/>
      <c r="F33655" s="26"/>
      <c r="G33655" s="26"/>
    </row>
    <row r="33656" spans="3:7">
      <c r="C33656" s="17"/>
      <c r="D33656" s="26"/>
      <c r="E33656" s="26"/>
      <c r="F33656" s="26"/>
      <c r="G33656" s="26"/>
    </row>
    <row r="33657" spans="3:7">
      <c r="C33657" s="17"/>
      <c r="D33657" s="26"/>
      <c r="E33657" s="26"/>
      <c r="F33657" s="26"/>
      <c r="G33657" s="26"/>
    </row>
    <row r="33658" spans="3:7">
      <c r="C33658" s="17"/>
      <c r="D33658" s="26"/>
      <c r="E33658" s="26"/>
      <c r="F33658" s="26"/>
      <c r="G33658" s="26"/>
    </row>
    <row r="33659" spans="3:7">
      <c r="C33659" s="17"/>
      <c r="D33659" s="26"/>
      <c r="E33659" s="26"/>
      <c r="F33659" s="26"/>
      <c r="G33659" s="26"/>
    </row>
    <row r="33660" spans="3:7">
      <c r="C33660" s="17"/>
      <c r="D33660" s="26"/>
      <c r="E33660" s="26"/>
      <c r="F33660" s="26"/>
      <c r="G33660" s="26"/>
    </row>
    <row r="33661" spans="3:7">
      <c r="C33661" s="17"/>
      <c r="D33661" s="26"/>
      <c r="E33661" s="26"/>
      <c r="F33661" s="26"/>
      <c r="G33661" s="26"/>
    </row>
    <row r="33662" spans="3:7">
      <c r="C33662" s="17"/>
      <c r="D33662" s="26"/>
      <c r="E33662" s="26"/>
      <c r="F33662" s="26"/>
      <c r="G33662" s="26"/>
    </row>
    <row r="33663" spans="3:7">
      <c r="C33663" s="17"/>
      <c r="D33663" s="26"/>
      <c r="E33663" s="26"/>
      <c r="F33663" s="26"/>
      <c r="G33663" s="26"/>
    </row>
    <row r="33664" spans="3:7">
      <c r="C33664" s="17"/>
      <c r="D33664" s="26"/>
      <c r="E33664" s="26"/>
      <c r="F33664" s="26"/>
      <c r="G33664" s="26"/>
    </row>
    <row r="33665" spans="3:7">
      <c r="C33665" s="17"/>
      <c r="D33665" s="26"/>
      <c r="E33665" s="26"/>
      <c r="F33665" s="26"/>
      <c r="G33665" s="26"/>
    </row>
    <row r="33666" spans="3:7">
      <c r="C33666" s="17"/>
      <c r="D33666" s="26"/>
      <c r="E33666" s="26"/>
      <c r="F33666" s="26"/>
      <c r="G33666" s="26"/>
    </row>
    <row r="33667" spans="3:7">
      <c r="C33667" s="17"/>
      <c r="D33667" s="26"/>
      <c r="E33667" s="26"/>
      <c r="F33667" s="26"/>
      <c r="G33667" s="26"/>
    </row>
    <row r="33668" spans="3:7">
      <c r="C33668" s="17"/>
      <c r="D33668" s="26"/>
      <c r="E33668" s="26"/>
      <c r="F33668" s="26"/>
      <c r="G33668" s="26"/>
    </row>
    <row r="33669" spans="3:7">
      <c r="C33669" s="17"/>
      <c r="D33669" s="26"/>
      <c r="E33669" s="26"/>
      <c r="F33669" s="26"/>
      <c r="G33669" s="26"/>
    </row>
    <row r="33670" spans="3:7">
      <c r="C33670" s="17"/>
      <c r="D33670" s="26"/>
      <c r="E33670" s="26"/>
      <c r="F33670" s="26"/>
      <c r="G33670" s="26"/>
    </row>
    <row r="33671" spans="3:7">
      <c r="C33671" s="17"/>
      <c r="D33671" s="26"/>
      <c r="E33671" s="26"/>
      <c r="F33671" s="26"/>
      <c r="G33671" s="26"/>
    </row>
    <row r="33672" spans="3:7">
      <c r="C33672" s="17"/>
      <c r="D33672" s="26"/>
      <c r="E33672" s="26"/>
      <c r="F33672" s="26"/>
      <c r="G33672" s="26"/>
    </row>
    <row r="33673" spans="3:7">
      <c r="C33673" s="17"/>
      <c r="D33673" s="26"/>
      <c r="E33673" s="26"/>
      <c r="F33673" s="26"/>
      <c r="G33673" s="26"/>
    </row>
    <row r="33674" spans="3:7">
      <c r="C33674" s="17"/>
      <c r="D33674" s="26"/>
      <c r="E33674" s="26"/>
      <c r="F33674" s="26"/>
      <c r="G33674" s="26"/>
    </row>
    <row r="33675" spans="3:7">
      <c r="C33675" s="17"/>
      <c r="D33675" s="26"/>
      <c r="E33675" s="26"/>
      <c r="F33675" s="26"/>
      <c r="G33675" s="26"/>
    </row>
    <row r="33676" spans="3:7">
      <c r="C33676" s="17"/>
      <c r="D33676" s="26"/>
      <c r="E33676" s="26"/>
      <c r="F33676" s="26"/>
      <c r="G33676" s="26"/>
    </row>
    <row r="33677" spans="3:7">
      <c r="C33677" s="17"/>
      <c r="D33677" s="26"/>
      <c r="E33677" s="26"/>
      <c r="F33677" s="26"/>
      <c r="G33677" s="26"/>
    </row>
    <row r="33678" spans="3:7">
      <c r="C33678" s="17"/>
      <c r="D33678" s="26"/>
      <c r="E33678" s="26"/>
      <c r="F33678" s="26"/>
      <c r="G33678" s="26"/>
    </row>
    <row r="33679" spans="3:7">
      <c r="C33679" s="17"/>
      <c r="D33679" s="26"/>
      <c r="E33679" s="26"/>
      <c r="F33679" s="26"/>
      <c r="G33679" s="26"/>
    </row>
    <row r="33680" spans="3:7">
      <c r="C33680" s="17"/>
      <c r="D33680" s="26"/>
      <c r="E33680" s="26"/>
      <c r="F33680" s="26"/>
      <c r="G33680" s="26"/>
    </row>
    <row r="33681" spans="3:7">
      <c r="C33681" s="17"/>
      <c r="D33681" s="26"/>
      <c r="E33681" s="26"/>
      <c r="F33681" s="26"/>
      <c r="G33681" s="26"/>
    </row>
    <row r="33682" spans="3:7">
      <c r="C33682" s="17"/>
      <c r="D33682" s="26"/>
      <c r="E33682" s="26"/>
      <c r="F33682" s="26"/>
      <c r="G33682" s="26"/>
    </row>
    <row r="33683" spans="3:7">
      <c r="C33683" s="17"/>
      <c r="D33683" s="26"/>
      <c r="E33683" s="26"/>
      <c r="F33683" s="26"/>
      <c r="G33683" s="26"/>
    </row>
    <row r="33684" spans="3:7">
      <c r="C33684" s="17"/>
      <c r="D33684" s="26"/>
      <c r="E33684" s="26"/>
      <c r="F33684" s="26"/>
      <c r="G33684" s="26"/>
    </row>
    <row r="33685" spans="3:7">
      <c r="C33685" s="17"/>
      <c r="D33685" s="26"/>
      <c r="E33685" s="26"/>
      <c r="F33685" s="26"/>
      <c r="G33685" s="26"/>
    </row>
    <row r="33686" spans="3:7">
      <c r="C33686" s="17"/>
      <c r="D33686" s="26"/>
      <c r="E33686" s="26"/>
      <c r="F33686" s="26"/>
      <c r="G33686" s="26"/>
    </row>
    <row r="33687" spans="3:7">
      <c r="C33687" s="17"/>
      <c r="D33687" s="26"/>
      <c r="E33687" s="26"/>
      <c r="F33687" s="26"/>
      <c r="G33687" s="26"/>
    </row>
    <row r="33688" spans="3:7">
      <c r="C33688" s="17"/>
      <c r="D33688" s="26"/>
      <c r="E33688" s="26"/>
      <c r="F33688" s="26"/>
      <c r="G33688" s="26"/>
    </row>
    <row r="33689" spans="3:7">
      <c r="C33689" s="17"/>
      <c r="D33689" s="26"/>
      <c r="E33689" s="26"/>
      <c r="F33689" s="26"/>
      <c r="G33689" s="26"/>
    </row>
    <row r="33690" spans="3:7">
      <c r="C33690" s="17"/>
      <c r="D33690" s="26"/>
      <c r="E33690" s="26"/>
      <c r="F33690" s="26"/>
      <c r="G33690" s="26"/>
    </row>
    <row r="33691" spans="3:7">
      <c r="C33691" s="17"/>
      <c r="D33691" s="26"/>
      <c r="E33691" s="26"/>
      <c r="F33691" s="26"/>
      <c r="G33691" s="26"/>
    </row>
    <row r="33692" spans="3:7">
      <c r="C33692" s="17"/>
      <c r="D33692" s="26"/>
      <c r="E33692" s="26"/>
      <c r="F33692" s="26"/>
      <c r="G33692" s="26"/>
    </row>
    <row r="33693" spans="3:7">
      <c r="C33693" s="17"/>
      <c r="D33693" s="26"/>
      <c r="E33693" s="26"/>
      <c r="F33693" s="26"/>
      <c r="G33693" s="26"/>
    </row>
    <row r="33694" spans="3:7">
      <c r="C33694" s="17"/>
      <c r="D33694" s="26"/>
      <c r="E33694" s="26"/>
      <c r="F33694" s="26"/>
      <c r="G33694" s="26"/>
    </row>
    <row r="33695" spans="3:7">
      <c r="C33695" s="17"/>
      <c r="D33695" s="26"/>
      <c r="E33695" s="26"/>
      <c r="F33695" s="26"/>
      <c r="G33695" s="26"/>
    </row>
    <row r="33696" spans="3:7">
      <c r="C33696" s="17"/>
      <c r="D33696" s="26"/>
      <c r="E33696" s="26"/>
      <c r="F33696" s="26"/>
      <c r="G33696" s="26"/>
    </row>
    <row r="33697" spans="3:7">
      <c r="C33697" s="17"/>
      <c r="D33697" s="26"/>
      <c r="E33697" s="26"/>
      <c r="F33697" s="26"/>
      <c r="G33697" s="26"/>
    </row>
    <row r="33698" spans="3:7">
      <c r="C33698" s="17"/>
      <c r="D33698" s="26"/>
      <c r="E33698" s="26"/>
      <c r="F33698" s="26"/>
      <c r="G33698" s="26"/>
    </row>
    <row r="33699" spans="3:7">
      <c r="C33699" s="17"/>
      <c r="D33699" s="26"/>
      <c r="E33699" s="26"/>
      <c r="F33699" s="26"/>
      <c r="G33699" s="26"/>
    </row>
    <row r="33700" spans="3:7">
      <c r="C33700" s="17"/>
      <c r="D33700" s="26"/>
      <c r="E33700" s="26"/>
      <c r="F33700" s="26"/>
      <c r="G33700" s="26"/>
    </row>
    <row r="33701" spans="3:7">
      <c r="C33701" s="17"/>
      <c r="D33701" s="26"/>
      <c r="E33701" s="26"/>
      <c r="F33701" s="26"/>
      <c r="G33701" s="26"/>
    </row>
    <row r="33702" spans="3:7">
      <c r="C33702" s="17"/>
      <c r="D33702" s="26"/>
      <c r="E33702" s="26"/>
      <c r="F33702" s="26"/>
      <c r="G33702" s="26"/>
    </row>
    <row r="33703" spans="3:7">
      <c r="C33703" s="17"/>
      <c r="D33703" s="26"/>
      <c r="E33703" s="26"/>
      <c r="F33703" s="26"/>
      <c r="G33703" s="26"/>
    </row>
    <row r="33704" spans="3:7">
      <c r="C33704" s="17"/>
      <c r="D33704" s="26"/>
      <c r="E33704" s="26"/>
      <c r="F33704" s="26"/>
      <c r="G33704" s="26"/>
    </row>
    <row r="33705" spans="3:7">
      <c r="C33705" s="17"/>
      <c r="D33705" s="26"/>
      <c r="E33705" s="26"/>
      <c r="F33705" s="26"/>
      <c r="G33705" s="26"/>
    </row>
    <row r="33706" spans="3:7">
      <c r="C33706" s="17"/>
      <c r="D33706" s="26"/>
      <c r="E33706" s="26"/>
      <c r="F33706" s="26"/>
      <c r="G33706" s="26"/>
    </row>
    <row r="33707" spans="3:7">
      <c r="C33707" s="17"/>
      <c r="D33707" s="26"/>
      <c r="E33707" s="26"/>
      <c r="F33707" s="26"/>
      <c r="G33707" s="26"/>
    </row>
    <row r="33708" spans="3:7">
      <c r="C33708" s="17"/>
      <c r="D33708" s="26"/>
      <c r="E33708" s="26"/>
      <c r="F33708" s="26"/>
      <c r="G33708" s="26"/>
    </row>
    <row r="33709" spans="3:7">
      <c r="C33709" s="17"/>
      <c r="D33709" s="26"/>
      <c r="E33709" s="26"/>
      <c r="F33709" s="26"/>
      <c r="G33709" s="26"/>
    </row>
    <row r="33710" spans="3:7">
      <c r="C33710" s="17"/>
      <c r="D33710" s="26"/>
      <c r="E33710" s="26"/>
      <c r="F33710" s="26"/>
      <c r="G33710" s="26"/>
    </row>
    <row r="33711" spans="3:7">
      <c r="C33711" s="17"/>
      <c r="D33711" s="26"/>
      <c r="E33711" s="26"/>
      <c r="F33711" s="26"/>
      <c r="G33711" s="26"/>
    </row>
    <row r="33712" spans="3:7">
      <c r="C33712" s="17"/>
      <c r="D33712" s="26"/>
      <c r="E33712" s="26"/>
      <c r="F33712" s="26"/>
      <c r="G33712" s="26"/>
    </row>
    <row r="33713" spans="3:7">
      <c r="C33713" s="17"/>
      <c r="D33713" s="26"/>
      <c r="E33713" s="26"/>
      <c r="F33713" s="26"/>
      <c r="G33713" s="26"/>
    </row>
    <row r="33714" spans="3:7">
      <c r="C33714" s="17"/>
      <c r="D33714" s="26"/>
      <c r="E33714" s="26"/>
      <c r="F33714" s="26"/>
      <c r="G33714" s="26"/>
    </row>
    <row r="33715" spans="3:7">
      <c r="C33715" s="17"/>
      <c r="D33715" s="26"/>
      <c r="E33715" s="26"/>
      <c r="F33715" s="26"/>
      <c r="G33715" s="26"/>
    </row>
    <row r="33716" spans="3:7">
      <c r="C33716" s="17"/>
      <c r="D33716" s="26"/>
      <c r="E33716" s="26"/>
      <c r="F33716" s="26"/>
      <c r="G33716" s="26"/>
    </row>
    <row r="33717" spans="3:7">
      <c r="C33717" s="17"/>
      <c r="D33717" s="26"/>
      <c r="E33717" s="26"/>
      <c r="F33717" s="26"/>
      <c r="G33717" s="26"/>
    </row>
    <row r="33718" spans="3:7">
      <c r="C33718" s="17"/>
      <c r="D33718" s="26"/>
      <c r="E33718" s="26"/>
      <c r="F33718" s="26"/>
      <c r="G33718" s="26"/>
    </row>
    <row r="33719" spans="3:7">
      <c r="C33719" s="17"/>
      <c r="D33719" s="26"/>
      <c r="E33719" s="26"/>
      <c r="F33719" s="26"/>
      <c r="G33719" s="26"/>
    </row>
    <row r="33720" spans="3:7">
      <c r="C33720" s="17"/>
      <c r="D33720" s="26"/>
      <c r="E33720" s="26"/>
      <c r="F33720" s="26"/>
      <c r="G33720" s="26"/>
    </row>
    <row r="33721" spans="3:7">
      <c r="C33721" s="17"/>
      <c r="D33721" s="26"/>
      <c r="E33721" s="26"/>
      <c r="F33721" s="26"/>
      <c r="G33721" s="26"/>
    </row>
    <row r="33722" spans="3:7">
      <c r="C33722" s="17"/>
      <c r="D33722" s="26"/>
      <c r="E33722" s="26"/>
      <c r="F33722" s="26"/>
      <c r="G33722" s="26"/>
    </row>
    <row r="33723" spans="3:7">
      <c r="C33723" s="17"/>
      <c r="D33723" s="26"/>
      <c r="E33723" s="26"/>
      <c r="F33723" s="26"/>
      <c r="G33723" s="26"/>
    </row>
    <row r="33724" spans="3:7">
      <c r="C33724" s="17"/>
      <c r="D33724" s="26"/>
      <c r="E33724" s="26"/>
      <c r="F33724" s="26"/>
      <c r="G33724" s="26"/>
    </row>
    <row r="33725" spans="3:7">
      <c r="C33725" s="17"/>
      <c r="D33725" s="26"/>
      <c r="E33725" s="26"/>
      <c r="F33725" s="26"/>
      <c r="G33725" s="26"/>
    </row>
    <row r="33726" spans="3:7">
      <c r="C33726" s="17"/>
      <c r="D33726" s="26"/>
      <c r="E33726" s="26"/>
      <c r="F33726" s="26"/>
      <c r="G33726" s="26"/>
    </row>
    <row r="33727" spans="3:7">
      <c r="C33727" s="17"/>
      <c r="D33727" s="26"/>
      <c r="E33727" s="26"/>
      <c r="F33727" s="26"/>
      <c r="G33727" s="26"/>
    </row>
    <row r="33728" spans="3:7">
      <c r="C33728" s="17"/>
      <c r="D33728" s="26"/>
      <c r="E33728" s="26"/>
      <c r="F33728" s="26"/>
      <c r="G33728" s="26"/>
    </row>
    <row r="33729" spans="3:7">
      <c r="C33729" s="17"/>
      <c r="D33729" s="26"/>
      <c r="E33729" s="26"/>
      <c r="F33729" s="26"/>
      <c r="G33729" s="26"/>
    </row>
    <row r="33730" spans="3:7">
      <c r="C33730" s="17"/>
      <c r="D33730" s="26"/>
      <c r="E33730" s="26"/>
      <c r="F33730" s="26"/>
      <c r="G33730" s="26"/>
    </row>
    <row r="33731" spans="3:7">
      <c r="C33731" s="17"/>
      <c r="D33731" s="26"/>
      <c r="E33731" s="26"/>
      <c r="F33731" s="26"/>
      <c r="G33731" s="26"/>
    </row>
    <row r="33732" spans="3:7">
      <c r="C33732" s="17"/>
      <c r="D33732" s="26"/>
      <c r="E33732" s="26"/>
      <c r="F33732" s="26"/>
      <c r="G33732" s="26"/>
    </row>
    <row r="33733" spans="3:7">
      <c r="C33733" s="17"/>
      <c r="D33733" s="26"/>
      <c r="E33733" s="26"/>
      <c r="F33733" s="26"/>
      <c r="G33733" s="26"/>
    </row>
    <row r="33734" spans="3:7">
      <c r="C33734" s="17"/>
      <c r="D33734" s="26"/>
      <c r="E33734" s="26"/>
      <c r="F33734" s="26"/>
      <c r="G33734" s="26"/>
    </row>
    <row r="33735" spans="3:7">
      <c r="C33735" s="17"/>
      <c r="D33735" s="26"/>
      <c r="E33735" s="26"/>
      <c r="F33735" s="26"/>
      <c r="G33735" s="26"/>
    </row>
    <row r="33736" spans="3:7">
      <c r="C33736" s="17"/>
      <c r="D33736" s="26"/>
      <c r="E33736" s="26"/>
      <c r="F33736" s="26"/>
      <c r="G33736" s="26"/>
    </row>
    <row r="33737" spans="3:7">
      <c r="C33737" s="17"/>
      <c r="D33737" s="26"/>
      <c r="E33737" s="26"/>
      <c r="F33737" s="26"/>
      <c r="G33737" s="26"/>
    </row>
    <row r="33738" spans="3:7">
      <c r="C33738" s="17"/>
      <c r="D33738" s="26"/>
      <c r="E33738" s="26"/>
      <c r="F33738" s="26"/>
      <c r="G33738" s="26"/>
    </row>
    <row r="33739" spans="3:7">
      <c r="C33739" s="17"/>
      <c r="D33739" s="26"/>
      <c r="E33739" s="26"/>
      <c r="F33739" s="26"/>
      <c r="G33739" s="26"/>
    </row>
    <row r="33740" spans="3:7">
      <c r="C33740" s="17"/>
      <c r="D33740" s="26"/>
      <c r="E33740" s="26"/>
      <c r="F33740" s="26"/>
      <c r="G33740" s="26"/>
    </row>
    <row r="33741" spans="3:7">
      <c r="C33741" s="17"/>
      <c r="D33741" s="26"/>
      <c r="E33741" s="26"/>
      <c r="F33741" s="26"/>
      <c r="G33741" s="26"/>
    </row>
    <row r="33742" spans="3:7">
      <c r="C33742" s="17"/>
      <c r="D33742" s="26"/>
      <c r="E33742" s="26"/>
      <c r="F33742" s="26"/>
      <c r="G33742" s="26"/>
    </row>
    <row r="33743" spans="3:7">
      <c r="C33743" s="17"/>
      <c r="D33743" s="26"/>
      <c r="E33743" s="26"/>
      <c r="F33743" s="26"/>
      <c r="G33743" s="26"/>
    </row>
    <row r="33744" spans="3:7">
      <c r="C33744" s="17"/>
      <c r="D33744" s="26"/>
      <c r="E33744" s="26"/>
      <c r="F33744" s="26"/>
      <c r="G33744" s="26"/>
    </row>
    <row r="33745" spans="3:7">
      <c r="C33745" s="17"/>
      <c r="D33745" s="26"/>
      <c r="E33745" s="26"/>
      <c r="F33745" s="26"/>
      <c r="G33745" s="26"/>
    </row>
    <row r="33746" spans="3:7">
      <c r="C33746" s="17"/>
      <c r="D33746" s="26"/>
      <c r="E33746" s="26"/>
      <c r="F33746" s="26"/>
      <c r="G33746" s="26"/>
    </row>
    <row r="33747" spans="3:7">
      <c r="C33747" s="17"/>
      <c r="D33747" s="26"/>
      <c r="E33747" s="26"/>
      <c r="F33747" s="26"/>
      <c r="G33747" s="26"/>
    </row>
    <row r="33748" spans="3:7">
      <c r="C33748" s="17"/>
      <c r="D33748" s="26"/>
      <c r="E33748" s="26"/>
      <c r="F33748" s="26"/>
      <c r="G33748" s="26"/>
    </row>
    <row r="33749" spans="3:7">
      <c r="C33749" s="17"/>
      <c r="D33749" s="26"/>
      <c r="E33749" s="26"/>
      <c r="F33749" s="26"/>
      <c r="G33749" s="26"/>
    </row>
    <row r="33750" spans="3:7">
      <c r="C33750" s="17"/>
      <c r="D33750" s="26"/>
      <c r="E33750" s="26"/>
      <c r="F33750" s="26"/>
      <c r="G33750" s="26"/>
    </row>
    <row r="33751" spans="3:7">
      <c r="C33751" s="17"/>
      <c r="D33751" s="26"/>
      <c r="E33751" s="26"/>
      <c r="F33751" s="26"/>
      <c r="G33751" s="26"/>
    </row>
    <row r="33752" spans="3:7">
      <c r="C33752" s="17"/>
      <c r="D33752" s="26"/>
      <c r="E33752" s="26"/>
      <c r="F33752" s="26"/>
      <c r="G33752" s="26"/>
    </row>
    <row r="33753" spans="3:7">
      <c r="C33753" s="17"/>
      <c r="D33753" s="26"/>
      <c r="E33753" s="26"/>
      <c r="F33753" s="26"/>
      <c r="G33753" s="26"/>
    </row>
    <row r="33754" spans="3:7">
      <c r="C33754" s="17"/>
      <c r="D33754" s="26"/>
      <c r="E33754" s="26"/>
      <c r="F33754" s="26"/>
      <c r="G33754" s="26"/>
    </row>
    <row r="33755" spans="3:7">
      <c r="C33755" s="17"/>
      <c r="D33755" s="26"/>
      <c r="E33755" s="26"/>
      <c r="F33755" s="26"/>
      <c r="G33755" s="26"/>
    </row>
    <row r="33756" spans="3:7">
      <c r="C33756" s="17"/>
      <c r="D33756" s="26"/>
      <c r="E33756" s="26"/>
      <c r="F33756" s="26"/>
      <c r="G33756" s="26"/>
    </row>
    <row r="33757" spans="3:7">
      <c r="C33757" s="17"/>
      <c r="D33757" s="26"/>
      <c r="E33757" s="26"/>
      <c r="F33757" s="26"/>
      <c r="G33757" s="26"/>
    </row>
    <row r="33758" spans="3:7">
      <c r="C33758" s="17"/>
      <c r="D33758" s="26"/>
      <c r="E33758" s="26"/>
      <c r="F33758" s="26"/>
      <c r="G33758" s="26"/>
    </row>
    <row r="33759" spans="3:7">
      <c r="C33759" s="17"/>
      <c r="D33759" s="26"/>
      <c r="E33759" s="26"/>
      <c r="F33759" s="26"/>
      <c r="G33759" s="26"/>
    </row>
    <row r="33760" spans="3:7">
      <c r="C33760" s="17"/>
      <c r="D33760" s="26"/>
      <c r="E33760" s="26"/>
      <c r="F33760" s="26"/>
      <c r="G33760" s="26"/>
    </row>
    <row r="33761" spans="3:7">
      <c r="C33761" s="17"/>
      <c r="D33761" s="26"/>
      <c r="E33761" s="26"/>
      <c r="F33761" s="26"/>
      <c r="G33761" s="26"/>
    </row>
    <row r="33762" spans="3:7">
      <c r="C33762" s="17"/>
      <c r="D33762" s="26"/>
      <c r="E33762" s="26"/>
      <c r="F33762" s="26"/>
      <c r="G33762" s="26"/>
    </row>
    <row r="33763" spans="3:7">
      <c r="C33763" s="17"/>
      <c r="D33763" s="26"/>
      <c r="E33763" s="26"/>
      <c r="F33763" s="26"/>
      <c r="G33763" s="26"/>
    </row>
    <row r="33764" spans="3:7">
      <c r="C33764" s="17"/>
      <c r="D33764" s="26"/>
      <c r="E33764" s="26"/>
      <c r="F33764" s="26"/>
      <c r="G33764" s="26"/>
    </row>
    <row r="33765" spans="3:7">
      <c r="C33765" s="17"/>
      <c r="D33765" s="26"/>
      <c r="E33765" s="26"/>
      <c r="F33765" s="26"/>
      <c r="G33765" s="26"/>
    </row>
    <row r="33766" spans="3:7">
      <c r="C33766" s="17"/>
      <c r="D33766" s="26"/>
      <c r="E33766" s="26"/>
      <c r="F33766" s="26"/>
      <c r="G33766" s="26"/>
    </row>
    <row r="33767" spans="3:7">
      <c r="C33767" s="17"/>
      <c r="D33767" s="26"/>
      <c r="E33767" s="26"/>
      <c r="F33767" s="26"/>
      <c r="G33767" s="26"/>
    </row>
    <row r="33768" spans="3:7">
      <c r="C33768" s="17"/>
      <c r="D33768" s="26"/>
      <c r="E33768" s="26"/>
      <c r="F33768" s="26"/>
      <c r="G33768" s="26"/>
    </row>
    <row r="33769" spans="3:7">
      <c r="C33769" s="17"/>
      <c r="D33769" s="26"/>
      <c r="E33769" s="26"/>
      <c r="F33769" s="26"/>
      <c r="G33769" s="26"/>
    </row>
    <row r="33770" spans="3:7">
      <c r="C33770" s="17"/>
      <c r="D33770" s="26"/>
      <c r="E33770" s="26"/>
      <c r="F33770" s="26"/>
      <c r="G33770" s="26"/>
    </row>
    <row r="33771" spans="3:7">
      <c r="C33771" s="17"/>
      <c r="D33771" s="26"/>
      <c r="E33771" s="26"/>
      <c r="F33771" s="26"/>
      <c r="G33771" s="26"/>
    </row>
    <row r="33772" spans="3:7">
      <c r="C33772" s="17"/>
      <c r="D33772" s="26"/>
      <c r="E33772" s="26"/>
      <c r="F33772" s="26"/>
      <c r="G33772" s="26"/>
    </row>
    <row r="33773" spans="3:7">
      <c r="C33773" s="17"/>
      <c r="D33773" s="26"/>
      <c r="E33773" s="26"/>
      <c r="F33773" s="26"/>
      <c r="G33773" s="26"/>
    </row>
    <row r="33774" spans="3:7">
      <c r="C33774" s="17"/>
      <c r="D33774" s="26"/>
      <c r="E33774" s="26"/>
      <c r="F33774" s="26"/>
      <c r="G33774" s="26"/>
    </row>
    <row r="33775" spans="3:7">
      <c r="C33775" s="17"/>
      <c r="D33775" s="26"/>
      <c r="E33775" s="26"/>
      <c r="F33775" s="26"/>
      <c r="G33775" s="26"/>
    </row>
    <row r="33776" spans="3:7">
      <c r="C33776" s="17"/>
      <c r="D33776" s="26"/>
      <c r="E33776" s="26"/>
      <c r="F33776" s="26"/>
      <c r="G33776" s="26"/>
    </row>
    <row r="33777" spans="3:7">
      <c r="C33777" s="17"/>
      <c r="D33777" s="26"/>
      <c r="E33777" s="26"/>
      <c r="F33777" s="26"/>
      <c r="G33777" s="26"/>
    </row>
    <row r="33778" spans="3:7">
      <c r="C33778" s="17"/>
      <c r="D33778" s="26"/>
      <c r="E33778" s="26"/>
      <c r="F33778" s="26"/>
      <c r="G33778" s="26"/>
    </row>
    <row r="33779" spans="3:7">
      <c r="C33779" s="17"/>
      <c r="D33779" s="26"/>
      <c r="E33779" s="26"/>
      <c r="F33779" s="26"/>
      <c r="G33779" s="26"/>
    </row>
    <row r="33780" spans="3:7">
      <c r="C33780" s="17"/>
      <c r="D33780" s="26"/>
      <c r="E33780" s="26"/>
      <c r="F33780" s="26"/>
      <c r="G33780" s="26"/>
    </row>
    <row r="33781" spans="3:7">
      <c r="C33781" s="17"/>
      <c r="D33781" s="26"/>
      <c r="E33781" s="26"/>
      <c r="F33781" s="26"/>
      <c r="G33781" s="26"/>
    </row>
    <row r="33782" spans="3:7">
      <c r="C33782" s="17"/>
      <c r="D33782" s="26"/>
      <c r="E33782" s="26"/>
      <c r="F33782" s="26"/>
      <c r="G33782" s="26"/>
    </row>
    <row r="33783" spans="3:7">
      <c r="C33783" s="17"/>
      <c r="D33783" s="26"/>
      <c r="E33783" s="26"/>
      <c r="F33783" s="26"/>
      <c r="G33783" s="26"/>
    </row>
    <row r="33784" spans="3:7">
      <c r="C33784" s="17"/>
      <c r="D33784" s="26"/>
      <c r="E33784" s="26"/>
      <c r="F33784" s="26"/>
      <c r="G33784" s="26"/>
    </row>
    <row r="33785" spans="3:7">
      <c r="C33785" s="17"/>
      <c r="D33785" s="26"/>
      <c r="E33785" s="26"/>
      <c r="F33785" s="26"/>
      <c r="G33785" s="26"/>
    </row>
    <row r="33786" spans="3:7">
      <c r="C33786" s="17"/>
      <c r="D33786" s="26"/>
      <c r="E33786" s="26"/>
      <c r="F33786" s="26"/>
      <c r="G33786" s="26"/>
    </row>
    <row r="33787" spans="3:7">
      <c r="C33787" s="17"/>
      <c r="D33787" s="26"/>
      <c r="E33787" s="26"/>
      <c r="F33787" s="26"/>
      <c r="G33787" s="26"/>
    </row>
    <row r="33788" spans="3:7">
      <c r="C33788" s="17"/>
      <c r="D33788" s="26"/>
      <c r="E33788" s="26"/>
      <c r="F33788" s="26"/>
      <c r="G33788" s="26"/>
    </row>
    <row r="33789" spans="3:7">
      <c r="C33789" s="17"/>
      <c r="D33789" s="26"/>
      <c r="E33789" s="26"/>
      <c r="F33789" s="26"/>
      <c r="G33789" s="26"/>
    </row>
    <row r="33790" spans="3:7">
      <c r="C33790" s="17"/>
      <c r="D33790" s="26"/>
      <c r="E33790" s="26"/>
      <c r="F33790" s="26"/>
      <c r="G33790" s="26"/>
    </row>
    <row r="33791" spans="3:7">
      <c r="C33791" s="17"/>
      <c r="D33791" s="26"/>
      <c r="E33791" s="26"/>
      <c r="F33791" s="26"/>
      <c r="G33791" s="26"/>
    </row>
    <row r="33792" spans="3:7">
      <c r="C33792" s="17"/>
      <c r="D33792" s="26"/>
      <c r="E33792" s="26"/>
      <c r="F33792" s="26"/>
      <c r="G33792" s="26"/>
    </row>
    <row r="33793" spans="3:7">
      <c r="C33793" s="17"/>
      <c r="D33793" s="26"/>
      <c r="E33793" s="26"/>
      <c r="F33793" s="26"/>
      <c r="G33793" s="26"/>
    </row>
    <row r="33794" spans="3:7">
      <c r="C33794" s="17"/>
      <c r="D33794" s="26"/>
      <c r="E33794" s="26"/>
      <c r="F33794" s="26"/>
      <c r="G33794" s="26"/>
    </row>
    <row r="33795" spans="3:7">
      <c r="C33795" s="17"/>
      <c r="D33795" s="26"/>
      <c r="E33795" s="26"/>
      <c r="F33795" s="26"/>
      <c r="G33795" s="26"/>
    </row>
    <row r="33796" spans="3:7">
      <c r="C33796" s="17"/>
      <c r="D33796" s="26"/>
      <c r="E33796" s="26"/>
      <c r="F33796" s="26"/>
      <c r="G33796" s="26"/>
    </row>
    <row r="33797" spans="3:7">
      <c r="C33797" s="17"/>
      <c r="D33797" s="26"/>
      <c r="E33797" s="26"/>
      <c r="F33797" s="26"/>
      <c r="G33797" s="26"/>
    </row>
    <row r="33798" spans="3:7">
      <c r="C33798" s="17"/>
      <c r="D33798" s="26"/>
      <c r="E33798" s="26"/>
      <c r="F33798" s="26"/>
      <c r="G33798" s="26"/>
    </row>
    <row r="33799" spans="3:7">
      <c r="C33799" s="17"/>
      <c r="D33799" s="26"/>
      <c r="E33799" s="26"/>
      <c r="F33799" s="26"/>
      <c r="G33799" s="26"/>
    </row>
    <row r="33800" spans="3:7">
      <c r="C33800" s="17"/>
      <c r="D33800" s="26"/>
      <c r="E33800" s="26"/>
      <c r="F33800" s="26"/>
      <c r="G33800" s="26"/>
    </row>
    <row r="33801" spans="3:7">
      <c r="C33801" s="17"/>
      <c r="D33801" s="26"/>
      <c r="E33801" s="26"/>
      <c r="F33801" s="26"/>
      <c r="G33801" s="26"/>
    </row>
    <row r="33802" spans="3:7">
      <c r="C33802" s="17"/>
      <c r="D33802" s="26"/>
      <c r="E33802" s="26"/>
      <c r="F33802" s="26"/>
      <c r="G33802" s="26"/>
    </row>
    <row r="33803" spans="3:7">
      <c r="C33803" s="17"/>
      <c r="D33803" s="26"/>
      <c r="E33803" s="26"/>
      <c r="F33803" s="26"/>
      <c r="G33803" s="26"/>
    </row>
    <row r="33804" spans="3:7">
      <c r="C33804" s="17"/>
      <c r="D33804" s="26"/>
      <c r="E33804" s="26"/>
      <c r="F33804" s="26"/>
      <c r="G33804" s="26"/>
    </row>
    <row r="33805" spans="3:7">
      <c r="C33805" s="17"/>
      <c r="D33805" s="26"/>
      <c r="E33805" s="26"/>
      <c r="F33805" s="26"/>
      <c r="G33805" s="26"/>
    </row>
    <row r="33806" spans="3:7">
      <c r="C33806" s="17"/>
      <c r="D33806" s="26"/>
      <c r="E33806" s="26"/>
      <c r="F33806" s="26"/>
      <c r="G33806" s="26"/>
    </row>
    <row r="33807" spans="3:7">
      <c r="C33807" s="17"/>
      <c r="D33807" s="26"/>
      <c r="E33807" s="26"/>
      <c r="F33807" s="26"/>
      <c r="G33807" s="26"/>
    </row>
    <row r="33808" spans="3:7">
      <c r="C33808" s="17"/>
      <c r="D33808" s="26"/>
      <c r="E33808" s="26"/>
      <c r="F33808" s="26"/>
      <c r="G33808" s="26"/>
    </row>
    <row r="33809" spans="3:7">
      <c r="C33809" s="17"/>
      <c r="D33809" s="26"/>
      <c r="E33809" s="26"/>
      <c r="F33809" s="26"/>
      <c r="G33809" s="26"/>
    </row>
    <row r="33810" spans="3:7">
      <c r="C33810" s="17"/>
      <c r="D33810" s="26"/>
      <c r="E33810" s="26"/>
      <c r="F33810" s="26"/>
      <c r="G33810" s="26"/>
    </row>
    <row r="33811" spans="3:7">
      <c r="C33811" s="17"/>
      <c r="D33811" s="26"/>
      <c r="E33811" s="26"/>
      <c r="F33811" s="26"/>
      <c r="G33811" s="26"/>
    </row>
    <row r="33812" spans="3:7">
      <c r="C33812" s="17"/>
      <c r="D33812" s="26"/>
      <c r="E33812" s="26"/>
      <c r="F33812" s="26"/>
      <c r="G33812" s="26"/>
    </row>
    <row r="33813" spans="3:7">
      <c r="C33813" s="17"/>
      <c r="D33813" s="26"/>
      <c r="E33813" s="26"/>
      <c r="F33813" s="26"/>
      <c r="G33813" s="26"/>
    </row>
    <row r="33814" spans="3:7">
      <c r="C33814" s="17"/>
      <c r="D33814" s="26"/>
      <c r="E33814" s="26"/>
      <c r="F33814" s="26"/>
      <c r="G33814" s="26"/>
    </row>
    <row r="33815" spans="3:7">
      <c r="C33815" s="17"/>
      <c r="D33815" s="26"/>
      <c r="E33815" s="26"/>
      <c r="F33815" s="26"/>
      <c r="G33815" s="26"/>
    </row>
    <row r="33816" spans="3:7">
      <c r="C33816" s="17"/>
      <c r="D33816" s="26"/>
      <c r="E33816" s="26"/>
      <c r="F33816" s="26"/>
      <c r="G33816" s="26"/>
    </row>
    <row r="33817" spans="3:7">
      <c r="C33817" s="17"/>
      <c r="D33817" s="26"/>
      <c r="E33817" s="26"/>
      <c r="F33817" s="26"/>
      <c r="G33817" s="26"/>
    </row>
    <row r="33818" spans="3:7">
      <c r="C33818" s="17"/>
      <c r="D33818" s="26"/>
      <c r="E33818" s="26"/>
      <c r="F33818" s="26"/>
      <c r="G33818" s="26"/>
    </row>
    <row r="33819" spans="3:7">
      <c r="C33819" s="17"/>
      <c r="D33819" s="26"/>
      <c r="E33819" s="26"/>
      <c r="F33819" s="26"/>
      <c r="G33819" s="26"/>
    </row>
    <row r="33820" spans="3:7">
      <c r="C33820" s="17"/>
      <c r="D33820" s="26"/>
      <c r="E33820" s="26"/>
      <c r="F33820" s="26"/>
      <c r="G33820" s="26"/>
    </row>
    <row r="33821" spans="3:7">
      <c r="C33821" s="17"/>
      <c r="D33821" s="26"/>
      <c r="E33821" s="26"/>
      <c r="F33821" s="26"/>
      <c r="G33821" s="26"/>
    </row>
    <row r="33822" spans="3:7">
      <c r="C33822" s="17"/>
      <c r="D33822" s="26"/>
      <c r="E33822" s="26"/>
      <c r="F33822" s="26"/>
      <c r="G33822" s="26"/>
    </row>
    <row r="33823" spans="3:7">
      <c r="C33823" s="17"/>
      <c r="D33823" s="26"/>
      <c r="E33823" s="26"/>
      <c r="F33823" s="26"/>
      <c r="G33823" s="26"/>
    </row>
    <row r="33824" spans="3:7">
      <c r="C33824" s="17"/>
      <c r="D33824" s="26"/>
      <c r="E33824" s="26"/>
      <c r="F33824" s="26"/>
      <c r="G33824" s="26"/>
    </row>
    <row r="33825" spans="3:7">
      <c r="C33825" s="17"/>
      <c r="D33825" s="26"/>
      <c r="E33825" s="26"/>
      <c r="F33825" s="26"/>
      <c r="G33825" s="26"/>
    </row>
    <row r="33826" spans="3:7">
      <c r="C33826" s="17"/>
      <c r="D33826" s="26"/>
      <c r="E33826" s="26"/>
      <c r="F33826" s="26"/>
      <c r="G33826" s="26"/>
    </row>
    <row r="33827" spans="3:7">
      <c r="C33827" s="17"/>
      <c r="D33827" s="26"/>
      <c r="E33827" s="26"/>
      <c r="F33827" s="26"/>
      <c r="G33827" s="26"/>
    </row>
    <row r="33828" spans="3:7">
      <c r="C33828" s="17"/>
      <c r="D33828" s="26"/>
      <c r="E33828" s="26"/>
      <c r="F33828" s="26"/>
      <c r="G33828" s="26"/>
    </row>
    <row r="33829" spans="3:7">
      <c r="C33829" s="17"/>
      <c r="D33829" s="26"/>
      <c r="E33829" s="26"/>
      <c r="F33829" s="26"/>
      <c r="G33829" s="26"/>
    </row>
    <row r="33830" spans="3:7">
      <c r="C33830" s="17"/>
      <c r="D33830" s="26"/>
      <c r="E33830" s="26"/>
      <c r="F33830" s="26"/>
      <c r="G33830" s="26"/>
    </row>
    <row r="33831" spans="3:7">
      <c r="C33831" s="17"/>
      <c r="D33831" s="26"/>
      <c r="E33831" s="26"/>
      <c r="F33831" s="26"/>
      <c r="G33831" s="26"/>
    </row>
    <row r="33832" spans="3:7">
      <c r="C33832" s="17"/>
      <c r="D33832" s="26"/>
      <c r="E33832" s="26"/>
      <c r="F33832" s="26"/>
      <c r="G33832" s="26"/>
    </row>
    <row r="33833" spans="3:7">
      <c r="C33833" s="17"/>
      <c r="D33833" s="26"/>
      <c r="E33833" s="26"/>
      <c r="F33833" s="26"/>
      <c r="G33833" s="26"/>
    </row>
    <row r="33834" spans="3:7">
      <c r="C33834" s="17"/>
      <c r="D33834" s="26"/>
      <c r="E33834" s="26"/>
      <c r="F33834" s="26"/>
      <c r="G33834" s="26"/>
    </row>
    <row r="33835" spans="3:7">
      <c r="C33835" s="17"/>
      <c r="D33835" s="26"/>
      <c r="E33835" s="26"/>
      <c r="F33835" s="26"/>
      <c r="G33835" s="26"/>
    </row>
    <row r="33836" spans="3:7">
      <c r="C33836" s="17"/>
      <c r="D33836" s="26"/>
      <c r="E33836" s="26"/>
      <c r="F33836" s="26"/>
      <c r="G33836" s="26"/>
    </row>
    <row r="33837" spans="3:7">
      <c r="C33837" s="17"/>
      <c r="D33837" s="26"/>
      <c r="E33837" s="26"/>
      <c r="F33837" s="26"/>
      <c r="G33837" s="26"/>
    </row>
    <row r="33838" spans="3:7">
      <c r="C33838" s="17"/>
      <c r="D33838" s="26"/>
      <c r="E33838" s="26"/>
      <c r="F33838" s="26"/>
      <c r="G33838" s="26"/>
    </row>
    <row r="33839" spans="3:7">
      <c r="C33839" s="17"/>
      <c r="D33839" s="26"/>
      <c r="E33839" s="26"/>
      <c r="F33839" s="26"/>
      <c r="G33839" s="26"/>
    </row>
    <row r="33840" spans="3:7">
      <c r="C33840" s="17"/>
      <c r="D33840" s="26"/>
      <c r="E33840" s="26"/>
      <c r="F33840" s="26"/>
      <c r="G33840" s="26"/>
    </row>
    <row r="33841" spans="3:7">
      <c r="C33841" s="17"/>
      <c r="D33841" s="26"/>
      <c r="E33841" s="26"/>
      <c r="F33841" s="26"/>
      <c r="G33841" s="26"/>
    </row>
    <row r="33842" spans="3:7">
      <c r="C33842" s="17"/>
      <c r="D33842" s="26"/>
      <c r="E33842" s="26"/>
      <c r="F33842" s="26"/>
      <c r="G33842" s="26"/>
    </row>
    <row r="33843" spans="3:7">
      <c r="C33843" s="17"/>
      <c r="D33843" s="26"/>
      <c r="E33843" s="26"/>
      <c r="F33843" s="26"/>
      <c r="G33843" s="26"/>
    </row>
    <row r="33844" spans="3:7">
      <c r="C33844" s="17"/>
      <c r="D33844" s="26"/>
      <c r="E33844" s="26"/>
      <c r="F33844" s="26"/>
      <c r="G33844" s="26"/>
    </row>
    <row r="33845" spans="3:7">
      <c r="C33845" s="17"/>
      <c r="D33845" s="26"/>
      <c r="E33845" s="26"/>
      <c r="F33845" s="26"/>
      <c r="G33845" s="26"/>
    </row>
    <row r="33846" spans="3:7">
      <c r="C33846" s="17"/>
      <c r="D33846" s="26"/>
      <c r="E33846" s="26"/>
      <c r="F33846" s="26"/>
      <c r="G33846" s="26"/>
    </row>
    <row r="33847" spans="3:7">
      <c r="C33847" s="17"/>
      <c r="D33847" s="26"/>
      <c r="E33847" s="26"/>
      <c r="F33847" s="26"/>
      <c r="G33847" s="26"/>
    </row>
    <row r="33848" spans="3:7">
      <c r="C33848" s="17"/>
      <c r="D33848" s="26"/>
      <c r="E33848" s="26"/>
      <c r="F33848" s="26"/>
      <c r="G33848" s="26"/>
    </row>
    <row r="33849" spans="3:7">
      <c r="C33849" s="17"/>
      <c r="D33849" s="26"/>
      <c r="E33849" s="26"/>
      <c r="F33849" s="26"/>
      <c r="G33849" s="26"/>
    </row>
    <row r="33850" spans="3:7">
      <c r="C33850" s="17"/>
      <c r="D33850" s="26"/>
      <c r="E33850" s="26"/>
      <c r="F33850" s="26"/>
      <c r="G33850" s="26"/>
    </row>
    <row r="33851" spans="3:7">
      <c r="C33851" s="17"/>
      <c r="D33851" s="26"/>
      <c r="E33851" s="26"/>
      <c r="F33851" s="26"/>
      <c r="G33851" s="26"/>
    </row>
    <row r="33852" spans="3:7">
      <c r="C33852" s="17"/>
      <c r="D33852" s="26"/>
      <c r="E33852" s="26"/>
      <c r="F33852" s="26"/>
      <c r="G33852" s="26"/>
    </row>
    <row r="33853" spans="3:7">
      <c r="C33853" s="17"/>
      <c r="D33853" s="26"/>
      <c r="E33853" s="26"/>
      <c r="F33853" s="26"/>
      <c r="G33853" s="26"/>
    </row>
    <row r="33854" spans="3:7">
      <c r="C33854" s="17"/>
      <c r="D33854" s="26"/>
      <c r="E33854" s="26"/>
      <c r="F33854" s="26"/>
      <c r="G33854" s="26"/>
    </row>
    <row r="33855" spans="3:7">
      <c r="C33855" s="17"/>
      <c r="D33855" s="26"/>
      <c r="E33855" s="26"/>
      <c r="F33855" s="26"/>
      <c r="G33855" s="26"/>
    </row>
    <row r="33856" spans="3:7">
      <c r="C33856" s="17"/>
      <c r="D33856" s="26"/>
      <c r="E33856" s="26"/>
      <c r="F33856" s="26"/>
      <c r="G33856" s="26"/>
    </row>
    <row r="33857" spans="3:7">
      <c r="C33857" s="17"/>
      <c r="D33857" s="26"/>
      <c r="E33857" s="26"/>
      <c r="F33857" s="26"/>
      <c r="G33857" s="26"/>
    </row>
    <row r="33858" spans="3:7">
      <c r="C33858" s="17"/>
      <c r="D33858" s="26"/>
      <c r="E33858" s="26"/>
      <c r="F33858" s="26"/>
      <c r="G33858" s="26"/>
    </row>
    <row r="33859" spans="3:7">
      <c r="C33859" s="17"/>
      <c r="D33859" s="26"/>
      <c r="E33859" s="26"/>
      <c r="F33859" s="26"/>
      <c r="G33859" s="26"/>
    </row>
    <row r="33860" spans="3:7">
      <c r="C33860" s="17"/>
      <c r="D33860" s="26"/>
      <c r="E33860" s="26"/>
      <c r="F33860" s="26"/>
      <c r="G33860" s="26"/>
    </row>
    <row r="33861" spans="3:7">
      <c r="C33861" s="17"/>
      <c r="D33861" s="26"/>
      <c r="E33861" s="26"/>
      <c r="F33861" s="26"/>
      <c r="G33861" s="26"/>
    </row>
    <row r="33862" spans="3:7">
      <c r="C33862" s="17"/>
      <c r="D33862" s="26"/>
      <c r="E33862" s="26"/>
      <c r="F33862" s="26"/>
      <c r="G33862" s="26"/>
    </row>
    <row r="33863" spans="3:7">
      <c r="C33863" s="17"/>
      <c r="D33863" s="26"/>
      <c r="E33863" s="26"/>
      <c r="F33863" s="26"/>
      <c r="G33863" s="26"/>
    </row>
    <row r="33864" spans="3:7">
      <c r="C33864" s="17"/>
      <c r="D33864" s="26"/>
      <c r="E33864" s="26"/>
      <c r="F33864" s="26"/>
      <c r="G33864" s="26"/>
    </row>
    <row r="33865" spans="3:7">
      <c r="C33865" s="17"/>
      <c r="D33865" s="26"/>
      <c r="E33865" s="26"/>
      <c r="F33865" s="26"/>
      <c r="G33865" s="26"/>
    </row>
    <row r="33866" spans="3:7">
      <c r="C33866" s="17"/>
      <c r="D33866" s="26"/>
      <c r="E33866" s="26"/>
      <c r="F33866" s="26"/>
      <c r="G33866" s="26"/>
    </row>
    <row r="33867" spans="3:7">
      <c r="C33867" s="17"/>
      <c r="D33867" s="26"/>
      <c r="E33867" s="26"/>
      <c r="F33867" s="26"/>
      <c r="G33867" s="26"/>
    </row>
    <row r="33868" spans="3:7">
      <c r="C33868" s="17"/>
      <c r="D33868" s="26"/>
      <c r="E33868" s="26"/>
      <c r="F33868" s="26"/>
      <c r="G33868" s="26"/>
    </row>
    <row r="33869" spans="3:7">
      <c r="C33869" s="17"/>
      <c r="D33869" s="26"/>
      <c r="E33869" s="26"/>
      <c r="F33869" s="26"/>
      <c r="G33869" s="26"/>
    </row>
    <row r="33870" spans="3:7">
      <c r="C33870" s="17"/>
      <c r="D33870" s="26"/>
      <c r="E33870" s="26"/>
      <c r="F33870" s="26"/>
      <c r="G33870" s="26"/>
    </row>
    <row r="33871" spans="3:7">
      <c r="C33871" s="17"/>
      <c r="D33871" s="26"/>
      <c r="E33871" s="26"/>
      <c r="F33871" s="26"/>
      <c r="G33871" s="26"/>
    </row>
    <row r="33872" spans="3:7">
      <c r="C33872" s="17"/>
      <c r="D33872" s="26"/>
      <c r="E33872" s="26"/>
      <c r="F33872" s="26"/>
      <c r="G33872" s="26"/>
    </row>
    <row r="33873" spans="3:7">
      <c r="C33873" s="17"/>
      <c r="D33873" s="26"/>
      <c r="E33873" s="26"/>
      <c r="F33873" s="26"/>
      <c r="G33873" s="26"/>
    </row>
    <row r="33874" spans="3:7">
      <c r="C33874" s="17"/>
      <c r="D33874" s="26"/>
      <c r="E33874" s="26"/>
      <c r="F33874" s="26"/>
      <c r="G33874" s="26"/>
    </row>
    <row r="33875" spans="3:7">
      <c r="C33875" s="17"/>
      <c r="D33875" s="26"/>
      <c r="E33875" s="26"/>
      <c r="F33875" s="26"/>
      <c r="G33875" s="26"/>
    </row>
    <row r="33876" spans="3:7">
      <c r="C33876" s="17"/>
      <c r="D33876" s="26"/>
      <c r="E33876" s="26"/>
      <c r="F33876" s="26"/>
      <c r="G33876" s="26"/>
    </row>
    <row r="33877" spans="3:7">
      <c r="C33877" s="17"/>
      <c r="D33877" s="26"/>
      <c r="E33877" s="26"/>
      <c r="F33877" s="26"/>
      <c r="G33877" s="26"/>
    </row>
    <row r="33878" spans="3:7">
      <c r="C33878" s="17"/>
      <c r="D33878" s="26"/>
      <c r="E33878" s="26"/>
      <c r="F33878" s="26"/>
      <c r="G33878" s="26"/>
    </row>
    <row r="33879" spans="3:7">
      <c r="C33879" s="17"/>
      <c r="D33879" s="26"/>
      <c r="E33879" s="26"/>
      <c r="F33879" s="26"/>
      <c r="G33879" s="26"/>
    </row>
    <row r="33880" spans="3:7">
      <c r="C33880" s="17"/>
      <c r="D33880" s="26"/>
      <c r="E33880" s="26"/>
      <c r="F33880" s="26"/>
      <c r="G33880" s="26"/>
    </row>
    <row r="33881" spans="3:7">
      <c r="C33881" s="17"/>
      <c r="D33881" s="26"/>
      <c r="E33881" s="26"/>
      <c r="F33881" s="26"/>
      <c r="G33881" s="26"/>
    </row>
    <row r="33882" spans="3:7">
      <c r="C33882" s="17"/>
      <c r="D33882" s="26"/>
      <c r="E33882" s="26"/>
      <c r="F33882" s="26"/>
      <c r="G33882" s="26"/>
    </row>
    <row r="33883" spans="3:7">
      <c r="C33883" s="17"/>
      <c r="D33883" s="26"/>
      <c r="E33883" s="26"/>
      <c r="F33883" s="26"/>
      <c r="G33883" s="26"/>
    </row>
    <row r="33884" spans="3:7">
      <c r="C33884" s="17"/>
      <c r="D33884" s="26"/>
      <c r="E33884" s="26"/>
      <c r="F33884" s="26"/>
      <c r="G33884" s="26"/>
    </row>
    <row r="33885" spans="3:7">
      <c r="C33885" s="17"/>
      <c r="D33885" s="26"/>
      <c r="E33885" s="26"/>
      <c r="F33885" s="26"/>
      <c r="G33885" s="26"/>
    </row>
    <row r="33886" spans="3:7">
      <c r="C33886" s="17"/>
      <c r="D33886" s="26"/>
      <c r="E33886" s="26"/>
      <c r="F33886" s="26"/>
      <c r="G33886" s="26"/>
    </row>
    <row r="33887" spans="3:7">
      <c r="C33887" s="17"/>
      <c r="D33887" s="26"/>
      <c r="E33887" s="26"/>
      <c r="F33887" s="26"/>
      <c r="G33887" s="26"/>
    </row>
    <row r="33888" spans="3:7">
      <c r="C33888" s="17"/>
      <c r="D33888" s="26"/>
      <c r="E33888" s="26"/>
      <c r="F33888" s="26"/>
      <c r="G33888" s="26"/>
    </row>
    <row r="33889" spans="3:7">
      <c r="C33889" s="17"/>
      <c r="D33889" s="26"/>
      <c r="E33889" s="26"/>
      <c r="F33889" s="26"/>
      <c r="G33889" s="26"/>
    </row>
    <row r="33890" spans="3:7">
      <c r="C33890" s="17"/>
      <c r="D33890" s="26"/>
      <c r="E33890" s="26"/>
      <c r="F33890" s="26"/>
      <c r="G33890" s="26"/>
    </row>
    <row r="33891" spans="3:7">
      <c r="C33891" s="17"/>
      <c r="D33891" s="26"/>
      <c r="E33891" s="26"/>
      <c r="F33891" s="26"/>
      <c r="G33891" s="26"/>
    </row>
    <row r="33892" spans="3:7">
      <c r="C33892" s="17"/>
      <c r="D33892" s="26"/>
      <c r="E33892" s="26"/>
      <c r="F33892" s="26"/>
      <c r="G33892" s="26"/>
    </row>
    <row r="33893" spans="3:7">
      <c r="C33893" s="17"/>
      <c r="D33893" s="26"/>
      <c r="E33893" s="26"/>
      <c r="F33893" s="26"/>
      <c r="G33893" s="26"/>
    </row>
    <row r="33894" spans="3:7">
      <c r="C33894" s="17"/>
      <c r="D33894" s="26"/>
      <c r="E33894" s="26"/>
      <c r="F33894" s="26"/>
      <c r="G33894" s="26"/>
    </row>
    <row r="33895" spans="3:7">
      <c r="C33895" s="17"/>
      <c r="D33895" s="26"/>
      <c r="E33895" s="26"/>
      <c r="F33895" s="26"/>
      <c r="G33895" s="26"/>
    </row>
    <row r="33896" spans="3:7">
      <c r="C33896" s="17"/>
      <c r="D33896" s="26"/>
      <c r="E33896" s="26"/>
      <c r="F33896" s="26"/>
      <c r="G33896" s="26"/>
    </row>
    <row r="33897" spans="3:7">
      <c r="C33897" s="17"/>
      <c r="D33897" s="26"/>
      <c r="E33897" s="26"/>
      <c r="F33897" s="26"/>
      <c r="G33897" s="26"/>
    </row>
    <row r="33898" spans="3:7">
      <c r="C33898" s="17"/>
      <c r="D33898" s="26"/>
      <c r="E33898" s="26"/>
      <c r="F33898" s="26"/>
      <c r="G33898" s="26"/>
    </row>
    <row r="33899" spans="3:7">
      <c r="C33899" s="17"/>
      <c r="D33899" s="26"/>
      <c r="E33899" s="26"/>
      <c r="F33899" s="26"/>
      <c r="G33899" s="26"/>
    </row>
    <row r="33900" spans="3:7">
      <c r="C33900" s="17"/>
      <c r="D33900" s="26"/>
      <c r="E33900" s="26"/>
      <c r="F33900" s="26"/>
      <c r="G33900" s="26"/>
    </row>
    <row r="33901" spans="3:7">
      <c r="C33901" s="17"/>
      <c r="D33901" s="26"/>
      <c r="E33901" s="26"/>
      <c r="F33901" s="26"/>
      <c r="G33901" s="26"/>
    </row>
    <row r="33902" spans="3:7">
      <c r="C33902" s="17"/>
      <c r="D33902" s="26"/>
      <c r="E33902" s="26"/>
      <c r="F33902" s="26"/>
      <c r="G33902" s="26"/>
    </row>
    <row r="33903" spans="3:7">
      <c r="C33903" s="17"/>
      <c r="D33903" s="26"/>
      <c r="E33903" s="26"/>
      <c r="F33903" s="26"/>
      <c r="G33903" s="26"/>
    </row>
    <row r="33904" spans="3:7">
      <c r="C33904" s="17"/>
      <c r="D33904" s="26"/>
      <c r="E33904" s="26"/>
      <c r="F33904" s="26"/>
      <c r="G33904" s="26"/>
    </row>
    <row r="33905" spans="3:7">
      <c r="C33905" s="17"/>
      <c r="D33905" s="26"/>
      <c r="E33905" s="26"/>
      <c r="F33905" s="26"/>
      <c r="G33905" s="26"/>
    </row>
    <row r="33906" spans="3:7">
      <c r="C33906" s="17"/>
      <c r="D33906" s="26"/>
      <c r="E33906" s="26"/>
      <c r="F33906" s="26"/>
      <c r="G33906" s="26"/>
    </row>
    <row r="33907" spans="3:7">
      <c r="C33907" s="17"/>
      <c r="D33907" s="26"/>
      <c r="E33907" s="26"/>
      <c r="F33907" s="26"/>
      <c r="G33907" s="26"/>
    </row>
    <row r="33908" spans="3:7">
      <c r="C33908" s="17"/>
      <c r="D33908" s="26"/>
      <c r="E33908" s="26"/>
      <c r="F33908" s="26"/>
      <c r="G33908" s="26"/>
    </row>
    <row r="33909" spans="3:7">
      <c r="C33909" s="17"/>
      <c r="D33909" s="26"/>
      <c r="E33909" s="26"/>
      <c r="F33909" s="26"/>
      <c r="G33909" s="26"/>
    </row>
    <row r="33910" spans="3:7">
      <c r="C33910" s="17"/>
      <c r="D33910" s="26"/>
      <c r="E33910" s="26"/>
      <c r="F33910" s="26"/>
      <c r="G33910" s="26"/>
    </row>
    <row r="33911" spans="3:7">
      <c r="C33911" s="17"/>
      <c r="D33911" s="26"/>
      <c r="E33911" s="26"/>
      <c r="F33911" s="26"/>
      <c r="G33911" s="26"/>
    </row>
    <row r="33912" spans="3:7">
      <c r="C33912" s="17"/>
      <c r="D33912" s="26"/>
      <c r="E33912" s="26"/>
      <c r="F33912" s="26"/>
      <c r="G33912" s="26"/>
    </row>
    <row r="33913" spans="3:7">
      <c r="C33913" s="17"/>
      <c r="D33913" s="26"/>
      <c r="E33913" s="26"/>
      <c r="F33913" s="26"/>
      <c r="G33913" s="26"/>
    </row>
    <row r="33914" spans="3:7">
      <c r="C33914" s="17"/>
      <c r="D33914" s="26"/>
      <c r="E33914" s="26"/>
      <c r="F33914" s="26"/>
      <c r="G33914" s="26"/>
    </row>
    <row r="33915" spans="3:7">
      <c r="C33915" s="17"/>
      <c r="D33915" s="26"/>
      <c r="E33915" s="26"/>
      <c r="F33915" s="26"/>
      <c r="G33915" s="26"/>
    </row>
    <row r="33916" spans="3:7">
      <c r="C33916" s="17"/>
      <c r="D33916" s="26"/>
      <c r="E33916" s="26"/>
      <c r="F33916" s="26"/>
      <c r="G33916" s="26"/>
    </row>
    <row r="33917" spans="3:7">
      <c r="C33917" s="17"/>
      <c r="D33917" s="26"/>
      <c r="E33917" s="26"/>
      <c r="F33917" s="26"/>
      <c r="G33917" s="26"/>
    </row>
    <row r="33918" spans="3:7">
      <c r="C33918" s="17"/>
      <c r="D33918" s="26"/>
      <c r="E33918" s="26"/>
      <c r="F33918" s="26"/>
      <c r="G33918" s="26"/>
    </row>
    <row r="33919" spans="3:7">
      <c r="C33919" s="17"/>
      <c r="D33919" s="26"/>
      <c r="E33919" s="26"/>
      <c r="F33919" s="26"/>
      <c r="G33919" s="26"/>
    </row>
    <row r="33920" spans="3:7">
      <c r="C33920" s="17"/>
      <c r="D33920" s="26"/>
      <c r="E33920" s="26"/>
      <c r="F33920" s="26"/>
      <c r="G33920" s="26"/>
    </row>
    <row r="33921" spans="3:7">
      <c r="C33921" s="17"/>
      <c r="D33921" s="26"/>
      <c r="E33921" s="26"/>
      <c r="F33921" s="26"/>
      <c r="G33921" s="26"/>
    </row>
    <row r="33922" spans="3:7">
      <c r="C33922" s="17"/>
      <c r="D33922" s="26"/>
      <c r="E33922" s="26"/>
      <c r="F33922" s="26"/>
      <c r="G33922" s="26"/>
    </row>
    <row r="33923" spans="3:7">
      <c r="C33923" s="17"/>
      <c r="D33923" s="26"/>
      <c r="E33923" s="26"/>
      <c r="F33923" s="26"/>
      <c r="G33923" s="26"/>
    </row>
    <row r="33924" spans="3:7">
      <c r="C33924" s="17"/>
      <c r="D33924" s="26"/>
      <c r="E33924" s="26"/>
      <c r="F33924" s="26"/>
      <c r="G33924" s="26"/>
    </row>
    <row r="33925" spans="3:7">
      <c r="C33925" s="17"/>
      <c r="D33925" s="26"/>
      <c r="E33925" s="26"/>
      <c r="F33925" s="26"/>
      <c r="G33925" s="26"/>
    </row>
    <row r="33926" spans="3:7">
      <c r="C33926" s="17"/>
      <c r="D33926" s="26"/>
      <c r="E33926" s="26"/>
      <c r="F33926" s="26"/>
      <c r="G33926" s="26"/>
    </row>
    <row r="33927" spans="3:7">
      <c r="C33927" s="17"/>
      <c r="D33927" s="26"/>
      <c r="E33927" s="26"/>
      <c r="F33927" s="26"/>
      <c r="G33927" s="26"/>
    </row>
    <row r="33928" spans="3:7">
      <c r="C33928" s="17"/>
      <c r="D33928" s="26"/>
      <c r="E33928" s="26"/>
      <c r="F33928" s="26"/>
      <c r="G33928" s="26"/>
    </row>
    <row r="33929" spans="3:7">
      <c r="C33929" s="17"/>
      <c r="D33929" s="26"/>
      <c r="E33929" s="26"/>
      <c r="F33929" s="26"/>
      <c r="G33929" s="26"/>
    </row>
    <row r="33930" spans="3:7">
      <c r="C33930" s="17"/>
      <c r="D33930" s="26"/>
      <c r="E33930" s="26"/>
      <c r="F33930" s="26"/>
      <c r="G33930" s="26"/>
    </row>
    <row r="33931" spans="3:7">
      <c r="C33931" s="17"/>
      <c r="D33931" s="26"/>
      <c r="E33931" s="26"/>
      <c r="F33931" s="26"/>
      <c r="G33931" s="26"/>
    </row>
    <row r="33932" spans="3:7">
      <c r="C33932" s="17"/>
      <c r="D33932" s="26"/>
      <c r="E33932" s="26"/>
      <c r="F33932" s="26"/>
      <c r="G33932" s="26"/>
    </row>
    <row r="33933" spans="3:7">
      <c r="C33933" s="17"/>
      <c r="D33933" s="26"/>
      <c r="E33933" s="26"/>
      <c r="F33933" s="26"/>
      <c r="G33933" s="26"/>
    </row>
    <row r="33934" spans="3:7">
      <c r="C33934" s="17"/>
      <c r="D33934" s="26"/>
      <c r="E33934" s="26"/>
      <c r="F33934" s="26"/>
      <c r="G33934" s="26"/>
    </row>
    <row r="33935" spans="3:7">
      <c r="C33935" s="17"/>
      <c r="D33935" s="26"/>
      <c r="E33935" s="26"/>
      <c r="F33935" s="26"/>
      <c r="G33935" s="26"/>
    </row>
    <row r="33936" spans="3:7">
      <c r="C33936" s="17"/>
      <c r="D33936" s="26"/>
      <c r="E33936" s="26"/>
      <c r="F33936" s="26"/>
      <c r="G33936" s="26"/>
    </row>
    <row r="33937" spans="3:7">
      <c r="C33937" s="17"/>
      <c r="D33937" s="26"/>
      <c r="E33937" s="26"/>
      <c r="F33937" s="26"/>
      <c r="G33937" s="26"/>
    </row>
    <row r="33938" spans="3:7">
      <c r="C33938" s="17"/>
      <c r="D33938" s="26"/>
      <c r="E33938" s="26"/>
      <c r="F33938" s="26"/>
      <c r="G33938" s="26"/>
    </row>
    <row r="33939" spans="3:7">
      <c r="C33939" s="17"/>
      <c r="D33939" s="26"/>
      <c r="E33939" s="26"/>
      <c r="F33939" s="26"/>
      <c r="G33939" s="26"/>
    </row>
    <row r="33940" spans="3:7">
      <c r="C33940" s="17"/>
      <c r="D33940" s="26"/>
      <c r="E33940" s="26"/>
      <c r="F33940" s="26"/>
      <c r="G33940" s="26"/>
    </row>
    <row r="33941" spans="3:7">
      <c r="C33941" s="17"/>
      <c r="D33941" s="26"/>
      <c r="E33941" s="26"/>
      <c r="F33941" s="26"/>
      <c r="G33941" s="26"/>
    </row>
    <row r="33942" spans="3:7">
      <c r="C33942" s="17"/>
      <c r="D33942" s="26"/>
      <c r="E33942" s="26"/>
      <c r="F33942" s="26"/>
      <c r="G33942" s="26"/>
    </row>
    <row r="33943" spans="3:7">
      <c r="C33943" s="17"/>
      <c r="D33943" s="26"/>
      <c r="E33943" s="26"/>
      <c r="F33943" s="26"/>
      <c r="G33943" s="26"/>
    </row>
    <row r="33944" spans="3:7">
      <c r="C33944" s="17"/>
      <c r="D33944" s="26"/>
      <c r="E33944" s="26"/>
      <c r="F33944" s="26"/>
      <c r="G33944" s="26"/>
    </row>
    <row r="33945" spans="3:7">
      <c r="C33945" s="17"/>
      <c r="D33945" s="26"/>
      <c r="E33945" s="26"/>
      <c r="F33945" s="26"/>
      <c r="G33945" s="26"/>
    </row>
    <row r="33946" spans="3:7">
      <c r="C33946" s="17"/>
      <c r="D33946" s="26"/>
      <c r="E33946" s="26"/>
      <c r="F33946" s="26"/>
      <c r="G33946" s="26"/>
    </row>
    <row r="33947" spans="3:7">
      <c r="C33947" s="17"/>
      <c r="D33947" s="26"/>
      <c r="E33947" s="26"/>
      <c r="F33947" s="26"/>
      <c r="G33947" s="26"/>
    </row>
    <row r="33948" spans="3:7">
      <c r="C33948" s="17"/>
      <c r="D33948" s="26"/>
      <c r="E33948" s="26"/>
      <c r="F33948" s="26"/>
      <c r="G33948" s="26"/>
    </row>
    <row r="33949" spans="3:7">
      <c r="C33949" s="17"/>
      <c r="D33949" s="26"/>
      <c r="E33949" s="26"/>
      <c r="F33949" s="26"/>
      <c r="G33949" s="26"/>
    </row>
    <row r="33950" spans="3:7">
      <c r="C33950" s="17"/>
      <c r="D33950" s="26"/>
      <c r="E33950" s="26"/>
      <c r="F33950" s="26"/>
      <c r="G33950" s="26"/>
    </row>
    <row r="33951" spans="3:7">
      <c r="C33951" s="17"/>
      <c r="D33951" s="26"/>
      <c r="E33951" s="26"/>
      <c r="F33951" s="26"/>
      <c r="G33951" s="26"/>
    </row>
    <row r="33952" spans="3:7">
      <c r="C33952" s="17"/>
      <c r="D33952" s="26"/>
      <c r="E33952" s="26"/>
      <c r="F33952" s="26"/>
      <c r="G33952" s="26"/>
    </row>
    <row r="33953" spans="3:7">
      <c r="C33953" s="17"/>
      <c r="D33953" s="26"/>
      <c r="E33953" s="26"/>
      <c r="F33953" s="26"/>
      <c r="G33953" s="26"/>
    </row>
    <row r="33954" spans="3:7">
      <c r="C33954" s="17"/>
      <c r="D33954" s="26"/>
      <c r="E33954" s="26"/>
      <c r="F33954" s="26"/>
      <c r="G33954" s="26"/>
    </row>
    <row r="33955" spans="3:7">
      <c r="C33955" s="17"/>
      <c r="D33955" s="26"/>
      <c r="E33955" s="26"/>
      <c r="F33955" s="26"/>
      <c r="G33955" s="26"/>
    </row>
    <row r="33956" spans="3:7">
      <c r="C33956" s="17"/>
      <c r="D33956" s="26"/>
      <c r="E33956" s="26"/>
      <c r="F33956" s="26"/>
      <c r="G33956" s="26"/>
    </row>
    <row r="33957" spans="3:7">
      <c r="C33957" s="17"/>
      <c r="D33957" s="26"/>
      <c r="E33957" s="26"/>
      <c r="F33957" s="26"/>
      <c r="G33957" s="26"/>
    </row>
    <row r="33958" spans="3:7">
      <c r="C33958" s="17"/>
      <c r="D33958" s="26"/>
      <c r="E33958" s="26"/>
      <c r="F33958" s="26"/>
      <c r="G33958" s="26"/>
    </row>
    <row r="33959" spans="3:7">
      <c r="C33959" s="17"/>
      <c r="D33959" s="26"/>
      <c r="E33959" s="26"/>
      <c r="F33959" s="26"/>
      <c r="G33959" s="26"/>
    </row>
    <row r="33960" spans="3:7">
      <c r="C33960" s="17"/>
      <c r="D33960" s="26"/>
      <c r="E33960" s="26"/>
      <c r="F33960" s="26"/>
      <c r="G33960" s="26"/>
    </row>
    <row r="33961" spans="3:7">
      <c r="C33961" s="17"/>
      <c r="D33961" s="26"/>
      <c r="E33961" s="26"/>
      <c r="F33961" s="26"/>
      <c r="G33961" s="26"/>
    </row>
    <row r="33962" spans="3:7">
      <c r="C33962" s="17"/>
      <c r="D33962" s="26"/>
      <c r="E33962" s="26"/>
      <c r="F33962" s="26"/>
      <c r="G33962" s="26"/>
    </row>
    <row r="33963" spans="3:7">
      <c r="C33963" s="17"/>
      <c r="D33963" s="26"/>
      <c r="E33963" s="26"/>
      <c r="F33963" s="26"/>
      <c r="G33963" s="26"/>
    </row>
    <row r="33964" spans="3:7">
      <c r="C33964" s="17"/>
      <c r="D33964" s="26"/>
      <c r="E33964" s="26"/>
      <c r="F33964" s="26"/>
      <c r="G33964" s="26"/>
    </row>
    <row r="33965" spans="3:7">
      <c r="C33965" s="17"/>
      <c r="D33965" s="26"/>
      <c r="E33965" s="26"/>
      <c r="F33965" s="26"/>
      <c r="G33965" s="26"/>
    </row>
    <row r="33966" spans="3:7">
      <c r="C33966" s="17"/>
      <c r="D33966" s="26"/>
      <c r="E33966" s="26"/>
      <c r="F33966" s="26"/>
      <c r="G33966" s="26"/>
    </row>
    <row r="33967" spans="3:7">
      <c r="C33967" s="17"/>
      <c r="D33967" s="26"/>
      <c r="E33967" s="26"/>
      <c r="F33967" s="26"/>
      <c r="G33967" s="26"/>
    </row>
    <row r="33968" spans="3:7">
      <c r="C33968" s="17"/>
      <c r="D33968" s="26"/>
      <c r="E33968" s="26"/>
      <c r="F33968" s="26"/>
      <c r="G33968" s="26"/>
    </row>
    <row r="33969" spans="3:7">
      <c r="C33969" s="17"/>
      <c r="D33969" s="26"/>
      <c r="E33969" s="26"/>
      <c r="F33969" s="26"/>
      <c r="G33969" s="26"/>
    </row>
    <row r="33970" spans="3:7">
      <c r="C33970" s="17"/>
      <c r="D33970" s="26"/>
      <c r="E33970" s="26"/>
      <c r="F33970" s="26"/>
      <c r="G33970" s="26"/>
    </row>
    <row r="33971" spans="3:7">
      <c r="C33971" s="17"/>
      <c r="D33971" s="26"/>
      <c r="E33971" s="26"/>
      <c r="F33971" s="26"/>
      <c r="G33971" s="26"/>
    </row>
    <row r="33972" spans="3:7">
      <c r="C33972" s="17"/>
      <c r="D33972" s="26"/>
      <c r="E33972" s="26"/>
      <c r="F33972" s="26"/>
      <c r="G33972" s="26"/>
    </row>
    <row r="33973" spans="3:7">
      <c r="C33973" s="17"/>
      <c r="D33973" s="26"/>
      <c r="E33973" s="26"/>
      <c r="F33973" s="26"/>
      <c r="G33973" s="26"/>
    </row>
    <row r="33974" spans="3:7">
      <c r="C33974" s="17"/>
      <c r="D33974" s="26"/>
      <c r="E33974" s="26"/>
      <c r="F33974" s="26"/>
      <c r="G33974" s="26"/>
    </row>
    <row r="33975" spans="3:7">
      <c r="C33975" s="17"/>
      <c r="D33975" s="26"/>
      <c r="E33975" s="26"/>
      <c r="F33975" s="26"/>
      <c r="G33975" s="26"/>
    </row>
    <row r="33976" spans="3:7">
      <c r="C33976" s="17"/>
      <c r="D33976" s="26"/>
      <c r="E33976" s="26"/>
      <c r="F33976" s="26"/>
      <c r="G33976" s="26"/>
    </row>
    <row r="33977" spans="3:7">
      <c r="C33977" s="17"/>
      <c r="D33977" s="26"/>
      <c r="E33977" s="26"/>
      <c r="F33977" s="26"/>
      <c r="G33977" s="26"/>
    </row>
    <row r="33978" spans="3:7">
      <c r="C33978" s="17"/>
      <c r="D33978" s="26"/>
      <c r="E33978" s="26"/>
      <c r="F33978" s="26"/>
      <c r="G33978" s="26"/>
    </row>
    <row r="33979" spans="3:7">
      <c r="C33979" s="17"/>
      <c r="D33979" s="26"/>
      <c r="E33979" s="26"/>
      <c r="F33979" s="26"/>
      <c r="G33979" s="26"/>
    </row>
    <row r="33980" spans="3:7">
      <c r="C33980" s="17"/>
      <c r="D33980" s="26"/>
      <c r="E33980" s="26"/>
      <c r="F33980" s="26"/>
      <c r="G33980" s="26"/>
    </row>
    <row r="33981" spans="3:7">
      <c r="C33981" s="17"/>
      <c r="D33981" s="26"/>
      <c r="E33981" s="26"/>
      <c r="F33981" s="26"/>
      <c r="G33981" s="26"/>
    </row>
    <row r="33982" spans="3:7">
      <c r="C33982" s="17"/>
      <c r="D33982" s="26"/>
      <c r="E33982" s="26"/>
      <c r="F33982" s="26"/>
      <c r="G33982" s="26"/>
    </row>
    <row r="33983" spans="3:7">
      <c r="C33983" s="17"/>
      <c r="D33983" s="26"/>
      <c r="E33983" s="26"/>
      <c r="F33983" s="26"/>
      <c r="G33983" s="26"/>
    </row>
    <row r="33984" spans="3:7">
      <c r="C33984" s="17"/>
      <c r="D33984" s="26"/>
      <c r="E33984" s="26"/>
      <c r="F33984" s="26"/>
      <c r="G33984" s="26"/>
    </row>
    <row r="33985" spans="3:7">
      <c r="C33985" s="17"/>
      <c r="D33985" s="26"/>
      <c r="E33985" s="26"/>
      <c r="F33985" s="26"/>
      <c r="G33985" s="26"/>
    </row>
    <row r="33986" spans="3:7">
      <c r="C33986" s="17"/>
      <c r="D33986" s="26"/>
      <c r="E33986" s="26"/>
      <c r="F33986" s="26"/>
      <c r="G33986" s="26"/>
    </row>
    <row r="33987" spans="3:7">
      <c r="C33987" s="17"/>
      <c r="D33987" s="26"/>
      <c r="E33987" s="26"/>
      <c r="F33987" s="26"/>
      <c r="G33987" s="26"/>
    </row>
    <row r="33988" spans="3:7">
      <c r="C33988" s="17"/>
      <c r="D33988" s="26"/>
      <c r="E33988" s="26"/>
      <c r="F33988" s="26"/>
      <c r="G33988" s="26"/>
    </row>
    <row r="33989" spans="3:7">
      <c r="C33989" s="17"/>
      <c r="D33989" s="26"/>
      <c r="E33989" s="26"/>
      <c r="F33989" s="26"/>
      <c r="G33989" s="26"/>
    </row>
    <row r="33990" spans="3:7">
      <c r="C33990" s="17"/>
      <c r="D33990" s="26"/>
      <c r="E33990" s="26"/>
      <c r="F33990" s="26"/>
      <c r="G33990" s="26"/>
    </row>
    <row r="33991" spans="3:7">
      <c r="C33991" s="17"/>
      <c r="D33991" s="26"/>
      <c r="E33991" s="26"/>
      <c r="F33991" s="26"/>
      <c r="G33991" s="26"/>
    </row>
    <row r="33992" spans="3:7">
      <c r="C33992" s="17"/>
      <c r="D33992" s="26"/>
      <c r="E33992" s="26"/>
      <c r="F33992" s="26"/>
      <c r="G33992" s="26"/>
    </row>
    <row r="33993" spans="3:7">
      <c r="C33993" s="17"/>
      <c r="D33993" s="26"/>
      <c r="E33993" s="26"/>
      <c r="F33993" s="26"/>
      <c r="G33993" s="26"/>
    </row>
    <row r="33994" spans="3:7">
      <c r="C33994" s="17"/>
      <c r="D33994" s="26"/>
      <c r="E33994" s="26"/>
      <c r="F33994" s="26"/>
      <c r="G33994" s="26"/>
    </row>
    <row r="33995" spans="3:7">
      <c r="C33995" s="17"/>
      <c r="D33995" s="26"/>
      <c r="E33995" s="26"/>
      <c r="F33995" s="26"/>
      <c r="G33995" s="26"/>
    </row>
    <row r="33996" spans="3:7">
      <c r="C33996" s="17"/>
      <c r="D33996" s="26"/>
      <c r="E33996" s="26"/>
      <c r="F33996" s="26"/>
      <c r="G33996" s="26"/>
    </row>
    <row r="33997" spans="3:7">
      <c r="C33997" s="17"/>
      <c r="D33997" s="26"/>
      <c r="E33997" s="26"/>
      <c r="F33997" s="26"/>
      <c r="G33997" s="26"/>
    </row>
    <row r="33998" spans="3:7">
      <c r="C33998" s="17"/>
      <c r="D33998" s="26"/>
      <c r="E33998" s="26"/>
      <c r="F33998" s="26"/>
      <c r="G33998" s="26"/>
    </row>
    <row r="33999" spans="3:7">
      <c r="C33999" s="17"/>
      <c r="D33999" s="26"/>
      <c r="E33999" s="26"/>
      <c r="F33999" s="26"/>
      <c r="G33999" s="26"/>
    </row>
    <row r="34000" spans="3:7">
      <c r="C34000" s="17"/>
      <c r="D34000" s="26"/>
      <c r="E34000" s="26"/>
      <c r="F34000" s="26"/>
      <c r="G34000" s="26"/>
    </row>
    <row r="34001" spans="3:7">
      <c r="C34001" s="17"/>
      <c r="D34001" s="26"/>
      <c r="E34001" s="26"/>
      <c r="F34001" s="26"/>
      <c r="G34001" s="26"/>
    </row>
    <row r="34002" spans="3:7">
      <c r="C34002" s="17"/>
      <c r="D34002" s="26"/>
      <c r="E34002" s="26"/>
      <c r="F34002" s="26"/>
      <c r="G34002" s="26"/>
    </row>
    <row r="34003" spans="3:7">
      <c r="C34003" s="17"/>
      <c r="D34003" s="26"/>
      <c r="E34003" s="26"/>
      <c r="F34003" s="26"/>
      <c r="G34003" s="26"/>
    </row>
    <row r="34004" spans="3:7">
      <c r="C34004" s="17"/>
      <c r="D34004" s="26"/>
      <c r="E34004" s="26"/>
      <c r="F34004" s="26"/>
      <c r="G34004" s="26"/>
    </row>
    <row r="34005" spans="3:7">
      <c r="C34005" s="17"/>
      <c r="D34005" s="26"/>
      <c r="E34005" s="26"/>
      <c r="F34005" s="26"/>
      <c r="G34005" s="26"/>
    </row>
    <row r="34006" spans="3:7">
      <c r="C34006" s="17"/>
      <c r="D34006" s="26"/>
      <c r="E34006" s="26"/>
      <c r="F34006" s="26"/>
      <c r="G34006" s="26"/>
    </row>
    <row r="34007" spans="3:7">
      <c r="C34007" s="17"/>
      <c r="D34007" s="26"/>
      <c r="E34007" s="26"/>
      <c r="F34007" s="26"/>
      <c r="G34007" s="26"/>
    </row>
    <row r="34008" spans="3:7">
      <c r="C34008" s="17"/>
      <c r="D34008" s="26"/>
      <c r="E34008" s="26"/>
      <c r="F34008" s="26"/>
      <c r="G34008" s="26"/>
    </row>
    <row r="34009" spans="3:7">
      <c r="C34009" s="17"/>
      <c r="D34009" s="26"/>
      <c r="E34009" s="26"/>
      <c r="F34009" s="26"/>
      <c r="G34009" s="26"/>
    </row>
    <row r="34010" spans="3:7">
      <c r="C34010" s="17"/>
      <c r="D34010" s="26"/>
      <c r="E34010" s="26"/>
      <c r="F34010" s="26"/>
      <c r="G34010" s="26"/>
    </row>
    <row r="34011" spans="3:7">
      <c r="C34011" s="17"/>
      <c r="D34011" s="26"/>
      <c r="E34011" s="26"/>
      <c r="F34011" s="26"/>
      <c r="G34011" s="26"/>
    </row>
    <row r="34012" spans="3:7">
      <c r="C34012" s="17"/>
      <c r="D34012" s="26"/>
      <c r="E34012" s="26"/>
      <c r="F34012" s="26"/>
      <c r="G34012" s="26"/>
    </row>
    <row r="34013" spans="3:7">
      <c r="C34013" s="17"/>
      <c r="D34013" s="26"/>
      <c r="E34013" s="26"/>
      <c r="F34013" s="26"/>
      <c r="G34013" s="26"/>
    </row>
    <row r="34014" spans="3:7">
      <c r="C34014" s="17"/>
      <c r="D34014" s="26"/>
      <c r="E34014" s="26"/>
      <c r="F34014" s="26"/>
      <c r="G34014" s="26"/>
    </row>
    <row r="34015" spans="3:7">
      <c r="C34015" s="17"/>
      <c r="D34015" s="26"/>
      <c r="E34015" s="26"/>
      <c r="F34015" s="26"/>
      <c r="G34015" s="26"/>
    </row>
    <row r="34016" spans="3:7">
      <c r="C34016" s="17"/>
      <c r="D34016" s="26"/>
      <c r="E34016" s="26"/>
      <c r="F34016" s="26"/>
      <c r="G34016" s="26"/>
    </row>
    <row r="34017" spans="3:7">
      <c r="C34017" s="17"/>
      <c r="D34017" s="26"/>
      <c r="E34017" s="26"/>
      <c r="F34017" s="26"/>
      <c r="G34017" s="26"/>
    </row>
    <row r="34018" spans="3:7">
      <c r="C34018" s="17"/>
      <c r="D34018" s="26"/>
      <c r="E34018" s="26"/>
      <c r="F34018" s="26"/>
      <c r="G34018" s="26"/>
    </row>
    <row r="34019" spans="3:7">
      <c r="C34019" s="17"/>
      <c r="D34019" s="26"/>
      <c r="E34019" s="26"/>
      <c r="F34019" s="26"/>
      <c r="G34019" s="26"/>
    </row>
    <row r="34020" spans="3:7">
      <c r="C34020" s="17"/>
      <c r="D34020" s="26"/>
      <c r="E34020" s="26"/>
      <c r="F34020" s="26"/>
      <c r="G34020" s="26"/>
    </row>
    <row r="34021" spans="3:7">
      <c r="C34021" s="17"/>
      <c r="D34021" s="26"/>
      <c r="E34021" s="26"/>
      <c r="F34021" s="26"/>
      <c r="G34021" s="26"/>
    </row>
    <row r="34022" spans="3:7">
      <c r="C34022" s="17"/>
      <c r="D34022" s="26"/>
      <c r="E34022" s="26"/>
      <c r="F34022" s="26"/>
      <c r="G34022" s="26"/>
    </row>
    <row r="34023" spans="3:7">
      <c r="C34023" s="17"/>
      <c r="D34023" s="26"/>
      <c r="E34023" s="26"/>
      <c r="F34023" s="26"/>
      <c r="G34023" s="26"/>
    </row>
    <row r="34024" spans="3:7">
      <c r="C34024" s="17"/>
      <c r="D34024" s="26"/>
      <c r="E34024" s="26"/>
      <c r="F34024" s="26"/>
      <c r="G34024" s="26"/>
    </row>
    <row r="34025" spans="3:7">
      <c r="C34025" s="17"/>
      <c r="D34025" s="26"/>
      <c r="E34025" s="26"/>
      <c r="F34025" s="26"/>
      <c r="G34025" s="26"/>
    </row>
    <row r="34026" spans="3:7">
      <c r="C34026" s="17"/>
      <c r="D34026" s="26"/>
      <c r="E34026" s="26"/>
      <c r="F34026" s="26"/>
      <c r="G34026" s="26"/>
    </row>
    <row r="34027" spans="3:7">
      <c r="C34027" s="17"/>
      <c r="D34027" s="26"/>
      <c r="E34027" s="26"/>
      <c r="F34027" s="26"/>
      <c r="G34027" s="26"/>
    </row>
    <row r="34028" spans="3:7">
      <c r="C34028" s="17"/>
      <c r="D34028" s="26"/>
      <c r="E34028" s="26"/>
      <c r="F34028" s="26"/>
      <c r="G34028" s="26"/>
    </row>
    <row r="34029" spans="3:7">
      <c r="C34029" s="17"/>
      <c r="D34029" s="26"/>
      <c r="E34029" s="26"/>
      <c r="F34029" s="26"/>
      <c r="G34029" s="26"/>
    </row>
    <row r="34030" spans="3:7">
      <c r="C34030" s="17"/>
      <c r="D34030" s="26"/>
      <c r="E34030" s="26"/>
      <c r="F34030" s="26"/>
      <c r="G34030" s="26"/>
    </row>
    <row r="34031" spans="3:7">
      <c r="C34031" s="17"/>
      <c r="D34031" s="26"/>
      <c r="E34031" s="26"/>
      <c r="F34031" s="26"/>
      <c r="G34031" s="26"/>
    </row>
    <row r="34032" spans="3:7">
      <c r="C34032" s="17"/>
      <c r="D34032" s="26"/>
      <c r="E34032" s="26"/>
      <c r="F34032" s="26"/>
      <c r="G34032" s="26"/>
    </row>
    <row r="34033" spans="3:7">
      <c r="C34033" s="17"/>
      <c r="D34033" s="26"/>
      <c r="E34033" s="26"/>
      <c r="F34033" s="26"/>
      <c r="G34033" s="26"/>
    </row>
    <row r="34034" spans="3:7">
      <c r="C34034" s="17"/>
      <c r="D34034" s="26"/>
      <c r="E34034" s="26"/>
      <c r="F34034" s="26"/>
      <c r="G34034" s="26"/>
    </row>
    <row r="34035" spans="3:7">
      <c r="C34035" s="17"/>
      <c r="D34035" s="26"/>
      <c r="E34035" s="26"/>
      <c r="F34035" s="26"/>
      <c r="G34035" s="26"/>
    </row>
    <row r="34036" spans="3:7">
      <c r="C34036" s="17"/>
      <c r="D34036" s="26"/>
      <c r="E34036" s="26"/>
      <c r="F34036" s="26"/>
      <c r="G34036" s="26"/>
    </row>
    <row r="34037" spans="3:7">
      <c r="C34037" s="17"/>
      <c r="D34037" s="26"/>
      <c r="E34037" s="26"/>
      <c r="F34037" s="26"/>
      <c r="G34037" s="26"/>
    </row>
    <row r="34038" spans="3:7">
      <c r="C34038" s="17"/>
      <c r="D34038" s="26"/>
      <c r="E34038" s="26"/>
      <c r="F34038" s="26"/>
      <c r="G34038" s="26"/>
    </row>
    <row r="34039" spans="3:7">
      <c r="C34039" s="17"/>
      <c r="D34039" s="26"/>
      <c r="E34039" s="26"/>
      <c r="F34039" s="26"/>
      <c r="G34039" s="26"/>
    </row>
    <row r="34040" spans="3:7">
      <c r="C34040" s="17"/>
      <c r="D34040" s="26"/>
      <c r="E34040" s="26"/>
      <c r="F34040" s="26"/>
      <c r="G34040" s="26"/>
    </row>
    <row r="34041" spans="3:7">
      <c r="C34041" s="17"/>
      <c r="D34041" s="26"/>
      <c r="E34041" s="26"/>
      <c r="F34041" s="26"/>
      <c r="G34041" s="26"/>
    </row>
    <row r="34042" spans="3:7">
      <c r="C34042" s="17"/>
      <c r="D34042" s="26"/>
      <c r="E34042" s="26"/>
      <c r="F34042" s="26"/>
      <c r="G34042" s="26"/>
    </row>
  </sheetData>
  <sheetProtection selectLockedCells="1"/>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yybzybazbbzbczbdzbezbfzbgzbhzb">
                <anchor moveWithCells="1" sizeWithCells="1">
                  <from>
                    <xdr:col>8</xdr:col>
                    <xdr:colOff>66675</xdr:colOff>
                    <xdr:row>6</xdr:row>
                    <xdr:rowOff>47625</xdr:rowOff>
                  </from>
                  <to>
                    <xdr:col>10</xdr:col>
                    <xdr:colOff>495300</xdr:colOff>
                    <xdr:row>7</xdr:row>
                    <xdr:rowOff>57150</xdr:rowOff>
                  </to>
                </anchor>
              </controlPr>
            </control>
          </mc:Choice>
        </mc:AlternateContent>
        <mc:AlternateContent xmlns:mc="http://schemas.openxmlformats.org/markup-compatibility/2006">
          <mc:Choice Requires="x14">
            <control shapeId="45058" r:id="rId5" name="Check Box 1">
              <controlPr defaultSize="0" autoFill="0" autoLine="0" autoPict="0">
                <anchor moveWithCells="1" sizeWithCells="1">
                  <from>
                    <xdr:col>1</xdr:col>
                    <xdr:colOff>0</xdr:colOff>
                    <xdr:row>5</xdr:row>
                    <xdr:rowOff>476250</xdr:rowOff>
                  </from>
                  <to>
                    <xdr:col>2</xdr:col>
                    <xdr:colOff>123825</xdr:colOff>
                    <xdr:row>7</xdr:row>
                    <xdr:rowOff>38100</xdr:rowOff>
                  </to>
                </anchor>
              </controlPr>
            </control>
          </mc:Choice>
        </mc:AlternateContent>
        <mc:AlternateContent xmlns:mc="http://schemas.openxmlformats.org/markup-compatibility/2006">
          <mc:Choice Requires="x14">
            <control shapeId="45059" r:id="rId6" name="Check Box 2">
              <controlPr defaultSize="0" autoFill="0" autoLine="0" autoPict="0">
                <anchor moveWithCells="1" sizeWithCells="1">
                  <from>
                    <xdr:col>1</xdr:col>
                    <xdr:colOff>0</xdr:colOff>
                    <xdr:row>6</xdr:row>
                    <xdr:rowOff>219075</xdr:rowOff>
                  </from>
                  <to>
                    <xdr:col>2</xdr:col>
                    <xdr:colOff>123825</xdr:colOff>
                    <xdr:row>8</xdr:row>
                    <xdr:rowOff>0</xdr:rowOff>
                  </to>
                </anchor>
              </controlPr>
            </control>
          </mc:Choice>
        </mc:AlternateContent>
        <mc:AlternateContent xmlns:mc="http://schemas.openxmlformats.org/markup-compatibility/2006">
          <mc:Choice Requires="x14">
            <control shapeId="45060" r:id="rId7" name="Check Box 3">
              <controlPr defaultSize="0" autoFill="0" autoLine="0" autoPict="0">
                <anchor moveWithCells="1" sizeWithCells="1">
                  <from>
                    <xdr:col>1</xdr:col>
                    <xdr:colOff>0</xdr:colOff>
                    <xdr:row>7</xdr:row>
                    <xdr:rowOff>219075</xdr:rowOff>
                  </from>
                  <to>
                    <xdr:col>2</xdr:col>
                    <xdr:colOff>123825</xdr:colOff>
                    <xdr:row>9</xdr:row>
                    <xdr:rowOff>0</xdr:rowOff>
                  </to>
                </anchor>
              </controlPr>
            </control>
          </mc:Choice>
        </mc:AlternateContent>
        <mc:AlternateContent xmlns:mc="http://schemas.openxmlformats.org/markup-compatibility/2006">
          <mc:Choice Requires="x14">
            <control shapeId="45061" r:id="rId8" name="Check Box 4">
              <controlPr defaultSize="0" autoFill="0" autoLine="0" autoPict="0">
                <anchor moveWithCells="1" sizeWithCells="1">
                  <from>
                    <xdr:col>1</xdr:col>
                    <xdr:colOff>0</xdr:colOff>
                    <xdr:row>8</xdr:row>
                    <xdr:rowOff>228600</xdr:rowOff>
                  </from>
                  <to>
                    <xdr:col>2</xdr:col>
                    <xdr:colOff>123825</xdr:colOff>
                    <xdr:row>10</xdr:row>
                    <xdr:rowOff>9525</xdr:rowOff>
                  </to>
                </anchor>
              </controlPr>
            </control>
          </mc:Choice>
        </mc:AlternateContent>
        <mc:AlternateContent xmlns:mc="http://schemas.openxmlformats.org/markup-compatibility/2006">
          <mc:Choice Requires="x14">
            <control shapeId="45062" r:id="rId9" name="Check Box 5">
              <controlPr defaultSize="0" autoFill="0" autoLine="0" autoPict="0">
                <anchor moveWithCells="1" sizeWithCells="1">
                  <from>
                    <xdr:col>1</xdr:col>
                    <xdr:colOff>0</xdr:colOff>
                    <xdr:row>9</xdr:row>
                    <xdr:rowOff>219075</xdr:rowOff>
                  </from>
                  <to>
                    <xdr:col>2</xdr:col>
                    <xdr:colOff>123825</xdr:colOff>
                    <xdr:row>11</xdr:row>
                    <xdr:rowOff>0</xdr:rowOff>
                  </to>
                </anchor>
              </controlPr>
            </control>
          </mc:Choice>
        </mc:AlternateContent>
        <mc:AlternateContent xmlns:mc="http://schemas.openxmlformats.org/markup-compatibility/2006">
          <mc:Choice Requires="x14">
            <control shapeId="45063" r:id="rId10" name="Check Box 6">
              <controlPr defaultSize="0" autoFill="0" autoLine="0" autoPict="0">
                <anchor moveWithCells="1" sizeWithCells="1">
                  <from>
                    <xdr:col>1</xdr:col>
                    <xdr:colOff>0</xdr:colOff>
                    <xdr:row>10</xdr:row>
                    <xdr:rowOff>228600</xdr:rowOff>
                  </from>
                  <to>
                    <xdr:col>2</xdr:col>
                    <xdr:colOff>123825</xdr:colOff>
                    <xdr:row>12</xdr:row>
                    <xdr:rowOff>9525</xdr:rowOff>
                  </to>
                </anchor>
              </controlPr>
            </control>
          </mc:Choice>
        </mc:AlternateContent>
        <mc:AlternateContent xmlns:mc="http://schemas.openxmlformats.org/markup-compatibility/2006">
          <mc:Choice Requires="x14">
            <control shapeId="45064" r:id="rId11" name="Check Box 7">
              <controlPr defaultSize="0" autoFill="0" autoLine="0" autoPict="0">
                <anchor moveWithCells="1" sizeWithCells="1">
                  <from>
                    <xdr:col>1</xdr:col>
                    <xdr:colOff>0</xdr:colOff>
                    <xdr:row>11</xdr:row>
                    <xdr:rowOff>228600</xdr:rowOff>
                  </from>
                  <to>
                    <xdr:col>2</xdr:col>
                    <xdr:colOff>123825</xdr:colOff>
                    <xdr:row>13</xdr:row>
                    <xdr:rowOff>9525</xdr:rowOff>
                  </to>
                </anchor>
              </controlPr>
            </control>
          </mc:Choice>
        </mc:AlternateContent>
        <mc:AlternateContent xmlns:mc="http://schemas.openxmlformats.org/markup-compatibility/2006">
          <mc:Choice Requires="x14">
            <control shapeId="45065" r:id="rId12" name="Check Box 8">
              <controlPr defaultSize="0" autoFill="0" autoLine="0" autoPict="0">
                <anchor moveWithCells="1" sizeWithCells="1">
                  <from>
                    <xdr:col>1</xdr:col>
                    <xdr:colOff>0</xdr:colOff>
                    <xdr:row>12</xdr:row>
                    <xdr:rowOff>228600</xdr:rowOff>
                  </from>
                  <to>
                    <xdr:col>2</xdr:col>
                    <xdr:colOff>123825</xdr:colOff>
                    <xdr:row>14</xdr:row>
                    <xdr:rowOff>9525</xdr:rowOff>
                  </to>
                </anchor>
              </controlPr>
            </control>
          </mc:Choice>
        </mc:AlternateContent>
        <mc:AlternateContent xmlns:mc="http://schemas.openxmlformats.org/markup-compatibility/2006">
          <mc:Choice Requires="x14">
            <control shapeId="45066" r:id="rId13" name="Check Box 9">
              <controlPr defaultSize="0" autoFill="0" autoLine="0" autoPict="0">
                <anchor moveWithCells="1" sizeWithCells="1">
                  <from>
                    <xdr:col>1</xdr:col>
                    <xdr:colOff>0</xdr:colOff>
                    <xdr:row>13</xdr:row>
                    <xdr:rowOff>228600</xdr:rowOff>
                  </from>
                  <to>
                    <xdr:col>2</xdr:col>
                    <xdr:colOff>123825</xdr:colOff>
                    <xdr:row>15</xdr:row>
                    <xdr:rowOff>9525</xdr:rowOff>
                  </to>
                </anchor>
              </controlPr>
            </control>
          </mc:Choice>
        </mc:AlternateContent>
        <mc:AlternateContent xmlns:mc="http://schemas.openxmlformats.org/markup-compatibility/2006">
          <mc:Choice Requires="x14">
            <control shapeId="45067" r:id="rId14" name="Check Box 10">
              <controlPr defaultSize="0" autoFill="0" autoLine="0" autoPict="0">
                <anchor moveWithCells="1" sizeWithCells="1">
                  <from>
                    <xdr:col>1</xdr:col>
                    <xdr:colOff>0</xdr:colOff>
                    <xdr:row>14</xdr:row>
                    <xdr:rowOff>228600</xdr:rowOff>
                  </from>
                  <to>
                    <xdr:col>2</xdr:col>
                    <xdr:colOff>123825</xdr:colOff>
                    <xdr:row>16</xdr:row>
                    <xdr:rowOff>9525</xdr:rowOff>
                  </to>
                </anchor>
              </controlPr>
            </control>
          </mc:Choice>
        </mc:AlternateContent>
        <mc:AlternateContent xmlns:mc="http://schemas.openxmlformats.org/markup-compatibility/2006">
          <mc:Choice Requires="x14">
            <control shapeId="45068" r:id="rId15" name="Check Box 12">
              <controlPr defaultSize="0" autoFill="0" autoLine="0" autoPict="0" altText="">
                <anchor moveWithCells="1">
                  <from>
                    <xdr:col>1</xdr:col>
                    <xdr:colOff>0</xdr:colOff>
                    <xdr:row>16</xdr:row>
                    <xdr:rowOff>219075</xdr:rowOff>
                  </from>
                  <to>
                    <xdr:col>2</xdr:col>
                    <xdr:colOff>85725</xdr:colOff>
                    <xdr:row>18</xdr:row>
                    <xdr:rowOff>0</xdr:rowOff>
                  </to>
                </anchor>
              </controlPr>
            </control>
          </mc:Choice>
        </mc:AlternateContent>
        <mc:AlternateContent xmlns:mc="http://schemas.openxmlformats.org/markup-compatibility/2006">
          <mc:Choice Requires="x14">
            <control shapeId="45069" r:id="rId16" name="Check Box 13">
              <controlPr defaultSize="0" autoFill="0" autoLine="0" autoPict="0" altText="">
                <anchor moveWithCells="1">
                  <from>
                    <xdr:col>1</xdr:col>
                    <xdr:colOff>0</xdr:colOff>
                    <xdr:row>17</xdr:row>
                    <xdr:rowOff>209550</xdr:rowOff>
                  </from>
                  <to>
                    <xdr:col>2</xdr:col>
                    <xdr:colOff>85725</xdr:colOff>
                    <xdr:row>18</xdr:row>
                    <xdr:rowOff>228600</xdr:rowOff>
                  </to>
                </anchor>
              </controlPr>
            </control>
          </mc:Choice>
        </mc:AlternateContent>
        <mc:AlternateContent xmlns:mc="http://schemas.openxmlformats.org/markup-compatibility/2006">
          <mc:Choice Requires="x14">
            <control shapeId="45070" r:id="rId17" name="Check Box 14">
              <controlPr defaultSize="0" autoFill="0" autoLine="0" autoPict="0" altText="">
                <anchor>
                  <from>
                    <xdr:col>1</xdr:col>
                    <xdr:colOff>0</xdr:colOff>
                    <xdr:row>18</xdr:row>
                    <xdr:rowOff>228600</xdr:rowOff>
                  </from>
                  <to>
                    <xdr:col>2</xdr:col>
                    <xdr:colOff>85725</xdr:colOff>
                    <xdr:row>20</xdr:row>
                    <xdr:rowOff>9525</xdr:rowOff>
                  </to>
                </anchor>
              </controlPr>
            </control>
          </mc:Choice>
        </mc:AlternateContent>
        <mc:AlternateContent xmlns:mc="http://schemas.openxmlformats.org/markup-compatibility/2006">
          <mc:Choice Requires="x14">
            <control shapeId="45071" r:id="rId18" name="Check Box 15">
              <controlPr defaultSize="0" autoFill="0" autoLine="0" autoPict="0" altText="">
                <anchor>
                  <from>
                    <xdr:col>1</xdr:col>
                    <xdr:colOff>0</xdr:colOff>
                    <xdr:row>19</xdr:row>
                    <xdr:rowOff>219075</xdr:rowOff>
                  </from>
                  <to>
                    <xdr:col>2</xdr:col>
                    <xdr:colOff>85725</xdr:colOff>
                    <xdr:row>21</xdr:row>
                    <xdr:rowOff>0</xdr:rowOff>
                  </to>
                </anchor>
              </controlPr>
            </control>
          </mc:Choice>
        </mc:AlternateContent>
        <mc:AlternateContent xmlns:mc="http://schemas.openxmlformats.org/markup-compatibility/2006">
          <mc:Choice Requires="x14">
            <control shapeId="45072" r:id="rId19" name="Check Box 16">
              <controlPr defaultSize="0" autoFill="0" autoLine="0" autoPict="0" altText="">
                <anchor>
                  <from>
                    <xdr:col>1</xdr:col>
                    <xdr:colOff>0</xdr:colOff>
                    <xdr:row>20</xdr:row>
                    <xdr:rowOff>219075</xdr:rowOff>
                  </from>
                  <to>
                    <xdr:col>2</xdr:col>
                    <xdr:colOff>85725</xdr:colOff>
                    <xdr:row>22</xdr:row>
                    <xdr:rowOff>0</xdr:rowOff>
                  </to>
                </anchor>
              </controlPr>
            </control>
          </mc:Choice>
        </mc:AlternateContent>
        <mc:AlternateContent xmlns:mc="http://schemas.openxmlformats.org/markup-compatibility/2006">
          <mc:Choice Requires="x14">
            <control shapeId="45073" r:id="rId20" name="Check Box 17">
              <controlPr defaultSize="0" autoFill="0" autoLine="0" autoPict="0" altText="">
                <anchor>
                  <from>
                    <xdr:col>1</xdr:col>
                    <xdr:colOff>0</xdr:colOff>
                    <xdr:row>21</xdr:row>
                    <xdr:rowOff>209550</xdr:rowOff>
                  </from>
                  <to>
                    <xdr:col>2</xdr:col>
                    <xdr:colOff>85725</xdr:colOff>
                    <xdr:row>22</xdr:row>
                    <xdr:rowOff>228600</xdr:rowOff>
                  </to>
                </anchor>
              </controlPr>
            </control>
          </mc:Choice>
        </mc:AlternateContent>
        <mc:AlternateContent xmlns:mc="http://schemas.openxmlformats.org/markup-compatibility/2006">
          <mc:Choice Requires="x14">
            <control shapeId="45074" r:id="rId21" name="Check Box 18">
              <controlPr defaultSize="0" autoFill="0" autoLine="0" autoPict="0" altText="">
                <anchor>
                  <from>
                    <xdr:col>1</xdr:col>
                    <xdr:colOff>0</xdr:colOff>
                    <xdr:row>22</xdr:row>
                    <xdr:rowOff>209550</xdr:rowOff>
                  </from>
                  <to>
                    <xdr:col>2</xdr:col>
                    <xdr:colOff>85725</xdr:colOff>
                    <xdr:row>23</xdr:row>
                    <xdr:rowOff>228600</xdr:rowOff>
                  </to>
                </anchor>
              </controlPr>
            </control>
          </mc:Choice>
        </mc:AlternateContent>
        <mc:AlternateContent xmlns:mc="http://schemas.openxmlformats.org/markup-compatibility/2006">
          <mc:Choice Requires="x14">
            <control shapeId="45075" r:id="rId22" name="Check Box 19">
              <controlPr defaultSize="0" autoFill="0" autoLine="0" autoPict="0" altText="">
                <anchor>
                  <from>
                    <xdr:col>1</xdr:col>
                    <xdr:colOff>0</xdr:colOff>
                    <xdr:row>23</xdr:row>
                    <xdr:rowOff>228600</xdr:rowOff>
                  </from>
                  <to>
                    <xdr:col>2</xdr:col>
                    <xdr:colOff>85725</xdr:colOff>
                    <xdr:row>25</xdr:row>
                    <xdr:rowOff>9525</xdr:rowOff>
                  </to>
                </anchor>
              </controlPr>
            </control>
          </mc:Choice>
        </mc:AlternateContent>
        <mc:AlternateContent xmlns:mc="http://schemas.openxmlformats.org/markup-compatibility/2006">
          <mc:Choice Requires="x14">
            <control shapeId="45076" r:id="rId23" name="Check Box 20">
              <controlPr defaultSize="0" autoFill="0" autoLine="0" autoPict="0" altText="">
                <anchor>
                  <from>
                    <xdr:col>1</xdr:col>
                    <xdr:colOff>0</xdr:colOff>
                    <xdr:row>24</xdr:row>
                    <xdr:rowOff>219075</xdr:rowOff>
                  </from>
                  <to>
                    <xdr:col>2</xdr:col>
                    <xdr:colOff>85725</xdr:colOff>
                    <xdr:row>26</xdr:row>
                    <xdr:rowOff>0</xdr:rowOff>
                  </to>
                </anchor>
              </controlPr>
            </control>
          </mc:Choice>
        </mc:AlternateContent>
        <mc:AlternateContent xmlns:mc="http://schemas.openxmlformats.org/markup-compatibility/2006">
          <mc:Choice Requires="x14">
            <control shapeId="45077" r:id="rId24" name="Check Box 21">
              <controlPr defaultSize="0" autoFill="0" autoLine="0" autoPict="0" altText="">
                <anchor>
                  <from>
                    <xdr:col>1</xdr:col>
                    <xdr:colOff>0</xdr:colOff>
                    <xdr:row>25</xdr:row>
                    <xdr:rowOff>228600</xdr:rowOff>
                  </from>
                  <to>
                    <xdr:col>2</xdr:col>
                    <xdr:colOff>85725</xdr:colOff>
                    <xdr:row>27</xdr:row>
                    <xdr:rowOff>9525</xdr:rowOff>
                  </to>
                </anchor>
              </controlPr>
            </control>
          </mc:Choice>
        </mc:AlternateContent>
        <mc:AlternateContent xmlns:mc="http://schemas.openxmlformats.org/markup-compatibility/2006">
          <mc:Choice Requires="x14">
            <control shapeId="45078" r:id="rId25" name="Button 22">
              <controlPr defaultSize="0" print="0" autoFill="0" autoPict="0" macro="[0]!cqbdqbeqbfqbgqbhqbiqbjqbkqblqb">
                <anchor moveWithCells="1" sizeWithCells="1">
                  <from>
                    <xdr:col>8</xdr:col>
                    <xdr:colOff>66675</xdr:colOff>
                    <xdr:row>7</xdr:row>
                    <xdr:rowOff>114300</xdr:rowOff>
                  </from>
                  <to>
                    <xdr:col>10</xdr:col>
                    <xdr:colOff>495300</xdr:colOff>
                    <xdr:row>8</xdr:row>
                    <xdr:rowOff>123825</xdr:rowOff>
                  </to>
                </anchor>
              </controlPr>
            </control>
          </mc:Choice>
        </mc:AlternateContent>
        <mc:AlternateContent xmlns:mc="http://schemas.openxmlformats.org/markup-compatibility/2006">
          <mc:Choice Requires="x14">
            <control shapeId="45079" r:id="rId26" name="Check Box 23">
              <controlPr defaultSize="0" autoFill="0" autoLine="0" autoPict="0">
                <anchor moveWithCells="1" sizeWithCells="1">
                  <from>
                    <xdr:col>1</xdr:col>
                    <xdr:colOff>0</xdr:colOff>
                    <xdr:row>5</xdr:row>
                    <xdr:rowOff>476250</xdr:rowOff>
                  </from>
                  <to>
                    <xdr:col>2</xdr:col>
                    <xdr:colOff>123825</xdr:colOff>
                    <xdr:row>7</xdr:row>
                    <xdr:rowOff>38100</xdr:rowOff>
                  </to>
                </anchor>
              </controlPr>
            </control>
          </mc:Choice>
        </mc:AlternateContent>
        <mc:AlternateContent xmlns:mc="http://schemas.openxmlformats.org/markup-compatibility/2006">
          <mc:Choice Requires="x14">
            <control shapeId="45080" r:id="rId27" name="Check Box 24">
              <controlPr defaultSize="0" autoFill="0" autoLine="0" autoPict="0">
                <anchor moveWithCells="1" sizeWithCells="1">
                  <from>
                    <xdr:col>1</xdr:col>
                    <xdr:colOff>0</xdr:colOff>
                    <xdr:row>7</xdr:row>
                    <xdr:rowOff>228600</xdr:rowOff>
                  </from>
                  <to>
                    <xdr:col>2</xdr:col>
                    <xdr:colOff>123825</xdr:colOff>
                    <xdr:row>9</xdr:row>
                    <xdr:rowOff>9525</xdr:rowOff>
                  </to>
                </anchor>
              </controlPr>
            </control>
          </mc:Choice>
        </mc:AlternateContent>
        <mc:AlternateContent xmlns:mc="http://schemas.openxmlformats.org/markup-compatibility/2006">
          <mc:Choice Requires="x14">
            <control shapeId="45081" r:id="rId28" name="Check Box 25">
              <controlPr defaultSize="0" autoFill="0" autoLine="0" autoPict="0">
                <anchor moveWithCells="1" sizeWithCells="1">
                  <from>
                    <xdr:col>1</xdr:col>
                    <xdr:colOff>0</xdr:colOff>
                    <xdr:row>8</xdr:row>
                    <xdr:rowOff>219075</xdr:rowOff>
                  </from>
                  <to>
                    <xdr:col>2</xdr:col>
                    <xdr:colOff>123825</xdr:colOff>
                    <xdr:row>10</xdr:row>
                    <xdr:rowOff>0</xdr:rowOff>
                  </to>
                </anchor>
              </controlPr>
            </control>
          </mc:Choice>
        </mc:AlternateContent>
        <mc:AlternateContent xmlns:mc="http://schemas.openxmlformats.org/markup-compatibility/2006">
          <mc:Choice Requires="x14">
            <control shapeId="45082" r:id="rId29" name="Check Box 26">
              <controlPr defaultSize="0" autoFill="0" autoLine="0" autoPict="0">
                <anchor moveWithCells="1" sizeWithCells="1">
                  <from>
                    <xdr:col>7</xdr:col>
                    <xdr:colOff>9525</xdr:colOff>
                    <xdr:row>5</xdr:row>
                    <xdr:rowOff>457200</xdr:rowOff>
                  </from>
                  <to>
                    <xdr:col>8</xdr:col>
                    <xdr:colOff>142875</xdr:colOff>
                    <xdr:row>7</xdr:row>
                    <xdr:rowOff>19050</xdr:rowOff>
                  </to>
                </anchor>
              </controlPr>
            </control>
          </mc:Choice>
        </mc:AlternateContent>
        <mc:AlternateContent xmlns:mc="http://schemas.openxmlformats.org/markup-compatibility/2006">
          <mc:Choice Requires="x14">
            <control shapeId="45083" r:id="rId30" name="Check Box 27">
              <controlPr defaultSize="0" print="0" autoFill="0" autoLine="0" autoPict="0">
                <anchor moveWithCells="1" sizeWithCells="1">
                  <from>
                    <xdr:col>7</xdr:col>
                    <xdr:colOff>19050</xdr:colOff>
                    <xdr:row>6</xdr:row>
                    <xdr:rowOff>190500</xdr:rowOff>
                  </from>
                  <to>
                    <xdr:col>8</xdr:col>
                    <xdr:colOff>152400</xdr:colOff>
                    <xdr:row>8</xdr:row>
                    <xdr:rowOff>9525</xdr:rowOff>
                  </to>
                </anchor>
              </controlPr>
            </control>
          </mc:Choice>
        </mc:AlternateContent>
        <mc:AlternateContent xmlns:mc="http://schemas.openxmlformats.org/markup-compatibility/2006">
          <mc:Choice Requires="x14">
            <control shapeId="45084" r:id="rId31" name="Check Box 28">
              <controlPr defaultSize="0" autoFill="0" autoLine="0" autoPict="0">
                <anchor moveWithCells="1" sizeWithCells="1">
                  <from>
                    <xdr:col>7</xdr:col>
                    <xdr:colOff>19050</xdr:colOff>
                    <xdr:row>7</xdr:row>
                    <xdr:rowOff>180975</xdr:rowOff>
                  </from>
                  <to>
                    <xdr:col>8</xdr:col>
                    <xdr:colOff>152400</xdr:colOff>
                    <xdr:row>9</xdr:row>
                    <xdr:rowOff>0</xdr:rowOff>
                  </to>
                </anchor>
              </controlPr>
            </control>
          </mc:Choice>
        </mc:AlternateContent>
        <mc:AlternateContent xmlns:mc="http://schemas.openxmlformats.org/markup-compatibility/2006">
          <mc:Choice Requires="x14">
            <control shapeId="45085" r:id="rId32" name="Check Box 29">
              <controlPr defaultSize="0" print="0" autoFill="0" autoLine="0" autoPict="0">
                <anchor moveWithCells="1" sizeWithCells="1">
                  <from>
                    <xdr:col>7</xdr:col>
                    <xdr:colOff>19050</xdr:colOff>
                    <xdr:row>8</xdr:row>
                    <xdr:rowOff>200025</xdr:rowOff>
                  </from>
                  <to>
                    <xdr:col>8</xdr:col>
                    <xdr:colOff>152400</xdr:colOff>
                    <xdr:row>10</xdr:row>
                    <xdr:rowOff>19050</xdr:rowOff>
                  </to>
                </anchor>
              </controlPr>
            </control>
          </mc:Choice>
        </mc:AlternateContent>
        <mc:AlternateContent xmlns:mc="http://schemas.openxmlformats.org/markup-compatibility/2006">
          <mc:Choice Requires="x14">
            <control shapeId="45086" r:id="rId33" name="Check Box 30">
              <controlPr defaultSize="0" autoFill="0" autoLine="0" autoPict="0">
                <anchor moveWithCells="1" sizeWithCells="1">
                  <from>
                    <xdr:col>7</xdr:col>
                    <xdr:colOff>19050</xdr:colOff>
                    <xdr:row>9</xdr:row>
                    <xdr:rowOff>190500</xdr:rowOff>
                  </from>
                  <to>
                    <xdr:col>8</xdr:col>
                    <xdr:colOff>152400</xdr:colOff>
                    <xdr:row>11</xdr:row>
                    <xdr:rowOff>9525</xdr:rowOff>
                  </to>
                </anchor>
              </controlPr>
            </control>
          </mc:Choice>
        </mc:AlternateContent>
        <mc:AlternateContent xmlns:mc="http://schemas.openxmlformats.org/markup-compatibility/2006">
          <mc:Choice Requires="x14">
            <control shapeId="45087" r:id="rId34" name="Check Box 31">
              <controlPr defaultSize="0" print="0" autoFill="0" autoLine="0" autoPict="0">
                <anchor moveWithCells="1" sizeWithCells="1">
                  <from>
                    <xdr:col>7</xdr:col>
                    <xdr:colOff>28575</xdr:colOff>
                    <xdr:row>10</xdr:row>
                    <xdr:rowOff>180975</xdr:rowOff>
                  </from>
                  <to>
                    <xdr:col>8</xdr:col>
                    <xdr:colOff>161925</xdr:colOff>
                    <xdr:row>12</xdr:row>
                    <xdr:rowOff>0</xdr:rowOff>
                  </to>
                </anchor>
              </controlPr>
            </control>
          </mc:Choice>
        </mc:AlternateContent>
        <mc:AlternateContent xmlns:mc="http://schemas.openxmlformats.org/markup-compatibility/2006">
          <mc:Choice Requires="x14">
            <control shapeId="45088" r:id="rId35" name="Check Box 32">
              <controlPr defaultSize="0" autoFill="0" autoLine="0" autoPict="0">
                <anchor moveWithCells="1" sizeWithCells="1">
                  <from>
                    <xdr:col>7</xdr:col>
                    <xdr:colOff>28575</xdr:colOff>
                    <xdr:row>11</xdr:row>
                    <xdr:rowOff>171450</xdr:rowOff>
                  </from>
                  <to>
                    <xdr:col>8</xdr:col>
                    <xdr:colOff>161925</xdr:colOff>
                    <xdr:row>12</xdr:row>
                    <xdr:rowOff>228600</xdr:rowOff>
                  </to>
                </anchor>
              </controlPr>
            </control>
          </mc:Choice>
        </mc:AlternateContent>
        <mc:AlternateContent xmlns:mc="http://schemas.openxmlformats.org/markup-compatibility/2006">
          <mc:Choice Requires="x14">
            <control shapeId="45089" r:id="rId36" name="Check Box 33">
              <controlPr defaultSize="0" autoFill="0" autoLine="0" autoPict="0">
                <anchor moveWithCells="1" sizeWithCells="1">
                  <from>
                    <xdr:col>7</xdr:col>
                    <xdr:colOff>28575</xdr:colOff>
                    <xdr:row>12</xdr:row>
                    <xdr:rowOff>180975</xdr:rowOff>
                  </from>
                  <to>
                    <xdr:col>8</xdr:col>
                    <xdr:colOff>161925</xdr:colOff>
                    <xdr:row>14</xdr:row>
                    <xdr:rowOff>0</xdr:rowOff>
                  </to>
                </anchor>
              </controlPr>
            </control>
          </mc:Choice>
        </mc:AlternateContent>
        <mc:AlternateContent xmlns:mc="http://schemas.openxmlformats.org/markup-compatibility/2006">
          <mc:Choice Requires="x14">
            <control shapeId="45090" r:id="rId37" name="Check Box 34">
              <controlPr defaultSize="0" autoFill="0" autoLine="0" autoPict="0">
                <anchor moveWithCells="1" sizeWithCells="1">
                  <from>
                    <xdr:col>7</xdr:col>
                    <xdr:colOff>28575</xdr:colOff>
                    <xdr:row>13</xdr:row>
                    <xdr:rowOff>200025</xdr:rowOff>
                  </from>
                  <to>
                    <xdr:col>8</xdr:col>
                    <xdr:colOff>161925</xdr:colOff>
                    <xdr:row>15</xdr:row>
                    <xdr:rowOff>19050</xdr:rowOff>
                  </to>
                </anchor>
              </controlPr>
            </control>
          </mc:Choice>
        </mc:AlternateContent>
        <mc:AlternateContent xmlns:mc="http://schemas.openxmlformats.org/markup-compatibility/2006">
          <mc:Choice Requires="x14">
            <control shapeId="45091" r:id="rId38" name="Check Box 35">
              <controlPr defaultSize="0" autoFill="0" autoLine="0" autoPict="0">
                <anchor moveWithCells="1" sizeWithCells="1">
                  <from>
                    <xdr:col>7</xdr:col>
                    <xdr:colOff>28575</xdr:colOff>
                    <xdr:row>14</xdr:row>
                    <xdr:rowOff>190500</xdr:rowOff>
                  </from>
                  <to>
                    <xdr:col>8</xdr:col>
                    <xdr:colOff>161925</xdr:colOff>
                    <xdr:row>16</xdr:row>
                    <xdr:rowOff>9525</xdr:rowOff>
                  </to>
                </anchor>
              </controlPr>
            </control>
          </mc:Choice>
        </mc:AlternateContent>
        <mc:AlternateContent xmlns:mc="http://schemas.openxmlformats.org/markup-compatibility/2006">
          <mc:Choice Requires="x14">
            <control shapeId="45092" r:id="rId39" name="Check Box 36">
              <controlPr defaultSize="0" autoFill="0" autoLine="0" autoPict="0">
                <anchor moveWithCells="1" sizeWithCells="1">
                  <from>
                    <xdr:col>7</xdr:col>
                    <xdr:colOff>28575</xdr:colOff>
                    <xdr:row>15</xdr:row>
                    <xdr:rowOff>190500</xdr:rowOff>
                  </from>
                  <to>
                    <xdr:col>8</xdr:col>
                    <xdr:colOff>161925</xdr:colOff>
                    <xdr:row>17</xdr:row>
                    <xdr:rowOff>9525</xdr:rowOff>
                  </to>
                </anchor>
              </controlPr>
            </control>
          </mc:Choice>
        </mc:AlternateContent>
        <mc:AlternateContent xmlns:mc="http://schemas.openxmlformats.org/markup-compatibility/2006">
          <mc:Choice Requires="x14">
            <control shapeId="45093" r:id="rId40" name="Check Box 37">
              <controlPr defaultSize="0" autoFill="0" autoLine="0" autoPict="0">
                <anchor moveWithCells="1" sizeWithCells="1">
                  <from>
                    <xdr:col>7</xdr:col>
                    <xdr:colOff>28575</xdr:colOff>
                    <xdr:row>16</xdr:row>
                    <xdr:rowOff>190500</xdr:rowOff>
                  </from>
                  <to>
                    <xdr:col>8</xdr:col>
                    <xdr:colOff>161925</xdr:colOff>
                    <xdr:row>18</xdr:row>
                    <xdr:rowOff>9525</xdr:rowOff>
                  </to>
                </anchor>
              </controlPr>
            </control>
          </mc:Choice>
        </mc:AlternateContent>
        <mc:AlternateContent xmlns:mc="http://schemas.openxmlformats.org/markup-compatibility/2006">
          <mc:Choice Requires="x14">
            <control shapeId="45094" r:id="rId41" name="Check Box 38">
              <controlPr defaultSize="0" autoFill="0" autoLine="0" autoPict="0">
                <anchor moveWithCells="1" sizeWithCells="1">
                  <from>
                    <xdr:col>7</xdr:col>
                    <xdr:colOff>28575</xdr:colOff>
                    <xdr:row>17</xdr:row>
                    <xdr:rowOff>190500</xdr:rowOff>
                  </from>
                  <to>
                    <xdr:col>8</xdr:col>
                    <xdr:colOff>161925</xdr:colOff>
                    <xdr:row>19</xdr:row>
                    <xdr:rowOff>9525</xdr:rowOff>
                  </to>
                </anchor>
              </controlPr>
            </control>
          </mc:Choice>
        </mc:AlternateContent>
        <mc:AlternateContent xmlns:mc="http://schemas.openxmlformats.org/markup-compatibility/2006">
          <mc:Choice Requires="x14">
            <control shapeId="45095" r:id="rId42" name="Check Box 39">
              <controlPr defaultSize="0" autoFill="0" autoLine="0" autoPict="0">
                <anchor moveWithCells="1" sizeWithCells="1">
                  <from>
                    <xdr:col>7</xdr:col>
                    <xdr:colOff>28575</xdr:colOff>
                    <xdr:row>18</xdr:row>
                    <xdr:rowOff>180975</xdr:rowOff>
                  </from>
                  <to>
                    <xdr:col>8</xdr:col>
                    <xdr:colOff>161925</xdr:colOff>
                    <xdr:row>20</xdr:row>
                    <xdr:rowOff>0</xdr:rowOff>
                  </to>
                </anchor>
              </controlPr>
            </control>
          </mc:Choice>
        </mc:AlternateContent>
        <mc:AlternateContent xmlns:mc="http://schemas.openxmlformats.org/markup-compatibility/2006">
          <mc:Choice Requires="x14">
            <control shapeId="45096" r:id="rId43" name="Check Box 40">
              <controlPr defaultSize="0" autoFill="0" autoLine="0" autoPict="0">
                <anchor moveWithCells="1" sizeWithCells="1">
                  <from>
                    <xdr:col>7</xdr:col>
                    <xdr:colOff>28575</xdr:colOff>
                    <xdr:row>19</xdr:row>
                    <xdr:rowOff>190500</xdr:rowOff>
                  </from>
                  <to>
                    <xdr:col>8</xdr:col>
                    <xdr:colOff>161925</xdr:colOff>
                    <xdr:row>21</xdr:row>
                    <xdr:rowOff>9525</xdr:rowOff>
                  </to>
                </anchor>
              </controlPr>
            </control>
          </mc:Choice>
        </mc:AlternateContent>
        <mc:AlternateContent xmlns:mc="http://schemas.openxmlformats.org/markup-compatibility/2006">
          <mc:Choice Requires="x14">
            <control shapeId="45097" r:id="rId44" name="Check Box 41">
              <controlPr defaultSize="0" autoFill="0" autoLine="0" autoPict="0">
                <anchor>
                  <from>
                    <xdr:col>7</xdr:col>
                    <xdr:colOff>28575</xdr:colOff>
                    <xdr:row>20</xdr:row>
                    <xdr:rowOff>200025</xdr:rowOff>
                  </from>
                  <to>
                    <xdr:col>8</xdr:col>
                    <xdr:colOff>161925</xdr:colOff>
                    <xdr:row>22</xdr:row>
                    <xdr:rowOff>19050</xdr:rowOff>
                  </to>
                </anchor>
              </controlPr>
            </control>
          </mc:Choice>
        </mc:AlternateContent>
        <mc:AlternateContent xmlns:mc="http://schemas.openxmlformats.org/markup-compatibility/2006">
          <mc:Choice Requires="x14">
            <control shapeId="45098" r:id="rId45" name="Check Box 42">
              <controlPr defaultSize="0" autoFill="0" autoLine="0" autoPict="0">
                <anchor moveWithCells="1" sizeWithCells="1">
                  <from>
                    <xdr:col>7</xdr:col>
                    <xdr:colOff>28575</xdr:colOff>
                    <xdr:row>21</xdr:row>
                    <xdr:rowOff>200025</xdr:rowOff>
                  </from>
                  <to>
                    <xdr:col>8</xdr:col>
                    <xdr:colOff>161925</xdr:colOff>
                    <xdr:row>23</xdr:row>
                    <xdr:rowOff>19050</xdr:rowOff>
                  </to>
                </anchor>
              </controlPr>
            </control>
          </mc:Choice>
        </mc:AlternateContent>
        <mc:AlternateContent xmlns:mc="http://schemas.openxmlformats.org/markup-compatibility/2006">
          <mc:Choice Requires="x14">
            <control shapeId="45099" r:id="rId46" name="Check Box 43">
              <controlPr defaultSize="0" autoFill="0" autoLine="0" autoPict="0">
                <anchor moveWithCells="1">
                  <from>
                    <xdr:col>7</xdr:col>
                    <xdr:colOff>28575</xdr:colOff>
                    <xdr:row>22</xdr:row>
                    <xdr:rowOff>200025</xdr:rowOff>
                  </from>
                  <to>
                    <xdr:col>8</xdr:col>
                    <xdr:colOff>161925</xdr:colOff>
                    <xdr:row>24</xdr:row>
                    <xdr:rowOff>19050</xdr:rowOff>
                  </to>
                </anchor>
              </controlPr>
            </control>
          </mc:Choice>
        </mc:AlternateContent>
        <mc:AlternateContent xmlns:mc="http://schemas.openxmlformats.org/markup-compatibility/2006">
          <mc:Choice Requires="x14">
            <control shapeId="45100" r:id="rId47" name="Check Box 44">
              <controlPr defaultSize="0" autoFill="0" autoLine="0" autoPict="0">
                <anchor moveWithCells="1" sizeWithCells="1">
                  <from>
                    <xdr:col>7</xdr:col>
                    <xdr:colOff>28575</xdr:colOff>
                    <xdr:row>23</xdr:row>
                    <xdr:rowOff>190500</xdr:rowOff>
                  </from>
                  <to>
                    <xdr:col>8</xdr:col>
                    <xdr:colOff>161925</xdr:colOff>
                    <xdr:row>25</xdr:row>
                    <xdr:rowOff>9525</xdr:rowOff>
                  </to>
                </anchor>
              </controlPr>
            </control>
          </mc:Choice>
        </mc:AlternateContent>
        <mc:AlternateContent xmlns:mc="http://schemas.openxmlformats.org/markup-compatibility/2006">
          <mc:Choice Requires="x14">
            <control shapeId="45101" r:id="rId48" name="Check Box 45">
              <controlPr defaultSize="0" autoFill="0" autoLine="0" autoPict="0">
                <anchor moveWithCells="1" sizeWithCells="1">
                  <from>
                    <xdr:col>7</xdr:col>
                    <xdr:colOff>28575</xdr:colOff>
                    <xdr:row>24</xdr:row>
                    <xdr:rowOff>200025</xdr:rowOff>
                  </from>
                  <to>
                    <xdr:col>8</xdr:col>
                    <xdr:colOff>161925</xdr:colOff>
                    <xdr:row>26</xdr:row>
                    <xdr:rowOff>19050</xdr:rowOff>
                  </to>
                </anchor>
              </controlPr>
            </control>
          </mc:Choice>
        </mc:AlternateContent>
        <mc:AlternateContent xmlns:mc="http://schemas.openxmlformats.org/markup-compatibility/2006">
          <mc:Choice Requires="x14">
            <control shapeId="45102" r:id="rId49" name="Check Box 46">
              <controlPr defaultSize="0" autoFill="0" autoLine="0" autoPict="0">
                <anchor moveWithCells="1" sizeWithCells="1">
                  <from>
                    <xdr:col>7</xdr:col>
                    <xdr:colOff>28575</xdr:colOff>
                    <xdr:row>25</xdr:row>
                    <xdr:rowOff>200025</xdr:rowOff>
                  </from>
                  <to>
                    <xdr:col>8</xdr:col>
                    <xdr:colOff>161925</xdr:colOff>
                    <xdr:row>27</xdr:row>
                    <xdr:rowOff>0</xdr:rowOff>
                  </to>
                </anchor>
              </controlPr>
            </control>
          </mc:Choice>
        </mc:AlternateContent>
        <mc:AlternateContent xmlns:mc="http://schemas.openxmlformats.org/markup-compatibility/2006">
          <mc:Choice Requires="x14">
            <control shapeId="45103" r:id="rId50" name="Check Box 81">
              <controlPr defaultSize="0" autoFill="0" autoLine="0" autoPict="0">
                <anchor moveWithCells="1" sizeWithCells="1">
                  <from>
                    <xdr:col>7</xdr:col>
                    <xdr:colOff>28575</xdr:colOff>
                    <xdr:row>26</xdr:row>
                    <xdr:rowOff>200025</xdr:rowOff>
                  </from>
                  <to>
                    <xdr:col>8</xdr:col>
                    <xdr:colOff>161925</xdr:colOff>
                    <xdr:row>28</xdr:row>
                    <xdr:rowOff>0</xdr:rowOff>
                  </to>
                </anchor>
              </controlPr>
            </control>
          </mc:Choice>
        </mc:AlternateContent>
        <mc:AlternateContent xmlns:mc="http://schemas.openxmlformats.org/markup-compatibility/2006">
          <mc:Choice Requires="x14">
            <control shapeId="45104" r:id="rId51" name="Check Box 82">
              <controlPr defaultSize="0" autoFill="0" autoLine="0" autoPict="0">
                <anchor moveWithCells="1" sizeWithCells="1">
                  <from>
                    <xdr:col>7</xdr:col>
                    <xdr:colOff>28575</xdr:colOff>
                    <xdr:row>27</xdr:row>
                    <xdr:rowOff>200025</xdr:rowOff>
                  </from>
                  <to>
                    <xdr:col>8</xdr:col>
                    <xdr:colOff>161925</xdr:colOff>
                    <xdr:row>29</xdr:row>
                    <xdr:rowOff>0</xdr:rowOff>
                  </to>
                </anchor>
              </controlPr>
            </control>
          </mc:Choice>
        </mc:AlternateContent>
        <mc:AlternateContent xmlns:mc="http://schemas.openxmlformats.org/markup-compatibility/2006">
          <mc:Choice Requires="x14">
            <control shapeId="45105" r:id="rId52" name="Check Box 22">
              <controlPr defaultSize="0" autoFill="0" autoLine="0" autoPict="0">
                <anchor moveWithCells="1">
                  <from>
                    <xdr:col>1</xdr:col>
                    <xdr:colOff>0</xdr:colOff>
                    <xdr:row>27</xdr:row>
                    <xdr:rowOff>9525</xdr:rowOff>
                  </from>
                  <to>
                    <xdr:col>2</xdr:col>
                    <xdr:colOff>85725</xdr:colOff>
                    <xdr:row>27</xdr:row>
                    <xdr:rowOff>228600</xdr:rowOff>
                  </to>
                </anchor>
              </controlPr>
            </control>
          </mc:Choice>
        </mc:AlternateContent>
        <mc:AlternateContent xmlns:mc="http://schemas.openxmlformats.org/markup-compatibility/2006">
          <mc:Choice Requires="x14">
            <control shapeId="45106" r:id="rId53" name="Check Box 83">
              <controlPr defaultSize="0" print="0" autoFill="0" autoLine="0" autoPict="0">
                <anchor moveWithCells="1" sizeWithCells="1">
                  <from>
                    <xdr:col>7</xdr:col>
                    <xdr:colOff>28575</xdr:colOff>
                    <xdr:row>28</xdr:row>
                    <xdr:rowOff>200025</xdr:rowOff>
                  </from>
                  <to>
                    <xdr:col>8</xdr:col>
                    <xdr:colOff>161925</xdr:colOff>
                    <xdr:row>30</xdr:row>
                    <xdr:rowOff>0</xdr:rowOff>
                  </to>
                </anchor>
              </controlPr>
            </control>
          </mc:Choice>
        </mc:AlternateContent>
        <mc:AlternateContent xmlns:mc="http://schemas.openxmlformats.org/markup-compatibility/2006">
          <mc:Choice Requires="x14">
            <control shapeId="45107" r:id="rId54" name="Check Box 84">
              <controlPr defaultSize="0" autoFill="0" autoLine="0" autoPict="0">
                <anchor moveWithCells="1" sizeWithCells="1">
                  <from>
                    <xdr:col>7</xdr:col>
                    <xdr:colOff>19050</xdr:colOff>
                    <xdr:row>29</xdr:row>
                    <xdr:rowOff>209550</xdr:rowOff>
                  </from>
                  <to>
                    <xdr:col>8</xdr:col>
                    <xdr:colOff>152400</xdr:colOff>
                    <xdr:row>31</xdr:row>
                    <xdr:rowOff>9525</xdr:rowOff>
                  </to>
                </anchor>
              </controlPr>
            </control>
          </mc:Choice>
        </mc:AlternateContent>
        <mc:AlternateContent xmlns:mc="http://schemas.openxmlformats.org/markup-compatibility/2006">
          <mc:Choice Requires="x14">
            <control shapeId="45108" r:id="rId55" name="Check Box 23">
              <controlPr defaultSize="0" autoFill="0" autoLine="0" autoPict="0">
                <anchor moveWithCells="1">
                  <from>
                    <xdr:col>1</xdr:col>
                    <xdr:colOff>0</xdr:colOff>
                    <xdr:row>28</xdr:row>
                    <xdr:rowOff>9525</xdr:rowOff>
                  </from>
                  <to>
                    <xdr:col>2</xdr:col>
                    <xdr:colOff>85725</xdr:colOff>
                    <xdr:row>28</xdr:row>
                    <xdr:rowOff>228600</xdr:rowOff>
                  </to>
                </anchor>
              </controlPr>
            </control>
          </mc:Choice>
        </mc:AlternateContent>
        <mc:AlternateContent xmlns:mc="http://schemas.openxmlformats.org/markup-compatibility/2006">
          <mc:Choice Requires="x14">
            <control shapeId="45109" r:id="rId56" name="Check Box 53">
              <controlPr defaultSize="0" autoFill="0" autoLine="0" autoPict="0">
                <anchor moveWithCells="1">
                  <from>
                    <xdr:col>1</xdr:col>
                    <xdr:colOff>0</xdr:colOff>
                    <xdr:row>29</xdr:row>
                    <xdr:rowOff>9525</xdr:rowOff>
                  </from>
                  <to>
                    <xdr:col>2</xdr:col>
                    <xdr:colOff>85725</xdr:colOff>
                    <xdr:row>29</xdr:row>
                    <xdr:rowOff>228600</xdr:rowOff>
                  </to>
                </anchor>
              </controlPr>
            </control>
          </mc:Choice>
        </mc:AlternateContent>
        <mc:AlternateContent xmlns:mc="http://schemas.openxmlformats.org/markup-compatibility/2006">
          <mc:Choice Requires="x14">
            <control shapeId="45110" r:id="rId57" name="Check Box 54">
              <controlPr defaultSize="0" autoFill="0" autoLine="0" autoPict="0">
                <anchor moveWithCells="1">
                  <from>
                    <xdr:col>1</xdr:col>
                    <xdr:colOff>0</xdr:colOff>
                    <xdr:row>30</xdr:row>
                    <xdr:rowOff>9525</xdr:rowOff>
                  </from>
                  <to>
                    <xdr:col>2</xdr:col>
                    <xdr:colOff>85725</xdr:colOff>
                    <xdr:row>30</xdr:row>
                    <xdr:rowOff>228600</xdr:rowOff>
                  </to>
                </anchor>
              </controlPr>
            </control>
          </mc:Choice>
        </mc:AlternateContent>
        <mc:AlternateContent xmlns:mc="http://schemas.openxmlformats.org/markup-compatibility/2006">
          <mc:Choice Requires="x14">
            <control shapeId="45111" r:id="rId58" name="Check Box 55">
              <controlPr defaultSize="0" autoFill="0" autoLine="0" autoPict="0">
                <anchor moveWithCells="1">
                  <from>
                    <xdr:col>1</xdr:col>
                    <xdr:colOff>0</xdr:colOff>
                    <xdr:row>16</xdr:row>
                    <xdr:rowOff>9525</xdr:rowOff>
                  </from>
                  <to>
                    <xdr:col>2</xdr:col>
                    <xdr:colOff>85725</xdr:colOff>
                    <xdr:row>16</xdr:row>
                    <xdr:rowOff>228600</xdr:rowOff>
                  </to>
                </anchor>
              </controlPr>
            </control>
          </mc:Choice>
        </mc:AlternateContent>
        <mc:AlternateContent xmlns:mc="http://schemas.openxmlformats.org/markup-compatibility/2006">
          <mc:Choice Requires="x14">
            <control shapeId="45112" r:id="rId59" name="Check Box 56">
              <controlPr defaultSize="0" autoFill="0" autoLine="0" autoPict="0">
                <anchor moveWithCells="1">
                  <from>
                    <xdr:col>1</xdr:col>
                    <xdr:colOff>0</xdr:colOff>
                    <xdr:row>31</xdr:row>
                    <xdr:rowOff>0</xdr:rowOff>
                  </from>
                  <to>
                    <xdr:col>2</xdr:col>
                    <xdr:colOff>85725</xdr:colOff>
                    <xdr:row>31</xdr:row>
                    <xdr:rowOff>219075</xdr:rowOff>
                  </to>
                </anchor>
              </controlPr>
            </control>
          </mc:Choice>
        </mc:AlternateContent>
        <mc:AlternateContent xmlns:mc="http://schemas.openxmlformats.org/markup-compatibility/2006">
          <mc:Choice Requires="x14">
            <control shapeId="45113" r:id="rId60" name="Check Box 57">
              <controlPr defaultSize="0" autoFill="0" autoLine="0" autoPict="0">
                <anchor moveWithCells="1">
                  <from>
                    <xdr:col>1</xdr:col>
                    <xdr:colOff>0</xdr:colOff>
                    <xdr:row>31</xdr:row>
                    <xdr:rowOff>228600</xdr:rowOff>
                  </from>
                  <to>
                    <xdr:col>2</xdr:col>
                    <xdr:colOff>85725</xdr:colOff>
                    <xdr:row>32</xdr:row>
                    <xdr:rowOff>209550</xdr:rowOff>
                  </to>
                </anchor>
              </controlPr>
            </control>
          </mc:Choice>
        </mc:AlternateContent>
        <mc:AlternateContent xmlns:mc="http://schemas.openxmlformats.org/markup-compatibility/2006">
          <mc:Choice Requires="x14">
            <control shapeId="45114" r:id="rId61" name="Check Box 58">
              <controlPr defaultSize="0" autoFill="0" autoLine="0" autoPict="0">
                <anchor moveWithCells="1">
                  <from>
                    <xdr:col>1</xdr:col>
                    <xdr:colOff>0</xdr:colOff>
                    <xdr:row>33</xdr:row>
                    <xdr:rowOff>9525</xdr:rowOff>
                  </from>
                  <to>
                    <xdr:col>2</xdr:col>
                    <xdr:colOff>85725</xdr:colOff>
                    <xdr:row>33</xdr:row>
                    <xdr:rowOff>228600</xdr:rowOff>
                  </to>
                </anchor>
              </controlPr>
            </control>
          </mc:Choice>
        </mc:AlternateContent>
        <mc:AlternateContent xmlns:mc="http://schemas.openxmlformats.org/markup-compatibility/2006">
          <mc:Choice Requires="x14">
            <control shapeId="45115" r:id="rId62" name="Check Box 59">
              <controlPr defaultSize="0" autoFill="0" autoLine="0" autoPict="0">
                <anchor moveWithCells="1">
                  <from>
                    <xdr:col>1</xdr:col>
                    <xdr:colOff>0</xdr:colOff>
                    <xdr:row>34</xdr:row>
                    <xdr:rowOff>9525</xdr:rowOff>
                  </from>
                  <to>
                    <xdr:col>2</xdr:col>
                    <xdr:colOff>85725</xdr:colOff>
                    <xdr:row>34</xdr:row>
                    <xdr:rowOff>228600</xdr:rowOff>
                  </to>
                </anchor>
              </controlPr>
            </control>
          </mc:Choice>
        </mc:AlternateContent>
        <mc:AlternateContent xmlns:mc="http://schemas.openxmlformats.org/markup-compatibility/2006">
          <mc:Choice Requires="x14">
            <control shapeId="45116" r:id="rId63" name="Check Box 60">
              <controlPr defaultSize="0" autoFill="0" autoLine="0" autoPict="0">
                <anchor moveWithCells="1">
                  <from>
                    <xdr:col>1</xdr:col>
                    <xdr:colOff>0</xdr:colOff>
                    <xdr:row>35</xdr:row>
                    <xdr:rowOff>9525</xdr:rowOff>
                  </from>
                  <to>
                    <xdr:col>2</xdr:col>
                    <xdr:colOff>85725</xdr:colOff>
                    <xdr:row>35</xdr:row>
                    <xdr:rowOff>228600</xdr:rowOff>
                  </to>
                </anchor>
              </controlPr>
            </control>
          </mc:Choice>
        </mc:AlternateContent>
        <mc:AlternateContent xmlns:mc="http://schemas.openxmlformats.org/markup-compatibility/2006">
          <mc:Choice Requires="x14">
            <control shapeId="45117" r:id="rId64" name="Check Box 61">
              <controlPr defaultSize="0" autoFill="0" autoLine="0" autoPict="0">
                <anchor moveWithCells="1">
                  <from>
                    <xdr:col>1</xdr:col>
                    <xdr:colOff>0</xdr:colOff>
                    <xdr:row>36</xdr:row>
                    <xdr:rowOff>9525</xdr:rowOff>
                  </from>
                  <to>
                    <xdr:col>2</xdr:col>
                    <xdr:colOff>85725</xdr:colOff>
                    <xdr:row>36</xdr:row>
                    <xdr:rowOff>228600</xdr:rowOff>
                  </to>
                </anchor>
              </controlPr>
            </control>
          </mc:Choice>
        </mc:AlternateContent>
        <mc:AlternateContent xmlns:mc="http://schemas.openxmlformats.org/markup-compatibility/2006">
          <mc:Choice Requires="x14">
            <control shapeId="45118" r:id="rId65" name="Check Box 62">
              <controlPr defaultSize="0" autoFill="0" autoLine="0" autoPict="0">
                <anchor moveWithCells="1">
                  <from>
                    <xdr:col>1</xdr:col>
                    <xdr:colOff>0</xdr:colOff>
                    <xdr:row>37</xdr:row>
                    <xdr:rowOff>9525</xdr:rowOff>
                  </from>
                  <to>
                    <xdr:col>2</xdr:col>
                    <xdr:colOff>85725</xdr:colOff>
                    <xdr:row>37</xdr:row>
                    <xdr:rowOff>228600</xdr:rowOff>
                  </to>
                </anchor>
              </controlPr>
            </control>
          </mc:Choice>
        </mc:AlternateContent>
        <mc:AlternateContent xmlns:mc="http://schemas.openxmlformats.org/markup-compatibility/2006">
          <mc:Choice Requires="x14">
            <control shapeId="45119" r:id="rId66" name="Check Box 63">
              <controlPr defaultSize="0" autoFill="0" autoLine="0" autoPict="0">
                <anchor moveWithCells="1">
                  <from>
                    <xdr:col>1</xdr:col>
                    <xdr:colOff>0</xdr:colOff>
                    <xdr:row>38</xdr:row>
                    <xdr:rowOff>9525</xdr:rowOff>
                  </from>
                  <to>
                    <xdr:col>2</xdr:col>
                    <xdr:colOff>85725</xdr:colOff>
                    <xdr:row>38</xdr:row>
                    <xdr:rowOff>228600</xdr:rowOff>
                  </to>
                </anchor>
              </controlPr>
            </control>
          </mc:Choice>
        </mc:AlternateContent>
        <mc:AlternateContent xmlns:mc="http://schemas.openxmlformats.org/markup-compatibility/2006">
          <mc:Choice Requires="x14">
            <control shapeId="45120" r:id="rId67" name="Check Box 64">
              <controlPr defaultSize="0" autoFill="0" autoLine="0" autoPict="0">
                <anchor moveWithCells="1">
                  <from>
                    <xdr:col>1</xdr:col>
                    <xdr:colOff>0</xdr:colOff>
                    <xdr:row>39</xdr:row>
                    <xdr:rowOff>9525</xdr:rowOff>
                  </from>
                  <to>
                    <xdr:col>2</xdr:col>
                    <xdr:colOff>85725</xdr:colOff>
                    <xdr:row>39</xdr:row>
                    <xdr:rowOff>228600</xdr:rowOff>
                  </to>
                </anchor>
              </controlPr>
            </control>
          </mc:Choice>
        </mc:AlternateContent>
        <mc:AlternateContent xmlns:mc="http://schemas.openxmlformats.org/markup-compatibility/2006">
          <mc:Choice Requires="x14">
            <control shapeId="45121" r:id="rId68" name="Check Box 65">
              <controlPr defaultSize="0" autoFill="0" autoLine="0" autoPict="0">
                <anchor moveWithCells="1">
                  <from>
                    <xdr:col>1</xdr:col>
                    <xdr:colOff>0</xdr:colOff>
                    <xdr:row>40</xdr:row>
                    <xdr:rowOff>9525</xdr:rowOff>
                  </from>
                  <to>
                    <xdr:col>2</xdr:col>
                    <xdr:colOff>85725</xdr:colOff>
                    <xdr:row>40</xdr:row>
                    <xdr:rowOff>228600</xdr:rowOff>
                  </to>
                </anchor>
              </controlPr>
            </control>
          </mc:Choice>
        </mc:AlternateContent>
        <mc:AlternateContent xmlns:mc="http://schemas.openxmlformats.org/markup-compatibility/2006">
          <mc:Choice Requires="x14">
            <control shapeId="45122" r:id="rId69" name="Check Box 66">
              <controlPr defaultSize="0" autoFill="0" autoLine="0" autoPict="0">
                <anchor moveWithCells="1">
                  <from>
                    <xdr:col>1</xdr:col>
                    <xdr:colOff>0</xdr:colOff>
                    <xdr:row>41</xdr:row>
                    <xdr:rowOff>9525</xdr:rowOff>
                  </from>
                  <to>
                    <xdr:col>2</xdr:col>
                    <xdr:colOff>85725</xdr:colOff>
                    <xdr:row>41</xdr:row>
                    <xdr:rowOff>228600</xdr:rowOff>
                  </to>
                </anchor>
              </controlPr>
            </control>
          </mc:Choice>
        </mc:AlternateContent>
        <mc:AlternateContent xmlns:mc="http://schemas.openxmlformats.org/markup-compatibility/2006">
          <mc:Choice Requires="x14">
            <control shapeId="45123" r:id="rId70" name="Check Box 67">
              <controlPr defaultSize="0" autoFill="0" autoLine="0" autoPict="0">
                <anchor moveWithCells="1">
                  <from>
                    <xdr:col>0</xdr:col>
                    <xdr:colOff>200025</xdr:colOff>
                    <xdr:row>42</xdr:row>
                    <xdr:rowOff>9525</xdr:rowOff>
                  </from>
                  <to>
                    <xdr:col>2</xdr:col>
                    <xdr:colOff>76200</xdr:colOff>
                    <xdr:row>42</xdr:row>
                    <xdr:rowOff>228600</xdr:rowOff>
                  </to>
                </anchor>
              </controlPr>
            </control>
          </mc:Choice>
        </mc:AlternateContent>
        <mc:AlternateContent xmlns:mc="http://schemas.openxmlformats.org/markup-compatibility/2006">
          <mc:Choice Requires="x14">
            <control shapeId="45124" r:id="rId71" name="Check Box 68">
              <controlPr defaultSize="0" autoFill="0" autoLine="0" autoPict="0">
                <anchor moveWithCells="1">
                  <from>
                    <xdr:col>0</xdr:col>
                    <xdr:colOff>200025</xdr:colOff>
                    <xdr:row>43</xdr:row>
                    <xdr:rowOff>9525</xdr:rowOff>
                  </from>
                  <to>
                    <xdr:col>2</xdr:col>
                    <xdr:colOff>76200</xdr:colOff>
                    <xdr:row>43</xdr:row>
                    <xdr:rowOff>228600</xdr:rowOff>
                  </to>
                </anchor>
              </controlPr>
            </control>
          </mc:Choice>
        </mc:AlternateContent>
        <mc:AlternateContent xmlns:mc="http://schemas.openxmlformats.org/markup-compatibility/2006">
          <mc:Choice Requires="x14">
            <control shapeId="45125" r:id="rId72" name="Check Box 69">
              <controlPr defaultSize="0" autoFill="0" autoLine="0" autoPict="0">
                <anchor moveWithCells="1">
                  <from>
                    <xdr:col>0</xdr:col>
                    <xdr:colOff>200025</xdr:colOff>
                    <xdr:row>44</xdr:row>
                    <xdr:rowOff>9525</xdr:rowOff>
                  </from>
                  <to>
                    <xdr:col>2</xdr:col>
                    <xdr:colOff>76200</xdr:colOff>
                    <xdr:row>44</xdr:row>
                    <xdr:rowOff>228600</xdr:rowOff>
                  </to>
                </anchor>
              </controlPr>
            </control>
          </mc:Choice>
        </mc:AlternateContent>
        <mc:AlternateContent xmlns:mc="http://schemas.openxmlformats.org/markup-compatibility/2006">
          <mc:Choice Requires="x14">
            <control shapeId="45126" r:id="rId73" name="Check Box 70">
              <controlPr defaultSize="0" autoFill="0" autoLine="0" autoPict="0">
                <anchor moveWithCells="1">
                  <from>
                    <xdr:col>1</xdr:col>
                    <xdr:colOff>0</xdr:colOff>
                    <xdr:row>45</xdr:row>
                    <xdr:rowOff>9525</xdr:rowOff>
                  </from>
                  <to>
                    <xdr:col>2</xdr:col>
                    <xdr:colOff>85725</xdr:colOff>
                    <xdr:row>45</xdr:row>
                    <xdr:rowOff>228600</xdr:rowOff>
                  </to>
                </anchor>
              </controlPr>
            </control>
          </mc:Choice>
        </mc:AlternateContent>
        <mc:AlternateContent xmlns:mc="http://schemas.openxmlformats.org/markup-compatibility/2006">
          <mc:Choice Requires="x14">
            <control shapeId="45127" r:id="rId74" name="Check Box 71">
              <controlPr defaultSize="0" autoFill="0" autoLine="0" autoPict="0">
                <anchor moveWithCells="1">
                  <from>
                    <xdr:col>0</xdr:col>
                    <xdr:colOff>200025</xdr:colOff>
                    <xdr:row>46</xdr:row>
                    <xdr:rowOff>9525</xdr:rowOff>
                  </from>
                  <to>
                    <xdr:col>2</xdr:col>
                    <xdr:colOff>76200</xdr:colOff>
                    <xdr:row>46</xdr:row>
                    <xdr:rowOff>228600</xdr:rowOff>
                  </to>
                </anchor>
              </controlPr>
            </control>
          </mc:Choice>
        </mc:AlternateContent>
        <mc:AlternateContent xmlns:mc="http://schemas.openxmlformats.org/markup-compatibility/2006">
          <mc:Choice Requires="x14">
            <control shapeId="45128" r:id="rId75" name="Check Box 72">
              <controlPr defaultSize="0" autoFill="0" autoLine="0" autoPict="0">
                <anchor moveWithCells="1">
                  <from>
                    <xdr:col>0</xdr:col>
                    <xdr:colOff>200025</xdr:colOff>
                    <xdr:row>47</xdr:row>
                    <xdr:rowOff>9525</xdr:rowOff>
                  </from>
                  <to>
                    <xdr:col>2</xdr:col>
                    <xdr:colOff>76200</xdr:colOff>
                    <xdr:row>47</xdr:row>
                    <xdr:rowOff>228600</xdr:rowOff>
                  </to>
                </anchor>
              </controlPr>
            </control>
          </mc:Choice>
        </mc:AlternateContent>
        <mc:AlternateContent xmlns:mc="http://schemas.openxmlformats.org/markup-compatibility/2006">
          <mc:Choice Requires="x14">
            <control shapeId="45129" r:id="rId76" name="Check Box 73">
              <controlPr defaultSize="0" autoFill="0" autoLine="0" autoPict="0">
                <anchor moveWithCells="1">
                  <from>
                    <xdr:col>0</xdr:col>
                    <xdr:colOff>200025</xdr:colOff>
                    <xdr:row>48</xdr:row>
                    <xdr:rowOff>9525</xdr:rowOff>
                  </from>
                  <to>
                    <xdr:col>2</xdr:col>
                    <xdr:colOff>76200</xdr:colOff>
                    <xdr:row>48</xdr:row>
                    <xdr:rowOff>228600</xdr:rowOff>
                  </to>
                </anchor>
              </controlPr>
            </control>
          </mc:Choice>
        </mc:AlternateContent>
        <mc:AlternateContent xmlns:mc="http://schemas.openxmlformats.org/markup-compatibility/2006">
          <mc:Choice Requires="x14">
            <control shapeId="45130" r:id="rId77" name="Check Box 74">
              <controlPr defaultSize="0" autoFill="0" autoLine="0" autoPict="0">
                <anchor moveWithCells="1">
                  <from>
                    <xdr:col>1</xdr:col>
                    <xdr:colOff>0</xdr:colOff>
                    <xdr:row>49</xdr:row>
                    <xdr:rowOff>9525</xdr:rowOff>
                  </from>
                  <to>
                    <xdr:col>2</xdr:col>
                    <xdr:colOff>85725</xdr:colOff>
                    <xdr:row>49</xdr:row>
                    <xdr:rowOff>228600</xdr:rowOff>
                  </to>
                </anchor>
              </controlPr>
            </control>
          </mc:Choice>
        </mc:AlternateContent>
        <mc:AlternateContent xmlns:mc="http://schemas.openxmlformats.org/markup-compatibility/2006">
          <mc:Choice Requires="x14">
            <control shapeId="45131" r:id="rId78" name="Check Box 75">
              <controlPr defaultSize="0" print="0" autoFill="0" autoLine="0" autoPict="0" altText="">
                <anchor moveWithCells="1">
                  <from>
                    <xdr:col>1</xdr:col>
                    <xdr:colOff>0</xdr:colOff>
                    <xdr:row>50</xdr:row>
                    <xdr:rowOff>9525</xdr:rowOff>
                  </from>
                  <to>
                    <xdr:col>2</xdr:col>
                    <xdr:colOff>85725</xdr:colOff>
                    <xdr:row>50</xdr:row>
                    <xdr:rowOff>228600</xdr:rowOff>
                  </to>
                </anchor>
              </controlPr>
            </control>
          </mc:Choice>
        </mc:AlternateContent>
        <mc:AlternateContent xmlns:mc="http://schemas.openxmlformats.org/markup-compatibility/2006">
          <mc:Choice Requires="x14">
            <control shapeId="45132" r:id="rId79" name="Check Box 76">
              <controlPr defaultSize="0" autoFill="0" autoLine="0" autoPict="0">
                <anchor moveWithCells="1">
                  <from>
                    <xdr:col>0</xdr:col>
                    <xdr:colOff>200025</xdr:colOff>
                    <xdr:row>51</xdr:row>
                    <xdr:rowOff>9525</xdr:rowOff>
                  </from>
                  <to>
                    <xdr:col>2</xdr:col>
                    <xdr:colOff>76200</xdr:colOff>
                    <xdr:row>51</xdr:row>
                    <xdr:rowOff>228600</xdr:rowOff>
                  </to>
                </anchor>
              </controlPr>
            </control>
          </mc:Choice>
        </mc:AlternateContent>
        <mc:AlternateContent xmlns:mc="http://schemas.openxmlformats.org/markup-compatibility/2006">
          <mc:Choice Requires="x14">
            <control shapeId="45133" r:id="rId80" name="Check Box 77">
              <controlPr defaultSize="0" autoFill="0" autoLine="0" autoPict="0">
                <anchor moveWithCells="1">
                  <from>
                    <xdr:col>0</xdr:col>
                    <xdr:colOff>200025</xdr:colOff>
                    <xdr:row>52</xdr:row>
                    <xdr:rowOff>9525</xdr:rowOff>
                  </from>
                  <to>
                    <xdr:col>2</xdr:col>
                    <xdr:colOff>76200</xdr:colOff>
                    <xdr:row>52</xdr:row>
                    <xdr:rowOff>228600</xdr:rowOff>
                  </to>
                </anchor>
              </controlPr>
            </control>
          </mc:Choice>
        </mc:AlternateContent>
        <mc:AlternateContent xmlns:mc="http://schemas.openxmlformats.org/markup-compatibility/2006">
          <mc:Choice Requires="x14">
            <control shapeId="45134" r:id="rId81" name="Check Box 78">
              <controlPr defaultSize="0" autoFill="0" autoLine="0" autoPict="0">
                <anchor moveWithCells="1">
                  <from>
                    <xdr:col>0</xdr:col>
                    <xdr:colOff>200025</xdr:colOff>
                    <xdr:row>53</xdr:row>
                    <xdr:rowOff>19050</xdr:rowOff>
                  </from>
                  <to>
                    <xdr:col>2</xdr:col>
                    <xdr:colOff>76200</xdr:colOff>
                    <xdr:row>54</xdr:row>
                    <xdr:rowOff>0</xdr:rowOff>
                  </to>
                </anchor>
              </controlPr>
            </control>
          </mc:Choice>
        </mc:AlternateContent>
        <mc:AlternateContent xmlns:mc="http://schemas.openxmlformats.org/markup-compatibility/2006">
          <mc:Choice Requires="x14">
            <control shapeId="45135" r:id="rId82" name="Check Box 79">
              <controlPr defaultSize="0" autoFill="0" autoLine="0" autoPict="0">
                <anchor moveWithCells="1">
                  <from>
                    <xdr:col>0</xdr:col>
                    <xdr:colOff>200025</xdr:colOff>
                    <xdr:row>54</xdr:row>
                    <xdr:rowOff>19050</xdr:rowOff>
                  </from>
                  <to>
                    <xdr:col>2</xdr:col>
                    <xdr:colOff>76200</xdr:colOff>
                    <xdr:row>55</xdr:row>
                    <xdr:rowOff>0</xdr:rowOff>
                  </to>
                </anchor>
              </controlPr>
            </control>
          </mc:Choice>
        </mc:AlternateContent>
        <mc:AlternateContent xmlns:mc="http://schemas.openxmlformats.org/markup-compatibility/2006">
          <mc:Choice Requires="x14">
            <control shapeId="45136" r:id="rId83" name="Check Box 80">
              <controlPr defaultSize="0" autoFill="0" autoLine="0" autoPict="0">
                <anchor moveWithCells="1">
                  <from>
                    <xdr:col>0</xdr:col>
                    <xdr:colOff>200025</xdr:colOff>
                    <xdr:row>55</xdr:row>
                    <xdr:rowOff>9525</xdr:rowOff>
                  </from>
                  <to>
                    <xdr:col>2</xdr:col>
                    <xdr:colOff>76200</xdr:colOff>
                    <xdr:row>55</xdr:row>
                    <xdr:rowOff>228600</xdr:rowOff>
                  </to>
                </anchor>
              </controlPr>
            </control>
          </mc:Choice>
        </mc:AlternateContent>
        <mc:AlternateContent xmlns:mc="http://schemas.openxmlformats.org/markup-compatibility/2006">
          <mc:Choice Requires="x14">
            <control shapeId="45137" r:id="rId84" name="Check Box 81">
              <controlPr defaultSize="0" autoFill="0" autoLine="0" autoPict="0">
                <anchor moveWithCells="1">
                  <from>
                    <xdr:col>0</xdr:col>
                    <xdr:colOff>200025</xdr:colOff>
                    <xdr:row>56</xdr:row>
                    <xdr:rowOff>0</xdr:rowOff>
                  </from>
                  <to>
                    <xdr:col>2</xdr:col>
                    <xdr:colOff>76200</xdr:colOff>
                    <xdr:row>56</xdr:row>
                    <xdr:rowOff>219075</xdr:rowOff>
                  </to>
                </anchor>
              </controlPr>
            </control>
          </mc:Choice>
        </mc:AlternateContent>
        <mc:AlternateContent xmlns:mc="http://schemas.openxmlformats.org/markup-compatibility/2006">
          <mc:Choice Requires="x14">
            <control shapeId="45138" r:id="rId85" name="Check Box 82">
              <controlPr defaultSize="0" autoFill="0" autoLine="0" autoPict="0">
                <anchor moveWithCells="1">
                  <from>
                    <xdr:col>0</xdr:col>
                    <xdr:colOff>200025</xdr:colOff>
                    <xdr:row>57</xdr:row>
                    <xdr:rowOff>9525</xdr:rowOff>
                  </from>
                  <to>
                    <xdr:col>2</xdr:col>
                    <xdr:colOff>76200</xdr:colOff>
                    <xdr:row>57</xdr:row>
                    <xdr:rowOff>228600</xdr:rowOff>
                  </to>
                </anchor>
              </controlPr>
            </control>
          </mc:Choice>
        </mc:AlternateContent>
        <mc:AlternateContent xmlns:mc="http://schemas.openxmlformats.org/markup-compatibility/2006">
          <mc:Choice Requires="x14">
            <control shapeId="45139" r:id="rId86" name="Check Box 83">
              <controlPr defaultSize="0" autoFill="0" autoLine="0" autoPict="0">
                <anchor moveWithCells="1">
                  <from>
                    <xdr:col>0</xdr:col>
                    <xdr:colOff>200025</xdr:colOff>
                    <xdr:row>58</xdr:row>
                    <xdr:rowOff>0</xdr:rowOff>
                  </from>
                  <to>
                    <xdr:col>2</xdr:col>
                    <xdr:colOff>76200</xdr:colOff>
                    <xdr:row>58</xdr:row>
                    <xdr:rowOff>219075</xdr:rowOff>
                  </to>
                </anchor>
              </controlPr>
            </control>
          </mc:Choice>
        </mc:AlternateContent>
        <mc:AlternateContent xmlns:mc="http://schemas.openxmlformats.org/markup-compatibility/2006">
          <mc:Choice Requires="x14">
            <control shapeId="45140" r:id="rId87" name="Check Box 84">
              <controlPr defaultSize="0" autoFill="0" autoLine="0" autoPict="0">
                <anchor moveWithCells="1">
                  <from>
                    <xdr:col>0</xdr:col>
                    <xdr:colOff>200025</xdr:colOff>
                    <xdr:row>59</xdr:row>
                    <xdr:rowOff>9525</xdr:rowOff>
                  </from>
                  <to>
                    <xdr:col>2</xdr:col>
                    <xdr:colOff>76200</xdr:colOff>
                    <xdr:row>59</xdr:row>
                    <xdr:rowOff>228600</xdr:rowOff>
                  </to>
                </anchor>
              </controlPr>
            </control>
          </mc:Choice>
        </mc:AlternateContent>
        <mc:AlternateContent xmlns:mc="http://schemas.openxmlformats.org/markup-compatibility/2006">
          <mc:Choice Requires="x14">
            <control shapeId="45141" r:id="rId88" name="Check Box 85">
              <controlPr defaultSize="0" autoFill="0" autoLine="0" autoPict="0">
                <anchor moveWithCells="1">
                  <from>
                    <xdr:col>0</xdr:col>
                    <xdr:colOff>200025</xdr:colOff>
                    <xdr:row>60</xdr:row>
                    <xdr:rowOff>9525</xdr:rowOff>
                  </from>
                  <to>
                    <xdr:col>2</xdr:col>
                    <xdr:colOff>76200</xdr:colOff>
                    <xdr:row>60</xdr:row>
                    <xdr:rowOff>228600</xdr:rowOff>
                  </to>
                </anchor>
              </controlPr>
            </control>
          </mc:Choice>
        </mc:AlternateContent>
        <mc:AlternateContent xmlns:mc="http://schemas.openxmlformats.org/markup-compatibility/2006">
          <mc:Choice Requires="x14">
            <control shapeId="45142" r:id="rId89" name="Check Box 86">
              <controlPr defaultSize="0" autoFill="0" autoLine="0" autoPict="0">
                <anchor moveWithCells="1">
                  <from>
                    <xdr:col>0</xdr:col>
                    <xdr:colOff>200025</xdr:colOff>
                    <xdr:row>61</xdr:row>
                    <xdr:rowOff>0</xdr:rowOff>
                  </from>
                  <to>
                    <xdr:col>2</xdr:col>
                    <xdr:colOff>76200</xdr:colOff>
                    <xdr:row>61</xdr:row>
                    <xdr:rowOff>219075</xdr:rowOff>
                  </to>
                </anchor>
              </controlPr>
            </control>
          </mc:Choice>
        </mc:AlternateContent>
        <mc:AlternateContent xmlns:mc="http://schemas.openxmlformats.org/markup-compatibility/2006">
          <mc:Choice Requires="x14">
            <control shapeId="45143" r:id="rId90" name="Check Box 87">
              <controlPr defaultSize="0" autoFill="0" autoLine="0" autoPict="0">
                <anchor moveWithCells="1">
                  <from>
                    <xdr:col>0</xdr:col>
                    <xdr:colOff>200025</xdr:colOff>
                    <xdr:row>62</xdr:row>
                    <xdr:rowOff>9525</xdr:rowOff>
                  </from>
                  <to>
                    <xdr:col>2</xdr:col>
                    <xdr:colOff>76200</xdr:colOff>
                    <xdr:row>62</xdr:row>
                    <xdr:rowOff>228600</xdr:rowOff>
                  </to>
                </anchor>
              </controlPr>
            </control>
          </mc:Choice>
        </mc:AlternateContent>
        <mc:AlternateContent xmlns:mc="http://schemas.openxmlformats.org/markup-compatibility/2006">
          <mc:Choice Requires="x14">
            <control shapeId="45144" r:id="rId91" name="Check Box 88">
              <controlPr defaultSize="0" autoFill="0" autoLine="0" autoPict="0">
                <anchor moveWithCells="1">
                  <from>
                    <xdr:col>0</xdr:col>
                    <xdr:colOff>200025</xdr:colOff>
                    <xdr:row>63</xdr:row>
                    <xdr:rowOff>9525</xdr:rowOff>
                  </from>
                  <to>
                    <xdr:col>2</xdr:col>
                    <xdr:colOff>76200</xdr:colOff>
                    <xdr:row>63</xdr:row>
                    <xdr:rowOff>228600</xdr:rowOff>
                  </to>
                </anchor>
              </controlPr>
            </control>
          </mc:Choice>
        </mc:AlternateContent>
        <mc:AlternateContent xmlns:mc="http://schemas.openxmlformats.org/markup-compatibility/2006">
          <mc:Choice Requires="x14">
            <control shapeId="45145" r:id="rId92" name="Check Box 89">
              <controlPr defaultSize="0" autoFill="0" autoLine="0" autoPict="0">
                <anchor moveWithCells="1">
                  <from>
                    <xdr:col>0</xdr:col>
                    <xdr:colOff>200025</xdr:colOff>
                    <xdr:row>64</xdr:row>
                    <xdr:rowOff>9525</xdr:rowOff>
                  </from>
                  <to>
                    <xdr:col>2</xdr:col>
                    <xdr:colOff>76200</xdr:colOff>
                    <xdr:row>64</xdr:row>
                    <xdr:rowOff>228600</xdr:rowOff>
                  </to>
                </anchor>
              </controlPr>
            </control>
          </mc:Choice>
        </mc:AlternateContent>
        <mc:AlternateContent xmlns:mc="http://schemas.openxmlformats.org/markup-compatibility/2006">
          <mc:Choice Requires="x14">
            <control shapeId="45146" r:id="rId93" name="Check Box 90">
              <controlPr defaultSize="0" autoFill="0" autoLine="0" autoPict="0">
                <anchor moveWithCells="1">
                  <from>
                    <xdr:col>0</xdr:col>
                    <xdr:colOff>200025</xdr:colOff>
                    <xdr:row>65</xdr:row>
                    <xdr:rowOff>9525</xdr:rowOff>
                  </from>
                  <to>
                    <xdr:col>2</xdr:col>
                    <xdr:colOff>76200</xdr:colOff>
                    <xdr:row>65</xdr:row>
                    <xdr:rowOff>228600</xdr:rowOff>
                  </to>
                </anchor>
              </controlPr>
            </control>
          </mc:Choice>
        </mc:AlternateContent>
        <mc:AlternateContent xmlns:mc="http://schemas.openxmlformats.org/markup-compatibility/2006">
          <mc:Choice Requires="x14">
            <control shapeId="45147" r:id="rId94" name="Button 91">
              <controlPr defaultSize="0" print="0" autoFill="0" autoPict="0" macro="[0]!qwbrwbswbtwbuwbvwbwwbxwbywbzwb">
                <anchor moveWithCells="1" sizeWithCells="1">
                  <from>
                    <xdr:col>2</xdr:col>
                    <xdr:colOff>390525</xdr:colOff>
                    <xdr:row>5</xdr:row>
                    <xdr:rowOff>28575</xdr:rowOff>
                  </from>
                  <to>
                    <xdr:col>2</xdr:col>
                    <xdr:colOff>742950</xdr:colOff>
                    <xdr:row>5</xdr:row>
                    <xdr:rowOff>476250</xdr:rowOff>
                  </to>
                </anchor>
              </controlPr>
            </control>
          </mc:Choice>
        </mc:AlternateContent>
        <mc:AlternateContent xmlns:mc="http://schemas.openxmlformats.org/markup-compatibility/2006">
          <mc:Choice Requires="x14">
            <control shapeId="45148" r:id="rId95" name="Button 92">
              <controlPr defaultSize="0" print="0" autoFill="0" autoPict="0" macro="[0]!gwbhwbiwbjwbkwblwbmwbnwbowbpwb">
                <anchor moveWithCells="1" sizeWithCells="1">
                  <from>
                    <xdr:col>2</xdr:col>
                    <xdr:colOff>19050</xdr:colOff>
                    <xdr:row>5</xdr:row>
                    <xdr:rowOff>28575</xdr:rowOff>
                  </from>
                  <to>
                    <xdr:col>2</xdr:col>
                    <xdr:colOff>381000</xdr:colOff>
                    <xdr:row>5</xdr:row>
                    <xdr:rowOff>476250</xdr:rowOff>
                  </to>
                </anchor>
              </controlPr>
            </control>
          </mc:Choice>
        </mc:AlternateContent>
        <mc:AlternateContent xmlns:mc="http://schemas.openxmlformats.org/markup-compatibility/2006">
          <mc:Choice Requires="x14">
            <control shapeId="45149" r:id="rId96" name="Button 93">
              <controlPr defaultSize="0" print="0" autoFill="0" autoPict="0" macro="[0]!qwbrwbswbtwbuwbvwbwwbxwbywbzwb">
                <anchor moveWithCells="1" sizeWithCells="1">
                  <from>
                    <xdr:col>2</xdr:col>
                    <xdr:colOff>3486150</xdr:colOff>
                    <xdr:row>5</xdr:row>
                    <xdr:rowOff>28575</xdr:rowOff>
                  </from>
                  <to>
                    <xdr:col>2</xdr:col>
                    <xdr:colOff>3857625</xdr:colOff>
                    <xdr:row>5</xdr:row>
                    <xdr:rowOff>485775</xdr:rowOff>
                  </to>
                </anchor>
              </controlPr>
            </control>
          </mc:Choice>
        </mc:AlternateContent>
        <mc:AlternateContent xmlns:mc="http://schemas.openxmlformats.org/markup-compatibility/2006">
          <mc:Choice Requires="x14">
            <control shapeId="45150" r:id="rId97" name="Button 94">
              <controlPr defaultSize="0" print="0" autoFill="0" autoPict="0" macro="[0]!axbbxbcxbdxbexbfxbgxbhxbixbjxb">
                <anchor moveWithCells="1" sizeWithCells="1">
                  <from>
                    <xdr:col>2</xdr:col>
                    <xdr:colOff>3867150</xdr:colOff>
                    <xdr:row>5</xdr:row>
                    <xdr:rowOff>28575</xdr:rowOff>
                  </from>
                  <to>
                    <xdr:col>2</xdr:col>
                    <xdr:colOff>4238625</xdr:colOff>
                    <xdr:row>5</xdr:row>
                    <xdr:rowOff>485775</xdr:rowOff>
                  </to>
                </anchor>
              </controlPr>
            </control>
          </mc:Choice>
        </mc:AlternateContent>
        <mc:AlternateContent xmlns:mc="http://schemas.openxmlformats.org/markup-compatibility/2006">
          <mc:Choice Requires="x14">
            <control shapeId="45151" r:id="rId98" name="Check Box 92">
              <controlPr defaultSize="0" autoFill="0" autoLine="0" autoPict="0">
                <anchor moveWithCells="1" sizeWithCells="1">
                  <from>
                    <xdr:col>7</xdr:col>
                    <xdr:colOff>9525</xdr:colOff>
                    <xdr:row>30</xdr:row>
                    <xdr:rowOff>209550</xdr:rowOff>
                  </from>
                  <to>
                    <xdr:col>8</xdr:col>
                    <xdr:colOff>142875</xdr:colOff>
                    <xdr:row>32</xdr:row>
                    <xdr:rowOff>9525</xdr:rowOff>
                  </to>
                </anchor>
              </controlPr>
            </control>
          </mc:Choice>
        </mc:AlternateContent>
        <mc:AlternateContent xmlns:mc="http://schemas.openxmlformats.org/markup-compatibility/2006">
          <mc:Choice Requires="x14">
            <control shapeId="45152" r:id="rId99" name="Check Box 93">
              <controlPr defaultSize="0" autoFill="0" autoLine="0" autoPict="0">
                <anchor moveWithCells="1" sizeWithCells="1">
                  <from>
                    <xdr:col>7</xdr:col>
                    <xdr:colOff>9525</xdr:colOff>
                    <xdr:row>31</xdr:row>
                    <xdr:rowOff>200025</xdr:rowOff>
                  </from>
                  <to>
                    <xdr:col>8</xdr:col>
                    <xdr:colOff>142875</xdr:colOff>
                    <xdr:row>33</xdr:row>
                    <xdr:rowOff>0</xdr:rowOff>
                  </to>
                </anchor>
              </controlPr>
            </control>
          </mc:Choice>
        </mc:AlternateContent>
        <mc:AlternateContent xmlns:mc="http://schemas.openxmlformats.org/markup-compatibility/2006">
          <mc:Choice Requires="x14">
            <control shapeId="45153" r:id="rId100" name="Check Box 97">
              <controlPr defaultSize="0" autoFill="0" autoLine="0" autoPict="0">
                <anchor moveWithCells="1" sizeWithCells="1">
                  <from>
                    <xdr:col>7</xdr:col>
                    <xdr:colOff>9525</xdr:colOff>
                    <xdr:row>32</xdr:row>
                    <xdr:rowOff>200025</xdr:rowOff>
                  </from>
                  <to>
                    <xdr:col>8</xdr:col>
                    <xdr:colOff>142875</xdr:colOff>
                    <xdr:row>34</xdr:row>
                    <xdr:rowOff>0</xdr:rowOff>
                  </to>
                </anchor>
              </controlPr>
            </control>
          </mc:Choice>
        </mc:AlternateContent>
        <mc:AlternateContent xmlns:mc="http://schemas.openxmlformats.org/markup-compatibility/2006">
          <mc:Choice Requires="x14">
            <control shapeId="45154" r:id="rId101" name="Check Box 98">
              <controlPr defaultSize="0" autoFill="0" autoLine="0" autoPict="0">
                <anchor moveWithCells="1" sizeWithCells="1">
                  <from>
                    <xdr:col>7</xdr:col>
                    <xdr:colOff>9525</xdr:colOff>
                    <xdr:row>33</xdr:row>
                    <xdr:rowOff>209550</xdr:rowOff>
                  </from>
                  <to>
                    <xdr:col>8</xdr:col>
                    <xdr:colOff>142875</xdr:colOff>
                    <xdr:row>35</xdr:row>
                    <xdr:rowOff>9525</xdr:rowOff>
                  </to>
                </anchor>
              </controlPr>
            </control>
          </mc:Choice>
        </mc:AlternateContent>
        <mc:AlternateContent xmlns:mc="http://schemas.openxmlformats.org/markup-compatibility/2006">
          <mc:Choice Requires="x14">
            <control shapeId="45155" r:id="rId102" name="Check Box 99">
              <controlPr defaultSize="0" autoFill="0" autoLine="0" autoPict="0">
                <anchor moveWithCells="1" sizeWithCells="1">
                  <from>
                    <xdr:col>7</xdr:col>
                    <xdr:colOff>9525</xdr:colOff>
                    <xdr:row>34</xdr:row>
                    <xdr:rowOff>200025</xdr:rowOff>
                  </from>
                  <to>
                    <xdr:col>8</xdr:col>
                    <xdr:colOff>142875</xdr:colOff>
                    <xdr:row>36</xdr:row>
                    <xdr:rowOff>0</xdr:rowOff>
                  </to>
                </anchor>
              </controlPr>
            </control>
          </mc:Choice>
        </mc:AlternateContent>
        <mc:AlternateContent xmlns:mc="http://schemas.openxmlformats.org/markup-compatibility/2006">
          <mc:Choice Requires="x14">
            <control shapeId="45156" r:id="rId103" name="Check Box 100">
              <controlPr defaultSize="0" autoFill="0" autoLine="0" autoPict="0">
                <anchor moveWithCells="1" sizeWithCells="1">
                  <from>
                    <xdr:col>7</xdr:col>
                    <xdr:colOff>9525</xdr:colOff>
                    <xdr:row>35</xdr:row>
                    <xdr:rowOff>200025</xdr:rowOff>
                  </from>
                  <to>
                    <xdr:col>8</xdr:col>
                    <xdr:colOff>142875</xdr:colOff>
                    <xdr:row>37</xdr:row>
                    <xdr:rowOff>0</xdr:rowOff>
                  </to>
                </anchor>
              </controlPr>
            </control>
          </mc:Choice>
        </mc:AlternateContent>
        <mc:AlternateContent xmlns:mc="http://schemas.openxmlformats.org/markup-compatibility/2006">
          <mc:Choice Requires="x14">
            <control shapeId="45157" r:id="rId104" name="Check Box 101">
              <controlPr defaultSize="0" autoFill="0" autoLine="0" autoPict="0">
                <anchor moveWithCells="1" sizeWithCells="1">
                  <from>
                    <xdr:col>7</xdr:col>
                    <xdr:colOff>9525</xdr:colOff>
                    <xdr:row>36</xdr:row>
                    <xdr:rowOff>200025</xdr:rowOff>
                  </from>
                  <to>
                    <xdr:col>8</xdr:col>
                    <xdr:colOff>142875</xdr:colOff>
                    <xdr:row>38</xdr:row>
                    <xdr:rowOff>0</xdr:rowOff>
                  </to>
                </anchor>
              </controlPr>
            </control>
          </mc:Choice>
        </mc:AlternateContent>
        <mc:AlternateContent xmlns:mc="http://schemas.openxmlformats.org/markup-compatibility/2006">
          <mc:Choice Requires="x14">
            <control shapeId="45158" r:id="rId105" name="Check Box 102">
              <controlPr defaultSize="0" autoFill="0" autoLine="0" autoPict="0">
                <anchor moveWithCells="1" sizeWithCells="1">
                  <from>
                    <xdr:col>7</xdr:col>
                    <xdr:colOff>9525</xdr:colOff>
                    <xdr:row>37</xdr:row>
                    <xdr:rowOff>200025</xdr:rowOff>
                  </from>
                  <to>
                    <xdr:col>8</xdr:col>
                    <xdr:colOff>142875</xdr:colOff>
                    <xdr:row>39</xdr:row>
                    <xdr:rowOff>0</xdr:rowOff>
                  </to>
                </anchor>
              </controlPr>
            </control>
          </mc:Choice>
        </mc:AlternateContent>
        <mc:AlternateContent xmlns:mc="http://schemas.openxmlformats.org/markup-compatibility/2006">
          <mc:Choice Requires="x14">
            <control shapeId="45159" r:id="rId106" name="Check Box 103">
              <controlPr defaultSize="0" autoFill="0" autoLine="0" autoPict="0">
                <anchor moveWithCells="1" sizeWithCells="1">
                  <from>
                    <xdr:col>7</xdr:col>
                    <xdr:colOff>9525</xdr:colOff>
                    <xdr:row>38</xdr:row>
                    <xdr:rowOff>200025</xdr:rowOff>
                  </from>
                  <to>
                    <xdr:col>8</xdr:col>
                    <xdr:colOff>142875</xdr:colOff>
                    <xdr:row>40</xdr:row>
                    <xdr:rowOff>0</xdr:rowOff>
                  </to>
                </anchor>
              </controlPr>
            </control>
          </mc:Choice>
        </mc:AlternateContent>
        <mc:AlternateContent xmlns:mc="http://schemas.openxmlformats.org/markup-compatibility/2006">
          <mc:Choice Requires="x14">
            <control shapeId="45160" r:id="rId107" name="Check Box 104">
              <controlPr defaultSize="0" autoFill="0" autoLine="0" autoPict="0">
                <anchor moveWithCells="1" sizeWithCells="1">
                  <from>
                    <xdr:col>7</xdr:col>
                    <xdr:colOff>9525</xdr:colOff>
                    <xdr:row>39</xdr:row>
                    <xdr:rowOff>200025</xdr:rowOff>
                  </from>
                  <to>
                    <xdr:col>8</xdr:col>
                    <xdr:colOff>142875</xdr:colOff>
                    <xdr:row>41</xdr:row>
                    <xdr:rowOff>0</xdr:rowOff>
                  </to>
                </anchor>
              </controlPr>
            </control>
          </mc:Choice>
        </mc:AlternateContent>
        <mc:AlternateContent xmlns:mc="http://schemas.openxmlformats.org/markup-compatibility/2006">
          <mc:Choice Requires="x14">
            <control shapeId="45161" r:id="rId108" name="Check Box 105">
              <controlPr defaultSize="0" autoFill="0" autoLine="0" autoPict="0">
                <anchor moveWithCells="1" sizeWithCells="1">
                  <from>
                    <xdr:col>7</xdr:col>
                    <xdr:colOff>9525</xdr:colOff>
                    <xdr:row>40</xdr:row>
                    <xdr:rowOff>200025</xdr:rowOff>
                  </from>
                  <to>
                    <xdr:col>8</xdr:col>
                    <xdr:colOff>142875</xdr:colOff>
                    <xdr:row>42</xdr:row>
                    <xdr:rowOff>0</xdr:rowOff>
                  </to>
                </anchor>
              </controlPr>
            </control>
          </mc:Choice>
        </mc:AlternateContent>
        <mc:AlternateContent xmlns:mc="http://schemas.openxmlformats.org/markup-compatibility/2006">
          <mc:Choice Requires="x14">
            <control shapeId="45162" r:id="rId109" name="Check Box 106">
              <controlPr defaultSize="0" autoFill="0" autoLine="0" autoPict="0">
                <anchor moveWithCells="1" sizeWithCells="1">
                  <from>
                    <xdr:col>7</xdr:col>
                    <xdr:colOff>9525</xdr:colOff>
                    <xdr:row>41</xdr:row>
                    <xdr:rowOff>200025</xdr:rowOff>
                  </from>
                  <to>
                    <xdr:col>8</xdr:col>
                    <xdr:colOff>142875</xdr:colOff>
                    <xdr:row>43</xdr:row>
                    <xdr:rowOff>0</xdr:rowOff>
                  </to>
                </anchor>
              </controlPr>
            </control>
          </mc:Choice>
        </mc:AlternateContent>
        <mc:AlternateContent xmlns:mc="http://schemas.openxmlformats.org/markup-compatibility/2006">
          <mc:Choice Requires="x14">
            <control shapeId="45163" r:id="rId110" name="Check Box 107">
              <controlPr defaultSize="0" autoFill="0" autoLine="0" autoPict="0">
                <anchor moveWithCells="1" sizeWithCells="1">
                  <from>
                    <xdr:col>7</xdr:col>
                    <xdr:colOff>9525</xdr:colOff>
                    <xdr:row>42</xdr:row>
                    <xdr:rowOff>200025</xdr:rowOff>
                  </from>
                  <to>
                    <xdr:col>8</xdr:col>
                    <xdr:colOff>142875</xdr:colOff>
                    <xdr:row>44</xdr:row>
                    <xdr:rowOff>0</xdr:rowOff>
                  </to>
                </anchor>
              </controlPr>
            </control>
          </mc:Choice>
        </mc:AlternateContent>
        <mc:AlternateContent xmlns:mc="http://schemas.openxmlformats.org/markup-compatibility/2006">
          <mc:Choice Requires="x14">
            <control shapeId="45164" r:id="rId111" name="Check Box 108">
              <controlPr defaultSize="0" autoFill="0" autoLine="0" autoPict="0">
                <anchor moveWithCells="1" sizeWithCells="1">
                  <from>
                    <xdr:col>7</xdr:col>
                    <xdr:colOff>9525</xdr:colOff>
                    <xdr:row>43</xdr:row>
                    <xdr:rowOff>200025</xdr:rowOff>
                  </from>
                  <to>
                    <xdr:col>8</xdr:col>
                    <xdr:colOff>142875</xdr:colOff>
                    <xdr:row>45</xdr:row>
                    <xdr:rowOff>0</xdr:rowOff>
                  </to>
                </anchor>
              </controlPr>
            </control>
          </mc:Choice>
        </mc:AlternateContent>
        <mc:AlternateContent xmlns:mc="http://schemas.openxmlformats.org/markup-compatibility/2006">
          <mc:Choice Requires="x14">
            <control shapeId="45165" r:id="rId112" name="Check Box 109">
              <controlPr defaultSize="0" autoFill="0" autoLine="0" autoPict="0">
                <anchor moveWithCells="1" sizeWithCells="1">
                  <from>
                    <xdr:col>7</xdr:col>
                    <xdr:colOff>9525</xdr:colOff>
                    <xdr:row>44</xdr:row>
                    <xdr:rowOff>200025</xdr:rowOff>
                  </from>
                  <to>
                    <xdr:col>8</xdr:col>
                    <xdr:colOff>142875</xdr:colOff>
                    <xdr:row>46</xdr:row>
                    <xdr:rowOff>0</xdr:rowOff>
                  </to>
                </anchor>
              </controlPr>
            </control>
          </mc:Choice>
        </mc:AlternateContent>
        <mc:AlternateContent xmlns:mc="http://schemas.openxmlformats.org/markup-compatibility/2006">
          <mc:Choice Requires="x14">
            <control shapeId="45166" r:id="rId113" name="Check Box 110">
              <controlPr defaultSize="0" autoFill="0" autoLine="0" autoPict="0">
                <anchor moveWithCells="1" sizeWithCells="1">
                  <from>
                    <xdr:col>7</xdr:col>
                    <xdr:colOff>9525</xdr:colOff>
                    <xdr:row>45</xdr:row>
                    <xdr:rowOff>200025</xdr:rowOff>
                  </from>
                  <to>
                    <xdr:col>8</xdr:col>
                    <xdr:colOff>142875</xdr:colOff>
                    <xdr:row>47</xdr:row>
                    <xdr:rowOff>0</xdr:rowOff>
                  </to>
                </anchor>
              </controlPr>
            </control>
          </mc:Choice>
        </mc:AlternateContent>
        <mc:AlternateContent xmlns:mc="http://schemas.openxmlformats.org/markup-compatibility/2006">
          <mc:Choice Requires="x14">
            <control shapeId="45167" r:id="rId114" name="Check Box 111">
              <controlPr defaultSize="0" autoFill="0" autoLine="0" autoPict="0">
                <anchor moveWithCells="1" sizeWithCells="1">
                  <from>
                    <xdr:col>7</xdr:col>
                    <xdr:colOff>9525</xdr:colOff>
                    <xdr:row>46</xdr:row>
                    <xdr:rowOff>200025</xdr:rowOff>
                  </from>
                  <to>
                    <xdr:col>8</xdr:col>
                    <xdr:colOff>142875</xdr:colOff>
                    <xdr:row>48</xdr:row>
                    <xdr:rowOff>0</xdr:rowOff>
                  </to>
                </anchor>
              </controlPr>
            </control>
          </mc:Choice>
        </mc:AlternateContent>
        <mc:AlternateContent xmlns:mc="http://schemas.openxmlformats.org/markup-compatibility/2006">
          <mc:Choice Requires="x14">
            <control shapeId="45168" r:id="rId115" name="Check Box 112">
              <controlPr defaultSize="0" autoFill="0" autoLine="0" autoPict="0">
                <anchor moveWithCells="1" sizeWithCells="1">
                  <from>
                    <xdr:col>7</xdr:col>
                    <xdr:colOff>9525</xdr:colOff>
                    <xdr:row>47</xdr:row>
                    <xdr:rowOff>200025</xdr:rowOff>
                  </from>
                  <to>
                    <xdr:col>8</xdr:col>
                    <xdr:colOff>142875</xdr:colOff>
                    <xdr:row>49</xdr:row>
                    <xdr:rowOff>0</xdr:rowOff>
                  </to>
                </anchor>
              </controlPr>
            </control>
          </mc:Choice>
        </mc:AlternateContent>
        <mc:AlternateContent xmlns:mc="http://schemas.openxmlformats.org/markup-compatibility/2006">
          <mc:Choice Requires="x14">
            <control shapeId="45169" r:id="rId116" name="Check Box 113">
              <controlPr defaultSize="0" autoFill="0" autoLine="0" autoPict="0">
                <anchor moveWithCells="1" sizeWithCells="1">
                  <from>
                    <xdr:col>7</xdr:col>
                    <xdr:colOff>9525</xdr:colOff>
                    <xdr:row>48</xdr:row>
                    <xdr:rowOff>200025</xdr:rowOff>
                  </from>
                  <to>
                    <xdr:col>8</xdr:col>
                    <xdr:colOff>142875</xdr:colOff>
                    <xdr:row>50</xdr:row>
                    <xdr:rowOff>0</xdr:rowOff>
                  </to>
                </anchor>
              </controlPr>
            </control>
          </mc:Choice>
        </mc:AlternateContent>
        <mc:AlternateContent xmlns:mc="http://schemas.openxmlformats.org/markup-compatibility/2006">
          <mc:Choice Requires="x14">
            <control shapeId="45170" r:id="rId117" name="Check Box 114">
              <controlPr defaultSize="0" autoFill="0" autoLine="0" autoPict="0">
                <anchor moveWithCells="1" sizeWithCells="1">
                  <from>
                    <xdr:col>7</xdr:col>
                    <xdr:colOff>9525</xdr:colOff>
                    <xdr:row>49</xdr:row>
                    <xdr:rowOff>200025</xdr:rowOff>
                  </from>
                  <to>
                    <xdr:col>8</xdr:col>
                    <xdr:colOff>142875</xdr:colOff>
                    <xdr:row>51</xdr:row>
                    <xdr:rowOff>0</xdr:rowOff>
                  </to>
                </anchor>
              </controlPr>
            </control>
          </mc:Choice>
        </mc:AlternateContent>
        <mc:AlternateContent xmlns:mc="http://schemas.openxmlformats.org/markup-compatibility/2006">
          <mc:Choice Requires="x14">
            <control shapeId="45171" r:id="rId118" name="Check Box 115">
              <controlPr defaultSize="0" autoFill="0" autoLine="0" autoPict="0">
                <anchor moveWithCells="1" sizeWithCells="1">
                  <from>
                    <xdr:col>7</xdr:col>
                    <xdr:colOff>9525</xdr:colOff>
                    <xdr:row>50</xdr:row>
                    <xdr:rowOff>200025</xdr:rowOff>
                  </from>
                  <to>
                    <xdr:col>8</xdr:col>
                    <xdr:colOff>142875</xdr:colOff>
                    <xdr:row>52</xdr:row>
                    <xdr:rowOff>0</xdr:rowOff>
                  </to>
                </anchor>
              </controlPr>
            </control>
          </mc:Choice>
        </mc:AlternateContent>
        <mc:AlternateContent xmlns:mc="http://schemas.openxmlformats.org/markup-compatibility/2006">
          <mc:Choice Requires="x14">
            <control shapeId="45172" r:id="rId119" name="Check Box 116">
              <controlPr defaultSize="0" autoFill="0" autoLine="0" autoPict="0">
                <anchor moveWithCells="1" sizeWithCells="1">
                  <from>
                    <xdr:col>7</xdr:col>
                    <xdr:colOff>9525</xdr:colOff>
                    <xdr:row>51</xdr:row>
                    <xdr:rowOff>200025</xdr:rowOff>
                  </from>
                  <to>
                    <xdr:col>8</xdr:col>
                    <xdr:colOff>142875</xdr:colOff>
                    <xdr:row>53</xdr:row>
                    <xdr:rowOff>0</xdr:rowOff>
                  </to>
                </anchor>
              </controlPr>
            </control>
          </mc:Choice>
        </mc:AlternateContent>
        <mc:AlternateContent xmlns:mc="http://schemas.openxmlformats.org/markup-compatibility/2006">
          <mc:Choice Requires="x14">
            <control shapeId="45173" r:id="rId120" name="Check Box 117">
              <controlPr defaultSize="0" autoFill="0" autoLine="0" autoPict="0">
                <anchor moveWithCells="1" sizeWithCells="1">
                  <from>
                    <xdr:col>7</xdr:col>
                    <xdr:colOff>9525</xdr:colOff>
                    <xdr:row>52</xdr:row>
                    <xdr:rowOff>200025</xdr:rowOff>
                  </from>
                  <to>
                    <xdr:col>8</xdr:col>
                    <xdr:colOff>142875</xdr:colOff>
                    <xdr:row>54</xdr:row>
                    <xdr:rowOff>0</xdr:rowOff>
                  </to>
                </anchor>
              </controlPr>
            </control>
          </mc:Choice>
        </mc:AlternateContent>
        <mc:AlternateContent xmlns:mc="http://schemas.openxmlformats.org/markup-compatibility/2006">
          <mc:Choice Requires="x14">
            <control shapeId="45174" r:id="rId121" name="Check Box 118">
              <controlPr defaultSize="0" autoFill="0" autoLine="0" autoPict="0">
                <anchor moveWithCells="1" sizeWithCells="1">
                  <from>
                    <xdr:col>7</xdr:col>
                    <xdr:colOff>9525</xdr:colOff>
                    <xdr:row>53</xdr:row>
                    <xdr:rowOff>200025</xdr:rowOff>
                  </from>
                  <to>
                    <xdr:col>8</xdr:col>
                    <xdr:colOff>142875</xdr:colOff>
                    <xdr:row>55</xdr:row>
                    <xdr:rowOff>0</xdr:rowOff>
                  </to>
                </anchor>
              </controlPr>
            </control>
          </mc:Choice>
        </mc:AlternateContent>
        <mc:AlternateContent xmlns:mc="http://schemas.openxmlformats.org/markup-compatibility/2006">
          <mc:Choice Requires="x14">
            <control shapeId="45175" r:id="rId122" name="Check Box 119">
              <controlPr defaultSize="0" autoFill="0" autoLine="0" autoPict="0">
                <anchor moveWithCells="1" sizeWithCells="1">
                  <from>
                    <xdr:col>7</xdr:col>
                    <xdr:colOff>9525</xdr:colOff>
                    <xdr:row>54</xdr:row>
                    <xdr:rowOff>200025</xdr:rowOff>
                  </from>
                  <to>
                    <xdr:col>8</xdr:col>
                    <xdr:colOff>142875</xdr:colOff>
                    <xdr:row>56</xdr:row>
                    <xdr:rowOff>0</xdr:rowOff>
                  </to>
                </anchor>
              </controlPr>
            </control>
          </mc:Choice>
        </mc:AlternateContent>
        <mc:AlternateContent xmlns:mc="http://schemas.openxmlformats.org/markup-compatibility/2006">
          <mc:Choice Requires="x14">
            <control shapeId="45176" r:id="rId123" name="Check Box 120">
              <controlPr defaultSize="0" autoFill="0" autoLine="0" autoPict="0">
                <anchor moveWithCells="1" sizeWithCells="1">
                  <from>
                    <xdr:col>7</xdr:col>
                    <xdr:colOff>9525</xdr:colOff>
                    <xdr:row>55</xdr:row>
                    <xdr:rowOff>200025</xdr:rowOff>
                  </from>
                  <to>
                    <xdr:col>8</xdr:col>
                    <xdr:colOff>142875</xdr:colOff>
                    <xdr:row>57</xdr:row>
                    <xdr:rowOff>0</xdr:rowOff>
                  </to>
                </anchor>
              </controlPr>
            </control>
          </mc:Choice>
        </mc:AlternateContent>
        <mc:AlternateContent xmlns:mc="http://schemas.openxmlformats.org/markup-compatibility/2006">
          <mc:Choice Requires="x14">
            <control shapeId="45177" r:id="rId124" name="Check Box 121">
              <controlPr defaultSize="0" autoFill="0" autoLine="0" autoPict="0">
                <anchor moveWithCells="1" sizeWithCells="1">
                  <from>
                    <xdr:col>7</xdr:col>
                    <xdr:colOff>9525</xdr:colOff>
                    <xdr:row>56</xdr:row>
                    <xdr:rowOff>200025</xdr:rowOff>
                  </from>
                  <to>
                    <xdr:col>8</xdr:col>
                    <xdr:colOff>142875</xdr:colOff>
                    <xdr:row>58</xdr:row>
                    <xdr:rowOff>0</xdr:rowOff>
                  </to>
                </anchor>
              </controlPr>
            </control>
          </mc:Choice>
        </mc:AlternateContent>
        <mc:AlternateContent xmlns:mc="http://schemas.openxmlformats.org/markup-compatibility/2006">
          <mc:Choice Requires="x14">
            <control shapeId="45178" r:id="rId125" name="Check Box 122">
              <controlPr defaultSize="0" autoFill="0" autoLine="0" autoPict="0">
                <anchor moveWithCells="1" sizeWithCells="1">
                  <from>
                    <xdr:col>7</xdr:col>
                    <xdr:colOff>9525</xdr:colOff>
                    <xdr:row>57</xdr:row>
                    <xdr:rowOff>200025</xdr:rowOff>
                  </from>
                  <to>
                    <xdr:col>8</xdr:col>
                    <xdr:colOff>142875</xdr:colOff>
                    <xdr:row>59</xdr:row>
                    <xdr:rowOff>0</xdr:rowOff>
                  </to>
                </anchor>
              </controlPr>
            </control>
          </mc:Choice>
        </mc:AlternateContent>
        <mc:AlternateContent xmlns:mc="http://schemas.openxmlformats.org/markup-compatibility/2006">
          <mc:Choice Requires="x14">
            <control shapeId="45179" r:id="rId126" name="Check Box 123">
              <controlPr defaultSize="0" autoFill="0" autoLine="0" autoPict="0">
                <anchor moveWithCells="1" sizeWithCells="1">
                  <from>
                    <xdr:col>7</xdr:col>
                    <xdr:colOff>9525</xdr:colOff>
                    <xdr:row>58</xdr:row>
                    <xdr:rowOff>200025</xdr:rowOff>
                  </from>
                  <to>
                    <xdr:col>8</xdr:col>
                    <xdr:colOff>142875</xdr:colOff>
                    <xdr:row>60</xdr:row>
                    <xdr:rowOff>0</xdr:rowOff>
                  </to>
                </anchor>
              </controlPr>
            </control>
          </mc:Choice>
        </mc:AlternateContent>
        <mc:AlternateContent xmlns:mc="http://schemas.openxmlformats.org/markup-compatibility/2006">
          <mc:Choice Requires="x14">
            <control shapeId="45180" r:id="rId127" name="Check Box 124">
              <controlPr defaultSize="0" autoFill="0" autoLine="0" autoPict="0">
                <anchor moveWithCells="1" sizeWithCells="1">
                  <from>
                    <xdr:col>7</xdr:col>
                    <xdr:colOff>9525</xdr:colOff>
                    <xdr:row>59</xdr:row>
                    <xdr:rowOff>200025</xdr:rowOff>
                  </from>
                  <to>
                    <xdr:col>8</xdr:col>
                    <xdr:colOff>142875</xdr:colOff>
                    <xdr:row>61</xdr:row>
                    <xdr:rowOff>0</xdr:rowOff>
                  </to>
                </anchor>
              </controlPr>
            </control>
          </mc:Choice>
        </mc:AlternateContent>
        <mc:AlternateContent xmlns:mc="http://schemas.openxmlformats.org/markup-compatibility/2006">
          <mc:Choice Requires="x14">
            <control shapeId="45181" r:id="rId128" name="Check Box 125">
              <controlPr defaultSize="0" autoFill="0" autoLine="0" autoPict="0">
                <anchor moveWithCells="1" sizeWithCells="1">
                  <from>
                    <xdr:col>7</xdr:col>
                    <xdr:colOff>9525</xdr:colOff>
                    <xdr:row>60</xdr:row>
                    <xdr:rowOff>200025</xdr:rowOff>
                  </from>
                  <to>
                    <xdr:col>8</xdr:col>
                    <xdr:colOff>142875</xdr:colOff>
                    <xdr:row>62</xdr:row>
                    <xdr:rowOff>0</xdr:rowOff>
                  </to>
                </anchor>
              </controlPr>
            </control>
          </mc:Choice>
        </mc:AlternateContent>
        <mc:AlternateContent xmlns:mc="http://schemas.openxmlformats.org/markup-compatibility/2006">
          <mc:Choice Requires="x14">
            <control shapeId="45182" r:id="rId129" name="Check Box 126">
              <controlPr defaultSize="0" autoFill="0" autoLine="0" autoPict="0">
                <anchor moveWithCells="1" sizeWithCells="1">
                  <from>
                    <xdr:col>7</xdr:col>
                    <xdr:colOff>9525</xdr:colOff>
                    <xdr:row>61</xdr:row>
                    <xdr:rowOff>200025</xdr:rowOff>
                  </from>
                  <to>
                    <xdr:col>8</xdr:col>
                    <xdr:colOff>142875</xdr:colOff>
                    <xdr:row>63</xdr:row>
                    <xdr:rowOff>0</xdr:rowOff>
                  </to>
                </anchor>
              </controlPr>
            </control>
          </mc:Choice>
        </mc:AlternateContent>
        <mc:AlternateContent xmlns:mc="http://schemas.openxmlformats.org/markup-compatibility/2006">
          <mc:Choice Requires="x14">
            <control shapeId="45183" r:id="rId130" name="Check Box 127">
              <controlPr defaultSize="0" autoFill="0" autoLine="0" autoPict="0">
                <anchor moveWithCells="1" sizeWithCells="1">
                  <from>
                    <xdr:col>7</xdr:col>
                    <xdr:colOff>9525</xdr:colOff>
                    <xdr:row>62</xdr:row>
                    <xdr:rowOff>200025</xdr:rowOff>
                  </from>
                  <to>
                    <xdr:col>8</xdr:col>
                    <xdr:colOff>142875</xdr:colOff>
                    <xdr:row>64</xdr:row>
                    <xdr:rowOff>0</xdr:rowOff>
                  </to>
                </anchor>
              </controlPr>
            </control>
          </mc:Choice>
        </mc:AlternateContent>
        <mc:AlternateContent xmlns:mc="http://schemas.openxmlformats.org/markup-compatibility/2006">
          <mc:Choice Requires="x14">
            <control shapeId="45184" r:id="rId131" name="Check Box 128">
              <controlPr defaultSize="0" autoFill="0" autoLine="0" autoPict="0">
                <anchor moveWithCells="1" sizeWithCells="1">
                  <from>
                    <xdr:col>7</xdr:col>
                    <xdr:colOff>9525</xdr:colOff>
                    <xdr:row>63</xdr:row>
                    <xdr:rowOff>200025</xdr:rowOff>
                  </from>
                  <to>
                    <xdr:col>8</xdr:col>
                    <xdr:colOff>142875</xdr:colOff>
                    <xdr:row>65</xdr:row>
                    <xdr:rowOff>0</xdr:rowOff>
                  </to>
                </anchor>
              </controlPr>
            </control>
          </mc:Choice>
        </mc:AlternateContent>
        <mc:AlternateContent xmlns:mc="http://schemas.openxmlformats.org/markup-compatibility/2006">
          <mc:Choice Requires="x14">
            <control shapeId="45185" r:id="rId132" name="Check Box 129">
              <controlPr defaultSize="0" autoFill="0" autoLine="0" autoPict="0">
                <anchor moveWithCells="1" sizeWithCells="1">
                  <from>
                    <xdr:col>7</xdr:col>
                    <xdr:colOff>9525</xdr:colOff>
                    <xdr:row>64</xdr:row>
                    <xdr:rowOff>200025</xdr:rowOff>
                  </from>
                  <to>
                    <xdr:col>8</xdr:col>
                    <xdr:colOff>142875</xdr:colOff>
                    <xdr:row>66</xdr:row>
                    <xdr:rowOff>0</xdr:rowOff>
                  </to>
                </anchor>
              </controlPr>
            </control>
          </mc:Choice>
        </mc:AlternateContent>
        <mc:AlternateContent xmlns:mc="http://schemas.openxmlformats.org/markup-compatibility/2006">
          <mc:Choice Requires="x14">
            <control shapeId="45186" r:id="rId133" name="Check Box 130">
              <controlPr defaultSize="0" autoFill="0" autoLine="0" autoPict="0">
                <anchor moveWithCells="1" sizeWithCells="1">
                  <from>
                    <xdr:col>1</xdr:col>
                    <xdr:colOff>0</xdr:colOff>
                    <xdr:row>10</xdr:row>
                    <xdr:rowOff>219075</xdr:rowOff>
                  </from>
                  <to>
                    <xdr:col>2</xdr:col>
                    <xdr:colOff>123825</xdr:colOff>
                    <xdr:row>12</xdr:row>
                    <xdr:rowOff>0</xdr:rowOff>
                  </to>
                </anchor>
              </controlPr>
            </control>
          </mc:Choice>
        </mc:AlternateContent>
        <mc:AlternateContent xmlns:mc="http://schemas.openxmlformats.org/markup-compatibility/2006">
          <mc:Choice Requires="x14">
            <control shapeId="45187" r:id="rId134" name="Check Box 131">
              <controlPr defaultSize="0" autoFill="0" autoLine="0" autoPict="0">
                <anchor moveWithCells="1" sizeWithCells="1">
                  <from>
                    <xdr:col>1</xdr:col>
                    <xdr:colOff>0</xdr:colOff>
                    <xdr:row>11</xdr:row>
                    <xdr:rowOff>228600</xdr:rowOff>
                  </from>
                  <to>
                    <xdr:col>2</xdr:col>
                    <xdr:colOff>123825</xdr:colOff>
                    <xdr:row>13</xdr:row>
                    <xdr:rowOff>9525</xdr:rowOff>
                  </to>
                </anchor>
              </controlPr>
            </control>
          </mc:Choice>
        </mc:AlternateContent>
        <mc:AlternateContent xmlns:mc="http://schemas.openxmlformats.org/markup-compatibility/2006">
          <mc:Choice Requires="x14">
            <control shapeId="45188" r:id="rId135" name="Check Box 132">
              <controlPr defaultSize="0" autoFill="0" autoLine="0" autoPict="0">
                <anchor moveWithCells="1" sizeWithCells="1">
                  <from>
                    <xdr:col>1</xdr:col>
                    <xdr:colOff>0</xdr:colOff>
                    <xdr:row>11</xdr:row>
                    <xdr:rowOff>219075</xdr:rowOff>
                  </from>
                  <to>
                    <xdr:col>2</xdr:col>
                    <xdr:colOff>123825</xdr:colOff>
                    <xdr:row>13</xdr:row>
                    <xdr:rowOff>0</xdr:rowOff>
                  </to>
                </anchor>
              </controlPr>
            </control>
          </mc:Choice>
        </mc:AlternateContent>
        <mc:AlternateContent xmlns:mc="http://schemas.openxmlformats.org/markup-compatibility/2006">
          <mc:Choice Requires="x14">
            <control shapeId="45189" r:id="rId136" name="Check Box 133">
              <controlPr defaultSize="0" autoFill="0" autoLine="0" autoPict="0">
                <anchor moveWithCells="1" sizeWithCells="1">
                  <from>
                    <xdr:col>1</xdr:col>
                    <xdr:colOff>0</xdr:colOff>
                    <xdr:row>5</xdr:row>
                    <xdr:rowOff>476250</xdr:rowOff>
                  </from>
                  <to>
                    <xdr:col>2</xdr:col>
                    <xdr:colOff>123825</xdr:colOff>
                    <xdr:row>7</xdr:row>
                    <xdr:rowOff>38100</xdr:rowOff>
                  </to>
                </anchor>
              </controlPr>
            </control>
          </mc:Choice>
        </mc:AlternateContent>
        <mc:AlternateContent xmlns:mc="http://schemas.openxmlformats.org/markup-compatibility/2006">
          <mc:Choice Requires="x14">
            <control shapeId="45190" r:id="rId137" name="Check Box 134">
              <controlPr defaultSize="0" autoFill="0" autoLine="0" autoPict="0">
                <anchor moveWithCells="1" sizeWithCells="1">
                  <from>
                    <xdr:col>1</xdr:col>
                    <xdr:colOff>0</xdr:colOff>
                    <xdr:row>6</xdr:row>
                    <xdr:rowOff>219075</xdr:rowOff>
                  </from>
                  <to>
                    <xdr:col>2</xdr:col>
                    <xdr:colOff>123825</xdr:colOff>
                    <xdr:row>8</xdr:row>
                    <xdr:rowOff>0</xdr:rowOff>
                  </to>
                </anchor>
              </controlPr>
            </control>
          </mc:Choice>
        </mc:AlternateContent>
        <mc:AlternateContent xmlns:mc="http://schemas.openxmlformats.org/markup-compatibility/2006">
          <mc:Choice Requires="x14">
            <control shapeId="45191" r:id="rId138" name="Check Box 135">
              <controlPr defaultSize="0" autoFill="0" autoLine="0" autoPict="0">
                <anchor moveWithCells="1" sizeWithCells="1">
                  <from>
                    <xdr:col>1</xdr:col>
                    <xdr:colOff>0</xdr:colOff>
                    <xdr:row>7</xdr:row>
                    <xdr:rowOff>219075</xdr:rowOff>
                  </from>
                  <to>
                    <xdr:col>2</xdr:col>
                    <xdr:colOff>123825</xdr:colOff>
                    <xdr:row>9</xdr:row>
                    <xdr:rowOff>0</xdr:rowOff>
                  </to>
                </anchor>
              </controlPr>
            </control>
          </mc:Choice>
        </mc:AlternateContent>
        <mc:AlternateContent xmlns:mc="http://schemas.openxmlformats.org/markup-compatibility/2006">
          <mc:Choice Requires="x14">
            <control shapeId="45192" r:id="rId139" name="Check Box 136">
              <controlPr defaultSize="0" autoFill="0" autoLine="0" autoPict="0">
                <anchor moveWithCells="1" sizeWithCells="1">
                  <from>
                    <xdr:col>1</xdr:col>
                    <xdr:colOff>0</xdr:colOff>
                    <xdr:row>8</xdr:row>
                    <xdr:rowOff>228600</xdr:rowOff>
                  </from>
                  <to>
                    <xdr:col>2</xdr:col>
                    <xdr:colOff>123825</xdr:colOff>
                    <xdr:row>10</xdr:row>
                    <xdr:rowOff>9525</xdr:rowOff>
                  </to>
                </anchor>
              </controlPr>
            </control>
          </mc:Choice>
        </mc:AlternateContent>
        <mc:AlternateContent xmlns:mc="http://schemas.openxmlformats.org/markup-compatibility/2006">
          <mc:Choice Requires="x14">
            <control shapeId="45193" r:id="rId140" name="Check Box 137">
              <controlPr defaultSize="0" autoFill="0" autoLine="0" autoPict="0">
                <anchor moveWithCells="1" sizeWithCells="1">
                  <from>
                    <xdr:col>1</xdr:col>
                    <xdr:colOff>0</xdr:colOff>
                    <xdr:row>9</xdr:row>
                    <xdr:rowOff>219075</xdr:rowOff>
                  </from>
                  <to>
                    <xdr:col>2</xdr:col>
                    <xdr:colOff>123825</xdr:colOff>
                    <xdr:row>11</xdr:row>
                    <xdr:rowOff>0</xdr:rowOff>
                  </to>
                </anchor>
              </controlPr>
            </control>
          </mc:Choice>
        </mc:AlternateContent>
        <mc:AlternateContent xmlns:mc="http://schemas.openxmlformats.org/markup-compatibility/2006">
          <mc:Choice Requires="x14">
            <control shapeId="45194" r:id="rId141" name="Check Box 138">
              <controlPr defaultSize="0" autoFill="0" autoLine="0" autoPict="0">
                <anchor moveWithCells="1" sizeWithCells="1">
                  <from>
                    <xdr:col>1</xdr:col>
                    <xdr:colOff>0</xdr:colOff>
                    <xdr:row>10</xdr:row>
                    <xdr:rowOff>228600</xdr:rowOff>
                  </from>
                  <to>
                    <xdr:col>2</xdr:col>
                    <xdr:colOff>123825</xdr:colOff>
                    <xdr:row>12</xdr:row>
                    <xdr:rowOff>9525</xdr:rowOff>
                  </to>
                </anchor>
              </controlPr>
            </control>
          </mc:Choice>
        </mc:AlternateContent>
        <mc:AlternateContent xmlns:mc="http://schemas.openxmlformats.org/markup-compatibility/2006">
          <mc:Choice Requires="x14">
            <control shapeId="45195" r:id="rId142" name="Check Box 139">
              <controlPr defaultSize="0" autoFill="0" autoLine="0" autoPict="0">
                <anchor moveWithCells="1" sizeWithCells="1">
                  <from>
                    <xdr:col>1</xdr:col>
                    <xdr:colOff>0</xdr:colOff>
                    <xdr:row>11</xdr:row>
                    <xdr:rowOff>228600</xdr:rowOff>
                  </from>
                  <to>
                    <xdr:col>2</xdr:col>
                    <xdr:colOff>123825</xdr:colOff>
                    <xdr:row>13</xdr:row>
                    <xdr:rowOff>9525</xdr:rowOff>
                  </to>
                </anchor>
              </controlPr>
            </control>
          </mc:Choice>
        </mc:AlternateContent>
        <mc:AlternateContent xmlns:mc="http://schemas.openxmlformats.org/markup-compatibility/2006">
          <mc:Choice Requires="x14">
            <control shapeId="45196" r:id="rId143" name="Check Box 140">
              <controlPr defaultSize="0" autoFill="0" autoLine="0" autoPict="0">
                <anchor moveWithCells="1" sizeWithCells="1">
                  <from>
                    <xdr:col>1</xdr:col>
                    <xdr:colOff>0</xdr:colOff>
                    <xdr:row>12</xdr:row>
                    <xdr:rowOff>228600</xdr:rowOff>
                  </from>
                  <to>
                    <xdr:col>2</xdr:col>
                    <xdr:colOff>123825</xdr:colOff>
                    <xdr:row>14</xdr:row>
                    <xdr:rowOff>9525</xdr:rowOff>
                  </to>
                </anchor>
              </controlPr>
            </control>
          </mc:Choice>
        </mc:AlternateContent>
        <mc:AlternateContent xmlns:mc="http://schemas.openxmlformats.org/markup-compatibility/2006">
          <mc:Choice Requires="x14">
            <control shapeId="45197" r:id="rId144" name="Check Box 141">
              <controlPr defaultSize="0" autoFill="0" autoLine="0" autoPict="0">
                <anchor moveWithCells="1" sizeWithCells="1">
                  <from>
                    <xdr:col>1</xdr:col>
                    <xdr:colOff>0</xdr:colOff>
                    <xdr:row>13</xdr:row>
                    <xdr:rowOff>228600</xdr:rowOff>
                  </from>
                  <to>
                    <xdr:col>2</xdr:col>
                    <xdr:colOff>123825</xdr:colOff>
                    <xdr:row>15</xdr:row>
                    <xdr:rowOff>9525</xdr:rowOff>
                  </to>
                </anchor>
              </controlPr>
            </control>
          </mc:Choice>
        </mc:AlternateContent>
        <mc:AlternateContent xmlns:mc="http://schemas.openxmlformats.org/markup-compatibility/2006">
          <mc:Choice Requires="x14">
            <control shapeId="45198" r:id="rId145" name="Check Box 142">
              <controlPr defaultSize="0" autoFill="0" autoLine="0" autoPict="0">
                <anchor moveWithCells="1" sizeWithCells="1">
                  <from>
                    <xdr:col>1</xdr:col>
                    <xdr:colOff>0</xdr:colOff>
                    <xdr:row>14</xdr:row>
                    <xdr:rowOff>228600</xdr:rowOff>
                  </from>
                  <to>
                    <xdr:col>2</xdr:col>
                    <xdr:colOff>123825</xdr:colOff>
                    <xdr:row>16</xdr:row>
                    <xdr:rowOff>9525</xdr:rowOff>
                  </to>
                </anchor>
              </controlPr>
            </control>
          </mc:Choice>
        </mc:AlternateContent>
        <mc:AlternateContent xmlns:mc="http://schemas.openxmlformats.org/markup-compatibility/2006">
          <mc:Choice Requires="x14">
            <control shapeId="45199" r:id="rId146" name="Check Box 143">
              <controlPr defaultSize="0" autoFill="0" autoLine="0" autoPict="0" altText="">
                <anchor moveWithCells="1">
                  <from>
                    <xdr:col>1</xdr:col>
                    <xdr:colOff>0</xdr:colOff>
                    <xdr:row>16</xdr:row>
                    <xdr:rowOff>219075</xdr:rowOff>
                  </from>
                  <to>
                    <xdr:col>2</xdr:col>
                    <xdr:colOff>85725</xdr:colOff>
                    <xdr:row>18</xdr:row>
                    <xdr:rowOff>0</xdr:rowOff>
                  </to>
                </anchor>
              </controlPr>
            </control>
          </mc:Choice>
        </mc:AlternateContent>
        <mc:AlternateContent xmlns:mc="http://schemas.openxmlformats.org/markup-compatibility/2006">
          <mc:Choice Requires="x14">
            <control shapeId="45200" r:id="rId147" name="Check Box 144">
              <controlPr defaultSize="0" autoFill="0" autoLine="0" autoPict="0" altText="">
                <anchor moveWithCells="1">
                  <from>
                    <xdr:col>1</xdr:col>
                    <xdr:colOff>0</xdr:colOff>
                    <xdr:row>17</xdr:row>
                    <xdr:rowOff>209550</xdr:rowOff>
                  </from>
                  <to>
                    <xdr:col>2</xdr:col>
                    <xdr:colOff>85725</xdr:colOff>
                    <xdr:row>18</xdr:row>
                    <xdr:rowOff>228600</xdr:rowOff>
                  </to>
                </anchor>
              </controlPr>
            </control>
          </mc:Choice>
        </mc:AlternateContent>
        <mc:AlternateContent xmlns:mc="http://schemas.openxmlformats.org/markup-compatibility/2006">
          <mc:Choice Requires="x14">
            <control shapeId="45201" r:id="rId148" name="Check Box 145">
              <controlPr defaultSize="0" autoFill="0" autoLine="0" autoPict="0">
                <anchor moveWithCells="1" sizeWithCells="1">
                  <from>
                    <xdr:col>1</xdr:col>
                    <xdr:colOff>0</xdr:colOff>
                    <xdr:row>5</xdr:row>
                    <xdr:rowOff>476250</xdr:rowOff>
                  </from>
                  <to>
                    <xdr:col>2</xdr:col>
                    <xdr:colOff>123825</xdr:colOff>
                    <xdr:row>7</xdr:row>
                    <xdr:rowOff>38100</xdr:rowOff>
                  </to>
                </anchor>
              </controlPr>
            </control>
          </mc:Choice>
        </mc:AlternateContent>
        <mc:AlternateContent xmlns:mc="http://schemas.openxmlformats.org/markup-compatibility/2006">
          <mc:Choice Requires="x14">
            <control shapeId="45202" r:id="rId149" name="Check Box 146">
              <controlPr defaultSize="0" autoFill="0" autoLine="0" autoPict="0">
                <anchor moveWithCells="1" sizeWithCells="1">
                  <from>
                    <xdr:col>1</xdr:col>
                    <xdr:colOff>0</xdr:colOff>
                    <xdr:row>7</xdr:row>
                    <xdr:rowOff>228600</xdr:rowOff>
                  </from>
                  <to>
                    <xdr:col>2</xdr:col>
                    <xdr:colOff>123825</xdr:colOff>
                    <xdr:row>9</xdr:row>
                    <xdr:rowOff>9525</xdr:rowOff>
                  </to>
                </anchor>
              </controlPr>
            </control>
          </mc:Choice>
        </mc:AlternateContent>
        <mc:AlternateContent xmlns:mc="http://schemas.openxmlformats.org/markup-compatibility/2006">
          <mc:Choice Requires="x14">
            <control shapeId="45203" r:id="rId150" name="Check Box 147">
              <controlPr defaultSize="0" autoFill="0" autoLine="0" autoPict="0">
                <anchor moveWithCells="1" sizeWithCells="1">
                  <from>
                    <xdr:col>1</xdr:col>
                    <xdr:colOff>0</xdr:colOff>
                    <xdr:row>8</xdr:row>
                    <xdr:rowOff>219075</xdr:rowOff>
                  </from>
                  <to>
                    <xdr:col>2</xdr:col>
                    <xdr:colOff>123825</xdr:colOff>
                    <xdr:row>10</xdr:row>
                    <xdr:rowOff>0</xdr:rowOff>
                  </to>
                </anchor>
              </controlPr>
            </control>
          </mc:Choice>
        </mc:AlternateContent>
        <mc:AlternateContent xmlns:mc="http://schemas.openxmlformats.org/markup-compatibility/2006">
          <mc:Choice Requires="x14">
            <control shapeId="45204" r:id="rId151" name="Check Box 148">
              <controlPr defaultSize="0" autoFill="0" autoLine="0" autoPict="0">
                <anchor moveWithCells="1">
                  <from>
                    <xdr:col>1</xdr:col>
                    <xdr:colOff>0</xdr:colOff>
                    <xdr:row>27</xdr:row>
                    <xdr:rowOff>9525</xdr:rowOff>
                  </from>
                  <to>
                    <xdr:col>2</xdr:col>
                    <xdr:colOff>85725</xdr:colOff>
                    <xdr:row>27</xdr:row>
                    <xdr:rowOff>228600</xdr:rowOff>
                  </to>
                </anchor>
              </controlPr>
            </control>
          </mc:Choice>
        </mc:AlternateContent>
        <mc:AlternateContent xmlns:mc="http://schemas.openxmlformats.org/markup-compatibility/2006">
          <mc:Choice Requires="x14">
            <control shapeId="45205" r:id="rId152" name="Check Box 149">
              <controlPr defaultSize="0" autoFill="0" autoLine="0" autoPict="0">
                <anchor moveWithCells="1">
                  <from>
                    <xdr:col>1</xdr:col>
                    <xdr:colOff>0</xdr:colOff>
                    <xdr:row>28</xdr:row>
                    <xdr:rowOff>9525</xdr:rowOff>
                  </from>
                  <to>
                    <xdr:col>2</xdr:col>
                    <xdr:colOff>85725</xdr:colOff>
                    <xdr:row>28</xdr:row>
                    <xdr:rowOff>228600</xdr:rowOff>
                  </to>
                </anchor>
              </controlPr>
            </control>
          </mc:Choice>
        </mc:AlternateContent>
        <mc:AlternateContent xmlns:mc="http://schemas.openxmlformats.org/markup-compatibility/2006">
          <mc:Choice Requires="x14">
            <control shapeId="45206" r:id="rId153" name="Check Box 150">
              <controlPr defaultSize="0" autoFill="0" autoLine="0" autoPict="0">
                <anchor moveWithCells="1">
                  <from>
                    <xdr:col>1</xdr:col>
                    <xdr:colOff>0</xdr:colOff>
                    <xdr:row>29</xdr:row>
                    <xdr:rowOff>9525</xdr:rowOff>
                  </from>
                  <to>
                    <xdr:col>2</xdr:col>
                    <xdr:colOff>85725</xdr:colOff>
                    <xdr:row>29</xdr:row>
                    <xdr:rowOff>228600</xdr:rowOff>
                  </to>
                </anchor>
              </controlPr>
            </control>
          </mc:Choice>
        </mc:AlternateContent>
        <mc:AlternateContent xmlns:mc="http://schemas.openxmlformats.org/markup-compatibility/2006">
          <mc:Choice Requires="x14">
            <control shapeId="45207" r:id="rId154" name="Check Box 151">
              <controlPr defaultSize="0" autoFill="0" autoLine="0" autoPict="0">
                <anchor moveWithCells="1">
                  <from>
                    <xdr:col>1</xdr:col>
                    <xdr:colOff>0</xdr:colOff>
                    <xdr:row>30</xdr:row>
                    <xdr:rowOff>9525</xdr:rowOff>
                  </from>
                  <to>
                    <xdr:col>2</xdr:col>
                    <xdr:colOff>85725</xdr:colOff>
                    <xdr:row>30</xdr:row>
                    <xdr:rowOff>228600</xdr:rowOff>
                  </to>
                </anchor>
              </controlPr>
            </control>
          </mc:Choice>
        </mc:AlternateContent>
        <mc:AlternateContent xmlns:mc="http://schemas.openxmlformats.org/markup-compatibility/2006">
          <mc:Choice Requires="x14">
            <control shapeId="45208" r:id="rId155" name="Check Box 152">
              <controlPr defaultSize="0" autoFill="0" autoLine="0" autoPict="0">
                <anchor moveWithCells="1">
                  <from>
                    <xdr:col>1</xdr:col>
                    <xdr:colOff>0</xdr:colOff>
                    <xdr:row>16</xdr:row>
                    <xdr:rowOff>9525</xdr:rowOff>
                  </from>
                  <to>
                    <xdr:col>2</xdr:col>
                    <xdr:colOff>85725</xdr:colOff>
                    <xdr:row>16</xdr:row>
                    <xdr:rowOff>228600</xdr:rowOff>
                  </to>
                </anchor>
              </controlPr>
            </control>
          </mc:Choice>
        </mc:AlternateContent>
        <mc:AlternateContent xmlns:mc="http://schemas.openxmlformats.org/markup-compatibility/2006">
          <mc:Choice Requires="x14">
            <control shapeId="45209" r:id="rId156" name="Button 153">
              <controlPr defaultSize="0" print="0" autoFill="0" autoPict="0" macro="[0]!oobpobqobrobsobtobuobvobwobxob">
                <anchor moveWithCells="1" sizeWithCells="1">
                  <from>
                    <xdr:col>8</xdr:col>
                    <xdr:colOff>66675</xdr:colOff>
                    <xdr:row>5</xdr:row>
                    <xdr:rowOff>238125</xdr:rowOff>
                  </from>
                  <to>
                    <xdr:col>10</xdr:col>
                    <xdr:colOff>495300</xdr:colOff>
                    <xdr:row>5</xdr:row>
                    <xdr:rowOff>485775</xdr:rowOff>
                  </to>
                </anchor>
              </controlPr>
            </control>
          </mc:Choice>
        </mc:AlternateContent>
        <mc:AlternateContent xmlns:mc="http://schemas.openxmlformats.org/markup-compatibility/2006">
          <mc:Choice Requires="x14">
            <control shapeId="45210" r:id="rId157" name="Check Box 154">
              <controlPr defaultSize="0" autoFill="0" autoLine="0" autoPict="0">
                <anchor moveWithCells="1">
                  <from>
                    <xdr:col>0</xdr:col>
                    <xdr:colOff>200025</xdr:colOff>
                    <xdr:row>66</xdr:row>
                    <xdr:rowOff>9525</xdr:rowOff>
                  </from>
                  <to>
                    <xdr:col>2</xdr:col>
                    <xdr:colOff>76200</xdr:colOff>
                    <xdr:row>66</xdr:row>
                    <xdr:rowOff>228600</xdr:rowOff>
                  </to>
                </anchor>
              </controlPr>
            </control>
          </mc:Choice>
        </mc:AlternateContent>
        <mc:AlternateContent xmlns:mc="http://schemas.openxmlformats.org/markup-compatibility/2006">
          <mc:Choice Requires="x14">
            <control shapeId="45211" r:id="rId158" name="Check Box 155">
              <controlPr defaultSize="0" autoFill="0" autoLine="0" autoPict="0">
                <anchor moveWithCells="1" sizeWithCells="1">
                  <from>
                    <xdr:col>7</xdr:col>
                    <xdr:colOff>9525</xdr:colOff>
                    <xdr:row>65</xdr:row>
                    <xdr:rowOff>200025</xdr:rowOff>
                  </from>
                  <to>
                    <xdr:col>8</xdr:col>
                    <xdr:colOff>142875</xdr:colOff>
                    <xdr:row>67</xdr:row>
                    <xdr:rowOff>0</xdr:rowOff>
                  </to>
                </anchor>
              </controlPr>
            </control>
          </mc:Choice>
        </mc:AlternateContent>
        <mc:AlternateContent xmlns:mc="http://schemas.openxmlformats.org/markup-compatibility/2006">
          <mc:Choice Requires="x14">
            <control shapeId="45212" r:id="rId159" name="Check Box 156">
              <controlPr defaultSize="0" autoFill="0" autoLine="0" autoPict="0">
                <anchor moveWithCells="1">
                  <from>
                    <xdr:col>0</xdr:col>
                    <xdr:colOff>200025</xdr:colOff>
                    <xdr:row>67</xdr:row>
                    <xdr:rowOff>9525</xdr:rowOff>
                  </from>
                  <to>
                    <xdr:col>2</xdr:col>
                    <xdr:colOff>76200</xdr:colOff>
                    <xdr:row>67</xdr:row>
                    <xdr:rowOff>228600</xdr:rowOff>
                  </to>
                </anchor>
              </controlPr>
            </control>
          </mc:Choice>
        </mc:AlternateContent>
        <mc:AlternateContent xmlns:mc="http://schemas.openxmlformats.org/markup-compatibility/2006">
          <mc:Choice Requires="x14">
            <control shapeId="45213" r:id="rId160" name="Check Box 157">
              <controlPr defaultSize="0" autoFill="0" autoLine="0" autoPict="0">
                <anchor moveWithCells="1" sizeWithCells="1">
                  <from>
                    <xdr:col>7</xdr:col>
                    <xdr:colOff>9525</xdr:colOff>
                    <xdr:row>66</xdr:row>
                    <xdr:rowOff>200025</xdr:rowOff>
                  </from>
                  <to>
                    <xdr:col>8</xdr:col>
                    <xdr:colOff>142875</xdr:colOff>
                    <xdr:row>68</xdr:row>
                    <xdr:rowOff>0</xdr:rowOff>
                  </to>
                </anchor>
              </controlPr>
            </control>
          </mc:Choice>
        </mc:AlternateContent>
        <mc:AlternateContent xmlns:mc="http://schemas.openxmlformats.org/markup-compatibility/2006">
          <mc:Choice Requires="x14">
            <control shapeId="45214" r:id="rId161" name="Check Box 158">
              <controlPr defaultSize="0" autoFill="0" autoLine="0" autoPict="0">
                <anchor moveWithCells="1">
                  <from>
                    <xdr:col>0</xdr:col>
                    <xdr:colOff>200025</xdr:colOff>
                    <xdr:row>68</xdr:row>
                    <xdr:rowOff>9525</xdr:rowOff>
                  </from>
                  <to>
                    <xdr:col>2</xdr:col>
                    <xdr:colOff>76200</xdr:colOff>
                    <xdr:row>68</xdr:row>
                    <xdr:rowOff>228600</xdr:rowOff>
                  </to>
                </anchor>
              </controlPr>
            </control>
          </mc:Choice>
        </mc:AlternateContent>
        <mc:AlternateContent xmlns:mc="http://schemas.openxmlformats.org/markup-compatibility/2006">
          <mc:Choice Requires="x14">
            <control shapeId="45215" r:id="rId162" name="Check Box 159">
              <controlPr defaultSize="0" autoFill="0" autoLine="0" autoPict="0">
                <anchor moveWithCells="1" sizeWithCells="1">
                  <from>
                    <xdr:col>7</xdr:col>
                    <xdr:colOff>9525</xdr:colOff>
                    <xdr:row>67</xdr:row>
                    <xdr:rowOff>200025</xdr:rowOff>
                  </from>
                  <to>
                    <xdr:col>8</xdr:col>
                    <xdr:colOff>142875</xdr:colOff>
                    <xdr:row>69</xdr:row>
                    <xdr:rowOff>0</xdr:rowOff>
                  </to>
                </anchor>
              </controlPr>
            </control>
          </mc:Choice>
        </mc:AlternateContent>
        <mc:AlternateContent xmlns:mc="http://schemas.openxmlformats.org/markup-compatibility/2006">
          <mc:Choice Requires="x14">
            <control shapeId="45216" r:id="rId163" name="Check Box 160">
              <controlPr defaultSize="0" autoFill="0" autoLine="0" autoPict="0">
                <anchor moveWithCells="1" sizeWithCells="1">
                  <from>
                    <xdr:col>7</xdr:col>
                    <xdr:colOff>9525</xdr:colOff>
                    <xdr:row>68</xdr:row>
                    <xdr:rowOff>200025</xdr:rowOff>
                  </from>
                  <to>
                    <xdr:col>8</xdr:col>
                    <xdr:colOff>142875</xdr:colOff>
                    <xdr:row>70</xdr:row>
                    <xdr:rowOff>0</xdr:rowOff>
                  </to>
                </anchor>
              </controlPr>
            </control>
          </mc:Choice>
        </mc:AlternateContent>
        <mc:AlternateContent xmlns:mc="http://schemas.openxmlformats.org/markup-compatibility/2006">
          <mc:Choice Requires="x14">
            <control shapeId="45217" r:id="rId164" name="Check Box 161">
              <controlPr defaultSize="0" autoFill="0" autoLine="0" autoPict="0">
                <anchor moveWithCells="1">
                  <from>
                    <xdr:col>0</xdr:col>
                    <xdr:colOff>200025</xdr:colOff>
                    <xdr:row>69</xdr:row>
                    <xdr:rowOff>9525</xdr:rowOff>
                  </from>
                  <to>
                    <xdr:col>2</xdr:col>
                    <xdr:colOff>76200</xdr:colOff>
                    <xdr:row>69</xdr:row>
                    <xdr:rowOff>228600</xdr:rowOff>
                  </to>
                </anchor>
              </controlPr>
            </control>
          </mc:Choice>
        </mc:AlternateContent>
        <mc:AlternateContent xmlns:mc="http://schemas.openxmlformats.org/markup-compatibility/2006">
          <mc:Choice Requires="x14">
            <control shapeId="45218" r:id="rId165" name="Check Box 162">
              <controlPr defaultSize="0" autoFill="0" autoLine="0" autoPict="0">
                <anchor moveWithCells="1" sizeWithCells="1">
                  <from>
                    <xdr:col>7</xdr:col>
                    <xdr:colOff>9525</xdr:colOff>
                    <xdr:row>69</xdr:row>
                    <xdr:rowOff>200025</xdr:rowOff>
                  </from>
                  <to>
                    <xdr:col>8</xdr:col>
                    <xdr:colOff>142875</xdr:colOff>
                    <xdr:row>71</xdr:row>
                    <xdr:rowOff>0</xdr:rowOff>
                  </to>
                </anchor>
              </controlPr>
            </control>
          </mc:Choice>
        </mc:AlternateContent>
        <mc:AlternateContent xmlns:mc="http://schemas.openxmlformats.org/markup-compatibility/2006">
          <mc:Choice Requires="x14">
            <control shapeId="45219" r:id="rId166" name="Check Box 163">
              <controlPr defaultSize="0" autoFill="0" autoLine="0" autoPict="0">
                <anchor moveWithCells="1">
                  <from>
                    <xdr:col>0</xdr:col>
                    <xdr:colOff>200025</xdr:colOff>
                    <xdr:row>70</xdr:row>
                    <xdr:rowOff>9525</xdr:rowOff>
                  </from>
                  <to>
                    <xdr:col>2</xdr:col>
                    <xdr:colOff>76200</xdr:colOff>
                    <xdr:row>70</xdr:row>
                    <xdr:rowOff>228600</xdr:rowOff>
                  </to>
                </anchor>
              </controlPr>
            </control>
          </mc:Choice>
        </mc:AlternateContent>
        <mc:AlternateContent xmlns:mc="http://schemas.openxmlformats.org/markup-compatibility/2006">
          <mc:Choice Requires="x14">
            <control shapeId="45220" r:id="rId167" name="Check Box 164">
              <controlPr defaultSize="0" autoFill="0" autoLine="0" autoPict="0">
                <anchor moveWithCells="1" sizeWithCells="1">
                  <from>
                    <xdr:col>7</xdr:col>
                    <xdr:colOff>9525</xdr:colOff>
                    <xdr:row>70</xdr:row>
                    <xdr:rowOff>200025</xdr:rowOff>
                  </from>
                  <to>
                    <xdr:col>8</xdr:col>
                    <xdr:colOff>142875</xdr:colOff>
                    <xdr:row>72</xdr:row>
                    <xdr:rowOff>0</xdr:rowOff>
                  </to>
                </anchor>
              </controlPr>
            </control>
          </mc:Choice>
        </mc:AlternateContent>
        <mc:AlternateContent xmlns:mc="http://schemas.openxmlformats.org/markup-compatibility/2006">
          <mc:Choice Requires="x14">
            <control shapeId="45221" r:id="rId168" name="Check Box 165">
              <controlPr defaultSize="0" autoFill="0" autoLine="0" autoPict="0">
                <anchor moveWithCells="1">
                  <from>
                    <xdr:col>0</xdr:col>
                    <xdr:colOff>200025</xdr:colOff>
                    <xdr:row>71</xdr:row>
                    <xdr:rowOff>9525</xdr:rowOff>
                  </from>
                  <to>
                    <xdr:col>2</xdr:col>
                    <xdr:colOff>76200</xdr:colOff>
                    <xdr:row>71</xdr:row>
                    <xdr:rowOff>228600</xdr:rowOff>
                  </to>
                </anchor>
              </controlPr>
            </control>
          </mc:Choice>
        </mc:AlternateContent>
        <mc:AlternateContent xmlns:mc="http://schemas.openxmlformats.org/markup-compatibility/2006">
          <mc:Choice Requires="x14">
            <control shapeId="45222" r:id="rId169" name="Check Box 166">
              <controlPr defaultSize="0" autoFill="0" autoLine="0" autoPict="0">
                <anchor moveWithCells="1" sizeWithCells="1">
                  <from>
                    <xdr:col>7</xdr:col>
                    <xdr:colOff>9525</xdr:colOff>
                    <xdr:row>71</xdr:row>
                    <xdr:rowOff>200025</xdr:rowOff>
                  </from>
                  <to>
                    <xdr:col>8</xdr:col>
                    <xdr:colOff>142875</xdr:colOff>
                    <xdr:row>73</xdr:row>
                    <xdr:rowOff>0</xdr:rowOff>
                  </to>
                </anchor>
              </controlPr>
            </control>
          </mc:Choice>
        </mc:AlternateContent>
        <mc:AlternateContent xmlns:mc="http://schemas.openxmlformats.org/markup-compatibility/2006">
          <mc:Choice Requires="x14">
            <control shapeId="45223" r:id="rId170" name="Check Box 167">
              <controlPr defaultSize="0" autoFill="0" autoLine="0" autoPict="0">
                <anchor moveWithCells="1">
                  <from>
                    <xdr:col>0</xdr:col>
                    <xdr:colOff>200025</xdr:colOff>
                    <xdr:row>72</xdr:row>
                    <xdr:rowOff>9525</xdr:rowOff>
                  </from>
                  <to>
                    <xdr:col>2</xdr:col>
                    <xdr:colOff>76200</xdr:colOff>
                    <xdr:row>72</xdr:row>
                    <xdr:rowOff>228600</xdr:rowOff>
                  </to>
                </anchor>
              </controlPr>
            </control>
          </mc:Choice>
        </mc:AlternateContent>
        <mc:AlternateContent xmlns:mc="http://schemas.openxmlformats.org/markup-compatibility/2006">
          <mc:Choice Requires="x14">
            <control shapeId="45224" r:id="rId171" name="Check Box 168">
              <controlPr defaultSize="0" autoFill="0" autoLine="0" autoPict="0">
                <anchor moveWithCells="1" sizeWithCells="1">
                  <from>
                    <xdr:col>7</xdr:col>
                    <xdr:colOff>9525</xdr:colOff>
                    <xdr:row>72</xdr:row>
                    <xdr:rowOff>200025</xdr:rowOff>
                  </from>
                  <to>
                    <xdr:col>8</xdr:col>
                    <xdr:colOff>142875</xdr:colOff>
                    <xdr:row>74</xdr:row>
                    <xdr:rowOff>0</xdr:rowOff>
                  </to>
                </anchor>
              </controlPr>
            </control>
          </mc:Choice>
        </mc:AlternateContent>
        <mc:AlternateContent xmlns:mc="http://schemas.openxmlformats.org/markup-compatibility/2006">
          <mc:Choice Requires="x14">
            <control shapeId="45225" r:id="rId172" name="Check Box 169">
              <controlPr defaultSize="0" autoFill="0" autoLine="0" autoPict="0">
                <anchor moveWithCells="1">
                  <from>
                    <xdr:col>0</xdr:col>
                    <xdr:colOff>200025</xdr:colOff>
                    <xdr:row>73</xdr:row>
                    <xdr:rowOff>9525</xdr:rowOff>
                  </from>
                  <to>
                    <xdr:col>2</xdr:col>
                    <xdr:colOff>76200</xdr:colOff>
                    <xdr:row>73</xdr:row>
                    <xdr:rowOff>228600</xdr:rowOff>
                  </to>
                </anchor>
              </controlPr>
            </control>
          </mc:Choice>
        </mc:AlternateContent>
        <mc:AlternateContent xmlns:mc="http://schemas.openxmlformats.org/markup-compatibility/2006">
          <mc:Choice Requires="x14">
            <control shapeId="45226" r:id="rId173" name="Check Box 170">
              <controlPr defaultSize="0" autoFill="0" autoLine="0" autoPict="0">
                <anchor moveWithCells="1" sizeWithCells="1">
                  <from>
                    <xdr:col>7</xdr:col>
                    <xdr:colOff>9525</xdr:colOff>
                    <xdr:row>73</xdr:row>
                    <xdr:rowOff>200025</xdr:rowOff>
                  </from>
                  <to>
                    <xdr:col>8</xdr:col>
                    <xdr:colOff>142875</xdr:colOff>
                    <xdr:row>75</xdr:row>
                    <xdr:rowOff>0</xdr:rowOff>
                  </to>
                </anchor>
              </controlPr>
            </control>
          </mc:Choice>
        </mc:AlternateContent>
        <mc:AlternateContent xmlns:mc="http://schemas.openxmlformats.org/markup-compatibility/2006">
          <mc:Choice Requires="x14">
            <control shapeId="45227" r:id="rId174" name="Check Box 171">
              <controlPr defaultSize="0" autoFill="0" autoLine="0" autoPict="0">
                <anchor moveWithCells="1">
                  <from>
                    <xdr:col>0</xdr:col>
                    <xdr:colOff>200025</xdr:colOff>
                    <xdr:row>74</xdr:row>
                    <xdr:rowOff>9525</xdr:rowOff>
                  </from>
                  <to>
                    <xdr:col>2</xdr:col>
                    <xdr:colOff>76200</xdr:colOff>
                    <xdr:row>74</xdr:row>
                    <xdr:rowOff>228600</xdr:rowOff>
                  </to>
                </anchor>
              </controlPr>
            </control>
          </mc:Choice>
        </mc:AlternateContent>
        <mc:AlternateContent xmlns:mc="http://schemas.openxmlformats.org/markup-compatibility/2006">
          <mc:Choice Requires="x14">
            <control shapeId="45228" r:id="rId175" name="Check Box 172">
              <controlPr defaultSize="0" autoFill="0" autoLine="0" autoPict="0">
                <anchor moveWithCells="1" sizeWithCells="1">
                  <from>
                    <xdr:col>7</xdr:col>
                    <xdr:colOff>9525</xdr:colOff>
                    <xdr:row>74</xdr:row>
                    <xdr:rowOff>200025</xdr:rowOff>
                  </from>
                  <to>
                    <xdr:col>8</xdr:col>
                    <xdr:colOff>142875</xdr:colOff>
                    <xdr:row>76</xdr:row>
                    <xdr:rowOff>0</xdr:rowOff>
                  </to>
                </anchor>
              </controlPr>
            </control>
          </mc:Choice>
        </mc:AlternateContent>
        <mc:AlternateContent xmlns:mc="http://schemas.openxmlformats.org/markup-compatibility/2006">
          <mc:Choice Requires="x14">
            <control shapeId="45229" r:id="rId176" name="Check Box 173">
              <controlPr defaultSize="0" autoFill="0" autoLine="0" autoPict="0">
                <anchor moveWithCells="1">
                  <from>
                    <xdr:col>0</xdr:col>
                    <xdr:colOff>200025</xdr:colOff>
                    <xdr:row>75</xdr:row>
                    <xdr:rowOff>9525</xdr:rowOff>
                  </from>
                  <to>
                    <xdr:col>2</xdr:col>
                    <xdr:colOff>76200</xdr:colOff>
                    <xdr:row>75</xdr:row>
                    <xdr:rowOff>228600</xdr:rowOff>
                  </to>
                </anchor>
              </controlPr>
            </control>
          </mc:Choice>
        </mc:AlternateContent>
        <mc:AlternateContent xmlns:mc="http://schemas.openxmlformats.org/markup-compatibility/2006">
          <mc:Choice Requires="x14">
            <control shapeId="45230" r:id="rId177" name="Check Box 174">
              <controlPr defaultSize="0" autoFill="0" autoLine="0" autoPict="0">
                <anchor moveWithCells="1" sizeWithCells="1">
                  <from>
                    <xdr:col>7</xdr:col>
                    <xdr:colOff>9525</xdr:colOff>
                    <xdr:row>75</xdr:row>
                    <xdr:rowOff>200025</xdr:rowOff>
                  </from>
                  <to>
                    <xdr:col>8</xdr:col>
                    <xdr:colOff>142875</xdr:colOff>
                    <xdr:row>77</xdr:row>
                    <xdr:rowOff>0</xdr:rowOff>
                  </to>
                </anchor>
              </controlPr>
            </control>
          </mc:Choice>
        </mc:AlternateContent>
        <mc:AlternateContent xmlns:mc="http://schemas.openxmlformats.org/markup-compatibility/2006">
          <mc:Choice Requires="x14">
            <control shapeId="45231" r:id="rId178" name="Check Box 175">
              <controlPr defaultSize="0" autoFill="0" autoLine="0" autoPict="0">
                <anchor moveWithCells="1">
                  <from>
                    <xdr:col>0</xdr:col>
                    <xdr:colOff>200025</xdr:colOff>
                    <xdr:row>76</xdr:row>
                    <xdr:rowOff>9525</xdr:rowOff>
                  </from>
                  <to>
                    <xdr:col>2</xdr:col>
                    <xdr:colOff>76200</xdr:colOff>
                    <xdr:row>76</xdr:row>
                    <xdr:rowOff>228600</xdr:rowOff>
                  </to>
                </anchor>
              </controlPr>
            </control>
          </mc:Choice>
        </mc:AlternateContent>
        <mc:AlternateContent xmlns:mc="http://schemas.openxmlformats.org/markup-compatibility/2006">
          <mc:Choice Requires="x14">
            <control shapeId="45232" r:id="rId179" name="Check Box 176">
              <controlPr defaultSize="0" autoFill="0" autoLine="0" autoPict="0">
                <anchor moveWithCells="1" sizeWithCells="1">
                  <from>
                    <xdr:col>7</xdr:col>
                    <xdr:colOff>9525</xdr:colOff>
                    <xdr:row>76</xdr:row>
                    <xdr:rowOff>200025</xdr:rowOff>
                  </from>
                  <to>
                    <xdr:col>8</xdr:col>
                    <xdr:colOff>142875</xdr:colOff>
                    <xdr:row>78</xdr:row>
                    <xdr:rowOff>0</xdr:rowOff>
                  </to>
                </anchor>
              </controlPr>
            </control>
          </mc:Choice>
        </mc:AlternateContent>
        <mc:AlternateContent xmlns:mc="http://schemas.openxmlformats.org/markup-compatibility/2006">
          <mc:Choice Requires="x14">
            <control shapeId="45233" r:id="rId180" name="Check Box 177">
              <controlPr defaultSize="0" autoFill="0" autoLine="0" autoPict="0">
                <anchor moveWithCells="1">
                  <from>
                    <xdr:col>0</xdr:col>
                    <xdr:colOff>200025</xdr:colOff>
                    <xdr:row>77</xdr:row>
                    <xdr:rowOff>9525</xdr:rowOff>
                  </from>
                  <to>
                    <xdr:col>2</xdr:col>
                    <xdr:colOff>76200</xdr:colOff>
                    <xdr:row>77</xdr:row>
                    <xdr:rowOff>228600</xdr:rowOff>
                  </to>
                </anchor>
              </controlPr>
            </control>
          </mc:Choice>
        </mc:AlternateContent>
        <mc:AlternateContent xmlns:mc="http://schemas.openxmlformats.org/markup-compatibility/2006">
          <mc:Choice Requires="x14">
            <control shapeId="45234" r:id="rId181" name="Check Box 178">
              <controlPr defaultSize="0" autoFill="0" autoLine="0" autoPict="0">
                <anchor moveWithCells="1" sizeWithCells="1">
                  <from>
                    <xdr:col>7</xdr:col>
                    <xdr:colOff>9525</xdr:colOff>
                    <xdr:row>77</xdr:row>
                    <xdr:rowOff>200025</xdr:rowOff>
                  </from>
                  <to>
                    <xdr:col>8</xdr:col>
                    <xdr:colOff>142875</xdr:colOff>
                    <xdr:row>79</xdr:row>
                    <xdr:rowOff>0</xdr:rowOff>
                  </to>
                </anchor>
              </controlPr>
            </control>
          </mc:Choice>
        </mc:AlternateContent>
        <mc:AlternateContent xmlns:mc="http://schemas.openxmlformats.org/markup-compatibility/2006">
          <mc:Choice Requires="x14">
            <control shapeId="45235" r:id="rId182" name="Check Box 179">
              <controlPr defaultSize="0" autoFill="0" autoLine="0" autoPict="0">
                <anchor moveWithCells="1">
                  <from>
                    <xdr:col>0</xdr:col>
                    <xdr:colOff>200025</xdr:colOff>
                    <xdr:row>78</xdr:row>
                    <xdr:rowOff>9525</xdr:rowOff>
                  </from>
                  <to>
                    <xdr:col>2</xdr:col>
                    <xdr:colOff>76200</xdr:colOff>
                    <xdr:row>78</xdr:row>
                    <xdr:rowOff>228600</xdr:rowOff>
                  </to>
                </anchor>
              </controlPr>
            </control>
          </mc:Choice>
        </mc:AlternateContent>
        <mc:AlternateContent xmlns:mc="http://schemas.openxmlformats.org/markup-compatibility/2006">
          <mc:Choice Requires="x14">
            <control shapeId="45236" r:id="rId183" name="Check Box 180">
              <controlPr defaultSize="0" autoFill="0" autoLine="0" autoPict="0">
                <anchor moveWithCells="1" sizeWithCells="1">
                  <from>
                    <xdr:col>7</xdr:col>
                    <xdr:colOff>9525</xdr:colOff>
                    <xdr:row>78</xdr:row>
                    <xdr:rowOff>200025</xdr:rowOff>
                  </from>
                  <to>
                    <xdr:col>8</xdr:col>
                    <xdr:colOff>142875</xdr:colOff>
                    <xdr:row>80</xdr:row>
                    <xdr:rowOff>0</xdr:rowOff>
                  </to>
                </anchor>
              </controlPr>
            </control>
          </mc:Choice>
        </mc:AlternateContent>
        <mc:AlternateContent xmlns:mc="http://schemas.openxmlformats.org/markup-compatibility/2006">
          <mc:Choice Requires="x14">
            <control shapeId="45237" r:id="rId184" name="Check Box 181">
              <controlPr defaultSize="0" autoFill="0" autoLine="0" autoPict="0">
                <anchor moveWithCells="1">
                  <from>
                    <xdr:col>0</xdr:col>
                    <xdr:colOff>200025</xdr:colOff>
                    <xdr:row>79</xdr:row>
                    <xdr:rowOff>9525</xdr:rowOff>
                  </from>
                  <to>
                    <xdr:col>2</xdr:col>
                    <xdr:colOff>76200</xdr:colOff>
                    <xdr:row>79</xdr:row>
                    <xdr:rowOff>228600</xdr:rowOff>
                  </to>
                </anchor>
              </controlPr>
            </control>
          </mc:Choice>
        </mc:AlternateContent>
        <mc:AlternateContent xmlns:mc="http://schemas.openxmlformats.org/markup-compatibility/2006">
          <mc:Choice Requires="x14">
            <control shapeId="45238" r:id="rId185" name="Check Box 182">
              <controlPr defaultSize="0" autoFill="0" autoLine="0" autoPict="0">
                <anchor moveWithCells="1" sizeWithCells="1">
                  <from>
                    <xdr:col>7</xdr:col>
                    <xdr:colOff>9525</xdr:colOff>
                    <xdr:row>79</xdr:row>
                    <xdr:rowOff>200025</xdr:rowOff>
                  </from>
                  <to>
                    <xdr:col>8</xdr:col>
                    <xdr:colOff>142875</xdr:colOff>
                    <xdr:row>81</xdr:row>
                    <xdr:rowOff>0</xdr:rowOff>
                  </to>
                </anchor>
              </controlPr>
            </control>
          </mc:Choice>
        </mc:AlternateContent>
        <mc:AlternateContent xmlns:mc="http://schemas.openxmlformats.org/markup-compatibility/2006">
          <mc:Choice Requires="x14">
            <control shapeId="45239" r:id="rId186" name="Check Box 183">
              <controlPr defaultSize="0" autoFill="0" autoLine="0" autoPict="0">
                <anchor moveWithCells="1">
                  <from>
                    <xdr:col>0</xdr:col>
                    <xdr:colOff>200025</xdr:colOff>
                    <xdr:row>80</xdr:row>
                    <xdr:rowOff>9525</xdr:rowOff>
                  </from>
                  <to>
                    <xdr:col>2</xdr:col>
                    <xdr:colOff>76200</xdr:colOff>
                    <xdr:row>80</xdr:row>
                    <xdr:rowOff>228600</xdr:rowOff>
                  </to>
                </anchor>
              </controlPr>
            </control>
          </mc:Choice>
        </mc:AlternateContent>
        <mc:AlternateContent xmlns:mc="http://schemas.openxmlformats.org/markup-compatibility/2006">
          <mc:Choice Requires="x14">
            <control shapeId="45240" r:id="rId187" name="Check Box 184">
              <controlPr defaultSize="0" autoFill="0" autoLine="0" autoPict="0">
                <anchor moveWithCells="1" sizeWithCells="1">
                  <from>
                    <xdr:col>7</xdr:col>
                    <xdr:colOff>9525</xdr:colOff>
                    <xdr:row>80</xdr:row>
                    <xdr:rowOff>200025</xdr:rowOff>
                  </from>
                  <to>
                    <xdr:col>8</xdr:col>
                    <xdr:colOff>142875</xdr:colOff>
                    <xdr:row>82</xdr:row>
                    <xdr:rowOff>0</xdr:rowOff>
                  </to>
                </anchor>
              </controlPr>
            </control>
          </mc:Choice>
        </mc:AlternateContent>
        <mc:AlternateContent xmlns:mc="http://schemas.openxmlformats.org/markup-compatibility/2006">
          <mc:Choice Requires="x14">
            <control shapeId="45241" r:id="rId188" name="Check Box 185">
              <controlPr defaultSize="0" autoFill="0" autoLine="0" autoPict="0">
                <anchor moveWithCells="1">
                  <from>
                    <xdr:col>0</xdr:col>
                    <xdr:colOff>200025</xdr:colOff>
                    <xdr:row>81</xdr:row>
                    <xdr:rowOff>9525</xdr:rowOff>
                  </from>
                  <to>
                    <xdr:col>2</xdr:col>
                    <xdr:colOff>76200</xdr:colOff>
                    <xdr:row>81</xdr:row>
                    <xdr:rowOff>228600</xdr:rowOff>
                  </to>
                </anchor>
              </controlPr>
            </control>
          </mc:Choice>
        </mc:AlternateContent>
        <mc:AlternateContent xmlns:mc="http://schemas.openxmlformats.org/markup-compatibility/2006">
          <mc:Choice Requires="x14">
            <control shapeId="45242" r:id="rId189" name="Check Box 186">
              <controlPr defaultSize="0" autoFill="0" autoLine="0" autoPict="0">
                <anchor moveWithCells="1" sizeWithCells="1">
                  <from>
                    <xdr:col>7</xdr:col>
                    <xdr:colOff>9525</xdr:colOff>
                    <xdr:row>81</xdr:row>
                    <xdr:rowOff>200025</xdr:rowOff>
                  </from>
                  <to>
                    <xdr:col>8</xdr:col>
                    <xdr:colOff>142875</xdr:colOff>
                    <xdr:row>83</xdr:row>
                    <xdr:rowOff>0</xdr:rowOff>
                  </to>
                </anchor>
              </controlPr>
            </control>
          </mc:Choice>
        </mc:AlternateContent>
        <mc:AlternateContent xmlns:mc="http://schemas.openxmlformats.org/markup-compatibility/2006">
          <mc:Choice Requires="x14">
            <control shapeId="45243" r:id="rId190" name="Check Box 187">
              <controlPr defaultSize="0" autoFill="0" autoLine="0" autoPict="0">
                <anchor moveWithCells="1">
                  <from>
                    <xdr:col>0</xdr:col>
                    <xdr:colOff>200025</xdr:colOff>
                    <xdr:row>82</xdr:row>
                    <xdr:rowOff>9525</xdr:rowOff>
                  </from>
                  <to>
                    <xdr:col>2</xdr:col>
                    <xdr:colOff>76200</xdr:colOff>
                    <xdr:row>82</xdr:row>
                    <xdr:rowOff>228600</xdr:rowOff>
                  </to>
                </anchor>
              </controlPr>
            </control>
          </mc:Choice>
        </mc:AlternateContent>
        <mc:AlternateContent xmlns:mc="http://schemas.openxmlformats.org/markup-compatibility/2006">
          <mc:Choice Requires="x14">
            <control shapeId="45244" r:id="rId191" name="Check Box 188">
              <controlPr defaultSize="0" autoFill="0" autoLine="0" autoPict="0">
                <anchor moveWithCells="1" sizeWithCells="1">
                  <from>
                    <xdr:col>7</xdr:col>
                    <xdr:colOff>9525</xdr:colOff>
                    <xdr:row>82</xdr:row>
                    <xdr:rowOff>200025</xdr:rowOff>
                  </from>
                  <to>
                    <xdr:col>8</xdr:col>
                    <xdr:colOff>142875</xdr:colOff>
                    <xdr:row>84</xdr:row>
                    <xdr:rowOff>0</xdr:rowOff>
                  </to>
                </anchor>
              </controlPr>
            </control>
          </mc:Choice>
        </mc:AlternateContent>
        <mc:AlternateContent xmlns:mc="http://schemas.openxmlformats.org/markup-compatibility/2006">
          <mc:Choice Requires="x14">
            <control shapeId="45245" r:id="rId192" name="Check Box 189">
              <controlPr defaultSize="0" autoFill="0" autoLine="0" autoPict="0">
                <anchor moveWithCells="1">
                  <from>
                    <xdr:col>0</xdr:col>
                    <xdr:colOff>200025</xdr:colOff>
                    <xdr:row>83</xdr:row>
                    <xdr:rowOff>9525</xdr:rowOff>
                  </from>
                  <to>
                    <xdr:col>2</xdr:col>
                    <xdr:colOff>76200</xdr:colOff>
                    <xdr:row>83</xdr:row>
                    <xdr:rowOff>228600</xdr:rowOff>
                  </to>
                </anchor>
              </controlPr>
            </control>
          </mc:Choice>
        </mc:AlternateContent>
        <mc:AlternateContent xmlns:mc="http://schemas.openxmlformats.org/markup-compatibility/2006">
          <mc:Choice Requires="x14">
            <control shapeId="45246" r:id="rId193" name="Check Box 190">
              <controlPr defaultSize="0" autoFill="0" autoLine="0" autoPict="0">
                <anchor moveWithCells="1" sizeWithCells="1">
                  <from>
                    <xdr:col>7</xdr:col>
                    <xdr:colOff>9525</xdr:colOff>
                    <xdr:row>83</xdr:row>
                    <xdr:rowOff>200025</xdr:rowOff>
                  </from>
                  <to>
                    <xdr:col>8</xdr:col>
                    <xdr:colOff>142875</xdr:colOff>
                    <xdr:row>85</xdr:row>
                    <xdr:rowOff>0</xdr:rowOff>
                  </to>
                </anchor>
              </controlPr>
            </control>
          </mc:Choice>
        </mc:AlternateContent>
        <mc:AlternateContent xmlns:mc="http://schemas.openxmlformats.org/markup-compatibility/2006">
          <mc:Choice Requires="x14">
            <control shapeId="45247" r:id="rId194" name="Check Box 191">
              <controlPr defaultSize="0" autoFill="0" autoLine="0" autoPict="0">
                <anchor moveWithCells="1">
                  <from>
                    <xdr:col>0</xdr:col>
                    <xdr:colOff>200025</xdr:colOff>
                    <xdr:row>84</xdr:row>
                    <xdr:rowOff>9525</xdr:rowOff>
                  </from>
                  <to>
                    <xdr:col>2</xdr:col>
                    <xdr:colOff>76200</xdr:colOff>
                    <xdr:row>84</xdr:row>
                    <xdr:rowOff>228600</xdr:rowOff>
                  </to>
                </anchor>
              </controlPr>
            </control>
          </mc:Choice>
        </mc:AlternateContent>
        <mc:AlternateContent xmlns:mc="http://schemas.openxmlformats.org/markup-compatibility/2006">
          <mc:Choice Requires="x14">
            <control shapeId="45248" r:id="rId195" name="Check Box 192">
              <controlPr defaultSize="0" autoFill="0" autoLine="0" autoPict="0">
                <anchor moveWithCells="1" sizeWithCells="1">
                  <from>
                    <xdr:col>7</xdr:col>
                    <xdr:colOff>9525</xdr:colOff>
                    <xdr:row>84</xdr:row>
                    <xdr:rowOff>200025</xdr:rowOff>
                  </from>
                  <to>
                    <xdr:col>8</xdr:col>
                    <xdr:colOff>142875</xdr:colOff>
                    <xdr:row>86</xdr:row>
                    <xdr:rowOff>0</xdr:rowOff>
                  </to>
                </anchor>
              </controlPr>
            </control>
          </mc:Choice>
        </mc:AlternateContent>
        <mc:AlternateContent xmlns:mc="http://schemas.openxmlformats.org/markup-compatibility/2006">
          <mc:Choice Requires="x14">
            <control shapeId="45249" r:id="rId196" name="Check Box 193">
              <controlPr defaultSize="0" autoFill="0" autoLine="0" autoPict="0">
                <anchor moveWithCells="1">
                  <from>
                    <xdr:col>0</xdr:col>
                    <xdr:colOff>200025</xdr:colOff>
                    <xdr:row>85</xdr:row>
                    <xdr:rowOff>9525</xdr:rowOff>
                  </from>
                  <to>
                    <xdr:col>2</xdr:col>
                    <xdr:colOff>76200</xdr:colOff>
                    <xdr:row>85</xdr:row>
                    <xdr:rowOff>228600</xdr:rowOff>
                  </to>
                </anchor>
              </controlPr>
            </control>
          </mc:Choice>
        </mc:AlternateContent>
        <mc:AlternateContent xmlns:mc="http://schemas.openxmlformats.org/markup-compatibility/2006">
          <mc:Choice Requires="x14">
            <control shapeId="45250" r:id="rId197" name="Check Box 194">
              <controlPr defaultSize="0" autoFill="0" autoLine="0" autoPict="0">
                <anchor moveWithCells="1" sizeWithCells="1">
                  <from>
                    <xdr:col>7</xdr:col>
                    <xdr:colOff>9525</xdr:colOff>
                    <xdr:row>85</xdr:row>
                    <xdr:rowOff>200025</xdr:rowOff>
                  </from>
                  <to>
                    <xdr:col>8</xdr:col>
                    <xdr:colOff>142875</xdr:colOff>
                    <xdr:row>87</xdr:row>
                    <xdr:rowOff>0</xdr:rowOff>
                  </to>
                </anchor>
              </controlPr>
            </control>
          </mc:Choice>
        </mc:AlternateContent>
        <mc:AlternateContent xmlns:mc="http://schemas.openxmlformats.org/markup-compatibility/2006">
          <mc:Choice Requires="x14">
            <control shapeId="45251" r:id="rId198" name="Check Box 195">
              <controlPr defaultSize="0" autoFill="0" autoLine="0" autoPict="0">
                <anchor moveWithCells="1">
                  <from>
                    <xdr:col>0</xdr:col>
                    <xdr:colOff>200025</xdr:colOff>
                    <xdr:row>86</xdr:row>
                    <xdr:rowOff>9525</xdr:rowOff>
                  </from>
                  <to>
                    <xdr:col>2</xdr:col>
                    <xdr:colOff>76200</xdr:colOff>
                    <xdr:row>86</xdr:row>
                    <xdr:rowOff>228600</xdr:rowOff>
                  </to>
                </anchor>
              </controlPr>
            </control>
          </mc:Choice>
        </mc:AlternateContent>
        <mc:AlternateContent xmlns:mc="http://schemas.openxmlformats.org/markup-compatibility/2006">
          <mc:Choice Requires="x14">
            <control shapeId="45252" r:id="rId199" name="Check Box 196">
              <controlPr defaultSize="0" autoFill="0" autoLine="0" autoPict="0">
                <anchor moveWithCells="1" sizeWithCells="1">
                  <from>
                    <xdr:col>7</xdr:col>
                    <xdr:colOff>9525</xdr:colOff>
                    <xdr:row>86</xdr:row>
                    <xdr:rowOff>200025</xdr:rowOff>
                  </from>
                  <to>
                    <xdr:col>8</xdr:col>
                    <xdr:colOff>142875</xdr:colOff>
                    <xdr:row>88</xdr:row>
                    <xdr:rowOff>0</xdr:rowOff>
                  </to>
                </anchor>
              </controlPr>
            </control>
          </mc:Choice>
        </mc:AlternateContent>
        <mc:AlternateContent xmlns:mc="http://schemas.openxmlformats.org/markup-compatibility/2006">
          <mc:Choice Requires="x14">
            <control shapeId="45253" r:id="rId200" name="Check Box 197">
              <controlPr defaultSize="0" autoFill="0" autoLine="0" autoPict="0">
                <anchor moveWithCells="1">
                  <from>
                    <xdr:col>0</xdr:col>
                    <xdr:colOff>200025</xdr:colOff>
                    <xdr:row>87</xdr:row>
                    <xdr:rowOff>9525</xdr:rowOff>
                  </from>
                  <to>
                    <xdr:col>2</xdr:col>
                    <xdr:colOff>76200</xdr:colOff>
                    <xdr:row>87</xdr:row>
                    <xdr:rowOff>228600</xdr:rowOff>
                  </to>
                </anchor>
              </controlPr>
            </control>
          </mc:Choice>
        </mc:AlternateContent>
        <mc:AlternateContent xmlns:mc="http://schemas.openxmlformats.org/markup-compatibility/2006">
          <mc:Choice Requires="x14">
            <control shapeId="45254" r:id="rId201" name="Check Box 198">
              <controlPr defaultSize="0" autoFill="0" autoLine="0" autoPict="0">
                <anchor moveWithCells="1" sizeWithCells="1">
                  <from>
                    <xdr:col>7</xdr:col>
                    <xdr:colOff>9525</xdr:colOff>
                    <xdr:row>87</xdr:row>
                    <xdr:rowOff>200025</xdr:rowOff>
                  </from>
                  <to>
                    <xdr:col>8</xdr:col>
                    <xdr:colOff>142875</xdr:colOff>
                    <xdr:row>89</xdr:row>
                    <xdr:rowOff>0</xdr:rowOff>
                  </to>
                </anchor>
              </controlPr>
            </control>
          </mc:Choice>
        </mc:AlternateContent>
        <mc:AlternateContent xmlns:mc="http://schemas.openxmlformats.org/markup-compatibility/2006">
          <mc:Choice Requires="x14">
            <control shapeId="45255" r:id="rId202" name="Check Box 199">
              <controlPr defaultSize="0" autoFill="0" autoLine="0" autoPict="0">
                <anchor moveWithCells="1">
                  <from>
                    <xdr:col>0</xdr:col>
                    <xdr:colOff>200025</xdr:colOff>
                    <xdr:row>88</xdr:row>
                    <xdr:rowOff>9525</xdr:rowOff>
                  </from>
                  <to>
                    <xdr:col>2</xdr:col>
                    <xdr:colOff>76200</xdr:colOff>
                    <xdr:row>88</xdr:row>
                    <xdr:rowOff>228600</xdr:rowOff>
                  </to>
                </anchor>
              </controlPr>
            </control>
          </mc:Choice>
        </mc:AlternateContent>
        <mc:AlternateContent xmlns:mc="http://schemas.openxmlformats.org/markup-compatibility/2006">
          <mc:Choice Requires="x14">
            <control shapeId="45256" r:id="rId203" name="Check Box 200">
              <controlPr defaultSize="0" autoFill="0" autoLine="0" autoPict="0">
                <anchor moveWithCells="1" sizeWithCells="1">
                  <from>
                    <xdr:col>7</xdr:col>
                    <xdr:colOff>9525</xdr:colOff>
                    <xdr:row>88</xdr:row>
                    <xdr:rowOff>200025</xdr:rowOff>
                  </from>
                  <to>
                    <xdr:col>8</xdr:col>
                    <xdr:colOff>142875</xdr:colOff>
                    <xdr:row>90</xdr:row>
                    <xdr:rowOff>0</xdr:rowOff>
                  </to>
                </anchor>
              </controlPr>
            </control>
          </mc:Choice>
        </mc:AlternateContent>
        <mc:AlternateContent xmlns:mc="http://schemas.openxmlformats.org/markup-compatibility/2006">
          <mc:Choice Requires="x14">
            <control shapeId="45257" r:id="rId204" name="Check Box 201">
              <controlPr defaultSize="0" autoFill="0" autoLine="0" autoPict="0">
                <anchor moveWithCells="1">
                  <from>
                    <xdr:col>0</xdr:col>
                    <xdr:colOff>200025</xdr:colOff>
                    <xdr:row>89</xdr:row>
                    <xdr:rowOff>9525</xdr:rowOff>
                  </from>
                  <to>
                    <xdr:col>2</xdr:col>
                    <xdr:colOff>76200</xdr:colOff>
                    <xdr:row>89</xdr:row>
                    <xdr:rowOff>228600</xdr:rowOff>
                  </to>
                </anchor>
              </controlPr>
            </control>
          </mc:Choice>
        </mc:AlternateContent>
        <mc:AlternateContent xmlns:mc="http://schemas.openxmlformats.org/markup-compatibility/2006">
          <mc:Choice Requires="x14">
            <control shapeId="45258" r:id="rId205" name="Check Box 202">
              <controlPr defaultSize="0" autoFill="0" autoLine="0" autoPict="0">
                <anchor moveWithCells="1" sizeWithCells="1">
                  <from>
                    <xdr:col>7</xdr:col>
                    <xdr:colOff>9525</xdr:colOff>
                    <xdr:row>89</xdr:row>
                    <xdr:rowOff>200025</xdr:rowOff>
                  </from>
                  <to>
                    <xdr:col>8</xdr:col>
                    <xdr:colOff>142875</xdr:colOff>
                    <xdr:row>91</xdr:row>
                    <xdr:rowOff>0</xdr:rowOff>
                  </to>
                </anchor>
              </controlPr>
            </control>
          </mc:Choice>
        </mc:AlternateContent>
        <mc:AlternateContent xmlns:mc="http://schemas.openxmlformats.org/markup-compatibility/2006">
          <mc:Choice Requires="x14">
            <control shapeId="45259" r:id="rId206" name="Check Box 203">
              <controlPr defaultSize="0" autoFill="0" autoLine="0" autoPict="0">
                <anchor moveWithCells="1">
                  <from>
                    <xdr:col>0</xdr:col>
                    <xdr:colOff>200025</xdr:colOff>
                    <xdr:row>90</xdr:row>
                    <xdr:rowOff>9525</xdr:rowOff>
                  </from>
                  <to>
                    <xdr:col>2</xdr:col>
                    <xdr:colOff>76200</xdr:colOff>
                    <xdr:row>90</xdr:row>
                    <xdr:rowOff>228600</xdr:rowOff>
                  </to>
                </anchor>
              </controlPr>
            </control>
          </mc:Choice>
        </mc:AlternateContent>
        <mc:AlternateContent xmlns:mc="http://schemas.openxmlformats.org/markup-compatibility/2006">
          <mc:Choice Requires="x14">
            <control shapeId="45260" r:id="rId207" name="Check Box 204">
              <controlPr defaultSize="0" autoFill="0" autoLine="0" autoPict="0">
                <anchor moveWithCells="1" sizeWithCells="1">
                  <from>
                    <xdr:col>7</xdr:col>
                    <xdr:colOff>9525</xdr:colOff>
                    <xdr:row>90</xdr:row>
                    <xdr:rowOff>200025</xdr:rowOff>
                  </from>
                  <to>
                    <xdr:col>8</xdr:col>
                    <xdr:colOff>142875</xdr:colOff>
                    <xdr:row>92</xdr:row>
                    <xdr:rowOff>0</xdr:rowOff>
                  </to>
                </anchor>
              </controlPr>
            </control>
          </mc:Choice>
        </mc:AlternateContent>
        <mc:AlternateContent xmlns:mc="http://schemas.openxmlformats.org/markup-compatibility/2006">
          <mc:Choice Requires="x14">
            <control shapeId="45261" r:id="rId208" name="Check Box 205">
              <controlPr defaultSize="0" autoFill="0" autoLine="0" autoPict="0">
                <anchor moveWithCells="1">
                  <from>
                    <xdr:col>0</xdr:col>
                    <xdr:colOff>200025</xdr:colOff>
                    <xdr:row>91</xdr:row>
                    <xdr:rowOff>9525</xdr:rowOff>
                  </from>
                  <to>
                    <xdr:col>2</xdr:col>
                    <xdr:colOff>76200</xdr:colOff>
                    <xdr:row>91</xdr:row>
                    <xdr:rowOff>228600</xdr:rowOff>
                  </to>
                </anchor>
              </controlPr>
            </control>
          </mc:Choice>
        </mc:AlternateContent>
        <mc:AlternateContent xmlns:mc="http://schemas.openxmlformats.org/markup-compatibility/2006">
          <mc:Choice Requires="x14">
            <control shapeId="45262" r:id="rId209" name="Check Box 206">
              <controlPr defaultSize="0" autoFill="0" autoLine="0" autoPict="0">
                <anchor moveWithCells="1" sizeWithCells="1">
                  <from>
                    <xdr:col>7</xdr:col>
                    <xdr:colOff>9525</xdr:colOff>
                    <xdr:row>91</xdr:row>
                    <xdr:rowOff>200025</xdr:rowOff>
                  </from>
                  <to>
                    <xdr:col>8</xdr:col>
                    <xdr:colOff>142875</xdr:colOff>
                    <xdr:row>93</xdr:row>
                    <xdr:rowOff>0</xdr:rowOff>
                  </to>
                </anchor>
              </controlPr>
            </control>
          </mc:Choice>
        </mc:AlternateContent>
        <mc:AlternateContent xmlns:mc="http://schemas.openxmlformats.org/markup-compatibility/2006">
          <mc:Choice Requires="x14">
            <control shapeId="45263" r:id="rId210" name="Check Box 207">
              <controlPr defaultSize="0" autoFill="0" autoLine="0" autoPict="0">
                <anchor moveWithCells="1">
                  <from>
                    <xdr:col>0</xdr:col>
                    <xdr:colOff>200025</xdr:colOff>
                    <xdr:row>92</xdr:row>
                    <xdr:rowOff>9525</xdr:rowOff>
                  </from>
                  <to>
                    <xdr:col>2</xdr:col>
                    <xdr:colOff>76200</xdr:colOff>
                    <xdr:row>92</xdr:row>
                    <xdr:rowOff>228600</xdr:rowOff>
                  </to>
                </anchor>
              </controlPr>
            </control>
          </mc:Choice>
        </mc:AlternateContent>
        <mc:AlternateContent xmlns:mc="http://schemas.openxmlformats.org/markup-compatibility/2006">
          <mc:Choice Requires="x14">
            <control shapeId="45264" r:id="rId211" name="Check Box 208">
              <controlPr defaultSize="0" autoFill="0" autoLine="0" autoPict="0">
                <anchor moveWithCells="1" sizeWithCells="1">
                  <from>
                    <xdr:col>7</xdr:col>
                    <xdr:colOff>9525</xdr:colOff>
                    <xdr:row>92</xdr:row>
                    <xdr:rowOff>200025</xdr:rowOff>
                  </from>
                  <to>
                    <xdr:col>8</xdr:col>
                    <xdr:colOff>142875</xdr:colOff>
                    <xdr:row>94</xdr:row>
                    <xdr:rowOff>0</xdr:rowOff>
                  </to>
                </anchor>
              </controlPr>
            </control>
          </mc:Choice>
        </mc:AlternateContent>
        <mc:AlternateContent xmlns:mc="http://schemas.openxmlformats.org/markup-compatibility/2006">
          <mc:Choice Requires="x14">
            <control shapeId="45265" r:id="rId212" name="Check Box 209">
              <controlPr defaultSize="0" autoFill="0" autoLine="0" autoPict="0">
                <anchor moveWithCells="1">
                  <from>
                    <xdr:col>0</xdr:col>
                    <xdr:colOff>200025</xdr:colOff>
                    <xdr:row>93</xdr:row>
                    <xdr:rowOff>9525</xdr:rowOff>
                  </from>
                  <to>
                    <xdr:col>2</xdr:col>
                    <xdr:colOff>76200</xdr:colOff>
                    <xdr:row>93</xdr:row>
                    <xdr:rowOff>228600</xdr:rowOff>
                  </to>
                </anchor>
              </controlPr>
            </control>
          </mc:Choice>
        </mc:AlternateContent>
        <mc:AlternateContent xmlns:mc="http://schemas.openxmlformats.org/markup-compatibility/2006">
          <mc:Choice Requires="x14">
            <control shapeId="45266" r:id="rId213" name="Check Box 210">
              <controlPr defaultSize="0" autoFill="0" autoLine="0" autoPict="0">
                <anchor moveWithCells="1" sizeWithCells="1">
                  <from>
                    <xdr:col>7</xdr:col>
                    <xdr:colOff>9525</xdr:colOff>
                    <xdr:row>93</xdr:row>
                    <xdr:rowOff>200025</xdr:rowOff>
                  </from>
                  <to>
                    <xdr:col>8</xdr:col>
                    <xdr:colOff>142875</xdr:colOff>
                    <xdr:row>95</xdr:row>
                    <xdr:rowOff>0</xdr:rowOff>
                  </to>
                </anchor>
              </controlPr>
            </control>
          </mc:Choice>
        </mc:AlternateContent>
        <mc:AlternateContent xmlns:mc="http://schemas.openxmlformats.org/markup-compatibility/2006">
          <mc:Choice Requires="x14">
            <control shapeId="45267" r:id="rId214" name="Check Box 211">
              <controlPr defaultSize="0" autoFill="0" autoLine="0" autoPict="0">
                <anchor moveWithCells="1">
                  <from>
                    <xdr:col>0</xdr:col>
                    <xdr:colOff>200025</xdr:colOff>
                    <xdr:row>94</xdr:row>
                    <xdr:rowOff>9525</xdr:rowOff>
                  </from>
                  <to>
                    <xdr:col>2</xdr:col>
                    <xdr:colOff>76200</xdr:colOff>
                    <xdr:row>94</xdr:row>
                    <xdr:rowOff>228600</xdr:rowOff>
                  </to>
                </anchor>
              </controlPr>
            </control>
          </mc:Choice>
        </mc:AlternateContent>
        <mc:AlternateContent xmlns:mc="http://schemas.openxmlformats.org/markup-compatibility/2006">
          <mc:Choice Requires="x14">
            <control shapeId="45268" r:id="rId215" name="Check Box 212">
              <controlPr defaultSize="0" autoFill="0" autoLine="0" autoPict="0">
                <anchor moveWithCells="1" sizeWithCells="1">
                  <from>
                    <xdr:col>7</xdr:col>
                    <xdr:colOff>9525</xdr:colOff>
                    <xdr:row>94</xdr:row>
                    <xdr:rowOff>200025</xdr:rowOff>
                  </from>
                  <to>
                    <xdr:col>8</xdr:col>
                    <xdr:colOff>142875</xdr:colOff>
                    <xdr:row>96</xdr:row>
                    <xdr:rowOff>0</xdr:rowOff>
                  </to>
                </anchor>
              </controlPr>
            </control>
          </mc:Choice>
        </mc:AlternateContent>
        <mc:AlternateContent xmlns:mc="http://schemas.openxmlformats.org/markup-compatibility/2006">
          <mc:Choice Requires="x14">
            <control shapeId="45269" r:id="rId216" name="Check Box 213">
              <controlPr defaultSize="0" autoFill="0" autoLine="0" autoPict="0">
                <anchor moveWithCells="1">
                  <from>
                    <xdr:col>0</xdr:col>
                    <xdr:colOff>200025</xdr:colOff>
                    <xdr:row>95</xdr:row>
                    <xdr:rowOff>9525</xdr:rowOff>
                  </from>
                  <to>
                    <xdr:col>2</xdr:col>
                    <xdr:colOff>76200</xdr:colOff>
                    <xdr:row>95</xdr:row>
                    <xdr:rowOff>228600</xdr:rowOff>
                  </to>
                </anchor>
              </controlPr>
            </control>
          </mc:Choice>
        </mc:AlternateContent>
        <mc:AlternateContent xmlns:mc="http://schemas.openxmlformats.org/markup-compatibility/2006">
          <mc:Choice Requires="x14">
            <control shapeId="45270" r:id="rId217" name="Check Box 214">
              <controlPr defaultSize="0" autoFill="0" autoLine="0" autoPict="0">
                <anchor moveWithCells="1" sizeWithCells="1">
                  <from>
                    <xdr:col>7</xdr:col>
                    <xdr:colOff>9525</xdr:colOff>
                    <xdr:row>95</xdr:row>
                    <xdr:rowOff>200025</xdr:rowOff>
                  </from>
                  <to>
                    <xdr:col>8</xdr:col>
                    <xdr:colOff>142875</xdr:colOff>
                    <xdr:row>97</xdr:row>
                    <xdr:rowOff>0</xdr:rowOff>
                  </to>
                </anchor>
              </controlPr>
            </control>
          </mc:Choice>
        </mc:AlternateContent>
        <mc:AlternateContent xmlns:mc="http://schemas.openxmlformats.org/markup-compatibility/2006">
          <mc:Choice Requires="x14">
            <control shapeId="45271" r:id="rId218" name="Check Box 215">
              <controlPr defaultSize="0" autoFill="0" autoLine="0" autoPict="0">
                <anchor moveWithCells="1">
                  <from>
                    <xdr:col>0</xdr:col>
                    <xdr:colOff>200025</xdr:colOff>
                    <xdr:row>96</xdr:row>
                    <xdr:rowOff>9525</xdr:rowOff>
                  </from>
                  <to>
                    <xdr:col>2</xdr:col>
                    <xdr:colOff>76200</xdr:colOff>
                    <xdr:row>96</xdr:row>
                    <xdr:rowOff>228600</xdr:rowOff>
                  </to>
                </anchor>
              </controlPr>
            </control>
          </mc:Choice>
        </mc:AlternateContent>
        <mc:AlternateContent xmlns:mc="http://schemas.openxmlformats.org/markup-compatibility/2006">
          <mc:Choice Requires="x14">
            <control shapeId="45272" r:id="rId219" name="Check Box 216">
              <controlPr defaultSize="0" autoFill="0" autoLine="0" autoPict="0">
                <anchor moveWithCells="1" sizeWithCells="1">
                  <from>
                    <xdr:col>7</xdr:col>
                    <xdr:colOff>9525</xdr:colOff>
                    <xdr:row>96</xdr:row>
                    <xdr:rowOff>200025</xdr:rowOff>
                  </from>
                  <to>
                    <xdr:col>8</xdr:col>
                    <xdr:colOff>142875</xdr:colOff>
                    <xdr:row>98</xdr:row>
                    <xdr:rowOff>0</xdr:rowOff>
                  </to>
                </anchor>
              </controlPr>
            </control>
          </mc:Choice>
        </mc:AlternateContent>
        <mc:AlternateContent xmlns:mc="http://schemas.openxmlformats.org/markup-compatibility/2006">
          <mc:Choice Requires="x14">
            <control shapeId="45273" r:id="rId220" name="Check Box 217">
              <controlPr defaultSize="0" autoFill="0" autoLine="0" autoPict="0">
                <anchor moveWithCells="1">
                  <from>
                    <xdr:col>0</xdr:col>
                    <xdr:colOff>200025</xdr:colOff>
                    <xdr:row>97</xdr:row>
                    <xdr:rowOff>9525</xdr:rowOff>
                  </from>
                  <to>
                    <xdr:col>2</xdr:col>
                    <xdr:colOff>76200</xdr:colOff>
                    <xdr:row>97</xdr:row>
                    <xdr:rowOff>228600</xdr:rowOff>
                  </to>
                </anchor>
              </controlPr>
            </control>
          </mc:Choice>
        </mc:AlternateContent>
        <mc:AlternateContent xmlns:mc="http://schemas.openxmlformats.org/markup-compatibility/2006">
          <mc:Choice Requires="x14">
            <control shapeId="45274" r:id="rId221" name="Check Box 218">
              <controlPr defaultSize="0" autoFill="0" autoLine="0" autoPict="0">
                <anchor moveWithCells="1" sizeWithCells="1">
                  <from>
                    <xdr:col>7</xdr:col>
                    <xdr:colOff>9525</xdr:colOff>
                    <xdr:row>97</xdr:row>
                    <xdr:rowOff>200025</xdr:rowOff>
                  </from>
                  <to>
                    <xdr:col>8</xdr:col>
                    <xdr:colOff>142875</xdr:colOff>
                    <xdr:row>99</xdr:row>
                    <xdr:rowOff>0</xdr:rowOff>
                  </to>
                </anchor>
              </controlPr>
            </control>
          </mc:Choice>
        </mc:AlternateContent>
        <mc:AlternateContent xmlns:mc="http://schemas.openxmlformats.org/markup-compatibility/2006">
          <mc:Choice Requires="x14">
            <control shapeId="45275" r:id="rId222" name="Check Box 219">
              <controlPr defaultSize="0" autoFill="0" autoLine="0" autoPict="0">
                <anchor moveWithCells="1">
                  <from>
                    <xdr:col>0</xdr:col>
                    <xdr:colOff>200025</xdr:colOff>
                    <xdr:row>98</xdr:row>
                    <xdr:rowOff>9525</xdr:rowOff>
                  </from>
                  <to>
                    <xdr:col>2</xdr:col>
                    <xdr:colOff>76200</xdr:colOff>
                    <xdr:row>98</xdr:row>
                    <xdr:rowOff>228600</xdr:rowOff>
                  </to>
                </anchor>
              </controlPr>
            </control>
          </mc:Choice>
        </mc:AlternateContent>
        <mc:AlternateContent xmlns:mc="http://schemas.openxmlformats.org/markup-compatibility/2006">
          <mc:Choice Requires="x14">
            <control shapeId="45276" r:id="rId223" name="Check Box 220">
              <controlPr defaultSize="0" autoFill="0" autoLine="0" autoPict="0">
                <anchor moveWithCells="1" sizeWithCells="1">
                  <from>
                    <xdr:col>7</xdr:col>
                    <xdr:colOff>9525</xdr:colOff>
                    <xdr:row>98</xdr:row>
                    <xdr:rowOff>200025</xdr:rowOff>
                  </from>
                  <to>
                    <xdr:col>8</xdr:col>
                    <xdr:colOff>142875</xdr:colOff>
                    <xdr:row>100</xdr:row>
                    <xdr:rowOff>0</xdr:rowOff>
                  </to>
                </anchor>
              </controlPr>
            </control>
          </mc:Choice>
        </mc:AlternateContent>
        <mc:AlternateContent xmlns:mc="http://schemas.openxmlformats.org/markup-compatibility/2006">
          <mc:Choice Requires="x14">
            <control shapeId="45277" r:id="rId224" name="Check Box 221">
              <controlPr defaultSize="0" autoFill="0" autoLine="0" autoPict="0">
                <anchor moveWithCells="1">
                  <from>
                    <xdr:col>0</xdr:col>
                    <xdr:colOff>200025</xdr:colOff>
                    <xdr:row>99</xdr:row>
                    <xdr:rowOff>9525</xdr:rowOff>
                  </from>
                  <to>
                    <xdr:col>2</xdr:col>
                    <xdr:colOff>76200</xdr:colOff>
                    <xdr:row>99</xdr:row>
                    <xdr:rowOff>228600</xdr:rowOff>
                  </to>
                </anchor>
              </controlPr>
            </control>
          </mc:Choice>
        </mc:AlternateContent>
        <mc:AlternateContent xmlns:mc="http://schemas.openxmlformats.org/markup-compatibility/2006">
          <mc:Choice Requires="x14">
            <control shapeId="45278" r:id="rId225" name="Check Box 222">
              <controlPr defaultSize="0" autoFill="0" autoLine="0" autoPict="0">
                <anchor moveWithCells="1" sizeWithCells="1">
                  <from>
                    <xdr:col>7</xdr:col>
                    <xdr:colOff>9525</xdr:colOff>
                    <xdr:row>99</xdr:row>
                    <xdr:rowOff>200025</xdr:rowOff>
                  </from>
                  <to>
                    <xdr:col>8</xdr:col>
                    <xdr:colOff>142875</xdr:colOff>
                    <xdr:row>101</xdr:row>
                    <xdr:rowOff>0</xdr:rowOff>
                  </to>
                </anchor>
              </controlPr>
            </control>
          </mc:Choice>
        </mc:AlternateContent>
        <mc:AlternateContent xmlns:mc="http://schemas.openxmlformats.org/markup-compatibility/2006">
          <mc:Choice Requires="x14">
            <control shapeId="45279" r:id="rId226" name="Check Box 223">
              <controlPr defaultSize="0" autoFill="0" autoLine="0" autoPict="0">
                <anchor moveWithCells="1">
                  <from>
                    <xdr:col>0</xdr:col>
                    <xdr:colOff>200025</xdr:colOff>
                    <xdr:row>100</xdr:row>
                    <xdr:rowOff>9525</xdr:rowOff>
                  </from>
                  <to>
                    <xdr:col>2</xdr:col>
                    <xdr:colOff>76200</xdr:colOff>
                    <xdr:row>100</xdr:row>
                    <xdr:rowOff>228600</xdr:rowOff>
                  </to>
                </anchor>
              </controlPr>
            </control>
          </mc:Choice>
        </mc:AlternateContent>
        <mc:AlternateContent xmlns:mc="http://schemas.openxmlformats.org/markup-compatibility/2006">
          <mc:Choice Requires="x14">
            <control shapeId="45280" r:id="rId227" name="Check Box 224">
              <controlPr defaultSize="0" autoFill="0" autoLine="0" autoPict="0">
                <anchor moveWithCells="1" sizeWithCells="1">
                  <from>
                    <xdr:col>7</xdr:col>
                    <xdr:colOff>9525</xdr:colOff>
                    <xdr:row>100</xdr:row>
                    <xdr:rowOff>200025</xdr:rowOff>
                  </from>
                  <to>
                    <xdr:col>8</xdr:col>
                    <xdr:colOff>142875</xdr:colOff>
                    <xdr:row>102</xdr:row>
                    <xdr:rowOff>0</xdr:rowOff>
                  </to>
                </anchor>
              </controlPr>
            </control>
          </mc:Choice>
        </mc:AlternateContent>
        <mc:AlternateContent xmlns:mc="http://schemas.openxmlformats.org/markup-compatibility/2006">
          <mc:Choice Requires="x14">
            <control shapeId="45281" r:id="rId228" name="Check Box 225">
              <controlPr defaultSize="0" autoFill="0" autoLine="0" autoPict="0">
                <anchor moveWithCells="1">
                  <from>
                    <xdr:col>0</xdr:col>
                    <xdr:colOff>200025</xdr:colOff>
                    <xdr:row>101</xdr:row>
                    <xdr:rowOff>9525</xdr:rowOff>
                  </from>
                  <to>
                    <xdr:col>2</xdr:col>
                    <xdr:colOff>76200</xdr:colOff>
                    <xdr:row>101</xdr:row>
                    <xdr:rowOff>228600</xdr:rowOff>
                  </to>
                </anchor>
              </controlPr>
            </control>
          </mc:Choice>
        </mc:AlternateContent>
        <mc:AlternateContent xmlns:mc="http://schemas.openxmlformats.org/markup-compatibility/2006">
          <mc:Choice Requires="x14">
            <control shapeId="45282" r:id="rId229" name="Check Box 226">
              <controlPr defaultSize="0" autoFill="0" autoLine="0" autoPict="0">
                <anchor moveWithCells="1" sizeWithCells="1">
                  <from>
                    <xdr:col>7</xdr:col>
                    <xdr:colOff>9525</xdr:colOff>
                    <xdr:row>101</xdr:row>
                    <xdr:rowOff>200025</xdr:rowOff>
                  </from>
                  <to>
                    <xdr:col>8</xdr:col>
                    <xdr:colOff>142875</xdr:colOff>
                    <xdr:row>103</xdr:row>
                    <xdr:rowOff>0</xdr:rowOff>
                  </to>
                </anchor>
              </controlPr>
            </control>
          </mc:Choice>
        </mc:AlternateContent>
        <mc:AlternateContent xmlns:mc="http://schemas.openxmlformats.org/markup-compatibility/2006">
          <mc:Choice Requires="x14">
            <control shapeId="45283" r:id="rId230" name="Check Box 227">
              <controlPr defaultSize="0" autoFill="0" autoLine="0" autoPict="0">
                <anchor moveWithCells="1">
                  <from>
                    <xdr:col>0</xdr:col>
                    <xdr:colOff>200025</xdr:colOff>
                    <xdr:row>102</xdr:row>
                    <xdr:rowOff>9525</xdr:rowOff>
                  </from>
                  <to>
                    <xdr:col>2</xdr:col>
                    <xdr:colOff>76200</xdr:colOff>
                    <xdr:row>102</xdr:row>
                    <xdr:rowOff>228600</xdr:rowOff>
                  </to>
                </anchor>
              </controlPr>
            </control>
          </mc:Choice>
        </mc:AlternateContent>
        <mc:AlternateContent xmlns:mc="http://schemas.openxmlformats.org/markup-compatibility/2006">
          <mc:Choice Requires="x14">
            <control shapeId="45284" r:id="rId231" name="Check Box 228">
              <controlPr defaultSize="0" autoFill="0" autoLine="0" autoPict="0">
                <anchor moveWithCells="1" sizeWithCells="1">
                  <from>
                    <xdr:col>7</xdr:col>
                    <xdr:colOff>9525</xdr:colOff>
                    <xdr:row>102</xdr:row>
                    <xdr:rowOff>200025</xdr:rowOff>
                  </from>
                  <to>
                    <xdr:col>8</xdr:col>
                    <xdr:colOff>142875</xdr:colOff>
                    <xdr:row>104</xdr:row>
                    <xdr:rowOff>0</xdr:rowOff>
                  </to>
                </anchor>
              </controlPr>
            </control>
          </mc:Choice>
        </mc:AlternateContent>
        <mc:AlternateContent xmlns:mc="http://schemas.openxmlformats.org/markup-compatibility/2006">
          <mc:Choice Requires="x14">
            <control shapeId="45285" r:id="rId232" name="Check Box 229">
              <controlPr defaultSize="0" autoFill="0" autoLine="0" autoPict="0">
                <anchor moveWithCells="1">
                  <from>
                    <xdr:col>0</xdr:col>
                    <xdr:colOff>200025</xdr:colOff>
                    <xdr:row>103</xdr:row>
                    <xdr:rowOff>9525</xdr:rowOff>
                  </from>
                  <to>
                    <xdr:col>2</xdr:col>
                    <xdr:colOff>76200</xdr:colOff>
                    <xdr:row>103</xdr:row>
                    <xdr:rowOff>228600</xdr:rowOff>
                  </to>
                </anchor>
              </controlPr>
            </control>
          </mc:Choice>
        </mc:AlternateContent>
        <mc:AlternateContent xmlns:mc="http://schemas.openxmlformats.org/markup-compatibility/2006">
          <mc:Choice Requires="x14">
            <control shapeId="45286" r:id="rId233" name="Check Box 230">
              <controlPr defaultSize="0" autoFill="0" autoLine="0" autoPict="0">
                <anchor moveWithCells="1" sizeWithCells="1">
                  <from>
                    <xdr:col>7</xdr:col>
                    <xdr:colOff>9525</xdr:colOff>
                    <xdr:row>103</xdr:row>
                    <xdr:rowOff>200025</xdr:rowOff>
                  </from>
                  <to>
                    <xdr:col>8</xdr:col>
                    <xdr:colOff>142875</xdr:colOff>
                    <xdr:row>105</xdr:row>
                    <xdr:rowOff>0</xdr:rowOff>
                  </to>
                </anchor>
              </controlPr>
            </control>
          </mc:Choice>
        </mc:AlternateContent>
        <mc:AlternateContent xmlns:mc="http://schemas.openxmlformats.org/markup-compatibility/2006">
          <mc:Choice Requires="x14">
            <control shapeId="45287" r:id="rId234" name="Check Box 231">
              <controlPr defaultSize="0" autoFill="0" autoLine="0" autoPict="0">
                <anchor moveWithCells="1">
                  <from>
                    <xdr:col>0</xdr:col>
                    <xdr:colOff>200025</xdr:colOff>
                    <xdr:row>104</xdr:row>
                    <xdr:rowOff>9525</xdr:rowOff>
                  </from>
                  <to>
                    <xdr:col>2</xdr:col>
                    <xdr:colOff>76200</xdr:colOff>
                    <xdr:row>104</xdr:row>
                    <xdr:rowOff>228600</xdr:rowOff>
                  </to>
                </anchor>
              </controlPr>
            </control>
          </mc:Choice>
        </mc:AlternateContent>
        <mc:AlternateContent xmlns:mc="http://schemas.openxmlformats.org/markup-compatibility/2006">
          <mc:Choice Requires="x14">
            <control shapeId="45288" r:id="rId235" name="Check Box 232">
              <controlPr defaultSize="0" autoFill="0" autoLine="0" autoPict="0">
                <anchor moveWithCells="1" sizeWithCells="1">
                  <from>
                    <xdr:col>7</xdr:col>
                    <xdr:colOff>9525</xdr:colOff>
                    <xdr:row>104</xdr:row>
                    <xdr:rowOff>200025</xdr:rowOff>
                  </from>
                  <to>
                    <xdr:col>8</xdr:col>
                    <xdr:colOff>142875</xdr:colOff>
                    <xdr:row>106</xdr:row>
                    <xdr:rowOff>0</xdr:rowOff>
                  </to>
                </anchor>
              </controlPr>
            </control>
          </mc:Choice>
        </mc:AlternateContent>
        <mc:AlternateContent xmlns:mc="http://schemas.openxmlformats.org/markup-compatibility/2006">
          <mc:Choice Requires="x14">
            <control shapeId="45289" r:id="rId236" name="Check Box 233">
              <controlPr defaultSize="0" autoFill="0" autoLine="0" autoPict="0">
                <anchor moveWithCells="1">
                  <from>
                    <xdr:col>0</xdr:col>
                    <xdr:colOff>200025</xdr:colOff>
                    <xdr:row>105</xdr:row>
                    <xdr:rowOff>9525</xdr:rowOff>
                  </from>
                  <to>
                    <xdr:col>2</xdr:col>
                    <xdr:colOff>76200</xdr:colOff>
                    <xdr:row>105</xdr:row>
                    <xdr:rowOff>228600</xdr:rowOff>
                  </to>
                </anchor>
              </controlPr>
            </control>
          </mc:Choice>
        </mc:AlternateContent>
        <mc:AlternateContent xmlns:mc="http://schemas.openxmlformats.org/markup-compatibility/2006">
          <mc:Choice Requires="x14">
            <control shapeId="45290" r:id="rId237" name="Check Box 234">
              <controlPr defaultSize="0" autoFill="0" autoLine="0" autoPict="0">
                <anchor moveWithCells="1" sizeWithCells="1">
                  <from>
                    <xdr:col>7</xdr:col>
                    <xdr:colOff>9525</xdr:colOff>
                    <xdr:row>105</xdr:row>
                    <xdr:rowOff>200025</xdr:rowOff>
                  </from>
                  <to>
                    <xdr:col>8</xdr:col>
                    <xdr:colOff>142875</xdr:colOff>
                    <xdr:row>107</xdr:row>
                    <xdr:rowOff>0</xdr:rowOff>
                  </to>
                </anchor>
              </controlPr>
            </control>
          </mc:Choice>
        </mc:AlternateContent>
        <mc:AlternateContent xmlns:mc="http://schemas.openxmlformats.org/markup-compatibility/2006">
          <mc:Choice Requires="x14">
            <control shapeId="45291" r:id="rId238" name="Check Box 235">
              <controlPr defaultSize="0" autoFill="0" autoLine="0" autoPict="0">
                <anchor moveWithCells="1">
                  <from>
                    <xdr:col>0</xdr:col>
                    <xdr:colOff>200025</xdr:colOff>
                    <xdr:row>106</xdr:row>
                    <xdr:rowOff>9525</xdr:rowOff>
                  </from>
                  <to>
                    <xdr:col>2</xdr:col>
                    <xdr:colOff>76200</xdr:colOff>
                    <xdr:row>106</xdr:row>
                    <xdr:rowOff>228600</xdr:rowOff>
                  </to>
                </anchor>
              </controlPr>
            </control>
          </mc:Choice>
        </mc:AlternateContent>
        <mc:AlternateContent xmlns:mc="http://schemas.openxmlformats.org/markup-compatibility/2006">
          <mc:Choice Requires="x14">
            <control shapeId="45292" r:id="rId239" name="Check Box 236">
              <controlPr defaultSize="0" autoFill="0" autoLine="0" autoPict="0">
                <anchor moveWithCells="1" sizeWithCells="1">
                  <from>
                    <xdr:col>7</xdr:col>
                    <xdr:colOff>9525</xdr:colOff>
                    <xdr:row>106</xdr:row>
                    <xdr:rowOff>200025</xdr:rowOff>
                  </from>
                  <to>
                    <xdr:col>8</xdr:col>
                    <xdr:colOff>142875</xdr:colOff>
                    <xdr:row>108</xdr:row>
                    <xdr:rowOff>0</xdr:rowOff>
                  </to>
                </anchor>
              </controlPr>
            </control>
          </mc:Choice>
        </mc:AlternateContent>
        <mc:AlternateContent xmlns:mc="http://schemas.openxmlformats.org/markup-compatibility/2006">
          <mc:Choice Requires="x14">
            <control shapeId="45293" r:id="rId240" name="Check Box 237">
              <controlPr defaultSize="0" autoFill="0" autoLine="0" autoPict="0">
                <anchor moveWithCells="1">
                  <from>
                    <xdr:col>0</xdr:col>
                    <xdr:colOff>200025</xdr:colOff>
                    <xdr:row>107</xdr:row>
                    <xdr:rowOff>9525</xdr:rowOff>
                  </from>
                  <to>
                    <xdr:col>2</xdr:col>
                    <xdr:colOff>76200</xdr:colOff>
                    <xdr:row>107</xdr:row>
                    <xdr:rowOff>228600</xdr:rowOff>
                  </to>
                </anchor>
              </controlPr>
            </control>
          </mc:Choice>
        </mc:AlternateContent>
        <mc:AlternateContent xmlns:mc="http://schemas.openxmlformats.org/markup-compatibility/2006">
          <mc:Choice Requires="x14">
            <control shapeId="45294" r:id="rId241" name="Check Box 238">
              <controlPr defaultSize="0" autoFill="0" autoLine="0" autoPict="0">
                <anchor moveWithCells="1" sizeWithCells="1">
                  <from>
                    <xdr:col>7</xdr:col>
                    <xdr:colOff>9525</xdr:colOff>
                    <xdr:row>107</xdr:row>
                    <xdr:rowOff>200025</xdr:rowOff>
                  </from>
                  <to>
                    <xdr:col>8</xdr:col>
                    <xdr:colOff>142875</xdr:colOff>
                    <xdr:row>109</xdr:row>
                    <xdr:rowOff>0</xdr:rowOff>
                  </to>
                </anchor>
              </controlPr>
            </control>
          </mc:Choice>
        </mc:AlternateContent>
        <mc:AlternateContent xmlns:mc="http://schemas.openxmlformats.org/markup-compatibility/2006">
          <mc:Choice Requires="x14">
            <control shapeId="45295" r:id="rId242" name="Check Box 239">
              <controlPr defaultSize="0" autoFill="0" autoLine="0" autoPict="0">
                <anchor moveWithCells="1">
                  <from>
                    <xdr:col>0</xdr:col>
                    <xdr:colOff>200025</xdr:colOff>
                    <xdr:row>108</xdr:row>
                    <xdr:rowOff>9525</xdr:rowOff>
                  </from>
                  <to>
                    <xdr:col>2</xdr:col>
                    <xdr:colOff>76200</xdr:colOff>
                    <xdr:row>108</xdr:row>
                    <xdr:rowOff>228600</xdr:rowOff>
                  </to>
                </anchor>
              </controlPr>
            </control>
          </mc:Choice>
        </mc:AlternateContent>
        <mc:AlternateContent xmlns:mc="http://schemas.openxmlformats.org/markup-compatibility/2006">
          <mc:Choice Requires="x14">
            <control shapeId="45296" r:id="rId243" name="Check Box 240">
              <controlPr defaultSize="0" autoFill="0" autoLine="0" autoPict="0">
                <anchor moveWithCells="1" sizeWithCells="1">
                  <from>
                    <xdr:col>7</xdr:col>
                    <xdr:colOff>9525</xdr:colOff>
                    <xdr:row>108</xdr:row>
                    <xdr:rowOff>200025</xdr:rowOff>
                  </from>
                  <to>
                    <xdr:col>8</xdr:col>
                    <xdr:colOff>142875</xdr:colOff>
                    <xdr:row>110</xdr:row>
                    <xdr:rowOff>0</xdr:rowOff>
                  </to>
                </anchor>
              </controlPr>
            </control>
          </mc:Choice>
        </mc:AlternateContent>
        <mc:AlternateContent xmlns:mc="http://schemas.openxmlformats.org/markup-compatibility/2006">
          <mc:Choice Requires="x14">
            <control shapeId="45297" r:id="rId244" name="Check Box 241">
              <controlPr defaultSize="0" autoFill="0" autoLine="0" autoPict="0">
                <anchor moveWithCells="1">
                  <from>
                    <xdr:col>0</xdr:col>
                    <xdr:colOff>200025</xdr:colOff>
                    <xdr:row>109</xdr:row>
                    <xdr:rowOff>9525</xdr:rowOff>
                  </from>
                  <to>
                    <xdr:col>2</xdr:col>
                    <xdr:colOff>76200</xdr:colOff>
                    <xdr:row>109</xdr:row>
                    <xdr:rowOff>228600</xdr:rowOff>
                  </to>
                </anchor>
              </controlPr>
            </control>
          </mc:Choice>
        </mc:AlternateContent>
        <mc:AlternateContent xmlns:mc="http://schemas.openxmlformats.org/markup-compatibility/2006">
          <mc:Choice Requires="x14">
            <control shapeId="45298" r:id="rId245" name="Check Box 242">
              <controlPr defaultSize="0" autoFill="0" autoLine="0" autoPict="0">
                <anchor moveWithCells="1" sizeWithCells="1">
                  <from>
                    <xdr:col>7</xdr:col>
                    <xdr:colOff>9525</xdr:colOff>
                    <xdr:row>109</xdr:row>
                    <xdr:rowOff>200025</xdr:rowOff>
                  </from>
                  <to>
                    <xdr:col>8</xdr:col>
                    <xdr:colOff>142875</xdr:colOff>
                    <xdr:row>111</xdr:row>
                    <xdr:rowOff>0</xdr:rowOff>
                  </to>
                </anchor>
              </controlPr>
            </control>
          </mc:Choice>
        </mc:AlternateContent>
        <mc:AlternateContent xmlns:mc="http://schemas.openxmlformats.org/markup-compatibility/2006">
          <mc:Choice Requires="x14">
            <control shapeId="45299" r:id="rId246" name="Check Box 243">
              <controlPr defaultSize="0" autoFill="0" autoLine="0" autoPict="0">
                <anchor moveWithCells="1">
                  <from>
                    <xdr:col>0</xdr:col>
                    <xdr:colOff>200025</xdr:colOff>
                    <xdr:row>110</xdr:row>
                    <xdr:rowOff>9525</xdr:rowOff>
                  </from>
                  <to>
                    <xdr:col>2</xdr:col>
                    <xdr:colOff>76200</xdr:colOff>
                    <xdr:row>110</xdr:row>
                    <xdr:rowOff>228600</xdr:rowOff>
                  </to>
                </anchor>
              </controlPr>
            </control>
          </mc:Choice>
        </mc:AlternateContent>
        <mc:AlternateContent xmlns:mc="http://schemas.openxmlformats.org/markup-compatibility/2006">
          <mc:Choice Requires="x14">
            <control shapeId="45300" r:id="rId247" name="Check Box 244">
              <controlPr defaultSize="0" autoFill="0" autoLine="0" autoPict="0">
                <anchor moveWithCells="1" sizeWithCells="1">
                  <from>
                    <xdr:col>7</xdr:col>
                    <xdr:colOff>9525</xdr:colOff>
                    <xdr:row>110</xdr:row>
                    <xdr:rowOff>200025</xdr:rowOff>
                  </from>
                  <to>
                    <xdr:col>8</xdr:col>
                    <xdr:colOff>142875</xdr:colOff>
                    <xdr:row>112</xdr:row>
                    <xdr:rowOff>0</xdr:rowOff>
                  </to>
                </anchor>
              </controlPr>
            </control>
          </mc:Choice>
        </mc:AlternateContent>
        <mc:AlternateContent xmlns:mc="http://schemas.openxmlformats.org/markup-compatibility/2006">
          <mc:Choice Requires="x14">
            <control shapeId="45301" r:id="rId248" name="Check Box 245">
              <controlPr defaultSize="0" autoFill="0" autoLine="0" autoPict="0">
                <anchor moveWithCells="1">
                  <from>
                    <xdr:col>0</xdr:col>
                    <xdr:colOff>200025</xdr:colOff>
                    <xdr:row>111</xdr:row>
                    <xdr:rowOff>9525</xdr:rowOff>
                  </from>
                  <to>
                    <xdr:col>2</xdr:col>
                    <xdr:colOff>76200</xdr:colOff>
                    <xdr:row>111</xdr:row>
                    <xdr:rowOff>228600</xdr:rowOff>
                  </to>
                </anchor>
              </controlPr>
            </control>
          </mc:Choice>
        </mc:AlternateContent>
        <mc:AlternateContent xmlns:mc="http://schemas.openxmlformats.org/markup-compatibility/2006">
          <mc:Choice Requires="x14">
            <control shapeId="45302" r:id="rId249" name="Check Box 246">
              <controlPr defaultSize="0" autoFill="0" autoLine="0" autoPict="0">
                <anchor moveWithCells="1" sizeWithCells="1">
                  <from>
                    <xdr:col>7</xdr:col>
                    <xdr:colOff>9525</xdr:colOff>
                    <xdr:row>111</xdr:row>
                    <xdr:rowOff>200025</xdr:rowOff>
                  </from>
                  <to>
                    <xdr:col>8</xdr:col>
                    <xdr:colOff>142875</xdr:colOff>
                    <xdr:row>113</xdr:row>
                    <xdr:rowOff>0</xdr:rowOff>
                  </to>
                </anchor>
              </controlPr>
            </control>
          </mc:Choice>
        </mc:AlternateContent>
        <mc:AlternateContent xmlns:mc="http://schemas.openxmlformats.org/markup-compatibility/2006">
          <mc:Choice Requires="x14">
            <control shapeId="45303" r:id="rId250" name="Check Box 247">
              <controlPr defaultSize="0" autoFill="0" autoLine="0" autoPict="0">
                <anchor moveWithCells="1">
                  <from>
                    <xdr:col>0</xdr:col>
                    <xdr:colOff>200025</xdr:colOff>
                    <xdr:row>112</xdr:row>
                    <xdr:rowOff>9525</xdr:rowOff>
                  </from>
                  <to>
                    <xdr:col>2</xdr:col>
                    <xdr:colOff>76200</xdr:colOff>
                    <xdr:row>112</xdr:row>
                    <xdr:rowOff>228600</xdr:rowOff>
                  </to>
                </anchor>
              </controlPr>
            </control>
          </mc:Choice>
        </mc:AlternateContent>
        <mc:AlternateContent xmlns:mc="http://schemas.openxmlformats.org/markup-compatibility/2006">
          <mc:Choice Requires="x14">
            <control shapeId="45304" r:id="rId251" name="Check Box 248">
              <controlPr defaultSize="0" autoFill="0" autoLine="0" autoPict="0">
                <anchor moveWithCells="1" sizeWithCells="1">
                  <from>
                    <xdr:col>7</xdr:col>
                    <xdr:colOff>9525</xdr:colOff>
                    <xdr:row>112</xdr:row>
                    <xdr:rowOff>200025</xdr:rowOff>
                  </from>
                  <to>
                    <xdr:col>8</xdr:col>
                    <xdr:colOff>142875</xdr:colOff>
                    <xdr:row>114</xdr:row>
                    <xdr:rowOff>0</xdr:rowOff>
                  </to>
                </anchor>
              </controlPr>
            </control>
          </mc:Choice>
        </mc:AlternateContent>
        <mc:AlternateContent xmlns:mc="http://schemas.openxmlformats.org/markup-compatibility/2006">
          <mc:Choice Requires="x14">
            <control shapeId="45305" r:id="rId252" name="Check Box 249">
              <controlPr defaultSize="0" autoFill="0" autoLine="0" autoPict="0">
                <anchor moveWithCells="1">
                  <from>
                    <xdr:col>0</xdr:col>
                    <xdr:colOff>200025</xdr:colOff>
                    <xdr:row>113</xdr:row>
                    <xdr:rowOff>9525</xdr:rowOff>
                  </from>
                  <to>
                    <xdr:col>2</xdr:col>
                    <xdr:colOff>76200</xdr:colOff>
                    <xdr:row>113</xdr:row>
                    <xdr:rowOff>228600</xdr:rowOff>
                  </to>
                </anchor>
              </controlPr>
            </control>
          </mc:Choice>
        </mc:AlternateContent>
        <mc:AlternateContent xmlns:mc="http://schemas.openxmlformats.org/markup-compatibility/2006">
          <mc:Choice Requires="x14">
            <control shapeId="45306" r:id="rId253" name="Check Box 250">
              <controlPr defaultSize="0" autoFill="0" autoLine="0" autoPict="0">
                <anchor moveWithCells="1" sizeWithCells="1">
                  <from>
                    <xdr:col>7</xdr:col>
                    <xdr:colOff>9525</xdr:colOff>
                    <xdr:row>113</xdr:row>
                    <xdr:rowOff>200025</xdr:rowOff>
                  </from>
                  <to>
                    <xdr:col>8</xdr:col>
                    <xdr:colOff>142875</xdr:colOff>
                    <xdr:row>115</xdr:row>
                    <xdr:rowOff>0</xdr:rowOff>
                  </to>
                </anchor>
              </controlPr>
            </control>
          </mc:Choice>
        </mc:AlternateContent>
        <mc:AlternateContent xmlns:mc="http://schemas.openxmlformats.org/markup-compatibility/2006">
          <mc:Choice Requires="x14">
            <control shapeId="45307" r:id="rId254" name="Check Box 251">
              <controlPr defaultSize="0" autoFill="0" autoLine="0" autoPict="0">
                <anchor moveWithCells="1">
                  <from>
                    <xdr:col>0</xdr:col>
                    <xdr:colOff>200025</xdr:colOff>
                    <xdr:row>114</xdr:row>
                    <xdr:rowOff>9525</xdr:rowOff>
                  </from>
                  <to>
                    <xdr:col>2</xdr:col>
                    <xdr:colOff>76200</xdr:colOff>
                    <xdr:row>114</xdr:row>
                    <xdr:rowOff>228600</xdr:rowOff>
                  </to>
                </anchor>
              </controlPr>
            </control>
          </mc:Choice>
        </mc:AlternateContent>
        <mc:AlternateContent xmlns:mc="http://schemas.openxmlformats.org/markup-compatibility/2006">
          <mc:Choice Requires="x14">
            <control shapeId="45308" r:id="rId255" name="Check Box 252">
              <controlPr defaultSize="0" autoFill="0" autoLine="0" autoPict="0">
                <anchor moveWithCells="1" sizeWithCells="1">
                  <from>
                    <xdr:col>7</xdr:col>
                    <xdr:colOff>9525</xdr:colOff>
                    <xdr:row>114</xdr:row>
                    <xdr:rowOff>200025</xdr:rowOff>
                  </from>
                  <to>
                    <xdr:col>8</xdr:col>
                    <xdr:colOff>142875</xdr:colOff>
                    <xdr:row>116</xdr:row>
                    <xdr:rowOff>0</xdr:rowOff>
                  </to>
                </anchor>
              </controlPr>
            </control>
          </mc:Choice>
        </mc:AlternateContent>
        <mc:AlternateContent xmlns:mc="http://schemas.openxmlformats.org/markup-compatibility/2006">
          <mc:Choice Requires="x14">
            <control shapeId="45309" r:id="rId256" name="Check Box 253">
              <controlPr defaultSize="0" autoFill="0" autoLine="0" autoPict="0">
                <anchor moveWithCells="1">
                  <from>
                    <xdr:col>0</xdr:col>
                    <xdr:colOff>200025</xdr:colOff>
                    <xdr:row>115</xdr:row>
                    <xdr:rowOff>9525</xdr:rowOff>
                  </from>
                  <to>
                    <xdr:col>2</xdr:col>
                    <xdr:colOff>76200</xdr:colOff>
                    <xdr:row>115</xdr:row>
                    <xdr:rowOff>228600</xdr:rowOff>
                  </to>
                </anchor>
              </controlPr>
            </control>
          </mc:Choice>
        </mc:AlternateContent>
        <mc:AlternateContent xmlns:mc="http://schemas.openxmlformats.org/markup-compatibility/2006">
          <mc:Choice Requires="x14">
            <control shapeId="45310" r:id="rId257" name="Check Box 254">
              <controlPr defaultSize="0" autoFill="0" autoLine="0" autoPict="0">
                <anchor moveWithCells="1" sizeWithCells="1">
                  <from>
                    <xdr:col>7</xdr:col>
                    <xdr:colOff>9525</xdr:colOff>
                    <xdr:row>115</xdr:row>
                    <xdr:rowOff>200025</xdr:rowOff>
                  </from>
                  <to>
                    <xdr:col>8</xdr:col>
                    <xdr:colOff>142875</xdr:colOff>
                    <xdr:row>117</xdr:row>
                    <xdr:rowOff>0</xdr:rowOff>
                  </to>
                </anchor>
              </controlPr>
            </control>
          </mc:Choice>
        </mc:AlternateContent>
        <mc:AlternateContent xmlns:mc="http://schemas.openxmlformats.org/markup-compatibility/2006">
          <mc:Choice Requires="x14">
            <control shapeId="45311" r:id="rId258" name="Check Box 255">
              <controlPr defaultSize="0" autoFill="0" autoLine="0" autoPict="0">
                <anchor moveWithCells="1">
                  <from>
                    <xdr:col>0</xdr:col>
                    <xdr:colOff>200025</xdr:colOff>
                    <xdr:row>116</xdr:row>
                    <xdr:rowOff>9525</xdr:rowOff>
                  </from>
                  <to>
                    <xdr:col>2</xdr:col>
                    <xdr:colOff>76200</xdr:colOff>
                    <xdr:row>116</xdr:row>
                    <xdr:rowOff>228600</xdr:rowOff>
                  </to>
                </anchor>
              </controlPr>
            </control>
          </mc:Choice>
        </mc:AlternateContent>
        <mc:AlternateContent xmlns:mc="http://schemas.openxmlformats.org/markup-compatibility/2006">
          <mc:Choice Requires="x14">
            <control shapeId="45312" r:id="rId259" name="Check Box 256">
              <controlPr defaultSize="0" autoFill="0" autoLine="0" autoPict="0">
                <anchor moveWithCells="1" sizeWithCells="1">
                  <from>
                    <xdr:col>7</xdr:col>
                    <xdr:colOff>9525</xdr:colOff>
                    <xdr:row>116</xdr:row>
                    <xdr:rowOff>200025</xdr:rowOff>
                  </from>
                  <to>
                    <xdr:col>8</xdr:col>
                    <xdr:colOff>142875</xdr:colOff>
                    <xdr:row>118</xdr:row>
                    <xdr:rowOff>0</xdr:rowOff>
                  </to>
                </anchor>
              </controlPr>
            </control>
          </mc:Choice>
        </mc:AlternateContent>
        <mc:AlternateContent xmlns:mc="http://schemas.openxmlformats.org/markup-compatibility/2006">
          <mc:Choice Requires="x14">
            <control shapeId="45313" r:id="rId260" name="Check Box 257">
              <controlPr defaultSize="0" autoFill="0" autoLine="0" autoPict="0">
                <anchor moveWithCells="1">
                  <from>
                    <xdr:col>0</xdr:col>
                    <xdr:colOff>200025</xdr:colOff>
                    <xdr:row>117</xdr:row>
                    <xdr:rowOff>9525</xdr:rowOff>
                  </from>
                  <to>
                    <xdr:col>2</xdr:col>
                    <xdr:colOff>76200</xdr:colOff>
                    <xdr:row>117</xdr:row>
                    <xdr:rowOff>228600</xdr:rowOff>
                  </to>
                </anchor>
              </controlPr>
            </control>
          </mc:Choice>
        </mc:AlternateContent>
        <mc:AlternateContent xmlns:mc="http://schemas.openxmlformats.org/markup-compatibility/2006">
          <mc:Choice Requires="x14">
            <control shapeId="45314" r:id="rId261" name="Check Box 258">
              <controlPr defaultSize="0" autoFill="0" autoLine="0" autoPict="0">
                <anchor moveWithCells="1" sizeWithCells="1">
                  <from>
                    <xdr:col>7</xdr:col>
                    <xdr:colOff>9525</xdr:colOff>
                    <xdr:row>117</xdr:row>
                    <xdr:rowOff>200025</xdr:rowOff>
                  </from>
                  <to>
                    <xdr:col>8</xdr:col>
                    <xdr:colOff>142875</xdr:colOff>
                    <xdr:row>119</xdr:row>
                    <xdr:rowOff>0</xdr:rowOff>
                  </to>
                </anchor>
              </controlPr>
            </control>
          </mc:Choice>
        </mc:AlternateContent>
        <mc:AlternateContent xmlns:mc="http://schemas.openxmlformats.org/markup-compatibility/2006">
          <mc:Choice Requires="x14">
            <control shapeId="45315" r:id="rId262" name="Check Box 259">
              <controlPr defaultSize="0" autoFill="0" autoLine="0" autoPict="0">
                <anchor moveWithCells="1">
                  <from>
                    <xdr:col>0</xdr:col>
                    <xdr:colOff>200025</xdr:colOff>
                    <xdr:row>118</xdr:row>
                    <xdr:rowOff>9525</xdr:rowOff>
                  </from>
                  <to>
                    <xdr:col>2</xdr:col>
                    <xdr:colOff>76200</xdr:colOff>
                    <xdr:row>118</xdr:row>
                    <xdr:rowOff>228600</xdr:rowOff>
                  </to>
                </anchor>
              </controlPr>
            </control>
          </mc:Choice>
        </mc:AlternateContent>
        <mc:AlternateContent xmlns:mc="http://schemas.openxmlformats.org/markup-compatibility/2006">
          <mc:Choice Requires="x14">
            <control shapeId="45316" r:id="rId263" name="Check Box 260">
              <controlPr defaultSize="0" autoFill="0" autoLine="0" autoPict="0">
                <anchor moveWithCells="1" sizeWithCells="1">
                  <from>
                    <xdr:col>7</xdr:col>
                    <xdr:colOff>9525</xdr:colOff>
                    <xdr:row>118</xdr:row>
                    <xdr:rowOff>200025</xdr:rowOff>
                  </from>
                  <to>
                    <xdr:col>8</xdr:col>
                    <xdr:colOff>142875</xdr:colOff>
                    <xdr:row>120</xdr:row>
                    <xdr:rowOff>0</xdr:rowOff>
                  </to>
                </anchor>
              </controlPr>
            </control>
          </mc:Choice>
        </mc:AlternateContent>
        <mc:AlternateContent xmlns:mc="http://schemas.openxmlformats.org/markup-compatibility/2006">
          <mc:Choice Requires="x14">
            <control shapeId="45317" r:id="rId264" name="Check Box 261">
              <controlPr defaultSize="0" autoFill="0" autoLine="0" autoPict="0">
                <anchor moveWithCells="1">
                  <from>
                    <xdr:col>0</xdr:col>
                    <xdr:colOff>200025</xdr:colOff>
                    <xdr:row>119</xdr:row>
                    <xdr:rowOff>9525</xdr:rowOff>
                  </from>
                  <to>
                    <xdr:col>2</xdr:col>
                    <xdr:colOff>76200</xdr:colOff>
                    <xdr:row>119</xdr:row>
                    <xdr:rowOff>228600</xdr:rowOff>
                  </to>
                </anchor>
              </controlPr>
            </control>
          </mc:Choice>
        </mc:AlternateContent>
        <mc:AlternateContent xmlns:mc="http://schemas.openxmlformats.org/markup-compatibility/2006">
          <mc:Choice Requires="x14">
            <control shapeId="45318" r:id="rId265" name="Check Box 262">
              <controlPr defaultSize="0" autoFill="0" autoLine="0" autoPict="0">
                <anchor moveWithCells="1" sizeWithCells="1">
                  <from>
                    <xdr:col>7</xdr:col>
                    <xdr:colOff>9525</xdr:colOff>
                    <xdr:row>119</xdr:row>
                    <xdr:rowOff>200025</xdr:rowOff>
                  </from>
                  <to>
                    <xdr:col>8</xdr:col>
                    <xdr:colOff>142875</xdr:colOff>
                    <xdr:row>121</xdr:row>
                    <xdr:rowOff>0</xdr:rowOff>
                  </to>
                </anchor>
              </controlPr>
            </control>
          </mc:Choice>
        </mc:AlternateContent>
        <mc:AlternateContent xmlns:mc="http://schemas.openxmlformats.org/markup-compatibility/2006">
          <mc:Choice Requires="x14">
            <control shapeId="45319" r:id="rId266" name="Check Box 263">
              <controlPr defaultSize="0" autoFill="0" autoLine="0" autoPict="0">
                <anchor moveWithCells="1">
                  <from>
                    <xdr:col>0</xdr:col>
                    <xdr:colOff>200025</xdr:colOff>
                    <xdr:row>120</xdr:row>
                    <xdr:rowOff>9525</xdr:rowOff>
                  </from>
                  <to>
                    <xdr:col>2</xdr:col>
                    <xdr:colOff>76200</xdr:colOff>
                    <xdr:row>120</xdr:row>
                    <xdr:rowOff>228600</xdr:rowOff>
                  </to>
                </anchor>
              </controlPr>
            </control>
          </mc:Choice>
        </mc:AlternateContent>
        <mc:AlternateContent xmlns:mc="http://schemas.openxmlformats.org/markup-compatibility/2006">
          <mc:Choice Requires="x14">
            <control shapeId="45320" r:id="rId267" name="Check Box 264">
              <controlPr defaultSize="0" autoFill="0" autoLine="0" autoPict="0">
                <anchor moveWithCells="1" sizeWithCells="1">
                  <from>
                    <xdr:col>7</xdr:col>
                    <xdr:colOff>9525</xdr:colOff>
                    <xdr:row>120</xdr:row>
                    <xdr:rowOff>200025</xdr:rowOff>
                  </from>
                  <to>
                    <xdr:col>8</xdr:col>
                    <xdr:colOff>142875</xdr:colOff>
                    <xdr:row>122</xdr:row>
                    <xdr:rowOff>0</xdr:rowOff>
                  </to>
                </anchor>
              </controlPr>
            </control>
          </mc:Choice>
        </mc:AlternateContent>
        <mc:AlternateContent xmlns:mc="http://schemas.openxmlformats.org/markup-compatibility/2006">
          <mc:Choice Requires="x14">
            <control shapeId="45321" r:id="rId268" name="Check Box 265">
              <controlPr defaultSize="0" autoFill="0" autoLine="0" autoPict="0">
                <anchor moveWithCells="1">
                  <from>
                    <xdr:col>0</xdr:col>
                    <xdr:colOff>200025</xdr:colOff>
                    <xdr:row>121</xdr:row>
                    <xdr:rowOff>9525</xdr:rowOff>
                  </from>
                  <to>
                    <xdr:col>2</xdr:col>
                    <xdr:colOff>76200</xdr:colOff>
                    <xdr:row>121</xdr:row>
                    <xdr:rowOff>228600</xdr:rowOff>
                  </to>
                </anchor>
              </controlPr>
            </control>
          </mc:Choice>
        </mc:AlternateContent>
        <mc:AlternateContent xmlns:mc="http://schemas.openxmlformats.org/markup-compatibility/2006">
          <mc:Choice Requires="x14">
            <control shapeId="45322" r:id="rId269" name="Check Box 266">
              <controlPr defaultSize="0" autoFill="0" autoLine="0" autoPict="0">
                <anchor moveWithCells="1" sizeWithCells="1">
                  <from>
                    <xdr:col>7</xdr:col>
                    <xdr:colOff>9525</xdr:colOff>
                    <xdr:row>121</xdr:row>
                    <xdr:rowOff>200025</xdr:rowOff>
                  </from>
                  <to>
                    <xdr:col>8</xdr:col>
                    <xdr:colOff>142875</xdr:colOff>
                    <xdr:row>123</xdr:row>
                    <xdr:rowOff>0</xdr:rowOff>
                  </to>
                </anchor>
              </controlPr>
            </control>
          </mc:Choice>
        </mc:AlternateContent>
        <mc:AlternateContent xmlns:mc="http://schemas.openxmlformats.org/markup-compatibility/2006">
          <mc:Choice Requires="x14">
            <control shapeId="45323" r:id="rId270" name="Check Box 267">
              <controlPr defaultSize="0" autoFill="0" autoLine="0" autoPict="0">
                <anchor moveWithCells="1">
                  <from>
                    <xdr:col>0</xdr:col>
                    <xdr:colOff>200025</xdr:colOff>
                    <xdr:row>122</xdr:row>
                    <xdr:rowOff>9525</xdr:rowOff>
                  </from>
                  <to>
                    <xdr:col>2</xdr:col>
                    <xdr:colOff>76200</xdr:colOff>
                    <xdr:row>122</xdr:row>
                    <xdr:rowOff>228600</xdr:rowOff>
                  </to>
                </anchor>
              </controlPr>
            </control>
          </mc:Choice>
        </mc:AlternateContent>
        <mc:AlternateContent xmlns:mc="http://schemas.openxmlformats.org/markup-compatibility/2006">
          <mc:Choice Requires="x14">
            <control shapeId="45324" r:id="rId271" name="Check Box 268">
              <controlPr defaultSize="0" autoFill="0" autoLine="0" autoPict="0">
                <anchor moveWithCells="1" sizeWithCells="1">
                  <from>
                    <xdr:col>7</xdr:col>
                    <xdr:colOff>9525</xdr:colOff>
                    <xdr:row>122</xdr:row>
                    <xdr:rowOff>200025</xdr:rowOff>
                  </from>
                  <to>
                    <xdr:col>8</xdr:col>
                    <xdr:colOff>142875</xdr:colOff>
                    <xdr:row>124</xdr:row>
                    <xdr:rowOff>0</xdr:rowOff>
                  </to>
                </anchor>
              </controlPr>
            </control>
          </mc:Choice>
        </mc:AlternateContent>
        <mc:AlternateContent xmlns:mc="http://schemas.openxmlformats.org/markup-compatibility/2006">
          <mc:Choice Requires="x14">
            <control shapeId="45325" r:id="rId272" name="Check Box 269">
              <controlPr defaultSize="0" autoFill="0" autoLine="0" autoPict="0">
                <anchor moveWithCells="1">
                  <from>
                    <xdr:col>0</xdr:col>
                    <xdr:colOff>200025</xdr:colOff>
                    <xdr:row>123</xdr:row>
                    <xdr:rowOff>9525</xdr:rowOff>
                  </from>
                  <to>
                    <xdr:col>2</xdr:col>
                    <xdr:colOff>76200</xdr:colOff>
                    <xdr:row>123</xdr:row>
                    <xdr:rowOff>228600</xdr:rowOff>
                  </to>
                </anchor>
              </controlPr>
            </control>
          </mc:Choice>
        </mc:AlternateContent>
        <mc:AlternateContent xmlns:mc="http://schemas.openxmlformats.org/markup-compatibility/2006">
          <mc:Choice Requires="x14">
            <control shapeId="45326" r:id="rId273" name="Check Box 270">
              <controlPr defaultSize="0" autoFill="0" autoLine="0" autoPict="0">
                <anchor moveWithCells="1" sizeWithCells="1">
                  <from>
                    <xdr:col>7</xdr:col>
                    <xdr:colOff>9525</xdr:colOff>
                    <xdr:row>123</xdr:row>
                    <xdr:rowOff>200025</xdr:rowOff>
                  </from>
                  <to>
                    <xdr:col>8</xdr:col>
                    <xdr:colOff>142875</xdr:colOff>
                    <xdr:row>125</xdr:row>
                    <xdr:rowOff>0</xdr:rowOff>
                  </to>
                </anchor>
              </controlPr>
            </control>
          </mc:Choice>
        </mc:AlternateContent>
        <mc:AlternateContent xmlns:mc="http://schemas.openxmlformats.org/markup-compatibility/2006">
          <mc:Choice Requires="x14">
            <control shapeId="45327" r:id="rId274" name="Check Box 271">
              <controlPr defaultSize="0" autoFill="0" autoLine="0" autoPict="0">
                <anchor moveWithCells="1">
                  <from>
                    <xdr:col>0</xdr:col>
                    <xdr:colOff>200025</xdr:colOff>
                    <xdr:row>124</xdr:row>
                    <xdr:rowOff>9525</xdr:rowOff>
                  </from>
                  <to>
                    <xdr:col>2</xdr:col>
                    <xdr:colOff>76200</xdr:colOff>
                    <xdr:row>124</xdr:row>
                    <xdr:rowOff>228600</xdr:rowOff>
                  </to>
                </anchor>
              </controlPr>
            </control>
          </mc:Choice>
        </mc:AlternateContent>
        <mc:AlternateContent xmlns:mc="http://schemas.openxmlformats.org/markup-compatibility/2006">
          <mc:Choice Requires="x14">
            <control shapeId="45328" r:id="rId275" name="Check Box 272">
              <controlPr defaultSize="0" autoFill="0" autoLine="0" autoPict="0">
                <anchor moveWithCells="1" sizeWithCells="1">
                  <from>
                    <xdr:col>7</xdr:col>
                    <xdr:colOff>9525</xdr:colOff>
                    <xdr:row>124</xdr:row>
                    <xdr:rowOff>200025</xdr:rowOff>
                  </from>
                  <to>
                    <xdr:col>8</xdr:col>
                    <xdr:colOff>142875</xdr:colOff>
                    <xdr:row>126</xdr:row>
                    <xdr:rowOff>0</xdr:rowOff>
                  </to>
                </anchor>
              </controlPr>
            </control>
          </mc:Choice>
        </mc:AlternateContent>
        <mc:AlternateContent xmlns:mc="http://schemas.openxmlformats.org/markup-compatibility/2006">
          <mc:Choice Requires="x14">
            <control shapeId="45329" r:id="rId276" name="Check Box 273">
              <controlPr defaultSize="0" autoFill="0" autoLine="0" autoPict="0">
                <anchor moveWithCells="1">
                  <from>
                    <xdr:col>0</xdr:col>
                    <xdr:colOff>200025</xdr:colOff>
                    <xdr:row>125</xdr:row>
                    <xdr:rowOff>9525</xdr:rowOff>
                  </from>
                  <to>
                    <xdr:col>2</xdr:col>
                    <xdr:colOff>76200</xdr:colOff>
                    <xdr:row>125</xdr:row>
                    <xdr:rowOff>228600</xdr:rowOff>
                  </to>
                </anchor>
              </controlPr>
            </control>
          </mc:Choice>
        </mc:AlternateContent>
        <mc:AlternateContent xmlns:mc="http://schemas.openxmlformats.org/markup-compatibility/2006">
          <mc:Choice Requires="x14">
            <control shapeId="45330" r:id="rId277" name="Check Box 274">
              <controlPr defaultSize="0" autoFill="0" autoLine="0" autoPict="0">
                <anchor moveWithCells="1" sizeWithCells="1">
                  <from>
                    <xdr:col>7</xdr:col>
                    <xdr:colOff>9525</xdr:colOff>
                    <xdr:row>125</xdr:row>
                    <xdr:rowOff>200025</xdr:rowOff>
                  </from>
                  <to>
                    <xdr:col>8</xdr:col>
                    <xdr:colOff>142875</xdr:colOff>
                    <xdr:row>127</xdr:row>
                    <xdr:rowOff>0</xdr:rowOff>
                  </to>
                </anchor>
              </controlPr>
            </control>
          </mc:Choice>
        </mc:AlternateContent>
        <mc:AlternateContent xmlns:mc="http://schemas.openxmlformats.org/markup-compatibility/2006">
          <mc:Choice Requires="x14">
            <control shapeId="45331" r:id="rId278" name="Check Box 275">
              <controlPr defaultSize="0" autoFill="0" autoLine="0" autoPict="0">
                <anchor moveWithCells="1">
                  <from>
                    <xdr:col>0</xdr:col>
                    <xdr:colOff>200025</xdr:colOff>
                    <xdr:row>126</xdr:row>
                    <xdr:rowOff>9525</xdr:rowOff>
                  </from>
                  <to>
                    <xdr:col>2</xdr:col>
                    <xdr:colOff>76200</xdr:colOff>
                    <xdr:row>126</xdr:row>
                    <xdr:rowOff>228600</xdr:rowOff>
                  </to>
                </anchor>
              </controlPr>
            </control>
          </mc:Choice>
        </mc:AlternateContent>
        <mc:AlternateContent xmlns:mc="http://schemas.openxmlformats.org/markup-compatibility/2006">
          <mc:Choice Requires="x14">
            <control shapeId="45332" r:id="rId279" name="Check Box 276">
              <controlPr defaultSize="0" autoFill="0" autoLine="0" autoPict="0">
                <anchor moveWithCells="1" sizeWithCells="1">
                  <from>
                    <xdr:col>7</xdr:col>
                    <xdr:colOff>9525</xdr:colOff>
                    <xdr:row>126</xdr:row>
                    <xdr:rowOff>200025</xdr:rowOff>
                  </from>
                  <to>
                    <xdr:col>8</xdr:col>
                    <xdr:colOff>142875</xdr:colOff>
                    <xdr:row>128</xdr:row>
                    <xdr:rowOff>0</xdr:rowOff>
                  </to>
                </anchor>
              </controlPr>
            </control>
          </mc:Choice>
        </mc:AlternateContent>
        <mc:AlternateContent xmlns:mc="http://schemas.openxmlformats.org/markup-compatibility/2006">
          <mc:Choice Requires="x14">
            <control shapeId="45333" r:id="rId280" name="Check Box 277">
              <controlPr defaultSize="0" autoFill="0" autoLine="0" autoPict="0">
                <anchor moveWithCells="1">
                  <from>
                    <xdr:col>0</xdr:col>
                    <xdr:colOff>200025</xdr:colOff>
                    <xdr:row>127</xdr:row>
                    <xdr:rowOff>9525</xdr:rowOff>
                  </from>
                  <to>
                    <xdr:col>2</xdr:col>
                    <xdr:colOff>76200</xdr:colOff>
                    <xdr:row>127</xdr:row>
                    <xdr:rowOff>228600</xdr:rowOff>
                  </to>
                </anchor>
              </controlPr>
            </control>
          </mc:Choice>
        </mc:AlternateContent>
        <mc:AlternateContent xmlns:mc="http://schemas.openxmlformats.org/markup-compatibility/2006">
          <mc:Choice Requires="x14">
            <control shapeId="45334" r:id="rId281" name="Check Box 278">
              <controlPr defaultSize="0" autoFill="0" autoLine="0" autoPict="0">
                <anchor moveWithCells="1" sizeWithCells="1">
                  <from>
                    <xdr:col>7</xdr:col>
                    <xdr:colOff>9525</xdr:colOff>
                    <xdr:row>127</xdr:row>
                    <xdr:rowOff>200025</xdr:rowOff>
                  </from>
                  <to>
                    <xdr:col>8</xdr:col>
                    <xdr:colOff>142875</xdr:colOff>
                    <xdr:row>129</xdr:row>
                    <xdr:rowOff>0</xdr:rowOff>
                  </to>
                </anchor>
              </controlPr>
            </control>
          </mc:Choice>
        </mc:AlternateContent>
        <mc:AlternateContent xmlns:mc="http://schemas.openxmlformats.org/markup-compatibility/2006">
          <mc:Choice Requires="x14">
            <control shapeId="45335" r:id="rId282" name="Check Box 279">
              <controlPr defaultSize="0" autoFill="0" autoLine="0" autoPict="0">
                <anchor moveWithCells="1">
                  <from>
                    <xdr:col>0</xdr:col>
                    <xdr:colOff>200025</xdr:colOff>
                    <xdr:row>128</xdr:row>
                    <xdr:rowOff>9525</xdr:rowOff>
                  </from>
                  <to>
                    <xdr:col>2</xdr:col>
                    <xdr:colOff>76200</xdr:colOff>
                    <xdr:row>128</xdr:row>
                    <xdr:rowOff>228600</xdr:rowOff>
                  </to>
                </anchor>
              </controlPr>
            </control>
          </mc:Choice>
        </mc:AlternateContent>
        <mc:AlternateContent xmlns:mc="http://schemas.openxmlformats.org/markup-compatibility/2006">
          <mc:Choice Requires="x14">
            <control shapeId="45336" r:id="rId283" name="Check Box 280">
              <controlPr defaultSize="0" autoFill="0" autoLine="0" autoPict="0">
                <anchor moveWithCells="1" sizeWithCells="1">
                  <from>
                    <xdr:col>7</xdr:col>
                    <xdr:colOff>9525</xdr:colOff>
                    <xdr:row>128</xdr:row>
                    <xdr:rowOff>200025</xdr:rowOff>
                  </from>
                  <to>
                    <xdr:col>8</xdr:col>
                    <xdr:colOff>142875</xdr:colOff>
                    <xdr:row>130</xdr:row>
                    <xdr:rowOff>0</xdr:rowOff>
                  </to>
                </anchor>
              </controlPr>
            </control>
          </mc:Choice>
        </mc:AlternateContent>
        <mc:AlternateContent xmlns:mc="http://schemas.openxmlformats.org/markup-compatibility/2006">
          <mc:Choice Requires="x14">
            <control shapeId="45337" r:id="rId284" name="Check Box 281">
              <controlPr defaultSize="0" autoFill="0" autoLine="0" autoPict="0">
                <anchor moveWithCells="1">
                  <from>
                    <xdr:col>0</xdr:col>
                    <xdr:colOff>200025</xdr:colOff>
                    <xdr:row>129</xdr:row>
                    <xdr:rowOff>9525</xdr:rowOff>
                  </from>
                  <to>
                    <xdr:col>2</xdr:col>
                    <xdr:colOff>76200</xdr:colOff>
                    <xdr:row>129</xdr:row>
                    <xdr:rowOff>228600</xdr:rowOff>
                  </to>
                </anchor>
              </controlPr>
            </control>
          </mc:Choice>
        </mc:AlternateContent>
        <mc:AlternateContent xmlns:mc="http://schemas.openxmlformats.org/markup-compatibility/2006">
          <mc:Choice Requires="x14">
            <control shapeId="45338" r:id="rId285" name="Check Box 282">
              <controlPr defaultSize="0" autoFill="0" autoLine="0" autoPict="0">
                <anchor moveWithCells="1" sizeWithCells="1">
                  <from>
                    <xdr:col>7</xdr:col>
                    <xdr:colOff>9525</xdr:colOff>
                    <xdr:row>129</xdr:row>
                    <xdr:rowOff>200025</xdr:rowOff>
                  </from>
                  <to>
                    <xdr:col>8</xdr:col>
                    <xdr:colOff>142875</xdr:colOff>
                    <xdr:row>131</xdr:row>
                    <xdr:rowOff>0</xdr:rowOff>
                  </to>
                </anchor>
              </controlPr>
            </control>
          </mc:Choice>
        </mc:AlternateContent>
        <mc:AlternateContent xmlns:mc="http://schemas.openxmlformats.org/markup-compatibility/2006">
          <mc:Choice Requires="x14">
            <control shapeId="45339" r:id="rId286" name="Check Box 283">
              <controlPr defaultSize="0" autoFill="0" autoLine="0" autoPict="0">
                <anchor moveWithCells="1">
                  <from>
                    <xdr:col>0</xdr:col>
                    <xdr:colOff>200025</xdr:colOff>
                    <xdr:row>130</xdr:row>
                    <xdr:rowOff>9525</xdr:rowOff>
                  </from>
                  <to>
                    <xdr:col>2</xdr:col>
                    <xdr:colOff>76200</xdr:colOff>
                    <xdr:row>130</xdr:row>
                    <xdr:rowOff>228600</xdr:rowOff>
                  </to>
                </anchor>
              </controlPr>
            </control>
          </mc:Choice>
        </mc:AlternateContent>
        <mc:AlternateContent xmlns:mc="http://schemas.openxmlformats.org/markup-compatibility/2006">
          <mc:Choice Requires="x14">
            <control shapeId="45340" r:id="rId287" name="Check Box 284">
              <controlPr defaultSize="0" autoFill="0" autoLine="0" autoPict="0">
                <anchor moveWithCells="1" sizeWithCells="1">
                  <from>
                    <xdr:col>7</xdr:col>
                    <xdr:colOff>9525</xdr:colOff>
                    <xdr:row>130</xdr:row>
                    <xdr:rowOff>200025</xdr:rowOff>
                  </from>
                  <to>
                    <xdr:col>8</xdr:col>
                    <xdr:colOff>142875</xdr:colOff>
                    <xdr:row>132</xdr:row>
                    <xdr:rowOff>0</xdr:rowOff>
                  </to>
                </anchor>
              </controlPr>
            </control>
          </mc:Choice>
        </mc:AlternateContent>
        <mc:AlternateContent xmlns:mc="http://schemas.openxmlformats.org/markup-compatibility/2006">
          <mc:Choice Requires="x14">
            <control shapeId="45341" r:id="rId288" name="Check Box 285">
              <controlPr defaultSize="0" autoFill="0" autoLine="0" autoPict="0">
                <anchor moveWithCells="1">
                  <from>
                    <xdr:col>0</xdr:col>
                    <xdr:colOff>200025</xdr:colOff>
                    <xdr:row>131</xdr:row>
                    <xdr:rowOff>9525</xdr:rowOff>
                  </from>
                  <to>
                    <xdr:col>2</xdr:col>
                    <xdr:colOff>76200</xdr:colOff>
                    <xdr:row>131</xdr:row>
                    <xdr:rowOff>228600</xdr:rowOff>
                  </to>
                </anchor>
              </controlPr>
            </control>
          </mc:Choice>
        </mc:AlternateContent>
        <mc:AlternateContent xmlns:mc="http://schemas.openxmlformats.org/markup-compatibility/2006">
          <mc:Choice Requires="x14">
            <control shapeId="45342" r:id="rId289" name="Check Box 286">
              <controlPr defaultSize="0" autoFill="0" autoLine="0" autoPict="0">
                <anchor moveWithCells="1" sizeWithCells="1">
                  <from>
                    <xdr:col>7</xdr:col>
                    <xdr:colOff>9525</xdr:colOff>
                    <xdr:row>131</xdr:row>
                    <xdr:rowOff>200025</xdr:rowOff>
                  </from>
                  <to>
                    <xdr:col>8</xdr:col>
                    <xdr:colOff>142875</xdr:colOff>
                    <xdr:row>133</xdr:row>
                    <xdr:rowOff>0</xdr:rowOff>
                  </to>
                </anchor>
              </controlPr>
            </control>
          </mc:Choice>
        </mc:AlternateContent>
        <mc:AlternateContent xmlns:mc="http://schemas.openxmlformats.org/markup-compatibility/2006">
          <mc:Choice Requires="x14">
            <control shapeId="45343" r:id="rId290" name="Check Box 287">
              <controlPr defaultSize="0" autoFill="0" autoLine="0" autoPict="0">
                <anchor moveWithCells="1">
                  <from>
                    <xdr:col>0</xdr:col>
                    <xdr:colOff>200025</xdr:colOff>
                    <xdr:row>132</xdr:row>
                    <xdr:rowOff>9525</xdr:rowOff>
                  </from>
                  <to>
                    <xdr:col>2</xdr:col>
                    <xdr:colOff>76200</xdr:colOff>
                    <xdr:row>132</xdr:row>
                    <xdr:rowOff>228600</xdr:rowOff>
                  </to>
                </anchor>
              </controlPr>
            </control>
          </mc:Choice>
        </mc:AlternateContent>
        <mc:AlternateContent xmlns:mc="http://schemas.openxmlformats.org/markup-compatibility/2006">
          <mc:Choice Requires="x14">
            <control shapeId="45344" r:id="rId291" name="Check Box 288">
              <controlPr defaultSize="0" autoFill="0" autoLine="0" autoPict="0">
                <anchor moveWithCells="1" sizeWithCells="1">
                  <from>
                    <xdr:col>7</xdr:col>
                    <xdr:colOff>9525</xdr:colOff>
                    <xdr:row>132</xdr:row>
                    <xdr:rowOff>200025</xdr:rowOff>
                  </from>
                  <to>
                    <xdr:col>8</xdr:col>
                    <xdr:colOff>142875</xdr:colOff>
                    <xdr:row>134</xdr:row>
                    <xdr:rowOff>0</xdr:rowOff>
                  </to>
                </anchor>
              </controlPr>
            </control>
          </mc:Choice>
        </mc:AlternateContent>
        <mc:AlternateContent xmlns:mc="http://schemas.openxmlformats.org/markup-compatibility/2006">
          <mc:Choice Requires="x14">
            <control shapeId="45345" r:id="rId292" name="Check Box 289">
              <controlPr defaultSize="0" autoFill="0" autoLine="0" autoPict="0">
                <anchor moveWithCells="1">
                  <from>
                    <xdr:col>0</xdr:col>
                    <xdr:colOff>200025</xdr:colOff>
                    <xdr:row>133</xdr:row>
                    <xdr:rowOff>9525</xdr:rowOff>
                  </from>
                  <to>
                    <xdr:col>2</xdr:col>
                    <xdr:colOff>76200</xdr:colOff>
                    <xdr:row>133</xdr:row>
                    <xdr:rowOff>228600</xdr:rowOff>
                  </to>
                </anchor>
              </controlPr>
            </control>
          </mc:Choice>
        </mc:AlternateContent>
        <mc:AlternateContent xmlns:mc="http://schemas.openxmlformats.org/markup-compatibility/2006">
          <mc:Choice Requires="x14">
            <control shapeId="45346" r:id="rId293" name="Check Box 290">
              <controlPr defaultSize="0" autoFill="0" autoLine="0" autoPict="0">
                <anchor moveWithCells="1" sizeWithCells="1">
                  <from>
                    <xdr:col>7</xdr:col>
                    <xdr:colOff>9525</xdr:colOff>
                    <xdr:row>133</xdr:row>
                    <xdr:rowOff>200025</xdr:rowOff>
                  </from>
                  <to>
                    <xdr:col>8</xdr:col>
                    <xdr:colOff>142875</xdr:colOff>
                    <xdr:row>135</xdr:row>
                    <xdr:rowOff>0</xdr:rowOff>
                  </to>
                </anchor>
              </controlPr>
            </control>
          </mc:Choice>
        </mc:AlternateContent>
        <mc:AlternateContent xmlns:mc="http://schemas.openxmlformats.org/markup-compatibility/2006">
          <mc:Choice Requires="x14">
            <control shapeId="45347" r:id="rId294" name="Check Box 291">
              <controlPr defaultSize="0" autoFill="0" autoLine="0" autoPict="0">
                <anchor moveWithCells="1">
                  <from>
                    <xdr:col>0</xdr:col>
                    <xdr:colOff>200025</xdr:colOff>
                    <xdr:row>134</xdr:row>
                    <xdr:rowOff>9525</xdr:rowOff>
                  </from>
                  <to>
                    <xdr:col>2</xdr:col>
                    <xdr:colOff>76200</xdr:colOff>
                    <xdr:row>134</xdr:row>
                    <xdr:rowOff>228600</xdr:rowOff>
                  </to>
                </anchor>
              </controlPr>
            </control>
          </mc:Choice>
        </mc:AlternateContent>
        <mc:AlternateContent xmlns:mc="http://schemas.openxmlformats.org/markup-compatibility/2006">
          <mc:Choice Requires="x14">
            <control shapeId="45348" r:id="rId295" name="Check Box 292">
              <controlPr defaultSize="0" autoFill="0" autoLine="0" autoPict="0">
                <anchor moveWithCells="1" sizeWithCells="1">
                  <from>
                    <xdr:col>7</xdr:col>
                    <xdr:colOff>9525</xdr:colOff>
                    <xdr:row>134</xdr:row>
                    <xdr:rowOff>200025</xdr:rowOff>
                  </from>
                  <to>
                    <xdr:col>8</xdr:col>
                    <xdr:colOff>142875</xdr:colOff>
                    <xdr:row>136</xdr:row>
                    <xdr:rowOff>0</xdr:rowOff>
                  </to>
                </anchor>
              </controlPr>
            </control>
          </mc:Choice>
        </mc:AlternateContent>
        <mc:AlternateContent xmlns:mc="http://schemas.openxmlformats.org/markup-compatibility/2006">
          <mc:Choice Requires="x14">
            <control shapeId="45349" r:id="rId296" name="Check Box 293">
              <controlPr defaultSize="0" autoFill="0" autoLine="0" autoPict="0">
                <anchor moveWithCells="1">
                  <from>
                    <xdr:col>0</xdr:col>
                    <xdr:colOff>200025</xdr:colOff>
                    <xdr:row>135</xdr:row>
                    <xdr:rowOff>9525</xdr:rowOff>
                  </from>
                  <to>
                    <xdr:col>2</xdr:col>
                    <xdr:colOff>76200</xdr:colOff>
                    <xdr:row>135</xdr:row>
                    <xdr:rowOff>228600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filterMode="1">
    <pageSetUpPr fitToPage="1"/>
  </sheetPr>
  <dimension ref="A1:ALM1024"/>
  <sheetViews>
    <sheetView showGridLines="0" tabSelected="1" view="pageBreakPreview" zoomScale="70" zoomScaleNormal="100" zoomScaleSheetLayoutView="70" workbookViewId="0">
      <selection activeCell="G8" sqref="G8"/>
    </sheetView>
  </sheetViews>
  <sheetFormatPr defaultRowHeight="12.75"/>
  <cols>
    <col min="1" max="1" width="1.7109375" style="254" customWidth="1"/>
    <col min="2" max="2" width="3.7109375" style="19" customWidth="1"/>
    <col min="3" max="3" width="6.7109375" style="19" customWidth="1"/>
    <col min="4" max="4" width="70.7109375" style="19" customWidth="1"/>
    <col min="5" max="5" width="7.7109375" style="19" customWidth="1"/>
    <col min="6" max="6" width="9.7109375" style="335" customWidth="1"/>
    <col min="7" max="7" width="20.7109375" style="335" customWidth="1"/>
    <col min="8" max="8" width="20.7109375" style="254" customWidth="1"/>
    <col min="9" max="9" width="20.7109375" style="336" customWidth="1"/>
    <col min="10" max="10" width="20.7109375" style="19" customWidth="1"/>
    <col min="11" max="11" width="9.7109375" style="19" customWidth="1"/>
    <col min="12" max="12" width="20.7109375" style="332" customWidth="1"/>
    <col min="13" max="13" width="20.7109375" style="19" customWidth="1"/>
    <col min="14" max="14" width="1.7109375" style="19" customWidth="1"/>
    <col min="15" max="15" width="15.140625" style="276" bestFit="1" customWidth="1"/>
    <col min="16" max="17" width="13.7109375" style="19" customWidth="1"/>
    <col min="18" max="23" width="9.140625" style="19"/>
    <col min="24" max="25" width="2.42578125" style="19" bestFit="1" customWidth="1"/>
    <col min="26" max="26" width="9.140625" style="19"/>
    <col min="27" max="27" width="2.42578125" style="19" bestFit="1" customWidth="1"/>
    <col min="28" max="28" width="10.85546875" style="19" bestFit="1" customWidth="1"/>
    <col min="29" max="29" width="2.5703125" style="19" customWidth="1"/>
    <col min="30" max="30" width="6.85546875" style="262" hidden="1" customWidth="1"/>
    <col min="31" max="39" width="9.140625" style="19"/>
    <col min="40" max="41" width="13" style="19" bestFit="1" customWidth="1"/>
    <col min="42" max="42" width="10.85546875" style="19" bestFit="1" customWidth="1"/>
    <col min="43" max="43" width="6.85546875" style="19" bestFit="1" customWidth="1"/>
    <col min="44" max="44" width="9.28515625" style="19" bestFit="1" customWidth="1"/>
    <col min="45" max="50" width="9.140625" style="19"/>
    <col min="51" max="51" width="12.7109375" style="19" bestFit="1" customWidth="1"/>
    <col min="52" max="52" width="12.85546875" style="19" bestFit="1" customWidth="1"/>
    <col min="53" max="68" width="9.140625" style="19"/>
    <col min="69" max="69" width="4.42578125" style="19" bestFit="1" customWidth="1"/>
    <col min="70" max="74" width="9.140625" style="19"/>
    <col min="75" max="75" width="5" style="19" bestFit="1" customWidth="1"/>
    <col min="76" max="78" width="9.140625" style="19"/>
    <col min="79" max="79" width="4.42578125" style="19" bestFit="1" customWidth="1"/>
    <col min="80" max="81" width="2.42578125" style="19" bestFit="1" customWidth="1"/>
    <col min="82" max="88" width="9.140625" style="19"/>
    <col min="89" max="89" width="4.42578125" style="19" bestFit="1" customWidth="1"/>
    <col min="90" max="91" width="2.42578125" style="19" bestFit="1" customWidth="1"/>
    <col min="92" max="94" width="9.140625" style="19"/>
    <col min="95" max="95" width="7.140625" style="19" bestFit="1" customWidth="1"/>
    <col min="96" max="96" width="2.42578125" style="19" bestFit="1" customWidth="1"/>
    <col min="97" max="99" width="9.140625" style="19"/>
    <col min="100" max="101" width="2.28515625" style="19" bestFit="1" customWidth="1"/>
    <col min="102" max="104" width="9.140625" style="19"/>
    <col min="105" max="105" width="12.5703125" style="19" bestFit="1" customWidth="1"/>
    <col min="106" max="129" width="9.140625" style="19"/>
    <col min="130" max="130" width="2.42578125" style="19" bestFit="1" customWidth="1"/>
    <col min="131" max="998" width="9.140625" style="19"/>
    <col min="999" max="999" width="6.85546875" style="19" bestFit="1" customWidth="1"/>
    <col min="1000" max="1000" width="12.5703125" style="19" bestFit="1" customWidth="1"/>
    <col min="1001" max="1001" width="6.85546875" style="19" bestFit="1" customWidth="1"/>
    <col min="1002" max="16384" width="9.140625" style="19"/>
  </cols>
  <sheetData>
    <row r="1" spans="1:1001" ht="19.5" customHeight="1">
      <c r="B1" s="254"/>
      <c r="C1" s="254"/>
      <c r="D1" s="254"/>
      <c r="E1" s="254"/>
      <c r="F1" s="255"/>
      <c r="G1" s="256"/>
      <c r="I1" s="257"/>
      <c r="J1" s="254"/>
      <c r="K1" s="258"/>
      <c r="L1" s="259"/>
      <c r="M1" s="254"/>
      <c r="N1" s="258"/>
      <c r="O1" s="260"/>
      <c r="P1" s="261"/>
      <c r="Q1" s="261"/>
      <c r="Z1" s="254"/>
      <c r="AA1" s="254"/>
      <c r="AC1" s="254"/>
      <c r="AP1" s="263"/>
      <c r="AQ1" s="264">
        <f>J15</f>
        <v>100</v>
      </c>
      <c r="AR1" s="265"/>
      <c r="AS1" s="265"/>
      <c r="AT1" s="265"/>
      <c r="AU1" s="265"/>
      <c r="AV1" s="265"/>
      <c r="AW1" s="265"/>
      <c r="AX1" s="265"/>
      <c r="AY1" s="265"/>
      <c r="AZ1" s="265"/>
      <c r="BP1" s="265"/>
      <c r="BQ1" s="265"/>
      <c r="BR1" s="265"/>
      <c r="BS1" s="265"/>
      <c r="BT1" s="265"/>
      <c r="BU1" s="265"/>
      <c r="BV1" s="265"/>
      <c r="BW1" s="264">
        <v>0</v>
      </c>
      <c r="BX1" s="265"/>
      <c r="BY1" s="265"/>
      <c r="BZ1" s="338"/>
      <c r="CA1" s="338"/>
      <c r="CB1" s="338"/>
      <c r="CC1" s="338"/>
      <c r="CD1" s="338"/>
      <c r="CE1" s="265"/>
      <c r="CF1" s="265"/>
      <c r="CG1" s="265"/>
      <c r="CH1" s="265"/>
      <c r="CI1" s="265"/>
      <c r="CJ1" s="265"/>
      <c r="CK1" s="265"/>
      <c r="CL1" s="265"/>
      <c r="CM1" s="265"/>
      <c r="CN1" s="265"/>
      <c r="CO1" s="265"/>
      <c r="CP1" s="265"/>
      <c r="CQ1" s="389">
        <v>100</v>
      </c>
      <c r="CR1" s="265">
        <v>0</v>
      </c>
      <c r="DA1" s="19">
        <v>337923.07692307694</v>
      </c>
      <c r="ALL1" s="265">
        <f xml:space="preserve"> SUM($H$16:$I1048576)</f>
        <v>4166666.6666666665</v>
      </c>
    </row>
    <row r="2" spans="1:1001" ht="18.75" customHeight="1">
      <c r="B2" s="266" t="s">
        <v>29</v>
      </c>
      <c r="C2" s="267"/>
      <c r="D2" s="258"/>
      <c r="E2" s="267"/>
      <c r="F2" s="255"/>
      <c r="G2" s="255"/>
      <c r="H2" s="258"/>
      <c r="I2" s="268"/>
      <c r="J2" s="267"/>
      <c r="K2" s="267"/>
      <c r="L2" s="259"/>
      <c r="M2" s="254"/>
      <c r="N2" s="292"/>
      <c r="O2" s="269"/>
      <c r="P2" s="270"/>
      <c r="Q2" s="261"/>
      <c r="AD2" s="271" t="s">
        <v>38</v>
      </c>
      <c r="AQ2" s="272"/>
      <c r="AR2" s="265"/>
      <c r="AS2" s="265"/>
      <c r="AT2" s="265"/>
      <c r="AU2" s="265"/>
      <c r="AV2" s="265"/>
      <c r="AW2" s="265"/>
      <c r="AX2" s="265"/>
      <c r="AY2" s="265"/>
      <c r="AZ2" s="265"/>
      <c r="BP2" s="265"/>
      <c r="BQ2" s="265"/>
      <c r="BR2" s="265"/>
      <c r="BS2" s="265"/>
      <c r="BT2" s="265"/>
      <c r="BU2" s="265"/>
      <c r="BV2" s="265"/>
      <c r="BW2" s="265"/>
      <c r="BX2" s="265"/>
      <c r="BY2" s="265"/>
      <c r="BZ2" s="265"/>
      <c r="CA2" s="265"/>
      <c r="CB2" s="265"/>
      <c r="CC2" s="265"/>
      <c r="CD2" s="265"/>
      <c r="CE2" s="265"/>
      <c r="CF2" s="265"/>
      <c r="CG2" s="265"/>
      <c r="CH2" s="265"/>
      <c r="CI2" s="265"/>
      <c r="CJ2" s="265"/>
      <c r="CK2" s="265"/>
      <c r="CL2" s="265"/>
      <c r="CM2" s="265"/>
      <c r="CN2" s="265"/>
      <c r="CO2" s="265"/>
      <c r="CP2" s="265"/>
      <c r="CQ2" s="265"/>
      <c r="CR2" s="265"/>
      <c r="ALL2" s="265"/>
    </row>
    <row r="3" spans="1:1001" ht="18.75" customHeight="1">
      <c r="B3" s="273"/>
      <c r="C3" s="258"/>
      <c r="D3" s="258"/>
      <c r="E3" s="267"/>
      <c r="F3" s="255"/>
      <c r="G3" s="255"/>
      <c r="H3" s="258"/>
      <c r="I3" s="274"/>
      <c r="J3" s="267"/>
      <c r="K3" s="267"/>
      <c r="L3" s="259"/>
      <c r="M3" s="254"/>
      <c r="N3" s="292"/>
      <c r="O3" s="275"/>
      <c r="P3" s="270"/>
      <c r="Q3" s="261"/>
      <c r="AD3" s="271" t="s">
        <v>38</v>
      </c>
      <c r="AQ3" s="265"/>
      <c r="AR3" s="265"/>
      <c r="AS3" s="265"/>
      <c r="AT3" s="265"/>
      <c r="AU3" s="265"/>
      <c r="AV3" s="265"/>
      <c r="AW3" s="265"/>
      <c r="AX3" s="265"/>
      <c r="AY3" s="265"/>
      <c r="AZ3" s="265"/>
      <c r="BP3" s="265"/>
      <c r="BQ3" s="265"/>
      <c r="BR3" s="265"/>
      <c r="BS3" s="265"/>
      <c r="BT3" s="265"/>
      <c r="BU3" s="265"/>
      <c r="BV3" s="265"/>
      <c r="BW3" s="265"/>
      <c r="BX3" s="265"/>
      <c r="BY3" s="265"/>
      <c r="BZ3" s="265"/>
      <c r="CA3" s="265"/>
      <c r="CB3" s="265"/>
      <c r="CC3" s="265"/>
      <c r="CD3" s="265"/>
      <c r="CE3" s="265"/>
      <c r="CF3" s="265"/>
      <c r="CG3" s="265"/>
      <c r="CH3" s="265"/>
      <c r="CI3" s="265"/>
      <c r="CJ3" s="265"/>
      <c r="CK3" s="265"/>
      <c r="CL3" s="265"/>
      <c r="CM3" s="265"/>
      <c r="CN3" s="265"/>
      <c r="CO3" s="265"/>
      <c r="CP3" s="265"/>
      <c r="CQ3" s="265"/>
      <c r="ALL3" s="265"/>
    </row>
    <row r="4" spans="1:1001" ht="22.5" customHeight="1">
      <c r="A4" s="266"/>
      <c r="B4" s="273"/>
      <c r="C4" s="479" t="s">
        <v>28</v>
      </c>
      <c r="D4" s="479"/>
      <c r="E4" s="479"/>
      <c r="F4" s="479"/>
      <c r="G4" s="479"/>
      <c r="H4" s="479"/>
      <c r="I4" s="479"/>
      <c r="J4" s="479"/>
      <c r="K4" s="267"/>
      <c r="L4" s="259"/>
      <c r="M4" s="254"/>
      <c r="N4" s="292"/>
      <c r="O4" s="260"/>
      <c r="P4" s="261"/>
      <c r="Q4" s="261"/>
      <c r="AD4" s="271" t="s">
        <v>38</v>
      </c>
      <c r="AQ4" s="265"/>
      <c r="AR4" s="265"/>
      <c r="AS4" s="265"/>
      <c r="AT4" s="265"/>
      <c r="AU4" s="265"/>
      <c r="AV4" s="265"/>
      <c r="AW4" s="265"/>
      <c r="AX4" s="265"/>
      <c r="AY4" s="265"/>
      <c r="AZ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ALL4" s="265"/>
    </row>
    <row r="5" spans="1:1001" ht="21.75" customHeight="1">
      <c r="B5" s="273"/>
      <c r="C5" s="480"/>
      <c r="D5" s="481"/>
      <c r="E5" s="481"/>
      <c r="F5" s="481"/>
      <c r="G5" s="481"/>
      <c r="H5" s="481"/>
      <c r="I5" s="481"/>
      <c r="J5" s="481"/>
      <c r="K5" s="267"/>
      <c r="L5" s="259"/>
      <c r="M5" s="254"/>
      <c r="N5" s="292"/>
      <c r="AD5" s="271" t="s">
        <v>38</v>
      </c>
      <c r="AQ5" s="265"/>
      <c r="AR5" s="265"/>
      <c r="AS5" s="265"/>
      <c r="AT5" s="265"/>
      <c r="AU5" s="265"/>
      <c r="AV5" s="265"/>
      <c r="AW5" s="265"/>
      <c r="AX5" s="265"/>
      <c r="AY5" s="265"/>
      <c r="AZ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ALL5" s="265"/>
    </row>
    <row r="6" spans="1:1001" ht="13.5" customHeight="1">
      <c r="B6" s="277"/>
      <c r="C6" s="278"/>
      <c r="D6" s="482"/>
      <c r="E6" s="482"/>
      <c r="F6" s="483"/>
      <c r="G6" s="279"/>
      <c r="H6" s="482"/>
      <c r="I6" s="482"/>
      <c r="J6" s="483"/>
      <c r="K6" s="392"/>
      <c r="L6" s="476" t="s">
        <v>136</v>
      </c>
      <c r="M6" s="477"/>
      <c r="N6" s="292"/>
      <c r="AD6" s="271" t="s">
        <v>38</v>
      </c>
      <c r="AQ6" s="265"/>
      <c r="AR6" s="265"/>
      <c r="AS6" s="265"/>
      <c r="AT6" s="265"/>
      <c r="AU6" s="265"/>
      <c r="AV6" s="265"/>
      <c r="AW6" s="265"/>
      <c r="AX6" s="265"/>
      <c r="AY6" s="265"/>
      <c r="AZ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ALL6" s="265"/>
    </row>
    <row r="7" spans="1:1001" ht="25.5">
      <c r="B7" s="280" t="s">
        <v>53</v>
      </c>
      <c r="C7" s="281" t="s">
        <v>26</v>
      </c>
      <c r="D7" s="282" t="s">
        <v>25</v>
      </c>
      <c r="E7" s="283" t="s">
        <v>16</v>
      </c>
      <c r="F7" s="284" t="s">
        <v>17</v>
      </c>
      <c r="G7" s="285" t="s">
        <v>56</v>
      </c>
      <c r="H7" s="286" t="s">
        <v>57</v>
      </c>
      <c r="I7" s="287" t="str">
        <f>"Toplam Birim Fiyat ("&amp;Degiskenler!AF61&amp;")"</f>
        <v>Toplam Birim Fiyat (TL)</v>
      </c>
      <c r="J7" s="388" t="str">
        <f>"Toplam Tutarı ("&amp;Degiskenler!AF61&amp;")"</f>
        <v>Toplam Tutarı (TL)</v>
      </c>
      <c r="K7" s="391" t="s">
        <v>117</v>
      </c>
      <c r="L7" s="287" t="str">
        <f>"Birim Satış Fiyat ("&amp;Degiskenler!AF61&amp;")"</f>
        <v>Birim Satış Fiyat (TL)</v>
      </c>
      <c r="M7" s="287" t="str">
        <f>"Toplam Tutarı ("&amp;Degiskenler!AF61&amp;")"</f>
        <v>Toplam Tutarı (TL)</v>
      </c>
      <c r="N7" s="292"/>
      <c r="O7" s="288"/>
      <c r="P7" s="272"/>
      <c r="Q7" s="265"/>
      <c r="R7" s="265"/>
      <c r="S7" s="265"/>
      <c r="T7" s="289"/>
      <c r="AD7" s="271">
        <v>1</v>
      </c>
      <c r="AQ7" s="265"/>
      <c r="AR7" s="265"/>
      <c r="AS7" s="265"/>
      <c r="AT7" s="265"/>
      <c r="AU7" s="265"/>
      <c r="AV7" s="265"/>
      <c r="AW7" s="265"/>
      <c r="AX7" s="265"/>
      <c r="AY7" s="265"/>
      <c r="AZ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ALL7" s="265"/>
    </row>
    <row r="8" spans="1:1001" ht="21.95" customHeight="1">
      <c r="B8" s="280"/>
      <c r="C8" s="281">
        <v>1</v>
      </c>
      <c r="D8" s="399" t="s">
        <v>139</v>
      </c>
      <c r="E8" s="400" t="s">
        <v>140</v>
      </c>
      <c r="F8" s="405">
        <v>1</v>
      </c>
      <c r="G8" s="411">
        <v>100</v>
      </c>
      <c r="H8" s="410">
        <f xml:space="preserve"> F8*G8</f>
        <v>100</v>
      </c>
      <c r="I8" s="390">
        <f xml:space="preserve"> $BQ8+$I9+$I10+$I11+$I12+$I13+$I14</f>
        <v>100</v>
      </c>
      <c r="J8" s="407">
        <f xml:space="preserve"> $I8*$F8</f>
        <v>100</v>
      </c>
      <c r="K8" s="401"/>
      <c r="L8" s="390">
        <v>113.4</v>
      </c>
      <c r="M8" s="390">
        <f xml:space="preserve"> F8*L8</f>
        <v>113.4</v>
      </c>
      <c r="N8" s="292"/>
      <c r="O8" s="288"/>
      <c r="P8" s="272"/>
      <c r="Q8" s="265"/>
      <c r="R8" s="265"/>
      <c r="S8" s="265"/>
      <c r="T8" s="289"/>
      <c r="AD8" s="402">
        <f>IF(D8&gt;0,1,IF(G8&gt;0,1,IF(I8&gt;0,1,0)))</f>
        <v>1</v>
      </c>
      <c r="AQ8" s="265"/>
      <c r="AR8" s="265"/>
      <c r="AS8" s="265"/>
      <c r="AT8" s="265"/>
      <c r="AU8" s="265"/>
      <c r="AV8" s="265"/>
      <c r="AW8" s="265"/>
      <c r="AX8" s="265"/>
      <c r="AY8" s="265"/>
      <c r="AZ8" s="265"/>
      <c r="BP8" s="265"/>
      <c r="BQ8" s="265">
        <f>IF(OR($B8=1,$B8=0),$G8*try,IF($B8=2,$G8*usd,IF($B8=3,$G8*eur,$G8)))</f>
        <v>100</v>
      </c>
      <c r="BR8" s="265"/>
      <c r="BS8" s="265"/>
      <c r="BT8" s="265"/>
      <c r="BU8" s="265"/>
      <c r="BV8" s="265"/>
      <c r="BW8" s="265"/>
      <c r="BX8" s="265"/>
      <c r="BY8" s="265"/>
      <c r="BZ8" s="265"/>
      <c r="CA8" s="265">
        <f>IF(OR(B8=1,B8=0),F8*G8,0)</f>
        <v>100</v>
      </c>
      <c r="CB8" s="265">
        <f>IF(B8=2,F8*G8,0)</f>
        <v>0</v>
      </c>
      <c r="CC8" s="265">
        <f>IF(B8=3,F8*G8,0)</f>
        <v>0</v>
      </c>
      <c r="CD8" s="265"/>
      <c r="CE8" s="265"/>
      <c r="CF8" s="265"/>
      <c r="CG8" s="265"/>
      <c r="CH8" s="265"/>
      <c r="CI8" s="265"/>
      <c r="CJ8" s="265"/>
      <c r="CK8" s="265">
        <f>IF(OR(B8=1,B8=0),F8*G8*try_curr,0)</f>
        <v>100</v>
      </c>
      <c r="CL8" s="265">
        <f>IF(B8=2,F8*G8*usd_curr,0)</f>
        <v>0</v>
      </c>
      <c r="CM8" s="265">
        <f>IF(B8=3,F8*G8*eur_curr,0)</f>
        <v>0</v>
      </c>
      <c r="CN8" s="265"/>
      <c r="CO8" s="265"/>
      <c r="CP8" s="265"/>
      <c r="CQ8" s="265"/>
      <c r="ALL8" s="265"/>
    </row>
    <row r="9" spans="1:1001" ht="21.95" customHeight="1">
      <c r="B9" s="280"/>
      <c r="C9" s="281"/>
      <c r="D9" s="403"/>
      <c r="E9" s="400"/>
      <c r="F9" s="406"/>
      <c r="G9" s="411"/>
      <c r="H9" s="410">
        <f>F9*G9</f>
        <v>0</v>
      </c>
      <c r="I9" s="411">
        <f>IF(B9=1,F9*G9*try,IF(B9=2,F9*G9*usd,IF(B9=3,F9*G9*eur,F9*G9)))</f>
        <v>0</v>
      </c>
      <c r="J9" s="412"/>
      <c r="K9" s="404"/>
      <c r="L9" s="287"/>
      <c r="M9" s="287"/>
      <c r="N9" s="292"/>
      <c r="O9" s="288"/>
      <c r="P9" s="272"/>
      <c r="Q9" s="265"/>
      <c r="R9" s="265"/>
      <c r="S9" s="265"/>
      <c r="T9" s="289"/>
      <c r="AD9" s="402">
        <f>IF(D9&gt;0,1,IF(G9&gt;0,1,IF(J9&gt;0,1,0)))</f>
        <v>0</v>
      </c>
      <c r="AQ9" s="265"/>
      <c r="AR9" s="265"/>
      <c r="AS9" s="265"/>
      <c r="AT9" s="265"/>
      <c r="AU9" s="265"/>
      <c r="AV9" s="265"/>
      <c r="AW9" s="265"/>
      <c r="AX9" s="265"/>
      <c r="AY9" s="265"/>
      <c r="AZ9" s="265"/>
      <c r="BP9" s="265"/>
      <c r="BQ9" s="265"/>
      <c r="BR9" s="265"/>
      <c r="BS9" s="265"/>
      <c r="BT9" s="265"/>
      <c r="BU9" s="265"/>
      <c r="BV9" s="265"/>
      <c r="BW9" s="265"/>
      <c r="BX9" s="265"/>
      <c r="BY9" s="265"/>
      <c r="BZ9" s="265"/>
      <c r="CA9" s="265">
        <f>IF(B9=1,F9*G9*$DZ9,0)</f>
        <v>0</v>
      </c>
      <c r="CB9" s="265">
        <f>IF(B9=2,F9*G9*$DZ9,0)</f>
        <v>0</v>
      </c>
      <c r="CC9" s="265">
        <f>IF(B9=3,F9*G9*$DZ9,0)</f>
        <v>0</v>
      </c>
      <c r="CD9" s="265"/>
      <c r="CE9" s="265"/>
      <c r="CF9" s="265"/>
      <c r="CG9" s="265"/>
      <c r="CH9" s="265"/>
      <c r="CI9" s="265"/>
      <c r="CJ9" s="265"/>
      <c r="CK9" s="265">
        <f>IF(B9=1,F9*G9*$DZ9*try_curr,0)</f>
        <v>0</v>
      </c>
      <c r="CL9" s="265">
        <f>IF(B9=2,F9*G9*$DZ9*usd_curr,0)</f>
        <v>0</v>
      </c>
      <c r="CM9" s="265">
        <f>IF(B9=3,F9*G9*$DZ9*eur_curr,0)</f>
        <v>0</v>
      </c>
      <c r="CN9" s="265"/>
      <c r="CO9" s="265"/>
      <c r="CP9" s="265"/>
      <c r="CQ9" s="265"/>
      <c r="DZ9" s="19">
        <v>1</v>
      </c>
      <c r="ALL9" s="265"/>
    </row>
    <row r="10" spans="1:1001" ht="21.95" customHeight="1">
      <c r="B10" s="280"/>
      <c r="C10" s="281"/>
      <c r="D10" s="403"/>
      <c r="E10" s="400"/>
      <c r="F10" s="406"/>
      <c r="G10" s="411"/>
      <c r="H10" s="410">
        <f>F10*G10</f>
        <v>0</v>
      </c>
      <c r="I10" s="411">
        <f>IF(B10=1,F10*G10*try,IF(B10=2,F10*G10*usd,IF(B10=3,F10*G10*eur,F10*G10)))</f>
        <v>0</v>
      </c>
      <c r="J10" s="412"/>
      <c r="K10" s="404"/>
      <c r="L10" s="287"/>
      <c r="M10" s="287"/>
      <c r="N10" s="292"/>
      <c r="O10" s="288"/>
      <c r="P10" s="272"/>
      <c r="Q10" s="265"/>
      <c r="R10" s="265"/>
      <c r="S10" s="265"/>
      <c r="T10" s="289"/>
      <c r="AD10" s="402">
        <f>IF(D10&gt;0,1,IF(G10&gt;0,1,IF(J10&gt;0,1,0)))</f>
        <v>0</v>
      </c>
      <c r="AQ10" s="265"/>
      <c r="AR10" s="265"/>
      <c r="AS10" s="265"/>
      <c r="AT10" s="265"/>
      <c r="AU10" s="265"/>
      <c r="AV10" s="265"/>
      <c r="AW10" s="265"/>
      <c r="AX10" s="265"/>
      <c r="AY10" s="265"/>
      <c r="AZ10" s="265"/>
      <c r="BP10" s="265"/>
      <c r="BQ10" s="265"/>
      <c r="BR10" s="265"/>
      <c r="BS10" s="265"/>
      <c r="BT10" s="265"/>
      <c r="BU10" s="265"/>
      <c r="BV10" s="265"/>
      <c r="BW10" s="265"/>
      <c r="BX10" s="265"/>
      <c r="BY10" s="265"/>
      <c r="BZ10" s="265"/>
      <c r="CA10" s="265">
        <f>IF(B10=1,F10*G10*$DZ10,0)</f>
        <v>0</v>
      </c>
      <c r="CB10" s="265">
        <f>IF(B10=2,F10*G10*$DZ10,0)</f>
        <v>0</v>
      </c>
      <c r="CC10" s="265">
        <f>IF(B10=3,F10*G10*$DZ10,0)</f>
        <v>0</v>
      </c>
      <c r="CD10" s="265"/>
      <c r="CE10" s="265"/>
      <c r="CF10" s="265"/>
      <c r="CG10" s="265"/>
      <c r="CH10" s="265"/>
      <c r="CI10" s="265"/>
      <c r="CJ10" s="265"/>
      <c r="CK10" s="265">
        <f>IF(B10=1,F10*G10*$DZ10*try_curr,0)</f>
        <v>0</v>
      </c>
      <c r="CL10" s="265">
        <f>IF(B10=2,F10*G10*$DZ10*usd_curr,0)</f>
        <v>0</v>
      </c>
      <c r="CM10" s="265">
        <f>IF(B10=3,F10*G10*$DZ10*eur_curr,0)</f>
        <v>0</v>
      </c>
      <c r="CN10" s="265"/>
      <c r="CO10" s="265"/>
      <c r="CP10" s="265"/>
      <c r="CQ10" s="265"/>
      <c r="DZ10" s="19">
        <v>1</v>
      </c>
      <c r="ALL10" s="265"/>
    </row>
    <row r="11" spans="1:1001" ht="21.95" customHeight="1">
      <c r="B11" s="280"/>
      <c r="C11" s="281"/>
      <c r="D11" s="403"/>
      <c r="E11" s="400"/>
      <c r="F11" s="406"/>
      <c r="G11" s="411"/>
      <c r="H11" s="410">
        <f>F11*G11</f>
        <v>0</v>
      </c>
      <c r="I11" s="411">
        <f>IF(B11=1,F11*G11*try,IF(B11=2,F11*G11*usd,IF(B11=3,F11*G11*eur,F11*G11)))</f>
        <v>0</v>
      </c>
      <c r="J11" s="412"/>
      <c r="K11" s="404"/>
      <c r="L11" s="287"/>
      <c r="M11" s="287"/>
      <c r="N11" s="292"/>
      <c r="O11" s="288"/>
      <c r="P11" s="272"/>
      <c r="Q11" s="265"/>
      <c r="R11" s="265"/>
      <c r="S11" s="265"/>
      <c r="T11" s="289"/>
      <c r="AD11" s="402">
        <f>IF(D11&gt;0,1,IF(G11&gt;0,1,IF(J11&gt;0,1,0)))</f>
        <v>0</v>
      </c>
      <c r="AQ11" s="265"/>
      <c r="AR11" s="265"/>
      <c r="AS11" s="265"/>
      <c r="AT11" s="265"/>
      <c r="AU11" s="265"/>
      <c r="AV11" s="265"/>
      <c r="AW11" s="265"/>
      <c r="AX11" s="265"/>
      <c r="AY11" s="265"/>
      <c r="AZ11" s="265"/>
      <c r="BP11" s="265"/>
      <c r="BQ11" s="265"/>
      <c r="BR11" s="265"/>
      <c r="BS11" s="265"/>
      <c r="BT11" s="265"/>
      <c r="BU11" s="265"/>
      <c r="BV11" s="265"/>
      <c r="BW11" s="265"/>
      <c r="BX11" s="265"/>
      <c r="BY11" s="265"/>
      <c r="BZ11" s="265"/>
      <c r="CA11" s="265">
        <f>IF(B11=1,F11*G11*$DZ11,0)</f>
        <v>0</v>
      </c>
      <c r="CB11" s="265">
        <f>IF(B11=2,F11*G11*$DZ11,0)</f>
        <v>0</v>
      </c>
      <c r="CC11" s="265">
        <f>IF(B11=3,F11*G11*$DZ11,0)</f>
        <v>0</v>
      </c>
      <c r="CD11" s="265"/>
      <c r="CE11" s="265"/>
      <c r="CF11" s="265"/>
      <c r="CG11" s="265"/>
      <c r="CH11" s="265"/>
      <c r="CI11" s="265"/>
      <c r="CJ11" s="265"/>
      <c r="CK11" s="265">
        <f>IF(B11=1,F11*G11*$DZ11*try_curr,0)</f>
        <v>0</v>
      </c>
      <c r="CL11" s="265">
        <f>IF(B11=2,F11*G11*$DZ11*usd_curr,0)</f>
        <v>0</v>
      </c>
      <c r="CM11" s="265">
        <f>IF(B11=3,F11*G11*$DZ11*eur_curr,0)</f>
        <v>0</v>
      </c>
      <c r="CN11" s="265"/>
      <c r="CO11" s="265"/>
      <c r="CP11" s="265"/>
      <c r="CQ11" s="265"/>
      <c r="DZ11" s="19">
        <v>1</v>
      </c>
      <c r="ALL11" s="265"/>
    </row>
    <row r="12" spans="1:1001" ht="21.95" customHeight="1">
      <c r="B12" s="280"/>
      <c r="C12" s="281"/>
      <c r="D12" s="403"/>
      <c r="E12" s="400"/>
      <c r="F12" s="406"/>
      <c r="G12" s="411"/>
      <c r="H12" s="410">
        <f>F12*G12</f>
        <v>0</v>
      </c>
      <c r="I12" s="411">
        <f>IF(B12=1,F12*G12*try,IF(B12=2,F12*G12*usd,IF(B12=3,F12*G12*eur,F12*G12)))</f>
        <v>0</v>
      </c>
      <c r="J12" s="412"/>
      <c r="K12" s="404"/>
      <c r="L12" s="287"/>
      <c r="M12" s="287"/>
      <c r="N12" s="292"/>
      <c r="O12" s="288"/>
      <c r="P12" s="272"/>
      <c r="Q12" s="265"/>
      <c r="R12" s="265"/>
      <c r="S12" s="265"/>
      <c r="T12" s="289"/>
      <c r="AD12" s="402">
        <f>IF(D12&gt;0,1,IF(G12&gt;0,1,IF(J12&gt;0,1,0)))</f>
        <v>0</v>
      </c>
      <c r="AQ12" s="265"/>
      <c r="AR12" s="265"/>
      <c r="AS12" s="265"/>
      <c r="AT12" s="265"/>
      <c r="AU12" s="265"/>
      <c r="AV12" s="265"/>
      <c r="AW12" s="265"/>
      <c r="AX12" s="265"/>
      <c r="AY12" s="265"/>
      <c r="AZ12" s="265"/>
      <c r="BP12" s="265"/>
      <c r="BQ12" s="265"/>
      <c r="BR12" s="265"/>
      <c r="BS12" s="265"/>
      <c r="BT12" s="265"/>
      <c r="BU12" s="265"/>
      <c r="BV12" s="265"/>
      <c r="BW12" s="265"/>
      <c r="BX12" s="265"/>
      <c r="BY12" s="265"/>
      <c r="BZ12" s="265"/>
      <c r="CA12" s="265">
        <f>IF(B12=1,F12*G12*$DZ12,0)</f>
        <v>0</v>
      </c>
      <c r="CB12" s="265">
        <f>IF(B12=2,F12*G12*$DZ12,0)</f>
        <v>0</v>
      </c>
      <c r="CC12" s="265">
        <f>IF(B12=3,F12*G12*$DZ12,0)</f>
        <v>0</v>
      </c>
      <c r="CD12" s="265"/>
      <c r="CE12" s="265"/>
      <c r="CF12" s="265"/>
      <c r="CG12" s="265"/>
      <c r="CH12" s="265"/>
      <c r="CI12" s="265"/>
      <c r="CJ12" s="265"/>
      <c r="CK12" s="265">
        <f>IF(B12=1,F12*G12*$DZ12*try_curr,0)</f>
        <v>0</v>
      </c>
      <c r="CL12" s="265">
        <f>IF(B12=2,F12*G12*$DZ12*usd_curr,0)</f>
        <v>0</v>
      </c>
      <c r="CM12" s="265">
        <f>IF(B12=3,F12*G12*$DZ12*eur_curr,0)</f>
        <v>0</v>
      </c>
      <c r="CN12" s="265"/>
      <c r="CO12" s="265"/>
      <c r="CP12" s="265"/>
      <c r="CQ12" s="265"/>
      <c r="DZ12" s="19">
        <v>1</v>
      </c>
      <c r="ALL12" s="265"/>
    </row>
    <row r="13" spans="1:1001" ht="21.95" customHeight="1">
      <c r="B13" s="280"/>
      <c r="C13" s="281"/>
      <c r="D13" s="403"/>
      <c r="E13" s="400"/>
      <c r="F13" s="406"/>
      <c r="G13" s="411"/>
      <c r="H13" s="410">
        <f>F13*G13</f>
        <v>0</v>
      </c>
      <c r="I13" s="411">
        <f>IF(B13=1,F13*G13*try,IF(B13=2,F13*G13*usd,IF(B13=3,F13*G13*eur,F13*G13)))</f>
        <v>0</v>
      </c>
      <c r="J13" s="412"/>
      <c r="K13" s="404"/>
      <c r="L13" s="287"/>
      <c r="M13" s="287"/>
      <c r="N13" s="292"/>
      <c r="O13" s="288"/>
      <c r="P13" s="272"/>
      <c r="Q13" s="265"/>
      <c r="R13" s="265"/>
      <c r="S13" s="265"/>
      <c r="T13" s="289"/>
      <c r="AD13" s="402">
        <f>IF(D13&gt;0,1,IF(G13&gt;0,1,IF(J13&gt;0,1,0)))</f>
        <v>0</v>
      </c>
      <c r="AQ13" s="265"/>
      <c r="AR13" s="265"/>
      <c r="AS13" s="265"/>
      <c r="AT13" s="265"/>
      <c r="AU13" s="265"/>
      <c r="AV13" s="265"/>
      <c r="AW13" s="265"/>
      <c r="AX13" s="265"/>
      <c r="AY13" s="265"/>
      <c r="AZ13" s="265"/>
      <c r="BP13" s="265"/>
      <c r="BQ13" s="265"/>
      <c r="BR13" s="265"/>
      <c r="BS13" s="265"/>
      <c r="BT13" s="265"/>
      <c r="BU13" s="265"/>
      <c r="BV13" s="265"/>
      <c r="BW13" s="265"/>
      <c r="BX13" s="265"/>
      <c r="BY13" s="265"/>
      <c r="BZ13" s="265"/>
      <c r="CA13" s="265">
        <f>IF(B13=1,F13*G13*$DZ13,0)</f>
        <v>0</v>
      </c>
      <c r="CB13" s="265">
        <f>IF(B13=2,F13*G13*$DZ13,0)</f>
        <v>0</v>
      </c>
      <c r="CC13" s="265">
        <f>IF(B13=3,F13*G13*$DZ13,0)</f>
        <v>0</v>
      </c>
      <c r="CD13" s="265"/>
      <c r="CE13" s="265"/>
      <c r="CF13" s="265"/>
      <c r="CG13" s="265"/>
      <c r="CH13" s="265"/>
      <c r="CI13" s="265"/>
      <c r="CJ13" s="265"/>
      <c r="CK13" s="265">
        <f>IF(B13=1,F13*G13*$DZ13*try_curr,0)</f>
        <v>0</v>
      </c>
      <c r="CL13" s="265">
        <f>IF(B13=2,F13*G13*$DZ13*usd_curr,0)</f>
        <v>0</v>
      </c>
      <c r="CM13" s="265">
        <f>IF(B13=3,F13*G13*$DZ13*eur_curr,0)</f>
        <v>0</v>
      </c>
      <c r="CN13" s="265"/>
      <c r="CO13" s="265"/>
      <c r="CP13" s="265"/>
      <c r="CQ13" s="265"/>
      <c r="DZ13" s="19">
        <v>1</v>
      </c>
      <c r="ALL13" s="265"/>
    </row>
    <row r="14" spans="1:1001" ht="21.95" customHeight="1">
      <c r="B14" s="280"/>
      <c r="C14" s="281"/>
      <c r="D14" s="403"/>
      <c r="E14" s="400"/>
      <c r="F14" s="406"/>
      <c r="G14" s="411"/>
      <c r="H14" s="410">
        <f>F14*G14</f>
        <v>0</v>
      </c>
      <c r="I14" s="411">
        <f>IF(B14=1,F14*G14*try,IF(B14=2,F14*G14*usd,IF(B14=3,F14*G14*eur,F14*G14)))</f>
        <v>0</v>
      </c>
      <c r="J14" s="412"/>
      <c r="K14" s="404"/>
      <c r="L14" s="287"/>
      <c r="M14" s="287"/>
      <c r="N14" s="292"/>
      <c r="O14" s="288"/>
      <c r="P14" s="272"/>
      <c r="Q14" s="265"/>
      <c r="R14" s="265"/>
      <c r="S14" s="265"/>
      <c r="T14" s="289"/>
      <c r="AD14" s="402">
        <f>IF(D14&gt;0,1,IF(G14&gt;0,1,IF(J14&gt;0,1,0)))</f>
        <v>0</v>
      </c>
      <c r="AQ14" s="265"/>
      <c r="AR14" s="265"/>
      <c r="AS14" s="265"/>
      <c r="AT14" s="265"/>
      <c r="AU14" s="265"/>
      <c r="AV14" s="265"/>
      <c r="AW14" s="265"/>
      <c r="AX14" s="265"/>
      <c r="AY14" s="265"/>
      <c r="AZ14" s="265"/>
      <c r="BP14" s="265"/>
      <c r="BQ14" s="265"/>
      <c r="BR14" s="265"/>
      <c r="BS14" s="265"/>
      <c r="BT14" s="265"/>
      <c r="BU14" s="265"/>
      <c r="BV14" s="265"/>
      <c r="BW14" s="265"/>
      <c r="BX14" s="265"/>
      <c r="BY14" s="265"/>
      <c r="BZ14" s="265"/>
      <c r="CA14" s="265">
        <f>IF(B14=1,F14*G14*$DZ14,0)</f>
        <v>0</v>
      </c>
      <c r="CB14" s="265">
        <f>IF(B14=2,F14*G14*$DZ14,0)</f>
        <v>0</v>
      </c>
      <c r="CC14" s="265">
        <f>IF(B14=3,F14*G14*$DZ14,0)</f>
        <v>0</v>
      </c>
      <c r="CD14" s="265"/>
      <c r="CE14" s="265"/>
      <c r="CF14" s="265"/>
      <c r="CG14" s="265"/>
      <c r="CH14" s="265"/>
      <c r="CI14" s="265"/>
      <c r="CJ14" s="265"/>
      <c r="CK14" s="265">
        <f>IF(B14=1,F14*G14*$DZ14*try_curr,0)</f>
        <v>0</v>
      </c>
      <c r="CL14" s="265">
        <f>IF(B14=2,F14*G14*$DZ14*usd_curr,0)</f>
        <v>0</v>
      </c>
      <c r="CM14" s="265">
        <f>IF(B14=3,F14*G14*$DZ14*eur_curr,0)</f>
        <v>0</v>
      </c>
      <c r="CN14" s="265"/>
      <c r="CO14" s="265"/>
      <c r="CP14" s="265"/>
      <c r="CQ14" s="265"/>
      <c r="DZ14" s="19">
        <v>1</v>
      </c>
      <c r="ALL14" s="265"/>
    </row>
    <row r="15" spans="1:1001" s="290" customFormat="1">
      <c r="B15" s="291"/>
      <c r="C15" s="484" t="s">
        <v>58</v>
      </c>
      <c r="D15" s="484"/>
      <c r="E15" s="484"/>
      <c r="F15" s="485"/>
      <c r="G15" s="346">
        <f xml:space="preserve"> SUM($CA$8:$CA14)</f>
        <v>100</v>
      </c>
      <c r="H15" s="408">
        <f xml:space="preserve"> SUM($CB$8:$CB14)</f>
        <v>0</v>
      </c>
      <c r="I15" s="409">
        <f xml:space="preserve"> SUM($CC$8:$CC14)</f>
        <v>0</v>
      </c>
      <c r="J15" s="390">
        <f xml:space="preserve"> SUM($J$8:$J14)</f>
        <v>100</v>
      </c>
      <c r="K15" s="344"/>
      <c r="L15" s="287" t="s">
        <v>137</v>
      </c>
      <c r="M15" s="390">
        <f xml:space="preserve"> SUM($M$8:$M14)</f>
        <v>113.4</v>
      </c>
      <c r="N15" s="292"/>
      <c r="O15" s="293"/>
      <c r="P15" s="292"/>
      <c r="Q15" s="294"/>
      <c r="R15" s="294"/>
      <c r="S15" s="294"/>
      <c r="AA15" s="295"/>
      <c r="AD15" s="296">
        <f>IF(D15&gt;0,1,IF(G15&gt;0,1,IF(L15&gt;0,1,IF(J15&gt;0,1,0))))</f>
        <v>1</v>
      </c>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ALL15" s="290">
        <f xml:space="preserve"> SUM($F7:$F$15)</f>
        <v>1</v>
      </c>
      <c r="ALM15" s="290" t="e">
        <f xml:space="preserve"> SUM(#REF!)</f>
        <v>#REF!</v>
      </c>
    </row>
    <row r="16" spans="1:1001" s="290" customFormat="1" hidden="1">
      <c r="C16" s="297"/>
      <c r="D16" s="297"/>
      <c r="E16" s="298"/>
      <c r="F16" s="297"/>
      <c r="G16" s="297"/>
      <c r="H16" s="299"/>
      <c r="I16" s="300"/>
      <c r="J16" s="300"/>
      <c r="K16" s="301"/>
      <c r="L16" s="259"/>
      <c r="M16" s="302"/>
      <c r="N16" s="292"/>
      <c r="O16" s="303"/>
      <c r="AD16" s="304">
        <f>IF(D16&gt;0,1,IF(G16&gt;0,1,IF(L16&gt;0,1,IF(J16&gt;0,1,0))))</f>
        <v>0</v>
      </c>
      <c r="BY16" s="294"/>
      <c r="BZ16" s="294"/>
      <c r="CA16" s="294"/>
      <c r="CB16" s="294"/>
      <c r="CC16" s="294"/>
      <c r="CD16" s="294"/>
      <c r="CE16" s="294"/>
      <c r="CF16" s="294"/>
      <c r="CG16" s="294"/>
      <c r="CH16" s="294"/>
      <c r="CI16" s="294"/>
      <c r="CJ16" s="294"/>
      <c r="CK16" s="294"/>
      <c r="CL16" s="294"/>
      <c r="CM16" s="294"/>
      <c r="CN16" s="294"/>
      <c r="CO16" s="294"/>
    </row>
    <row r="17" spans="1:1000" s="290" customFormat="1">
      <c r="C17" s="297"/>
      <c r="D17" s="297"/>
      <c r="E17" s="305"/>
      <c r="F17" s="299"/>
      <c r="G17" s="299"/>
      <c r="H17" s="299"/>
      <c r="I17" s="299" t="s">
        <v>118</v>
      </c>
      <c r="J17" s="300">
        <f xml:space="preserve"> SUM($CK$8:$CK14)+SUM($CL$8:$CL14)+SUM($CM$8:$CM14)</f>
        <v>100</v>
      </c>
      <c r="K17" s="301"/>
      <c r="L17" s="292"/>
      <c r="M17" s="292"/>
      <c r="N17" s="292"/>
      <c r="O17" s="293"/>
      <c r="P17" s="292"/>
      <c r="Q17" s="294"/>
      <c r="R17" s="294"/>
      <c r="S17" s="294"/>
      <c r="AD17" s="304">
        <f>IF(D17&gt;0,1,IF(G17&gt;0,1,IF(L17&gt;0,1,IF(J17&gt;0,1,0))))</f>
        <v>1</v>
      </c>
      <c r="BY17" s="294"/>
      <c r="BZ17" s="294"/>
      <c r="CA17" s="294"/>
      <c r="CB17" s="294"/>
      <c r="CC17" s="294"/>
      <c r="CD17" s="294"/>
      <c r="CE17" s="294"/>
      <c r="CF17" s="294"/>
      <c r="CG17" s="294"/>
      <c r="CH17" s="294"/>
      <c r="CI17" s="294"/>
      <c r="CJ17" s="294"/>
      <c r="CK17" s="294"/>
      <c r="CL17" s="294"/>
      <c r="CM17" s="294"/>
      <c r="CN17" s="294"/>
      <c r="CO17" s="294"/>
      <c r="CP17" s="294"/>
      <c r="CQ17" s="294"/>
    </row>
    <row r="18" spans="1:1000" s="263" customFormat="1" ht="12.75" customHeight="1">
      <c r="A18" s="290"/>
      <c r="B18" s="290"/>
      <c r="C18" s="297"/>
      <c r="D18" s="297"/>
      <c r="E18" s="306"/>
      <c r="F18" s="307"/>
      <c r="G18" s="307"/>
      <c r="H18" s="478" t="s">
        <v>79</v>
      </c>
      <c r="I18" s="478"/>
      <c r="J18" s="308">
        <f>(($J15+$J19+$J23))*im/(1-im)</f>
        <v>3.402061855670103</v>
      </c>
      <c r="K18" s="309"/>
      <c r="L18" s="259"/>
      <c r="M18" s="292"/>
      <c r="N18" s="292"/>
      <c r="O18" s="293"/>
      <c r="P18" s="292"/>
      <c r="Q18" s="264"/>
      <c r="R18" s="264"/>
      <c r="S18" s="264"/>
      <c r="AD18" s="304">
        <f>IF(D18&gt;0,1,IF(G18&gt;0,1,IF(L18&gt;0,1,IF(J18&gt;0,1,0))))</f>
        <v>1</v>
      </c>
      <c r="BY18" s="264"/>
      <c r="BZ18" s="264"/>
      <c r="CA18" s="264"/>
      <c r="CB18" s="264"/>
      <c r="CC18" s="264"/>
      <c r="CD18" s="264"/>
      <c r="CE18" s="264"/>
      <c r="CF18" s="264"/>
      <c r="CG18" s="264"/>
      <c r="CH18" s="264"/>
      <c r="CI18" s="264"/>
      <c r="CJ18" s="264"/>
      <c r="CK18" s="264"/>
      <c r="CL18" s="264"/>
      <c r="CM18" s="264"/>
      <c r="CN18" s="264"/>
      <c r="CO18" s="264"/>
      <c r="CP18" s="264"/>
      <c r="CQ18" s="264"/>
      <c r="ALL18" s="263" t="e">
        <f xml:space="preserve"> SUM(#REF!)</f>
        <v>#REF!</v>
      </c>
    </row>
    <row r="19" spans="1:1000" s="263" customFormat="1" ht="15.75" hidden="1" customHeight="1">
      <c r="A19" s="290"/>
      <c r="B19" s="290"/>
      <c r="C19" s="297"/>
      <c r="D19" s="297"/>
      <c r="E19" s="486" t="s">
        <v>80</v>
      </c>
      <c r="F19" s="486"/>
      <c r="G19" s="486"/>
      <c r="H19" s="486"/>
      <c r="I19" s="486"/>
      <c r="J19" s="310">
        <f>Degiskenler!$D$49</f>
        <v>0</v>
      </c>
      <c r="K19" s="301"/>
      <c r="L19" s="292"/>
      <c r="M19" s="292"/>
      <c r="N19" s="292"/>
      <c r="O19" s="293"/>
      <c r="P19" s="311"/>
      <c r="Q19" s="294"/>
      <c r="R19" s="264"/>
      <c r="S19" s="264"/>
      <c r="AD19" s="304">
        <f>IF($J19&gt;0,1,0)</f>
        <v>0</v>
      </c>
      <c r="BY19" s="264"/>
      <c r="BZ19" s="264"/>
      <c r="CA19" s="264"/>
      <c r="CB19" s="264"/>
      <c r="CC19" s="264"/>
      <c r="CD19" s="264"/>
      <c r="CE19" s="264"/>
      <c r="CF19" s="264"/>
      <c r="CG19" s="264"/>
      <c r="CH19" s="264"/>
      <c r="CI19" s="264"/>
      <c r="CJ19" s="264"/>
      <c r="CK19" s="264"/>
      <c r="CL19" s="264"/>
      <c r="CM19" s="264"/>
      <c r="CN19" s="264"/>
      <c r="CO19" s="264"/>
      <c r="CP19" s="264"/>
      <c r="CQ19" s="264"/>
      <c r="ALL19" s="264">
        <f xml:space="preserve"> SUM($F$16:$H18)</f>
        <v>0</v>
      </c>
    </row>
    <row r="20" spans="1:1000" s="263" customFormat="1" ht="15.75" customHeight="1">
      <c r="A20" s="290"/>
      <c r="B20" s="290"/>
      <c r="C20" s="297"/>
      <c r="D20" s="297"/>
      <c r="E20" s="306"/>
      <c r="F20" s="312"/>
      <c r="G20" s="307"/>
      <c r="H20" s="486" t="s">
        <v>81</v>
      </c>
      <c r="I20" s="486"/>
      <c r="J20" s="310">
        <f xml:space="preserve"> ($J15+$J18+$J19)</f>
        <v>103.4020618556701</v>
      </c>
      <c r="K20" s="301"/>
      <c r="L20" s="414"/>
      <c r="M20" s="292"/>
      <c r="N20" s="292"/>
      <c r="O20" s="293"/>
      <c r="P20" s="311"/>
      <c r="AD20" s="304">
        <f>IF(D20&gt;0,1,IF(G20&gt;0,1,IF(L20&gt;0,1,IF(J20&gt;0,1,0))))</f>
        <v>1</v>
      </c>
      <c r="BY20" s="264"/>
      <c r="BZ20" s="264"/>
      <c r="CA20" s="264"/>
      <c r="CB20" s="264"/>
      <c r="CC20" s="264"/>
      <c r="CD20" s="264"/>
      <c r="CE20" s="264"/>
      <c r="CF20" s="264"/>
      <c r="CG20" s="264"/>
      <c r="CH20" s="264"/>
      <c r="CI20" s="264"/>
      <c r="CJ20" s="264"/>
      <c r="CK20" s="264"/>
      <c r="CL20" s="264"/>
      <c r="CM20" s="264"/>
      <c r="CN20" s="264"/>
      <c r="CO20" s="264"/>
    </row>
    <row r="21" spans="1:1000" s="263" customFormat="1" hidden="1">
      <c r="A21" s="290"/>
      <c r="B21" s="290"/>
      <c r="C21" s="297"/>
      <c r="D21" s="297"/>
      <c r="E21" s="301"/>
      <c r="F21" s="301"/>
      <c r="G21" s="301"/>
      <c r="H21" s="478"/>
      <c r="I21" s="478"/>
      <c r="J21" s="310"/>
      <c r="K21" s="301"/>
      <c r="L21" s="313"/>
      <c r="M21" s="302"/>
      <c r="N21" s="302"/>
      <c r="O21" s="303"/>
      <c r="AD21" s="304" t="e">
        <f>IF(D21&gt;0,1,IF(G21&gt;0,1,IF(L21&gt;0,1,IF(#REF!&gt;0,1,0))))</f>
        <v>#REF!</v>
      </c>
      <c r="BY21" s="264"/>
      <c r="BZ21" s="264"/>
      <c r="CA21" s="264"/>
      <c r="CB21" s="264"/>
      <c r="CC21" s="264"/>
      <c r="CD21" s="264"/>
      <c r="CE21" s="264"/>
      <c r="CF21" s="264"/>
      <c r="CG21" s="264"/>
      <c r="CH21" s="264"/>
      <c r="CI21" s="264"/>
      <c r="CJ21" s="264"/>
      <c r="CK21" s="264"/>
      <c r="CL21" s="264"/>
      <c r="CM21" s="264"/>
      <c r="CN21" s="264"/>
      <c r="CO21" s="264"/>
    </row>
    <row r="22" spans="1:1000" s="263" customFormat="1" ht="15.75" customHeight="1">
      <c r="A22" s="290"/>
      <c r="B22" s="290"/>
      <c r="C22" s="297"/>
      <c r="D22" s="297"/>
      <c r="E22" s="307"/>
      <c r="F22" s="307"/>
      <c r="G22" s="307"/>
      <c r="H22" s="478" t="s">
        <v>37</v>
      </c>
      <c r="I22" s="487"/>
      <c r="J22" s="314">
        <f xml:space="preserve"> SUM($J20+$J23)</f>
        <v>113.4020618556701</v>
      </c>
      <c r="K22" s="301"/>
      <c r="L22" s="413"/>
      <c r="M22" s="292"/>
      <c r="N22" s="292"/>
      <c r="O22" s="293"/>
      <c r="P22" s="311"/>
      <c r="AD22" s="304">
        <f>IF(D22&gt;0,1,IF(G22&gt;0,1,IF(L22&gt;0,1,IF(J22&gt;0,1,0))))</f>
        <v>1</v>
      </c>
      <c r="BY22" s="264"/>
      <c r="BZ22" s="264"/>
      <c r="CA22" s="264"/>
      <c r="CB22" s="264"/>
      <c r="CC22" s="264"/>
      <c r="CD22" s="264"/>
      <c r="CE22" s="264"/>
      <c r="CF22" s="264"/>
      <c r="CG22" s="264"/>
      <c r="CH22" s="264"/>
      <c r="CI22" s="264"/>
      <c r="CJ22" s="264"/>
      <c r="CK22" s="264"/>
      <c r="CL22" s="264"/>
      <c r="CM22" s="264"/>
      <c r="CN22" s="264"/>
      <c r="CO22" s="264"/>
    </row>
    <row r="23" spans="1:1000" s="263" customFormat="1" ht="15" customHeight="1">
      <c r="A23" s="290"/>
      <c r="B23" s="290"/>
      <c r="C23" s="315"/>
      <c r="D23" s="297"/>
      <c r="E23" s="316"/>
      <c r="F23" s="317"/>
      <c r="G23" s="307"/>
      <c r="H23" s="487" t="s">
        <v>35</v>
      </c>
      <c r="I23" s="487"/>
      <c r="J23" s="314">
        <f>IF(OR(ABS(SUM($K$8:$K14))&gt;0,Degiskenler!$D$16&gt;-100,$J15&gt;0),s0t0u0v0w0x0y0z0a1b1(),s0t0u0v0w0x0y0z0a1b1())</f>
        <v>10</v>
      </c>
      <c r="K23" s="345">
        <f>$J23/$J22</f>
        <v>8.8181818181818181E-2</v>
      </c>
      <c r="L23" s="318"/>
      <c r="M23" s="292"/>
      <c r="N23" s="292"/>
      <c r="O23" s="293"/>
      <c r="P23" s="311"/>
      <c r="Q23" s="264"/>
      <c r="R23" s="264"/>
      <c r="S23" s="264"/>
      <c r="AD23" s="304">
        <f>IF(D23&gt;0,1,IF(G23&gt;0,1,IF(L23&gt;0,1,IF(J23&gt;0,1,0))))</f>
        <v>1</v>
      </c>
      <c r="BY23" s="264"/>
      <c r="BZ23" s="264"/>
      <c r="CA23" s="264"/>
      <c r="CB23" s="264"/>
      <c r="CC23" s="264"/>
      <c r="CD23" s="264"/>
      <c r="CE23" s="264"/>
      <c r="CF23" s="264"/>
      <c r="CG23" s="264"/>
      <c r="CH23" s="264"/>
      <c r="CI23" s="264"/>
      <c r="CJ23" s="264"/>
      <c r="CK23" s="264"/>
      <c r="CL23" s="264"/>
      <c r="CM23" s="264"/>
      <c r="CN23" s="264"/>
      <c r="CO23" s="264"/>
    </row>
    <row r="24" spans="1:1000" ht="15" hidden="1" customHeight="1">
      <c r="B24" s="254"/>
      <c r="C24" s="258"/>
      <c r="D24" s="301"/>
      <c r="E24" s="319"/>
      <c r="F24" s="320"/>
      <c r="G24" s="307"/>
      <c r="H24" s="321"/>
      <c r="I24" s="322"/>
      <c r="J24" s="323"/>
      <c r="K24" s="324"/>
      <c r="L24" s="325">
        <f>L20+J24</f>
        <v>0</v>
      </c>
      <c r="M24" s="272"/>
      <c r="N24" s="272"/>
      <c r="O24" s="288"/>
      <c r="P24" s="265"/>
      <c r="Q24" s="265"/>
      <c r="R24" s="265"/>
      <c r="S24" s="265"/>
      <c r="AD24" s="304">
        <f>IF(D24&gt;0,1,IF(G24&gt;0,1,IF(L24&gt;0,1,IF(J24&gt;0,1,0))))</f>
        <v>0</v>
      </c>
      <c r="BY24" s="265"/>
      <c r="BZ24" s="265"/>
      <c r="CA24" s="265"/>
      <c r="CB24" s="265"/>
      <c r="CC24" s="265"/>
      <c r="CD24" s="265"/>
      <c r="CE24" s="265"/>
      <c r="CF24" s="265"/>
      <c r="CG24" s="265"/>
      <c r="CH24" s="265"/>
      <c r="CI24" s="265"/>
      <c r="CJ24" s="265"/>
      <c r="CK24" s="265"/>
      <c r="CL24" s="265"/>
      <c r="CM24" s="265"/>
      <c r="CN24" s="265"/>
      <c r="CO24" s="265"/>
    </row>
    <row r="25" spans="1:1000" ht="15" hidden="1" customHeight="1">
      <c r="A25" s="254" t="e">
        <v>#REF!</v>
      </c>
      <c r="B25" s="254"/>
      <c r="C25" s="258"/>
      <c r="D25" s="258"/>
      <c r="E25" s="258"/>
      <c r="F25" s="326"/>
      <c r="G25" s="326"/>
      <c r="H25" s="310"/>
      <c r="I25" s="327"/>
      <c r="J25" s="310"/>
      <c r="K25" s="258"/>
      <c r="L25" s="259"/>
      <c r="M25" s="254"/>
      <c r="N25" s="254"/>
      <c r="AD25" s="304">
        <f>IF(D25&gt;0,1,IF(G25&gt;0,1,IF(L25&gt;0,1,IF(J25&gt;0,1,0))))</f>
        <v>0</v>
      </c>
      <c r="BY25" s="265"/>
      <c r="BZ25" s="265"/>
      <c r="CA25" s="265"/>
      <c r="CB25" s="265"/>
      <c r="CC25" s="265"/>
      <c r="CD25" s="265"/>
      <c r="CE25" s="265"/>
      <c r="CF25" s="265"/>
      <c r="CG25" s="265"/>
      <c r="CH25" s="265"/>
      <c r="CI25" s="265"/>
      <c r="CJ25" s="265"/>
      <c r="CK25" s="265"/>
      <c r="CL25" s="265"/>
      <c r="CM25" s="265"/>
      <c r="CN25" s="265"/>
      <c r="CO25" s="265"/>
    </row>
    <row r="26" spans="1:1000" ht="15" hidden="1" customHeight="1">
      <c r="A26" s="254">
        <v>54907.026703660536</v>
      </c>
      <c r="B26" s="254"/>
      <c r="C26" s="258"/>
      <c r="D26" s="258"/>
      <c r="E26" s="258"/>
      <c r="F26" s="326"/>
      <c r="G26" s="326"/>
      <c r="H26" s="328"/>
      <c r="I26" s="329"/>
      <c r="J26" s="310"/>
      <c r="K26" s="301"/>
      <c r="L26" s="259"/>
      <c r="M26" s="254"/>
      <c r="N26" s="254"/>
      <c r="AD26" s="304">
        <f>IF(D26&gt;0,1,IF(G26&gt;0,1,IF(L26&gt;0,1,IF(J26&gt;0,1,0))))</f>
        <v>0</v>
      </c>
      <c r="BY26" s="265"/>
      <c r="BZ26" s="265"/>
      <c r="CA26" s="265"/>
      <c r="CB26" s="265"/>
      <c r="CC26" s="265"/>
      <c r="CD26" s="265"/>
      <c r="CE26" s="265"/>
      <c r="CF26" s="265"/>
      <c r="CG26" s="265"/>
      <c r="CH26" s="265"/>
      <c r="CI26" s="265"/>
      <c r="CJ26" s="265"/>
      <c r="CK26" s="265"/>
      <c r="CL26" s="265"/>
      <c r="CM26" s="265"/>
      <c r="CN26" s="265"/>
      <c r="CO26" s="265"/>
    </row>
    <row r="27" spans="1:1000" hidden="1">
      <c r="B27" s="254"/>
      <c r="C27" s="254"/>
      <c r="D27" s="254"/>
      <c r="E27" s="254"/>
      <c r="F27" s="256"/>
      <c r="G27" s="256"/>
      <c r="I27" s="257"/>
      <c r="J27" s="290"/>
      <c r="K27" s="254"/>
      <c r="L27" s="259"/>
      <c r="M27" s="254"/>
      <c r="N27" s="254"/>
      <c r="AD27" s="262">
        <f t="shared" ref="AD27:AD90" si="0">IF(D27&gt;0,1,IF(G27&gt;0,1,IF(J27&gt;0,1,0)))</f>
        <v>0</v>
      </c>
      <c r="BY27" s="265"/>
      <c r="BZ27" s="265"/>
      <c r="CA27" s="265"/>
      <c r="CB27" s="265"/>
      <c r="CC27" s="265"/>
      <c r="CD27" s="265"/>
      <c r="CE27" s="265"/>
      <c r="CF27" s="265"/>
      <c r="CG27" s="265"/>
      <c r="CH27" s="265"/>
      <c r="CI27" s="265"/>
      <c r="CJ27" s="265"/>
      <c r="CK27" s="265"/>
      <c r="CL27" s="265"/>
      <c r="CM27" s="265"/>
      <c r="CN27" s="265"/>
      <c r="CO27" s="265"/>
    </row>
    <row r="28" spans="1:1000" hidden="1">
      <c r="B28" s="254"/>
      <c r="C28" s="254"/>
      <c r="D28" s="254"/>
      <c r="E28" s="254"/>
      <c r="F28" s="256"/>
      <c r="G28" s="256"/>
      <c r="I28" s="257"/>
      <c r="J28" s="254"/>
      <c r="K28" s="254"/>
      <c r="L28" s="259"/>
      <c r="M28" s="254"/>
      <c r="N28" s="254"/>
      <c r="AD28" s="262">
        <f t="shared" si="0"/>
        <v>0</v>
      </c>
      <c r="BY28" s="265"/>
      <c r="BZ28" s="265"/>
      <c r="CA28" s="265"/>
      <c r="CB28" s="265"/>
      <c r="CC28" s="265"/>
      <c r="CD28" s="265"/>
      <c r="CE28" s="265"/>
      <c r="CF28" s="265"/>
      <c r="CG28" s="265"/>
      <c r="CH28" s="265"/>
      <c r="CI28" s="265"/>
      <c r="CJ28" s="265"/>
      <c r="CK28" s="265"/>
      <c r="CL28" s="265"/>
      <c r="CM28" s="265"/>
      <c r="CN28" s="265"/>
      <c r="CO28" s="265"/>
    </row>
    <row r="29" spans="1:1000" hidden="1">
      <c r="B29" s="254"/>
      <c r="C29" s="254"/>
      <c r="D29" s="254"/>
      <c r="E29" s="254"/>
      <c r="F29" s="256"/>
      <c r="G29" s="256"/>
      <c r="I29" s="257"/>
      <c r="J29" s="254"/>
      <c r="K29" s="254"/>
      <c r="L29" s="259"/>
      <c r="M29" s="254"/>
      <c r="N29" s="254"/>
      <c r="AD29" s="262">
        <f t="shared" si="0"/>
        <v>0</v>
      </c>
      <c r="BY29" s="265"/>
      <c r="BZ29" s="265"/>
      <c r="CA29" s="265"/>
      <c r="CB29" s="265"/>
      <c r="CC29" s="265"/>
      <c r="CD29" s="265"/>
      <c r="CE29" s="265"/>
      <c r="CF29" s="265"/>
      <c r="CG29" s="265"/>
      <c r="CH29" s="265"/>
      <c r="CI29" s="265"/>
      <c r="CJ29" s="265"/>
      <c r="CK29" s="265"/>
      <c r="CL29" s="265"/>
      <c r="CM29" s="265"/>
      <c r="CN29" s="265"/>
      <c r="CO29" s="265"/>
    </row>
    <row r="30" spans="1:1000" hidden="1">
      <c r="B30" s="254"/>
      <c r="C30" s="254"/>
      <c r="D30" s="254"/>
      <c r="E30" s="254"/>
      <c r="F30" s="256"/>
      <c r="G30" s="256"/>
      <c r="I30" s="257"/>
      <c r="J30" s="254"/>
      <c r="K30" s="254"/>
      <c r="L30" s="259"/>
      <c r="M30" s="254"/>
      <c r="N30" s="254"/>
      <c r="AD30" s="262">
        <f t="shared" si="0"/>
        <v>0</v>
      </c>
      <c r="BY30" s="265"/>
      <c r="BZ30" s="265"/>
      <c r="CA30" s="265"/>
      <c r="CB30" s="265"/>
      <c r="CC30" s="265"/>
      <c r="CD30" s="265"/>
      <c r="CE30" s="265"/>
      <c r="CF30" s="265"/>
      <c r="CG30" s="265"/>
      <c r="CH30" s="265"/>
      <c r="CI30" s="265"/>
      <c r="CJ30" s="265"/>
      <c r="CK30" s="265"/>
      <c r="CL30" s="265"/>
      <c r="CM30" s="265"/>
      <c r="CN30" s="265"/>
      <c r="CO30" s="265"/>
    </row>
    <row r="31" spans="1:1000" hidden="1">
      <c r="A31" s="254" t="e">
        <v>#REF!</v>
      </c>
      <c r="B31" s="254"/>
      <c r="C31" s="254"/>
      <c r="D31" s="254"/>
      <c r="E31" s="254"/>
      <c r="F31" s="256"/>
      <c r="G31" s="256"/>
      <c r="I31" s="257"/>
      <c r="J31" s="254"/>
      <c r="K31" s="254"/>
      <c r="L31" s="259"/>
      <c r="M31" s="254"/>
      <c r="N31" s="254"/>
      <c r="AD31" s="262">
        <f t="shared" si="0"/>
        <v>0</v>
      </c>
      <c r="BY31" s="265"/>
      <c r="BZ31" s="265"/>
      <c r="CA31" s="265"/>
      <c r="CB31" s="265"/>
      <c r="CC31" s="265"/>
      <c r="CD31" s="265"/>
      <c r="CE31" s="265"/>
      <c r="CF31" s="265"/>
      <c r="CG31" s="265"/>
      <c r="CH31" s="265"/>
      <c r="CI31" s="265"/>
      <c r="CJ31" s="265"/>
      <c r="CK31" s="265"/>
      <c r="CL31" s="265"/>
      <c r="CM31" s="265"/>
      <c r="CN31" s="265"/>
      <c r="CO31" s="265"/>
    </row>
    <row r="32" spans="1:1000" hidden="1">
      <c r="B32" s="254"/>
      <c r="C32" s="254"/>
      <c r="D32" s="254"/>
      <c r="E32" s="254"/>
      <c r="F32" s="256"/>
      <c r="G32" s="256"/>
      <c r="I32" s="257"/>
      <c r="J32" s="254"/>
      <c r="K32" s="254"/>
      <c r="L32" s="259"/>
      <c r="M32" s="254"/>
      <c r="N32" s="254"/>
      <c r="AD32" s="262">
        <f t="shared" si="0"/>
        <v>0</v>
      </c>
      <c r="BY32" s="265"/>
      <c r="BZ32" s="265"/>
      <c r="CA32" s="265"/>
      <c r="CB32" s="265"/>
      <c r="CC32" s="265"/>
      <c r="CD32" s="265"/>
      <c r="CE32" s="265"/>
      <c r="CF32" s="265"/>
      <c r="CG32" s="265"/>
      <c r="CH32" s="265"/>
      <c r="CI32" s="265"/>
      <c r="CJ32" s="265"/>
      <c r="CK32" s="265"/>
      <c r="CL32" s="265"/>
      <c r="CM32" s="265"/>
      <c r="CN32" s="265"/>
      <c r="CO32" s="265"/>
    </row>
    <row r="33" spans="1:93" hidden="1">
      <c r="A33" s="254" t="e">
        <v>#REF!</v>
      </c>
      <c r="B33" s="254"/>
      <c r="C33" s="254"/>
      <c r="D33" s="254"/>
      <c r="E33" s="254"/>
      <c r="F33" s="256"/>
      <c r="G33" s="256"/>
      <c r="I33" s="257"/>
      <c r="J33" s="254"/>
      <c r="K33" s="254"/>
      <c r="L33" s="259"/>
      <c r="M33" s="254"/>
      <c r="N33" s="254"/>
      <c r="AD33" s="262">
        <f t="shared" si="0"/>
        <v>0</v>
      </c>
      <c r="BY33" s="265"/>
      <c r="BZ33" s="265"/>
      <c r="CA33" s="265"/>
      <c r="CB33" s="265"/>
      <c r="CC33" s="265"/>
      <c r="CD33" s="265"/>
      <c r="CE33" s="265"/>
      <c r="CF33" s="265"/>
      <c r="CG33" s="265"/>
      <c r="CH33" s="265"/>
      <c r="CI33" s="265"/>
      <c r="CJ33" s="265"/>
      <c r="CK33" s="265"/>
      <c r="CL33" s="265"/>
      <c r="CM33" s="265"/>
      <c r="CN33" s="265"/>
      <c r="CO33" s="265"/>
    </row>
    <row r="34" spans="1:93" hidden="1">
      <c r="B34" s="254"/>
      <c r="C34" s="254"/>
      <c r="D34" s="254"/>
      <c r="E34" s="254"/>
      <c r="F34" s="256"/>
      <c r="G34" s="256"/>
      <c r="I34" s="257"/>
      <c r="J34" s="254"/>
      <c r="K34" s="254"/>
      <c r="L34" s="259"/>
      <c r="M34" s="254"/>
      <c r="N34" s="254"/>
      <c r="AD34" s="262">
        <f t="shared" si="0"/>
        <v>0</v>
      </c>
      <c r="BY34" s="265"/>
      <c r="BZ34" s="265"/>
      <c r="CA34" s="265"/>
      <c r="CB34" s="265"/>
      <c r="CC34" s="265"/>
      <c r="CD34" s="265"/>
      <c r="CE34" s="265"/>
      <c r="CF34" s="265"/>
      <c r="CG34" s="265"/>
      <c r="CH34" s="265"/>
      <c r="CI34" s="265"/>
      <c r="CJ34" s="265"/>
      <c r="CK34" s="265"/>
      <c r="CL34" s="265"/>
      <c r="CM34" s="265"/>
      <c r="CN34" s="265"/>
      <c r="CO34" s="265"/>
    </row>
    <row r="35" spans="1:93" hidden="1">
      <c r="B35" s="254"/>
      <c r="C35" s="254"/>
      <c r="D35" s="254"/>
      <c r="E35" s="254"/>
      <c r="F35" s="256"/>
      <c r="G35" s="256"/>
      <c r="I35" s="257"/>
      <c r="J35" s="254"/>
      <c r="K35" s="254"/>
      <c r="L35" s="259"/>
      <c r="M35" s="254"/>
      <c r="N35" s="254"/>
      <c r="AD35" s="262">
        <f t="shared" si="0"/>
        <v>0</v>
      </c>
      <c r="BY35" s="265"/>
      <c r="BZ35" s="265"/>
      <c r="CA35" s="265"/>
      <c r="CB35" s="265"/>
      <c r="CC35" s="265"/>
      <c r="CD35" s="265"/>
      <c r="CE35" s="265"/>
      <c r="CF35" s="265"/>
      <c r="CG35" s="265"/>
      <c r="CH35" s="265"/>
      <c r="CI35" s="265"/>
      <c r="CJ35" s="265"/>
      <c r="CK35" s="265"/>
      <c r="CL35" s="265"/>
      <c r="CM35" s="265"/>
      <c r="CN35" s="265"/>
      <c r="CO35" s="265"/>
    </row>
    <row r="36" spans="1:93" hidden="1">
      <c r="B36" s="254"/>
      <c r="C36" s="254"/>
      <c r="D36" s="254"/>
      <c r="E36" s="254"/>
      <c r="F36" s="256"/>
      <c r="G36" s="256"/>
      <c r="I36" s="257"/>
      <c r="J36" s="254"/>
      <c r="K36" s="254"/>
      <c r="L36" s="259"/>
      <c r="M36" s="254"/>
      <c r="N36" s="254"/>
      <c r="AD36" s="262">
        <f t="shared" si="0"/>
        <v>0</v>
      </c>
      <c r="BY36" s="265"/>
      <c r="BZ36" s="265"/>
      <c r="CA36" s="265"/>
      <c r="CB36" s="265"/>
      <c r="CC36" s="265"/>
      <c r="CD36" s="265"/>
      <c r="CE36" s="265"/>
      <c r="CF36" s="265"/>
      <c r="CG36" s="265"/>
      <c r="CH36" s="265"/>
      <c r="CI36" s="265"/>
      <c r="CJ36" s="265"/>
      <c r="CK36" s="265"/>
      <c r="CL36" s="265"/>
      <c r="CM36" s="265"/>
      <c r="CN36" s="265"/>
      <c r="CO36" s="265"/>
    </row>
    <row r="37" spans="1:93" hidden="1">
      <c r="B37" s="254"/>
      <c r="C37" s="254"/>
      <c r="D37" s="254"/>
      <c r="E37" s="254"/>
      <c r="F37" s="256"/>
      <c r="G37" s="256"/>
      <c r="I37" s="257"/>
      <c r="J37" s="254"/>
      <c r="K37" s="254"/>
      <c r="L37" s="259"/>
      <c r="M37" s="254"/>
      <c r="N37" s="254"/>
      <c r="AD37" s="262">
        <f t="shared" si="0"/>
        <v>0</v>
      </c>
      <c r="BY37" s="265"/>
      <c r="BZ37" s="265"/>
      <c r="CA37" s="265"/>
      <c r="CB37" s="265"/>
      <c r="CC37" s="265"/>
      <c r="CD37" s="265"/>
      <c r="CE37" s="265"/>
      <c r="CF37" s="265"/>
      <c r="CG37" s="265"/>
      <c r="CH37" s="265"/>
      <c r="CI37" s="265"/>
      <c r="CJ37" s="265"/>
      <c r="CK37" s="265"/>
      <c r="CL37" s="265"/>
      <c r="CM37" s="265"/>
      <c r="CN37" s="265"/>
      <c r="CO37" s="265"/>
    </row>
    <row r="38" spans="1:93" hidden="1">
      <c r="B38" s="254"/>
      <c r="C38" s="254"/>
      <c r="D38" s="254"/>
      <c r="E38" s="254"/>
      <c r="F38" s="256"/>
      <c r="G38" s="256"/>
      <c r="I38" s="257"/>
      <c r="J38" s="254"/>
      <c r="K38" s="254"/>
      <c r="L38" s="259"/>
      <c r="M38" s="254"/>
      <c r="N38" s="254"/>
      <c r="AD38" s="262">
        <f t="shared" si="0"/>
        <v>0</v>
      </c>
      <c r="BY38" s="265"/>
      <c r="BZ38" s="265"/>
      <c r="CA38" s="265"/>
      <c r="CB38" s="265"/>
      <c r="CC38" s="265"/>
      <c r="CD38" s="265"/>
      <c r="CE38" s="265"/>
      <c r="CF38" s="265"/>
      <c r="CG38" s="265"/>
      <c r="CH38" s="265"/>
      <c r="CI38" s="265"/>
      <c r="CJ38" s="265"/>
      <c r="CK38" s="265"/>
      <c r="CL38" s="265"/>
      <c r="CM38" s="265"/>
      <c r="CN38" s="265"/>
      <c r="CO38" s="265"/>
    </row>
    <row r="39" spans="1:93" hidden="1">
      <c r="A39" s="254" t="e">
        <v>#REF!</v>
      </c>
      <c r="B39" s="254"/>
      <c r="C39" s="254"/>
      <c r="D39" s="254"/>
      <c r="E39" s="254"/>
      <c r="F39" s="256"/>
      <c r="G39" s="256"/>
      <c r="I39" s="257"/>
      <c r="J39" s="254"/>
      <c r="K39" s="254"/>
      <c r="L39" s="259"/>
      <c r="M39" s="254"/>
      <c r="N39" s="254"/>
      <c r="AD39" s="262">
        <f t="shared" si="0"/>
        <v>0</v>
      </c>
      <c r="BY39" s="265"/>
      <c r="BZ39" s="265"/>
      <c r="CA39" s="265"/>
      <c r="CB39" s="265"/>
      <c r="CC39" s="265"/>
      <c r="CD39" s="265"/>
      <c r="CE39" s="265"/>
      <c r="CF39" s="265"/>
      <c r="CG39" s="265"/>
      <c r="CH39" s="265"/>
      <c r="CI39" s="265"/>
      <c r="CJ39" s="265"/>
      <c r="CK39" s="265"/>
      <c r="CL39" s="265"/>
      <c r="CM39" s="265"/>
      <c r="CN39" s="265"/>
      <c r="CO39" s="265"/>
    </row>
    <row r="40" spans="1:93" hidden="1">
      <c r="A40" s="254" t="e">
        <v>#REF!</v>
      </c>
      <c r="B40" s="254"/>
      <c r="C40" s="254"/>
      <c r="D40" s="254"/>
      <c r="E40" s="254"/>
      <c r="F40" s="256"/>
      <c r="G40" s="256"/>
      <c r="I40" s="257"/>
      <c r="J40" s="254"/>
      <c r="K40" s="254"/>
      <c r="L40" s="259"/>
      <c r="M40" s="254"/>
      <c r="N40" s="254"/>
      <c r="AD40" s="262">
        <f t="shared" si="0"/>
        <v>0</v>
      </c>
      <c r="BY40" s="265"/>
      <c r="BZ40" s="265"/>
      <c r="CA40" s="265"/>
      <c r="CB40" s="265"/>
      <c r="CC40" s="265"/>
      <c r="CD40" s="265"/>
      <c r="CE40" s="265"/>
      <c r="CF40" s="265"/>
      <c r="CG40" s="265"/>
      <c r="CH40" s="265"/>
      <c r="CI40" s="265"/>
      <c r="CJ40" s="265"/>
      <c r="CK40" s="265"/>
      <c r="CL40" s="265"/>
      <c r="CM40" s="265"/>
      <c r="CN40" s="265"/>
      <c r="CO40" s="265"/>
    </row>
    <row r="41" spans="1:93" hidden="1">
      <c r="B41" s="254"/>
      <c r="C41" s="254"/>
      <c r="D41" s="254"/>
      <c r="E41" s="254"/>
      <c r="F41" s="256"/>
      <c r="G41" s="256"/>
      <c r="I41" s="257"/>
      <c r="J41" s="254"/>
      <c r="K41" s="254"/>
      <c r="L41" s="259"/>
      <c r="M41" s="254"/>
      <c r="N41" s="254"/>
      <c r="AD41" s="262">
        <f t="shared" si="0"/>
        <v>0</v>
      </c>
      <c r="BY41" s="265"/>
      <c r="BZ41" s="265"/>
      <c r="CA41" s="265"/>
      <c r="CB41" s="265"/>
      <c r="CC41" s="265"/>
      <c r="CD41" s="265"/>
      <c r="CE41" s="265"/>
      <c r="CF41" s="265"/>
      <c r="CG41" s="265"/>
      <c r="CH41" s="265"/>
      <c r="CI41" s="265"/>
      <c r="CJ41" s="265"/>
      <c r="CK41" s="265"/>
      <c r="CL41" s="265"/>
      <c r="CM41" s="265"/>
      <c r="CN41" s="265"/>
      <c r="CO41" s="265"/>
    </row>
    <row r="42" spans="1:93" hidden="1">
      <c r="B42" s="254"/>
      <c r="C42" s="254"/>
      <c r="D42" s="254"/>
      <c r="E42" s="254"/>
      <c r="F42" s="256"/>
      <c r="G42" s="256"/>
      <c r="I42" s="257"/>
      <c r="J42" s="254"/>
      <c r="K42" s="254"/>
      <c r="L42" s="259"/>
      <c r="M42" s="254"/>
      <c r="N42" s="254"/>
      <c r="AD42" s="262">
        <f t="shared" si="0"/>
        <v>0</v>
      </c>
      <c r="BY42" s="265"/>
      <c r="BZ42" s="265"/>
      <c r="CA42" s="265"/>
      <c r="CB42" s="265"/>
      <c r="CC42" s="265"/>
      <c r="CD42" s="265"/>
      <c r="CE42" s="265"/>
      <c r="CF42" s="265"/>
      <c r="CG42" s="265"/>
      <c r="CH42" s="265"/>
      <c r="CI42" s="265"/>
      <c r="CJ42" s="265"/>
      <c r="CK42" s="265"/>
      <c r="CL42" s="265"/>
      <c r="CM42" s="265"/>
      <c r="CN42" s="265"/>
      <c r="CO42" s="265"/>
    </row>
    <row r="43" spans="1:93" hidden="1">
      <c r="B43" s="254"/>
      <c r="C43" s="254"/>
      <c r="D43" s="254"/>
      <c r="E43" s="254"/>
      <c r="F43" s="256"/>
      <c r="G43" s="256"/>
      <c r="I43" s="257"/>
      <c r="J43" s="254"/>
      <c r="K43" s="254"/>
      <c r="L43" s="259"/>
      <c r="M43" s="254"/>
      <c r="N43" s="254"/>
      <c r="AD43" s="262">
        <f t="shared" si="0"/>
        <v>0</v>
      </c>
      <c r="BY43" s="265"/>
      <c r="BZ43" s="265"/>
      <c r="CA43" s="265"/>
      <c r="CB43" s="265"/>
      <c r="CC43" s="265"/>
      <c r="CD43" s="265"/>
      <c r="CE43" s="265"/>
      <c r="CF43" s="265"/>
      <c r="CG43" s="265"/>
      <c r="CH43" s="265"/>
      <c r="CI43" s="265"/>
      <c r="CJ43" s="265"/>
      <c r="CK43" s="265"/>
      <c r="CL43" s="265"/>
      <c r="CM43" s="265"/>
      <c r="CN43" s="265"/>
      <c r="CO43" s="265"/>
    </row>
    <row r="44" spans="1:93" hidden="1">
      <c r="B44" s="254"/>
      <c r="C44" s="254"/>
      <c r="D44" s="254"/>
      <c r="E44" s="254"/>
      <c r="F44" s="256"/>
      <c r="G44" s="256"/>
      <c r="I44" s="257"/>
      <c r="J44" s="254"/>
      <c r="K44" s="254"/>
      <c r="L44" s="259"/>
      <c r="M44" s="254"/>
      <c r="N44" s="254"/>
      <c r="AD44" s="262">
        <f t="shared" si="0"/>
        <v>0</v>
      </c>
      <c r="BY44" s="265"/>
      <c r="BZ44" s="265"/>
      <c r="CA44" s="265"/>
      <c r="CB44" s="265"/>
      <c r="CC44" s="265"/>
      <c r="CD44" s="265"/>
      <c r="CE44" s="265"/>
      <c r="CF44" s="265"/>
      <c r="CG44" s="265"/>
      <c r="CH44" s="265"/>
      <c r="CI44" s="265"/>
      <c r="CJ44" s="265"/>
      <c r="CK44" s="265"/>
      <c r="CL44" s="265"/>
      <c r="CM44" s="265"/>
      <c r="CN44" s="265"/>
      <c r="CO44" s="265"/>
    </row>
    <row r="45" spans="1:93" hidden="1">
      <c r="B45" s="254"/>
      <c r="C45" s="254"/>
      <c r="D45" s="254"/>
      <c r="E45" s="254"/>
      <c r="F45" s="256"/>
      <c r="G45" s="256"/>
      <c r="I45" s="257"/>
      <c r="J45" s="254"/>
      <c r="K45" s="254"/>
      <c r="L45" s="259"/>
      <c r="M45" s="254"/>
      <c r="N45" s="254"/>
      <c r="AD45" s="262">
        <f t="shared" si="0"/>
        <v>0</v>
      </c>
      <c r="BY45" s="265"/>
      <c r="BZ45" s="265"/>
      <c r="CA45" s="265"/>
      <c r="CB45" s="265"/>
      <c r="CC45" s="265"/>
      <c r="CD45" s="265"/>
      <c r="CE45" s="265"/>
      <c r="CF45" s="265"/>
      <c r="CG45" s="265"/>
      <c r="CH45" s="265"/>
      <c r="CI45" s="265"/>
      <c r="CJ45" s="265"/>
      <c r="CK45" s="265"/>
      <c r="CL45" s="265"/>
      <c r="CM45" s="265"/>
      <c r="CN45" s="265"/>
      <c r="CO45" s="265"/>
    </row>
    <row r="46" spans="1:93" hidden="1">
      <c r="B46" s="254"/>
      <c r="C46" s="254"/>
      <c r="D46" s="254"/>
      <c r="E46" s="254"/>
      <c r="F46" s="256"/>
      <c r="G46" s="256"/>
      <c r="I46" s="257"/>
      <c r="J46" s="254"/>
      <c r="K46" s="254"/>
      <c r="L46" s="259"/>
      <c r="M46" s="254"/>
      <c r="N46" s="254"/>
      <c r="AD46" s="262">
        <f t="shared" si="0"/>
        <v>0</v>
      </c>
      <c r="BY46" s="265"/>
      <c r="BZ46" s="265"/>
      <c r="CA46" s="265"/>
      <c r="CB46" s="265"/>
      <c r="CC46" s="265"/>
      <c r="CD46" s="265"/>
      <c r="CE46" s="265"/>
      <c r="CF46" s="265"/>
      <c r="CG46" s="265"/>
      <c r="CH46" s="265"/>
      <c r="CI46" s="265"/>
      <c r="CJ46" s="265"/>
      <c r="CK46" s="265"/>
      <c r="CL46" s="265"/>
      <c r="CM46" s="265"/>
      <c r="CN46" s="265"/>
      <c r="CO46" s="265"/>
    </row>
    <row r="47" spans="1:93" hidden="1">
      <c r="B47" s="254"/>
      <c r="C47" s="254"/>
      <c r="D47" s="254"/>
      <c r="E47" s="254"/>
      <c r="F47" s="256"/>
      <c r="G47" s="256"/>
      <c r="I47" s="257"/>
      <c r="J47" s="254"/>
      <c r="K47" s="254"/>
      <c r="L47" s="259"/>
      <c r="M47" s="254"/>
      <c r="N47" s="254"/>
      <c r="AD47" s="262">
        <f t="shared" si="0"/>
        <v>0</v>
      </c>
      <c r="BY47" s="265"/>
      <c r="BZ47" s="265"/>
      <c r="CA47" s="265"/>
      <c r="CB47" s="265"/>
      <c r="CC47" s="265"/>
      <c r="CD47" s="265"/>
      <c r="CE47" s="265"/>
      <c r="CF47" s="265"/>
      <c r="CG47" s="265"/>
      <c r="CH47" s="265"/>
      <c r="CI47" s="265"/>
      <c r="CJ47" s="265"/>
      <c r="CK47" s="265"/>
      <c r="CL47" s="265"/>
      <c r="CM47" s="265"/>
      <c r="CN47" s="265"/>
      <c r="CO47" s="265"/>
    </row>
    <row r="48" spans="1:93" hidden="1">
      <c r="B48" s="254"/>
      <c r="C48" s="254"/>
      <c r="D48" s="254"/>
      <c r="E48" s="254"/>
      <c r="F48" s="256"/>
      <c r="G48" s="256"/>
      <c r="I48" s="257"/>
      <c r="J48" s="254"/>
      <c r="K48" s="254"/>
      <c r="L48" s="259"/>
      <c r="M48" s="254"/>
      <c r="N48" s="254"/>
      <c r="AD48" s="262">
        <f t="shared" si="0"/>
        <v>0</v>
      </c>
      <c r="BY48" s="265"/>
      <c r="BZ48" s="265"/>
      <c r="CA48" s="265"/>
      <c r="CB48" s="265"/>
      <c r="CC48" s="265"/>
      <c r="CD48" s="265"/>
      <c r="CE48" s="265"/>
      <c r="CF48" s="265"/>
      <c r="CG48" s="265"/>
      <c r="CH48" s="265"/>
      <c r="CI48" s="265"/>
      <c r="CJ48" s="265"/>
      <c r="CK48" s="265"/>
      <c r="CL48" s="265"/>
      <c r="CM48" s="265"/>
      <c r="CN48" s="265"/>
      <c r="CO48" s="265"/>
    </row>
    <row r="49" spans="2:93" hidden="1">
      <c r="B49" s="254"/>
      <c r="C49" s="254"/>
      <c r="D49" s="254"/>
      <c r="E49" s="254"/>
      <c r="F49" s="256"/>
      <c r="G49" s="256"/>
      <c r="I49" s="257"/>
      <c r="J49" s="254"/>
      <c r="K49" s="254"/>
      <c r="L49" s="259"/>
      <c r="M49" s="254"/>
      <c r="N49" s="254"/>
      <c r="AD49" s="262">
        <f t="shared" si="0"/>
        <v>0</v>
      </c>
      <c r="BY49" s="265"/>
      <c r="BZ49" s="265"/>
      <c r="CA49" s="265"/>
      <c r="CB49" s="265"/>
      <c r="CC49" s="265"/>
      <c r="CD49" s="265"/>
      <c r="CE49" s="265"/>
      <c r="CF49" s="265"/>
      <c r="CG49" s="265"/>
      <c r="CH49" s="265"/>
      <c r="CI49" s="265"/>
      <c r="CJ49" s="265"/>
      <c r="CK49" s="265"/>
      <c r="CL49" s="265"/>
      <c r="CM49" s="265"/>
      <c r="CN49" s="265"/>
      <c r="CO49" s="265"/>
    </row>
    <row r="50" spans="2:93" hidden="1">
      <c r="B50" s="254"/>
      <c r="C50" s="254"/>
      <c r="D50" s="254"/>
      <c r="E50" s="254"/>
      <c r="F50" s="256"/>
      <c r="G50" s="256"/>
      <c r="I50" s="257"/>
      <c r="J50" s="254"/>
      <c r="K50" s="254"/>
      <c r="L50" s="259"/>
      <c r="M50" s="254"/>
      <c r="N50" s="254"/>
      <c r="AD50" s="262">
        <f t="shared" si="0"/>
        <v>0</v>
      </c>
      <c r="BY50" s="265"/>
      <c r="BZ50" s="265"/>
      <c r="CA50" s="265"/>
      <c r="CB50" s="265"/>
      <c r="CC50" s="265"/>
      <c r="CD50" s="265"/>
      <c r="CE50" s="265"/>
      <c r="CF50" s="265"/>
      <c r="CG50" s="265"/>
      <c r="CH50" s="265"/>
      <c r="CI50" s="265"/>
      <c r="CJ50" s="265"/>
      <c r="CK50" s="265"/>
      <c r="CL50" s="265"/>
      <c r="CM50" s="265"/>
      <c r="CN50" s="265"/>
      <c r="CO50" s="265"/>
    </row>
    <row r="51" spans="2:93" hidden="1">
      <c r="B51" s="254"/>
      <c r="C51" s="254"/>
      <c r="D51" s="254"/>
      <c r="E51" s="254"/>
      <c r="F51" s="256"/>
      <c r="G51" s="256"/>
      <c r="I51" s="257"/>
      <c r="J51" s="254"/>
      <c r="K51" s="254"/>
      <c r="L51" s="259"/>
      <c r="M51" s="254"/>
      <c r="N51" s="254"/>
      <c r="AD51" s="262">
        <f t="shared" si="0"/>
        <v>0</v>
      </c>
      <c r="BY51" s="265"/>
      <c r="BZ51" s="265"/>
      <c r="CA51" s="265"/>
      <c r="CB51" s="265"/>
      <c r="CC51" s="265"/>
      <c r="CD51" s="265"/>
      <c r="CE51" s="265"/>
      <c r="CF51" s="265"/>
      <c r="CG51" s="265"/>
      <c r="CH51" s="265"/>
      <c r="CI51" s="265"/>
      <c r="CJ51" s="265"/>
      <c r="CK51" s="265"/>
      <c r="CL51" s="265"/>
      <c r="CM51" s="265"/>
      <c r="CN51" s="265"/>
      <c r="CO51" s="265"/>
    </row>
    <row r="52" spans="2:93" hidden="1">
      <c r="B52" s="254"/>
      <c r="C52" s="254"/>
      <c r="D52" s="254"/>
      <c r="E52" s="254"/>
      <c r="F52" s="256"/>
      <c r="G52" s="256"/>
      <c r="I52" s="257"/>
      <c r="J52" s="254"/>
      <c r="K52" s="254"/>
      <c r="L52" s="259"/>
      <c r="M52" s="254"/>
      <c r="N52" s="254"/>
      <c r="AD52" s="262">
        <f t="shared" si="0"/>
        <v>0</v>
      </c>
      <c r="BY52" s="265"/>
      <c r="BZ52" s="265"/>
      <c r="CA52" s="265"/>
      <c r="CB52" s="265"/>
      <c r="CC52" s="265"/>
      <c r="CD52" s="265"/>
      <c r="CE52" s="265"/>
      <c r="CF52" s="265"/>
      <c r="CG52" s="265"/>
      <c r="CH52" s="265"/>
      <c r="CI52" s="265"/>
      <c r="CJ52" s="265"/>
      <c r="CK52" s="265"/>
      <c r="CL52" s="265"/>
      <c r="CM52" s="265"/>
      <c r="CN52" s="265"/>
      <c r="CO52" s="265"/>
    </row>
    <row r="53" spans="2:93" hidden="1">
      <c r="B53" s="254"/>
      <c r="C53" s="254"/>
      <c r="D53" s="254"/>
      <c r="E53" s="254"/>
      <c r="F53" s="256"/>
      <c r="G53" s="256"/>
      <c r="I53" s="257"/>
      <c r="J53" s="254"/>
      <c r="K53" s="254"/>
      <c r="L53" s="259"/>
      <c r="M53" s="254"/>
      <c r="N53" s="254"/>
      <c r="AD53" s="262">
        <f t="shared" si="0"/>
        <v>0</v>
      </c>
      <c r="BY53" s="265"/>
      <c r="BZ53" s="265"/>
      <c r="CA53" s="265"/>
      <c r="CB53" s="265"/>
      <c r="CC53" s="265"/>
      <c r="CD53" s="265"/>
      <c r="CE53" s="265"/>
      <c r="CF53" s="265"/>
      <c r="CG53" s="265"/>
      <c r="CH53" s="265"/>
      <c r="CI53" s="265"/>
      <c r="CJ53" s="265"/>
      <c r="CK53" s="265"/>
      <c r="CL53" s="265"/>
      <c r="CM53" s="265"/>
      <c r="CN53" s="265"/>
      <c r="CO53" s="265"/>
    </row>
    <row r="54" spans="2:93" hidden="1">
      <c r="B54" s="254"/>
      <c r="C54" s="254"/>
      <c r="D54" s="254"/>
      <c r="E54" s="254"/>
      <c r="F54" s="256"/>
      <c r="G54" s="256"/>
      <c r="I54" s="257"/>
      <c r="J54" s="254"/>
      <c r="K54" s="254"/>
      <c r="L54" s="259"/>
      <c r="M54" s="254"/>
      <c r="N54" s="254"/>
      <c r="AD54" s="262">
        <f t="shared" si="0"/>
        <v>0</v>
      </c>
      <c r="BY54" s="265"/>
      <c r="BZ54" s="265"/>
      <c r="CA54" s="265"/>
      <c r="CB54" s="265"/>
      <c r="CC54" s="265"/>
      <c r="CD54" s="265"/>
      <c r="CE54" s="265"/>
      <c r="CF54" s="265"/>
      <c r="CG54" s="265"/>
      <c r="CH54" s="265"/>
      <c r="CI54" s="265"/>
      <c r="CJ54" s="265"/>
      <c r="CK54" s="265"/>
      <c r="CL54" s="265"/>
      <c r="CM54" s="265"/>
      <c r="CN54" s="265"/>
      <c r="CO54" s="265"/>
    </row>
    <row r="55" spans="2:93" s="254" customFormat="1" hidden="1">
      <c r="F55" s="256"/>
      <c r="G55" s="256"/>
      <c r="I55" s="257"/>
      <c r="L55" s="259"/>
      <c r="O55" s="330"/>
      <c r="AD55" s="331">
        <f t="shared" si="0"/>
        <v>0</v>
      </c>
      <c r="BY55" s="272"/>
      <c r="BZ55" s="272"/>
      <c r="CA55" s="272"/>
      <c r="CB55" s="272"/>
      <c r="CC55" s="272"/>
      <c r="CD55" s="272"/>
      <c r="CE55" s="272"/>
      <c r="CF55" s="272"/>
      <c r="CG55" s="272"/>
      <c r="CH55" s="272"/>
      <c r="CI55" s="272"/>
      <c r="CJ55" s="272"/>
      <c r="CK55" s="272"/>
      <c r="CL55" s="272"/>
      <c r="CM55" s="272"/>
      <c r="CN55" s="272"/>
      <c r="CO55" s="272"/>
    </row>
    <row r="56" spans="2:93" hidden="1">
      <c r="B56" s="254"/>
      <c r="C56" s="254"/>
      <c r="D56" s="254"/>
      <c r="E56" s="254"/>
      <c r="F56" s="256"/>
      <c r="G56" s="256"/>
      <c r="I56" s="257"/>
      <c r="J56" s="254"/>
      <c r="K56" s="254"/>
      <c r="L56" s="259"/>
      <c r="M56" s="254"/>
      <c r="N56" s="254"/>
      <c r="AD56" s="262">
        <f t="shared" si="0"/>
        <v>0</v>
      </c>
      <c r="BY56" s="265"/>
      <c r="BZ56" s="265"/>
      <c r="CA56" s="265"/>
      <c r="CB56" s="265"/>
      <c r="CC56" s="265"/>
      <c r="CD56" s="265"/>
      <c r="CE56" s="265"/>
      <c r="CF56" s="265"/>
      <c r="CG56" s="265"/>
      <c r="CH56" s="265"/>
      <c r="CI56" s="265"/>
      <c r="CJ56" s="265"/>
      <c r="CK56" s="265"/>
      <c r="CL56" s="265"/>
      <c r="CM56" s="265"/>
      <c r="CN56" s="265"/>
      <c r="CO56" s="265"/>
    </row>
    <row r="57" spans="2:93" hidden="1">
      <c r="B57" s="254"/>
      <c r="C57" s="254"/>
      <c r="D57" s="254"/>
      <c r="E57" s="254"/>
      <c r="F57" s="256"/>
      <c r="G57" s="256"/>
      <c r="I57" s="257"/>
      <c r="J57" s="254"/>
      <c r="K57" s="254"/>
      <c r="L57" s="259"/>
      <c r="M57" s="254"/>
      <c r="N57" s="254"/>
      <c r="AD57" s="262">
        <f t="shared" si="0"/>
        <v>0</v>
      </c>
      <c r="BY57" s="265"/>
      <c r="BZ57" s="265"/>
      <c r="CA57" s="265"/>
      <c r="CB57" s="265"/>
      <c r="CC57" s="265"/>
      <c r="CD57" s="265"/>
      <c r="CE57" s="265"/>
      <c r="CF57" s="265"/>
      <c r="CG57" s="265"/>
      <c r="CH57" s="265"/>
      <c r="CI57" s="265"/>
      <c r="CJ57" s="265"/>
      <c r="CK57" s="265"/>
      <c r="CL57" s="265"/>
      <c r="CM57" s="265"/>
      <c r="CN57" s="265"/>
      <c r="CO57" s="265"/>
    </row>
    <row r="58" spans="2:93" hidden="1">
      <c r="B58" s="254"/>
      <c r="C58" s="254"/>
      <c r="D58" s="254"/>
      <c r="E58" s="254"/>
      <c r="F58" s="256"/>
      <c r="G58" s="256"/>
      <c r="I58" s="257"/>
      <c r="J58" s="254"/>
      <c r="K58" s="254"/>
      <c r="L58" s="259"/>
      <c r="M58" s="254"/>
      <c r="N58" s="254"/>
      <c r="AD58" s="262">
        <f t="shared" si="0"/>
        <v>0</v>
      </c>
      <c r="BY58" s="265"/>
      <c r="BZ58" s="265"/>
      <c r="CA58" s="265"/>
      <c r="CB58" s="265"/>
      <c r="CC58" s="265"/>
      <c r="CD58" s="265"/>
      <c r="CE58" s="265"/>
      <c r="CF58" s="265"/>
      <c r="CG58" s="265"/>
      <c r="CH58" s="265"/>
      <c r="CI58" s="265"/>
      <c r="CJ58" s="265"/>
      <c r="CK58" s="265"/>
      <c r="CL58" s="265"/>
      <c r="CM58" s="265"/>
      <c r="CN58" s="265"/>
      <c r="CO58" s="265"/>
    </row>
    <row r="59" spans="2:93" hidden="1">
      <c r="B59" s="254"/>
      <c r="C59" s="254"/>
      <c r="D59" s="254"/>
      <c r="E59" s="254"/>
      <c r="F59" s="256"/>
      <c r="G59" s="256"/>
      <c r="I59" s="257"/>
      <c r="J59" s="254"/>
      <c r="K59" s="254"/>
      <c r="L59" s="259"/>
      <c r="M59" s="254"/>
      <c r="N59" s="254"/>
      <c r="AD59" s="262">
        <f t="shared" si="0"/>
        <v>0</v>
      </c>
      <c r="BY59" s="265"/>
      <c r="BZ59" s="265"/>
      <c r="CA59" s="265"/>
      <c r="CB59" s="265"/>
      <c r="CC59" s="265"/>
      <c r="CD59" s="265"/>
      <c r="CE59" s="265"/>
      <c r="CF59" s="265"/>
      <c r="CG59" s="265"/>
      <c r="CH59" s="265"/>
      <c r="CI59" s="265"/>
      <c r="CJ59" s="265"/>
      <c r="CK59" s="265"/>
      <c r="CL59" s="265"/>
      <c r="CM59" s="265"/>
      <c r="CN59" s="265"/>
      <c r="CO59" s="265"/>
    </row>
    <row r="60" spans="2:93" hidden="1">
      <c r="B60" s="254"/>
      <c r="C60" s="254"/>
      <c r="D60" s="254"/>
      <c r="E60" s="254"/>
      <c r="F60" s="256"/>
      <c r="G60" s="256"/>
      <c r="I60" s="257"/>
      <c r="J60" s="254"/>
      <c r="K60" s="254"/>
      <c r="L60" s="259"/>
      <c r="M60" s="254"/>
      <c r="N60" s="254"/>
      <c r="AD60" s="262">
        <f t="shared" si="0"/>
        <v>0</v>
      </c>
      <c r="BY60" s="265"/>
      <c r="BZ60" s="265"/>
      <c r="CA60" s="265"/>
      <c r="CB60" s="265"/>
      <c r="CC60" s="265"/>
      <c r="CD60" s="265"/>
      <c r="CE60" s="265"/>
      <c r="CF60" s="265"/>
      <c r="CG60" s="265"/>
      <c r="CH60" s="265"/>
      <c r="CI60" s="265"/>
      <c r="CJ60" s="265"/>
      <c r="CK60" s="265"/>
      <c r="CL60" s="265"/>
      <c r="CM60" s="265"/>
      <c r="CN60" s="265"/>
      <c r="CO60" s="265"/>
    </row>
    <row r="61" spans="2:93" hidden="1">
      <c r="B61" s="254"/>
      <c r="C61" s="254"/>
      <c r="D61" s="254"/>
      <c r="E61" s="254"/>
      <c r="F61" s="256"/>
      <c r="G61" s="256"/>
      <c r="I61" s="257"/>
      <c r="J61" s="254"/>
      <c r="AD61" s="262">
        <f t="shared" si="0"/>
        <v>0</v>
      </c>
      <c r="BY61" s="265"/>
      <c r="BZ61" s="265"/>
      <c r="CA61" s="265"/>
      <c r="CB61" s="265"/>
      <c r="CC61" s="265"/>
      <c r="CD61" s="265"/>
      <c r="CE61" s="265"/>
      <c r="CF61" s="265"/>
      <c r="CG61" s="265"/>
      <c r="CH61" s="265"/>
      <c r="CI61" s="265"/>
      <c r="CJ61" s="265"/>
      <c r="CK61" s="265"/>
      <c r="CL61" s="265"/>
      <c r="CM61" s="265"/>
      <c r="CN61" s="265"/>
      <c r="CO61" s="265"/>
    </row>
    <row r="62" spans="2:93" hidden="1">
      <c r="B62" s="254"/>
      <c r="C62" s="254"/>
      <c r="D62" s="254"/>
      <c r="E62" s="254"/>
      <c r="F62" s="256"/>
      <c r="G62" s="256"/>
      <c r="I62" s="257"/>
      <c r="J62" s="254"/>
      <c r="AD62" s="262">
        <f t="shared" si="0"/>
        <v>0</v>
      </c>
      <c r="BY62" s="265"/>
      <c r="BZ62" s="265"/>
      <c r="CA62" s="265"/>
      <c r="CB62" s="265"/>
      <c r="CC62" s="265"/>
      <c r="CD62" s="265"/>
      <c r="CE62" s="265"/>
      <c r="CF62" s="265"/>
      <c r="CG62" s="265"/>
      <c r="CH62" s="265"/>
      <c r="CI62" s="265"/>
      <c r="CJ62" s="265"/>
      <c r="CK62" s="265"/>
      <c r="CL62" s="265"/>
      <c r="CM62" s="265"/>
      <c r="CN62" s="265"/>
      <c r="CO62" s="265"/>
    </row>
    <row r="63" spans="2:93" hidden="1">
      <c r="B63" s="254"/>
      <c r="C63" s="254"/>
      <c r="D63" s="254"/>
      <c r="E63" s="254"/>
      <c r="F63" s="256"/>
      <c r="G63" s="256"/>
      <c r="I63" s="257"/>
      <c r="J63" s="254"/>
      <c r="AD63" s="262">
        <f t="shared" si="0"/>
        <v>0</v>
      </c>
    </row>
    <row r="64" spans="2:93" hidden="1">
      <c r="B64" s="254"/>
      <c r="C64" s="254"/>
      <c r="D64" s="254"/>
      <c r="E64" s="254"/>
      <c r="F64" s="256"/>
      <c r="G64" s="256"/>
      <c r="I64" s="257"/>
      <c r="J64" s="254"/>
      <c r="AD64" s="262">
        <f t="shared" si="0"/>
        <v>0</v>
      </c>
    </row>
    <row r="65" spans="2:30" hidden="1">
      <c r="B65" s="254"/>
      <c r="C65" s="254"/>
      <c r="D65" s="254"/>
      <c r="E65" s="254"/>
      <c r="F65" s="256"/>
      <c r="G65" s="256"/>
      <c r="I65" s="257"/>
      <c r="J65" s="254"/>
      <c r="AD65" s="262">
        <f t="shared" si="0"/>
        <v>0</v>
      </c>
    </row>
    <row r="66" spans="2:30" hidden="1">
      <c r="B66" s="254"/>
      <c r="C66" s="254"/>
      <c r="D66" s="254"/>
      <c r="E66" s="254"/>
      <c r="F66" s="256"/>
      <c r="G66" s="256"/>
      <c r="I66" s="257"/>
      <c r="J66" s="254"/>
      <c r="AD66" s="262">
        <f t="shared" si="0"/>
        <v>0</v>
      </c>
    </row>
    <row r="67" spans="2:30" hidden="1">
      <c r="B67" s="254"/>
      <c r="C67" s="254"/>
      <c r="D67" s="254"/>
      <c r="E67" s="254"/>
      <c r="F67" s="256"/>
      <c r="G67" s="256"/>
      <c r="I67" s="257"/>
      <c r="J67" s="254"/>
      <c r="K67" s="254"/>
      <c r="AD67" s="262">
        <f t="shared" si="0"/>
        <v>0</v>
      </c>
    </row>
    <row r="68" spans="2:30" hidden="1">
      <c r="B68" s="254"/>
      <c r="C68" s="254"/>
      <c r="D68" s="254"/>
      <c r="E68" s="254"/>
      <c r="F68" s="256"/>
      <c r="G68" s="256"/>
      <c r="I68" s="257"/>
      <c r="J68" s="254"/>
      <c r="AD68" s="262">
        <f t="shared" si="0"/>
        <v>0</v>
      </c>
    </row>
    <row r="69" spans="2:30" hidden="1">
      <c r="B69" s="254"/>
      <c r="C69" s="254"/>
      <c r="D69" s="254"/>
      <c r="E69" s="254"/>
      <c r="F69" s="256"/>
      <c r="G69" s="256"/>
      <c r="I69" s="257"/>
      <c r="J69" s="254"/>
      <c r="AD69" s="262">
        <f t="shared" si="0"/>
        <v>0</v>
      </c>
    </row>
    <row r="70" spans="2:30" hidden="1">
      <c r="B70" s="254"/>
      <c r="C70" s="254"/>
      <c r="D70" s="254"/>
      <c r="E70" s="254"/>
      <c r="F70" s="256"/>
      <c r="G70" s="256"/>
      <c r="I70" s="257"/>
      <c r="J70" s="254"/>
      <c r="AD70" s="262">
        <f t="shared" si="0"/>
        <v>0</v>
      </c>
    </row>
    <row r="71" spans="2:30" hidden="1">
      <c r="B71" s="254"/>
      <c r="C71" s="254"/>
      <c r="D71" s="254"/>
      <c r="E71" s="254"/>
      <c r="F71" s="256"/>
      <c r="G71" s="256"/>
      <c r="I71" s="257"/>
      <c r="J71" s="254"/>
      <c r="AD71" s="262">
        <f t="shared" si="0"/>
        <v>0</v>
      </c>
    </row>
    <row r="72" spans="2:30" hidden="1">
      <c r="B72" s="254"/>
      <c r="C72" s="254"/>
      <c r="D72" s="254"/>
      <c r="E72" s="254"/>
      <c r="F72" s="256"/>
      <c r="G72" s="256"/>
      <c r="I72" s="257"/>
      <c r="J72" s="254"/>
      <c r="AD72" s="262">
        <f t="shared" si="0"/>
        <v>0</v>
      </c>
    </row>
    <row r="73" spans="2:30" hidden="1">
      <c r="B73" s="254"/>
      <c r="C73" s="254"/>
      <c r="D73" s="254"/>
      <c r="E73" s="254"/>
      <c r="F73" s="256"/>
      <c r="G73" s="256"/>
      <c r="I73" s="257"/>
      <c r="J73" s="254"/>
      <c r="AD73" s="262">
        <f t="shared" si="0"/>
        <v>0</v>
      </c>
    </row>
    <row r="74" spans="2:30" hidden="1">
      <c r="B74" s="254"/>
      <c r="C74" s="254"/>
      <c r="D74" s="254"/>
      <c r="E74" s="254"/>
      <c r="F74" s="256"/>
      <c r="G74" s="256"/>
      <c r="I74" s="257"/>
      <c r="J74" s="254"/>
      <c r="AD74" s="262">
        <f t="shared" si="0"/>
        <v>0</v>
      </c>
    </row>
    <row r="75" spans="2:30" hidden="1">
      <c r="B75" s="254"/>
      <c r="C75" s="254"/>
      <c r="D75" s="254"/>
      <c r="E75" s="254"/>
      <c r="F75" s="256"/>
      <c r="G75" s="256"/>
      <c r="I75" s="257"/>
      <c r="J75" s="254"/>
      <c r="AD75" s="262">
        <f t="shared" si="0"/>
        <v>0</v>
      </c>
    </row>
    <row r="76" spans="2:30" hidden="1">
      <c r="B76" s="254"/>
      <c r="C76" s="254"/>
      <c r="D76" s="254"/>
      <c r="E76" s="254"/>
      <c r="F76" s="254"/>
      <c r="G76" s="256"/>
      <c r="I76" s="257"/>
      <c r="J76" s="254"/>
      <c r="AD76" s="262">
        <f t="shared" si="0"/>
        <v>0</v>
      </c>
    </row>
    <row r="77" spans="2:30" hidden="1">
      <c r="B77" s="254"/>
      <c r="C77" s="254"/>
      <c r="D77" s="254"/>
      <c r="E77" s="254"/>
      <c r="F77" s="254"/>
      <c r="G77" s="256"/>
      <c r="I77" s="257"/>
      <c r="J77" s="254"/>
      <c r="AD77" s="262">
        <f t="shared" si="0"/>
        <v>0</v>
      </c>
    </row>
    <row r="78" spans="2:30" hidden="1">
      <c r="B78" s="254"/>
      <c r="C78" s="254"/>
      <c r="D78" s="254"/>
      <c r="E78" s="254"/>
      <c r="F78" s="254"/>
      <c r="G78" s="256"/>
      <c r="I78" s="257"/>
      <c r="J78" s="254"/>
      <c r="AD78" s="262">
        <f t="shared" si="0"/>
        <v>0</v>
      </c>
    </row>
    <row r="79" spans="2:30" hidden="1">
      <c r="B79" s="254"/>
      <c r="C79" s="254"/>
      <c r="D79" s="254"/>
      <c r="E79" s="254"/>
      <c r="F79" s="254"/>
      <c r="G79" s="256"/>
      <c r="I79" s="257"/>
      <c r="J79" s="254"/>
      <c r="AD79" s="262">
        <f t="shared" si="0"/>
        <v>0</v>
      </c>
    </row>
    <row r="80" spans="2:30" hidden="1">
      <c r="B80" s="254"/>
      <c r="C80" s="254"/>
      <c r="D80" s="254"/>
      <c r="E80" s="254"/>
      <c r="F80" s="254"/>
      <c r="G80" s="256"/>
      <c r="I80" s="257"/>
      <c r="J80" s="254"/>
      <c r="AD80" s="262">
        <f t="shared" si="0"/>
        <v>0</v>
      </c>
    </row>
    <row r="81" spans="2:30" hidden="1">
      <c r="B81" s="254"/>
      <c r="C81" s="254"/>
      <c r="D81" s="254"/>
      <c r="E81" s="254"/>
      <c r="F81" s="254"/>
      <c r="G81" s="256"/>
      <c r="I81" s="257"/>
      <c r="J81" s="254"/>
      <c r="K81" s="333"/>
      <c r="AD81" s="262">
        <f t="shared" si="0"/>
        <v>0</v>
      </c>
    </row>
    <row r="82" spans="2:30" hidden="1">
      <c r="B82" s="254"/>
      <c r="C82" s="254"/>
      <c r="D82" s="254"/>
      <c r="E82" s="254"/>
      <c r="F82" s="254"/>
      <c r="G82" s="256"/>
      <c r="I82" s="257"/>
      <c r="J82" s="254"/>
      <c r="AD82" s="262">
        <f t="shared" si="0"/>
        <v>0</v>
      </c>
    </row>
    <row r="83" spans="2:30" hidden="1">
      <c r="B83" s="254"/>
      <c r="C83" s="254"/>
      <c r="D83" s="254"/>
      <c r="E83" s="254"/>
      <c r="F83" s="254"/>
      <c r="G83" s="256"/>
      <c r="I83" s="257"/>
      <c r="J83" s="254"/>
      <c r="AD83" s="262">
        <f t="shared" si="0"/>
        <v>0</v>
      </c>
    </row>
    <row r="84" spans="2:30" hidden="1">
      <c r="B84" s="254"/>
      <c r="C84" s="254"/>
      <c r="D84" s="254"/>
      <c r="E84" s="254"/>
      <c r="F84" s="254"/>
      <c r="G84" s="256"/>
      <c r="I84" s="257"/>
      <c r="J84" s="254"/>
      <c r="AD84" s="262">
        <f t="shared" si="0"/>
        <v>0</v>
      </c>
    </row>
    <row r="85" spans="2:30" hidden="1">
      <c r="B85" s="254"/>
      <c r="C85" s="254"/>
      <c r="D85" s="254"/>
      <c r="E85" s="254"/>
      <c r="F85" s="254"/>
      <c r="G85" s="256"/>
      <c r="I85" s="257"/>
      <c r="J85" s="254"/>
      <c r="AD85" s="262">
        <f t="shared" si="0"/>
        <v>0</v>
      </c>
    </row>
    <row r="86" spans="2:30" hidden="1">
      <c r="B86" s="254"/>
      <c r="C86" s="254"/>
      <c r="D86" s="254"/>
      <c r="E86" s="254"/>
      <c r="F86" s="254"/>
      <c r="G86" s="256"/>
      <c r="I86" s="257"/>
      <c r="J86" s="254"/>
      <c r="AD86" s="262">
        <f t="shared" si="0"/>
        <v>0</v>
      </c>
    </row>
    <row r="87" spans="2:30" hidden="1">
      <c r="B87" s="254"/>
      <c r="C87" s="254"/>
      <c r="D87" s="254"/>
      <c r="E87" s="254"/>
      <c r="F87" s="254"/>
      <c r="G87" s="256"/>
      <c r="I87" s="257"/>
      <c r="J87" s="254"/>
      <c r="AD87" s="262">
        <f t="shared" si="0"/>
        <v>0</v>
      </c>
    </row>
    <row r="88" spans="2:30" hidden="1">
      <c r="B88" s="254"/>
      <c r="C88" s="254"/>
      <c r="D88" s="254"/>
      <c r="E88" s="254"/>
      <c r="F88" s="254"/>
      <c r="G88" s="256"/>
      <c r="I88" s="257"/>
      <c r="J88" s="254"/>
      <c r="AD88" s="262">
        <f t="shared" si="0"/>
        <v>0</v>
      </c>
    </row>
    <row r="89" spans="2:30" hidden="1">
      <c r="B89" s="254"/>
      <c r="C89" s="254"/>
      <c r="D89" s="254"/>
      <c r="E89" s="254"/>
      <c r="F89" s="254"/>
      <c r="G89" s="256"/>
      <c r="I89" s="257"/>
      <c r="J89" s="254"/>
      <c r="AD89" s="262">
        <f t="shared" si="0"/>
        <v>0</v>
      </c>
    </row>
    <row r="90" spans="2:30" hidden="1">
      <c r="B90" s="254"/>
      <c r="C90" s="254"/>
      <c r="D90" s="254"/>
      <c r="E90" s="254"/>
      <c r="F90" s="254"/>
      <c r="G90" s="256"/>
      <c r="I90" s="257"/>
      <c r="J90" s="254"/>
      <c r="K90" s="334"/>
      <c r="AD90" s="262">
        <f t="shared" si="0"/>
        <v>0</v>
      </c>
    </row>
    <row r="91" spans="2:30" hidden="1">
      <c r="B91" s="254"/>
      <c r="C91" s="254"/>
      <c r="D91" s="254"/>
      <c r="E91" s="254"/>
      <c r="F91" s="254"/>
      <c r="G91" s="256"/>
      <c r="I91" s="257"/>
      <c r="J91" s="254"/>
      <c r="AD91" s="262">
        <f t="shared" ref="AD91:AD154" si="1">IF(D91&gt;0,1,IF(G91&gt;0,1,IF(J91&gt;0,1,0)))</f>
        <v>0</v>
      </c>
    </row>
    <row r="92" spans="2:30" hidden="1">
      <c r="B92" s="254"/>
      <c r="C92" s="254"/>
      <c r="D92" s="254"/>
      <c r="E92" s="254"/>
      <c r="F92" s="254"/>
      <c r="G92" s="256"/>
      <c r="I92" s="257"/>
      <c r="J92" s="254"/>
      <c r="AD92" s="262">
        <f t="shared" si="1"/>
        <v>0</v>
      </c>
    </row>
    <row r="93" spans="2:30" hidden="1">
      <c r="B93" s="254"/>
      <c r="C93" s="254"/>
      <c r="D93" s="254"/>
      <c r="E93" s="254"/>
      <c r="F93" s="254"/>
      <c r="G93" s="256"/>
      <c r="I93" s="257"/>
      <c r="J93" s="254"/>
      <c r="AD93" s="262">
        <f t="shared" si="1"/>
        <v>0</v>
      </c>
    </row>
    <row r="94" spans="2:30" hidden="1">
      <c r="B94" s="254"/>
      <c r="C94" s="254"/>
      <c r="D94" s="254"/>
      <c r="E94" s="254"/>
      <c r="F94" s="254"/>
      <c r="G94" s="256"/>
      <c r="I94" s="257"/>
      <c r="J94" s="254"/>
      <c r="AD94" s="262">
        <f t="shared" si="1"/>
        <v>0</v>
      </c>
    </row>
    <row r="95" spans="2:30" hidden="1">
      <c r="B95" s="254"/>
      <c r="C95" s="254"/>
      <c r="D95" s="254"/>
      <c r="E95" s="254"/>
      <c r="F95" s="254"/>
      <c r="G95" s="256"/>
      <c r="I95" s="257"/>
      <c r="J95" s="254"/>
      <c r="AD95" s="262">
        <f t="shared" si="1"/>
        <v>0</v>
      </c>
    </row>
    <row r="96" spans="2:30" hidden="1">
      <c r="B96" s="254"/>
      <c r="C96" s="254"/>
      <c r="D96" s="254"/>
      <c r="E96" s="254"/>
      <c r="F96" s="254"/>
      <c r="G96" s="256"/>
      <c r="I96" s="257"/>
      <c r="J96" s="254"/>
      <c r="AD96" s="262">
        <f t="shared" si="1"/>
        <v>0</v>
      </c>
    </row>
    <row r="97" spans="2:30" hidden="1">
      <c r="B97" s="254"/>
      <c r="C97" s="254"/>
      <c r="D97" s="254"/>
      <c r="E97" s="254"/>
      <c r="F97" s="254"/>
      <c r="G97" s="256"/>
      <c r="I97" s="257"/>
      <c r="J97" s="254"/>
      <c r="AD97" s="262">
        <f t="shared" si="1"/>
        <v>0</v>
      </c>
    </row>
    <row r="98" spans="2:30" hidden="1">
      <c r="B98" s="254"/>
      <c r="C98" s="254"/>
      <c r="D98" s="254"/>
      <c r="E98" s="254"/>
      <c r="F98" s="254"/>
      <c r="G98" s="256"/>
      <c r="I98" s="257"/>
      <c r="J98" s="254"/>
      <c r="AD98" s="262">
        <f t="shared" si="1"/>
        <v>0</v>
      </c>
    </row>
    <row r="99" spans="2:30" hidden="1">
      <c r="B99" s="254"/>
      <c r="C99" s="254"/>
      <c r="D99" s="254"/>
      <c r="E99" s="254"/>
      <c r="F99" s="254"/>
      <c r="G99" s="256"/>
      <c r="I99" s="257"/>
      <c r="J99" s="254"/>
      <c r="K99" s="334"/>
      <c r="AD99" s="262">
        <f t="shared" si="1"/>
        <v>0</v>
      </c>
    </row>
    <row r="100" spans="2:30" hidden="1">
      <c r="B100" s="254"/>
      <c r="C100" s="254"/>
      <c r="D100" s="254"/>
      <c r="E100" s="254"/>
      <c r="F100" s="254"/>
      <c r="G100" s="256"/>
      <c r="I100" s="257"/>
      <c r="J100" s="254"/>
      <c r="AD100" s="262">
        <f t="shared" si="1"/>
        <v>0</v>
      </c>
    </row>
    <row r="101" spans="2:30" hidden="1">
      <c r="B101" s="254"/>
      <c r="C101" s="254"/>
      <c r="D101" s="254"/>
      <c r="E101" s="254"/>
      <c r="F101" s="254"/>
      <c r="G101" s="256"/>
      <c r="I101" s="257"/>
      <c r="J101" s="254"/>
      <c r="AD101" s="262">
        <f t="shared" si="1"/>
        <v>0</v>
      </c>
    </row>
    <row r="102" spans="2:30" hidden="1">
      <c r="B102" s="254"/>
      <c r="C102" s="254"/>
      <c r="D102" s="254"/>
      <c r="E102" s="254"/>
      <c r="F102" s="254"/>
      <c r="G102" s="256"/>
      <c r="I102" s="257"/>
      <c r="J102" s="254"/>
      <c r="AD102" s="262">
        <f t="shared" si="1"/>
        <v>0</v>
      </c>
    </row>
    <row r="103" spans="2:30" hidden="1">
      <c r="B103" s="254"/>
      <c r="C103" s="254"/>
      <c r="D103" s="254"/>
      <c r="E103" s="254"/>
      <c r="F103" s="254"/>
      <c r="G103" s="256"/>
      <c r="I103" s="257"/>
      <c r="J103" s="254"/>
      <c r="AD103" s="262">
        <f t="shared" si="1"/>
        <v>0</v>
      </c>
    </row>
    <row r="104" spans="2:30" hidden="1">
      <c r="B104" s="254"/>
      <c r="C104" s="254"/>
      <c r="D104" s="254"/>
      <c r="E104" s="254"/>
      <c r="F104" s="254"/>
      <c r="G104" s="256"/>
      <c r="I104" s="257"/>
      <c r="J104" s="254"/>
      <c r="AD104" s="262">
        <f t="shared" si="1"/>
        <v>0</v>
      </c>
    </row>
    <row r="105" spans="2:30" hidden="1">
      <c r="B105" s="254"/>
      <c r="C105" s="254"/>
      <c r="D105" s="254"/>
      <c r="E105" s="254"/>
      <c r="F105" s="254"/>
      <c r="G105" s="256"/>
      <c r="I105" s="257"/>
      <c r="J105" s="254"/>
      <c r="AD105" s="262">
        <f t="shared" si="1"/>
        <v>0</v>
      </c>
    </row>
    <row r="106" spans="2:30" hidden="1">
      <c r="B106" s="254"/>
      <c r="C106" s="254"/>
      <c r="D106" s="254"/>
      <c r="E106" s="254"/>
      <c r="F106" s="254"/>
      <c r="G106" s="256"/>
      <c r="I106" s="257"/>
      <c r="J106" s="254"/>
      <c r="AD106" s="262">
        <f t="shared" si="1"/>
        <v>0</v>
      </c>
    </row>
    <row r="107" spans="2:30" hidden="1">
      <c r="B107" s="254"/>
      <c r="C107" s="254"/>
      <c r="D107" s="254"/>
      <c r="E107" s="254"/>
      <c r="F107" s="254"/>
      <c r="G107" s="256"/>
      <c r="I107" s="257"/>
      <c r="J107" s="254"/>
      <c r="AD107" s="262">
        <f t="shared" si="1"/>
        <v>0</v>
      </c>
    </row>
    <row r="108" spans="2:30" hidden="1">
      <c r="B108" s="254"/>
      <c r="C108" s="254"/>
      <c r="D108" s="254"/>
      <c r="E108" s="254"/>
      <c r="F108" s="254"/>
      <c r="G108" s="256"/>
      <c r="I108" s="257"/>
      <c r="J108" s="254"/>
      <c r="AD108" s="262">
        <f t="shared" si="1"/>
        <v>0</v>
      </c>
    </row>
    <row r="109" spans="2:30" hidden="1">
      <c r="B109" s="254"/>
      <c r="C109" s="254"/>
      <c r="D109" s="254"/>
      <c r="E109" s="254"/>
      <c r="F109" s="254"/>
      <c r="G109" s="256"/>
      <c r="I109" s="257"/>
      <c r="J109" s="254"/>
      <c r="AD109" s="262">
        <f t="shared" si="1"/>
        <v>0</v>
      </c>
    </row>
    <row r="110" spans="2:30" hidden="1">
      <c r="B110" s="254"/>
      <c r="C110" s="254"/>
      <c r="D110" s="254"/>
      <c r="E110" s="254"/>
      <c r="F110" s="254"/>
      <c r="G110" s="256"/>
      <c r="I110" s="257"/>
      <c r="J110" s="254"/>
      <c r="AD110" s="262">
        <f t="shared" si="1"/>
        <v>0</v>
      </c>
    </row>
    <row r="111" spans="2:30" hidden="1">
      <c r="B111" s="254"/>
      <c r="C111" s="254"/>
      <c r="D111" s="254"/>
      <c r="E111" s="254"/>
      <c r="F111" s="254"/>
      <c r="G111" s="256"/>
      <c r="I111" s="257"/>
      <c r="J111" s="254"/>
      <c r="AD111" s="262">
        <f t="shared" si="1"/>
        <v>0</v>
      </c>
    </row>
    <row r="112" spans="2:30" hidden="1">
      <c r="B112" s="254"/>
      <c r="C112" s="254"/>
      <c r="D112" s="254"/>
      <c r="E112" s="254"/>
      <c r="F112" s="254"/>
      <c r="G112" s="256"/>
      <c r="I112" s="257"/>
      <c r="J112" s="254"/>
      <c r="AD112" s="262">
        <f t="shared" si="1"/>
        <v>0</v>
      </c>
    </row>
    <row r="113" spans="2:30" hidden="1">
      <c r="B113" s="254"/>
      <c r="C113" s="254"/>
      <c r="D113" s="254"/>
      <c r="E113" s="254"/>
      <c r="F113" s="254"/>
      <c r="G113" s="256"/>
      <c r="I113" s="257"/>
      <c r="J113" s="254"/>
      <c r="AD113" s="262">
        <f t="shared" si="1"/>
        <v>0</v>
      </c>
    </row>
    <row r="114" spans="2:30" hidden="1">
      <c r="B114" s="254"/>
      <c r="C114" s="254"/>
      <c r="D114" s="254"/>
      <c r="E114" s="254"/>
      <c r="F114" s="254"/>
      <c r="G114" s="256"/>
      <c r="I114" s="257"/>
      <c r="J114" s="254"/>
      <c r="AD114" s="262">
        <f t="shared" si="1"/>
        <v>0</v>
      </c>
    </row>
    <row r="115" spans="2:30" hidden="1">
      <c r="B115" s="254"/>
      <c r="C115" s="254"/>
      <c r="D115" s="254"/>
      <c r="E115" s="254"/>
      <c r="F115" s="254"/>
      <c r="G115" s="256"/>
      <c r="I115" s="257"/>
      <c r="J115" s="254"/>
      <c r="AD115" s="262">
        <f t="shared" si="1"/>
        <v>0</v>
      </c>
    </row>
    <row r="116" spans="2:30" hidden="1">
      <c r="B116" s="254"/>
      <c r="C116" s="254"/>
      <c r="D116" s="254"/>
      <c r="E116" s="254"/>
      <c r="F116" s="254"/>
      <c r="G116" s="256"/>
      <c r="I116" s="257"/>
      <c r="J116" s="254"/>
      <c r="AD116" s="262">
        <f t="shared" si="1"/>
        <v>0</v>
      </c>
    </row>
    <row r="117" spans="2:30" hidden="1">
      <c r="B117" s="254"/>
      <c r="C117" s="254"/>
      <c r="D117" s="254"/>
      <c r="E117" s="254"/>
      <c r="F117" s="254"/>
      <c r="G117" s="256"/>
      <c r="I117" s="257"/>
      <c r="J117" s="254"/>
      <c r="AD117" s="262">
        <f t="shared" si="1"/>
        <v>0</v>
      </c>
    </row>
    <row r="118" spans="2:30" hidden="1">
      <c r="B118" s="254"/>
      <c r="C118" s="254"/>
      <c r="D118" s="254"/>
      <c r="E118" s="254"/>
      <c r="F118" s="254"/>
      <c r="G118" s="256"/>
      <c r="I118" s="257"/>
      <c r="J118" s="254"/>
      <c r="U118" s="334">
        <f xml:space="preserve"> SUM($F$15:$F117)</f>
        <v>0</v>
      </c>
      <c r="AD118" s="262">
        <f t="shared" si="1"/>
        <v>0</v>
      </c>
    </row>
    <row r="119" spans="2:30" hidden="1">
      <c r="B119" s="254"/>
      <c r="C119" s="254"/>
      <c r="D119" s="254"/>
      <c r="E119" s="254"/>
      <c r="F119" s="254"/>
      <c r="G119" s="256"/>
      <c r="I119" s="257"/>
      <c r="J119" s="254"/>
      <c r="AD119" s="262">
        <f t="shared" si="1"/>
        <v>0</v>
      </c>
    </row>
    <row r="120" spans="2:30" hidden="1">
      <c r="B120" s="254"/>
      <c r="C120" s="254"/>
      <c r="D120" s="254"/>
      <c r="E120" s="254"/>
      <c r="F120" s="254"/>
      <c r="G120" s="256"/>
      <c r="I120" s="257"/>
      <c r="J120" s="254"/>
      <c r="AD120" s="262">
        <f t="shared" si="1"/>
        <v>0</v>
      </c>
    </row>
    <row r="121" spans="2:30" hidden="1">
      <c r="B121" s="254"/>
      <c r="C121" s="254"/>
      <c r="D121" s="254"/>
      <c r="E121" s="254"/>
      <c r="F121" s="254"/>
      <c r="G121" s="256"/>
      <c r="I121" s="257"/>
      <c r="J121" s="254"/>
      <c r="AD121" s="262">
        <f t="shared" si="1"/>
        <v>0</v>
      </c>
    </row>
    <row r="122" spans="2:30" hidden="1">
      <c r="B122" s="254"/>
      <c r="C122" s="254"/>
      <c r="D122" s="254"/>
      <c r="E122" s="254"/>
      <c r="F122" s="254"/>
      <c r="G122" s="256"/>
      <c r="I122" s="257"/>
      <c r="J122" s="254"/>
      <c r="AD122" s="262">
        <f t="shared" si="1"/>
        <v>0</v>
      </c>
    </row>
    <row r="123" spans="2:30" hidden="1">
      <c r="B123" s="254"/>
      <c r="C123" s="254"/>
      <c r="D123" s="254"/>
      <c r="E123" s="254"/>
      <c r="F123" s="254"/>
      <c r="G123" s="256"/>
      <c r="I123" s="257"/>
      <c r="J123" s="254"/>
      <c r="AD123" s="262">
        <f t="shared" si="1"/>
        <v>0</v>
      </c>
    </row>
    <row r="124" spans="2:30" hidden="1">
      <c r="B124" s="254"/>
      <c r="C124" s="254"/>
      <c r="D124" s="254"/>
      <c r="E124" s="254"/>
      <c r="F124" s="254"/>
      <c r="G124" s="256"/>
      <c r="I124" s="257"/>
      <c r="J124" s="254"/>
      <c r="AD124" s="262">
        <f t="shared" si="1"/>
        <v>0</v>
      </c>
    </row>
    <row r="125" spans="2:30" hidden="1">
      <c r="B125" s="254"/>
      <c r="C125" s="254"/>
      <c r="D125" s="254"/>
      <c r="E125" s="254"/>
      <c r="F125" s="254"/>
      <c r="G125" s="256"/>
      <c r="I125" s="257"/>
      <c r="J125" s="254"/>
      <c r="AD125" s="262">
        <f t="shared" si="1"/>
        <v>0</v>
      </c>
    </row>
    <row r="126" spans="2:30" hidden="1">
      <c r="B126" s="254"/>
      <c r="C126" s="254"/>
      <c r="D126" s="254"/>
      <c r="E126" s="254"/>
      <c r="F126" s="254"/>
      <c r="G126" s="256"/>
      <c r="I126" s="257"/>
      <c r="J126" s="254"/>
      <c r="AD126" s="262">
        <f t="shared" si="1"/>
        <v>0</v>
      </c>
    </row>
    <row r="127" spans="2:30" hidden="1">
      <c r="B127" s="254"/>
      <c r="C127" s="254"/>
      <c r="D127" s="254"/>
      <c r="E127" s="254"/>
      <c r="F127" s="254"/>
      <c r="G127" s="256"/>
      <c r="I127" s="257"/>
      <c r="J127" s="254"/>
      <c r="AD127" s="262">
        <f t="shared" si="1"/>
        <v>0</v>
      </c>
    </row>
    <row r="128" spans="2:30" hidden="1">
      <c r="B128" s="254"/>
      <c r="C128" s="254"/>
      <c r="D128" s="254"/>
      <c r="E128" s="254"/>
      <c r="F128" s="254"/>
      <c r="G128" s="256"/>
      <c r="I128" s="257"/>
      <c r="J128" s="254"/>
      <c r="AD128" s="262">
        <f t="shared" si="1"/>
        <v>0</v>
      </c>
    </row>
    <row r="129" spans="2:30" hidden="1">
      <c r="B129" s="254"/>
      <c r="C129" s="254"/>
      <c r="D129" s="254"/>
      <c r="E129" s="254"/>
      <c r="F129" s="254"/>
      <c r="G129" s="256"/>
      <c r="I129" s="257"/>
      <c r="J129" s="254"/>
      <c r="AD129" s="262">
        <f t="shared" si="1"/>
        <v>0</v>
      </c>
    </row>
    <row r="130" spans="2:30" hidden="1">
      <c r="B130" s="254"/>
      <c r="C130" s="254"/>
      <c r="D130" s="254"/>
      <c r="E130" s="254"/>
      <c r="F130" s="254"/>
      <c r="G130" s="256"/>
      <c r="I130" s="257"/>
      <c r="J130" s="254"/>
      <c r="AD130" s="262">
        <f t="shared" si="1"/>
        <v>0</v>
      </c>
    </row>
    <row r="131" spans="2:30" hidden="1">
      <c r="B131" s="254"/>
      <c r="C131" s="254"/>
      <c r="D131" s="254"/>
      <c r="E131" s="254"/>
      <c r="F131" s="254"/>
      <c r="G131" s="256"/>
      <c r="I131" s="257"/>
      <c r="J131" s="254"/>
      <c r="AD131" s="262">
        <f t="shared" si="1"/>
        <v>0</v>
      </c>
    </row>
    <row r="132" spans="2:30" hidden="1">
      <c r="B132" s="254"/>
      <c r="C132" s="254"/>
      <c r="D132" s="254"/>
      <c r="E132" s="254"/>
      <c r="F132" s="254"/>
      <c r="G132" s="256"/>
      <c r="I132" s="257"/>
      <c r="J132" s="254"/>
      <c r="AD132" s="262">
        <f t="shared" si="1"/>
        <v>0</v>
      </c>
    </row>
    <row r="133" spans="2:30" hidden="1">
      <c r="B133" s="254"/>
      <c r="C133" s="254"/>
      <c r="D133" s="254"/>
      <c r="E133" s="254"/>
      <c r="F133" s="254"/>
      <c r="G133" s="256"/>
      <c r="I133" s="257"/>
      <c r="J133" s="254"/>
      <c r="AD133" s="262">
        <f t="shared" si="1"/>
        <v>0</v>
      </c>
    </row>
    <row r="134" spans="2:30" hidden="1">
      <c r="B134" s="254"/>
      <c r="C134" s="254"/>
      <c r="D134" s="254"/>
      <c r="E134" s="254"/>
      <c r="F134" s="254"/>
      <c r="G134" s="256"/>
      <c r="I134" s="257"/>
      <c r="J134" s="254"/>
      <c r="AD134" s="262">
        <f t="shared" si="1"/>
        <v>0</v>
      </c>
    </row>
    <row r="135" spans="2:30" hidden="1">
      <c r="B135" s="254"/>
      <c r="C135" s="254"/>
      <c r="D135" s="254"/>
      <c r="E135" s="254"/>
      <c r="F135" s="254"/>
      <c r="G135" s="256"/>
      <c r="I135" s="257"/>
      <c r="J135" s="254"/>
      <c r="AD135" s="262">
        <f t="shared" si="1"/>
        <v>0</v>
      </c>
    </row>
    <row r="136" spans="2:30" hidden="1">
      <c r="B136" s="254"/>
      <c r="C136" s="254"/>
      <c r="D136" s="254"/>
      <c r="E136" s="254"/>
      <c r="F136" s="254"/>
      <c r="G136" s="256"/>
      <c r="I136" s="257"/>
      <c r="J136" s="254"/>
      <c r="AD136" s="262">
        <f t="shared" si="1"/>
        <v>0</v>
      </c>
    </row>
    <row r="137" spans="2:30" hidden="1">
      <c r="B137" s="254"/>
      <c r="C137" s="254"/>
      <c r="D137" s="254"/>
      <c r="E137" s="254"/>
      <c r="F137" s="254"/>
      <c r="G137" s="256"/>
      <c r="I137" s="257"/>
      <c r="J137" s="254"/>
      <c r="AD137" s="262">
        <f t="shared" si="1"/>
        <v>0</v>
      </c>
    </row>
    <row r="138" spans="2:30" hidden="1">
      <c r="B138" s="254"/>
      <c r="C138" s="254"/>
      <c r="D138" s="254"/>
      <c r="E138" s="254"/>
      <c r="F138" s="254"/>
      <c r="G138" s="256"/>
      <c r="I138" s="257"/>
      <c r="J138" s="254"/>
      <c r="AD138" s="262">
        <f t="shared" si="1"/>
        <v>0</v>
      </c>
    </row>
    <row r="139" spans="2:30" hidden="1">
      <c r="B139" s="254"/>
      <c r="C139" s="254"/>
      <c r="D139" s="254"/>
      <c r="E139" s="254"/>
      <c r="F139" s="254"/>
      <c r="G139" s="256"/>
      <c r="I139" s="257"/>
      <c r="J139" s="254"/>
      <c r="AD139" s="262">
        <f t="shared" si="1"/>
        <v>0</v>
      </c>
    </row>
    <row r="140" spans="2:30" hidden="1">
      <c r="B140" s="254"/>
      <c r="C140" s="254"/>
      <c r="D140" s="254"/>
      <c r="E140" s="254"/>
      <c r="F140" s="254"/>
      <c r="G140" s="256"/>
      <c r="I140" s="257"/>
      <c r="J140" s="254"/>
      <c r="AD140" s="262">
        <f t="shared" si="1"/>
        <v>0</v>
      </c>
    </row>
    <row r="141" spans="2:30" hidden="1">
      <c r="B141" s="254"/>
      <c r="C141" s="254"/>
      <c r="D141" s="254"/>
      <c r="E141" s="254"/>
      <c r="F141" s="254"/>
      <c r="G141" s="256"/>
      <c r="I141" s="257"/>
      <c r="J141" s="254"/>
      <c r="AD141" s="262">
        <f t="shared" si="1"/>
        <v>0</v>
      </c>
    </row>
    <row r="142" spans="2:30" hidden="1">
      <c r="B142" s="254"/>
      <c r="C142" s="254"/>
      <c r="D142" s="254"/>
      <c r="E142" s="254"/>
      <c r="F142" s="254"/>
      <c r="G142" s="256"/>
      <c r="I142" s="257"/>
      <c r="J142" s="254"/>
      <c r="N142" s="254"/>
      <c r="AD142" s="262">
        <f t="shared" si="1"/>
        <v>0</v>
      </c>
    </row>
    <row r="143" spans="2:30" hidden="1">
      <c r="B143" s="254"/>
      <c r="C143" s="254"/>
      <c r="D143" s="254"/>
      <c r="E143" s="254"/>
      <c r="F143" s="254"/>
      <c r="G143" s="256"/>
      <c r="I143" s="257"/>
      <c r="J143" s="254"/>
      <c r="AD143" s="262">
        <f t="shared" si="1"/>
        <v>0</v>
      </c>
    </row>
    <row r="144" spans="2:30" hidden="1">
      <c r="B144" s="254"/>
      <c r="C144" s="254"/>
      <c r="D144" s="254"/>
      <c r="E144" s="254"/>
      <c r="F144" s="254"/>
      <c r="G144" s="256"/>
      <c r="I144" s="257"/>
      <c r="J144" s="254"/>
      <c r="AD144" s="262">
        <f t="shared" si="1"/>
        <v>0</v>
      </c>
    </row>
    <row r="145" spans="2:30" hidden="1">
      <c r="B145" s="254"/>
      <c r="C145" s="254"/>
      <c r="D145" s="254"/>
      <c r="E145" s="254"/>
      <c r="F145" s="254"/>
      <c r="G145" s="256"/>
      <c r="I145" s="257"/>
      <c r="J145" s="254"/>
      <c r="AD145" s="262">
        <f t="shared" si="1"/>
        <v>0</v>
      </c>
    </row>
    <row r="146" spans="2:30" hidden="1">
      <c r="B146" s="254"/>
      <c r="C146" s="254"/>
      <c r="D146" s="254"/>
      <c r="E146" s="254"/>
      <c r="F146" s="254"/>
      <c r="G146" s="256"/>
      <c r="I146" s="257"/>
      <c r="J146" s="254"/>
      <c r="AD146" s="262">
        <f t="shared" si="1"/>
        <v>0</v>
      </c>
    </row>
    <row r="147" spans="2:30" hidden="1">
      <c r="B147" s="254"/>
      <c r="C147" s="254"/>
      <c r="D147" s="254"/>
      <c r="E147" s="254"/>
      <c r="F147" s="254"/>
      <c r="G147" s="256"/>
      <c r="I147" s="257"/>
      <c r="J147" s="254"/>
      <c r="AD147" s="262">
        <f t="shared" si="1"/>
        <v>0</v>
      </c>
    </row>
    <row r="148" spans="2:30" hidden="1">
      <c r="B148" s="254"/>
      <c r="C148" s="254"/>
      <c r="D148" s="254"/>
      <c r="E148" s="254"/>
      <c r="F148" s="254"/>
      <c r="G148" s="256"/>
      <c r="I148" s="257"/>
      <c r="J148" s="254"/>
      <c r="AD148" s="262">
        <f t="shared" si="1"/>
        <v>0</v>
      </c>
    </row>
    <row r="149" spans="2:30" hidden="1">
      <c r="B149" s="254"/>
      <c r="C149" s="254"/>
      <c r="D149" s="254"/>
      <c r="E149" s="254"/>
      <c r="F149" s="254"/>
      <c r="G149" s="256"/>
      <c r="I149" s="257"/>
      <c r="J149" s="254"/>
      <c r="AD149" s="262">
        <f t="shared" si="1"/>
        <v>0</v>
      </c>
    </row>
    <row r="150" spans="2:30" hidden="1">
      <c r="B150" s="254"/>
      <c r="C150" s="254"/>
      <c r="D150" s="254"/>
      <c r="E150" s="254"/>
      <c r="F150" s="254"/>
      <c r="G150" s="256"/>
      <c r="I150" s="257"/>
      <c r="J150" s="254"/>
      <c r="AD150" s="262">
        <f t="shared" si="1"/>
        <v>0</v>
      </c>
    </row>
    <row r="151" spans="2:30" hidden="1">
      <c r="B151" s="254"/>
      <c r="C151" s="254"/>
      <c r="D151" s="254"/>
      <c r="E151" s="254"/>
      <c r="F151" s="254"/>
      <c r="G151" s="256"/>
      <c r="I151" s="257"/>
      <c r="J151" s="254"/>
      <c r="AD151" s="262">
        <f t="shared" si="1"/>
        <v>0</v>
      </c>
    </row>
    <row r="152" spans="2:30" hidden="1">
      <c r="B152" s="254"/>
      <c r="C152" s="254"/>
      <c r="D152" s="254"/>
      <c r="E152" s="254"/>
      <c r="F152" s="254"/>
      <c r="G152" s="256"/>
      <c r="I152" s="257"/>
      <c r="J152" s="254"/>
      <c r="P152" s="254"/>
      <c r="AD152" s="262">
        <f t="shared" si="1"/>
        <v>0</v>
      </c>
    </row>
    <row r="153" spans="2:30" hidden="1">
      <c r="B153" s="254"/>
      <c r="C153" s="254"/>
      <c r="D153" s="254"/>
      <c r="E153" s="254"/>
      <c r="F153" s="254"/>
      <c r="G153" s="256"/>
      <c r="I153" s="257"/>
      <c r="J153" s="254"/>
      <c r="AD153" s="262">
        <f t="shared" si="1"/>
        <v>0</v>
      </c>
    </row>
    <row r="154" spans="2:30" hidden="1">
      <c r="B154" s="254"/>
      <c r="C154" s="254"/>
      <c r="D154" s="254"/>
      <c r="E154" s="254"/>
      <c r="F154" s="254"/>
      <c r="G154" s="256"/>
      <c r="I154" s="257"/>
      <c r="J154" s="254"/>
      <c r="AD154" s="262">
        <f t="shared" si="1"/>
        <v>0</v>
      </c>
    </row>
    <row r="155" spans="2:30" hidden="1">
      <c r="B155" s="254"/>
      <c r="C155" s="254"/>
      <c r="D155" s="254"/>
      <c r="E155" s="254"/>
      <c r="F155" s="254"/>
      <c r="G155" s="256"/>
      <c r="I155" s="257"/>
      <c r="J155" s="254"/>
      <c r="AD155" s="262">
        <f t="shared" ref="AD155:AD218" si="2">IF(D155&gt;0,1,IF(G155&gt;0,1,IF(J155&gt;0,1,0)))</f>
        <v>0</v>
      </c>
    </row>
    <row r="156" spans="2:30" hidden="1">
      <c r="B156" s="254"/>
      <c r="C156" s="254"/>
      <c r="D156" s="254"/>
      <c r="E156" s="254"/>
      <c r="F156" s="254"/>
      <c r="G156" s="256"/>
      <c r="I156" s="257"/>
      <c r="J156" s="254"/>
      <c r="AD156" s="262">
        <f t="shared" si="2"/>
        <v>0</v>
      </c>
    </row>
    <row r="157" spans="2:30" hidden="1">
      <c r="B157" s="254"/>
      <c r="C157" s="254"/>
      <c r="D157" s="254"/>
      <c r="E157" s="254"/>
      <c r="F157" s="254"/>
      <c r="G157" s="256"/>
      <c r="I157" s="257"/>
      <c r="J157" s="254"/>
      <c r="AD157" s="262">
        <f t="shared" si="2"/>
        <v>0</v>
      </c>
    </row>
    <row r="158" spans="2:30" hidden="1">
      <c r="B158" s="254"/>
      <c r="C158" s="254"/>
      <c r="D158" s="254"/>
      <c r="E158" s="254"/>
      <c r="F158" s="254"/>
      <c r="G158" s="256"/>
      <c r="I158" s="257"/>
      <c r="J158" s="254"/>
      <c r="AD158" s="262">
        <f t="shared" si="2"/>
        <v>0</v>
      </c>
    </row>
    <row r="159" spans="2:30" hidden="1">
      <c r="B159" s="254"/>
      <c r="C159" s="254"/>
      <c r="D159" s="254"/>
      <c r="E159" s="254"/>
      <c r="F159" s="254"/>
      <c r="G159" s="256"/>
      <c r="I159" s="257"/>
      <c r="J159" s="254"/>
      <c r="AD159" s="262">
        <f t="shared" si="2"/>
        <v>0</v>
      </c>
    </row>
    <row r="160" spans="2:30" hidden="1">
      <c r="B160" s="254"/>
      <c r="C160" s="254"/>
      <c r="D160" s="254"/>
      <c r="E160" s="254"/>
      <c r="F160" s="254"/>
      <c r="G160" s="256"/>
      <c r="I160" s="257"/>
      <c r="J160" s="254"/>
      <c r="AD160" s="262">
        <f t="shared" si="2"/>
        <v>0</v>
      </c>
    </row>
    <row r="161" spans="2:30" hidden="1">
      <c r="B161" s="254"/>
      <c r="C161" s="254"/>
      <c r="D161" s="254"/>
      <c r="E161" s="254"/>
      <c r="F161" s="254"/>
      <c r="G161" s="256"/>
      <c r="I161" s="257"/>
      <c r="J161" s="254"/>
      <c r="AD161" s="262">
        <f t="shared" si="2"/>
        <v>0</v>
      </c>
    </row>
    <row r="162" spans="2:30" hidden="1">
      <c r="B162" s="254"/>
      <c r="C162" s="254"/>
      <c r="D162" s="254"/>
      <c r="E162" s="254"/>
      <c r="F162" s="254"/>
      <c r="G162" s="256"/>
      <c r="I162" s="257"/>
      <c r="J162" s="254"/>
      <c r="AD162" s="262">
        <f t="shared" si="2"/>
        <v>0</v>
      </c>
    </row>
    <row r="163" spans="2:30" hidden="1">
      <c r="B163" s="254"/>
      <c r="C163" s="254"/>
      <c r="D163" s="254"/>
      <c r="E163" s="254"/>
      <c r="F163" s="254"/>
      <c r="G163" s="256"/>
      <c r="I163" s="257"/>
      <c r="J163" s="254"/>
      <c r="AD163" s="262">
        <f t="shared" si="2"/>
        <v>0</v>
      </c>
    </row>
    <row r="164" spans="2:30" hidden="1">
      <c r="B164" s="254"/>
      <c r="C164" s="254"/>
      <c r="D164" s="254"/>
      <c r="E164" s="254"/>
      <c r="F164" s="254"/>
      <c r="G164" s="256"/>
      <c r="I164" s="257"/>
      <c r="J164" s="254"/>
      <c r="AD164" s="262">
        <f t="shared" si="2"/>
        <v>0</v>
      </c>
    </row>
    <row r="165" spans="2:30" hidden="1">
      <c r="B165" s="254"/>
      <c r="C165" s="254"/>
      <c r="D165" s="254"/>
      <c r="E165" s="254"/>
      <c r="F165" s="254"/>
      <c r="G165" s="256"/>
      <c r="I165" s="257"/>
      <c r="J165" s="254"/>
      <c r="AD165" s="262">
        <f t="shared" si="2"/>
        <v>0</v>
      </c>
    </row>
    <row r="166" spans="2:30" hidden="1">
      <c r="B166" s="254"/>
      <c r="C166" s="254"/>
      <c r="D166" s="254"/>
      <c r="E166" s="254"/>
      <c r="F166" s="254"/>
      <c r="G166" s="256"/>
      <c r="I166" s="257"/>
      <c r="J166" s="254"/>
      <c r="AD166" s="262">
        <f t="shared" si="2"/>
        <v>0</v>
      </c>
    </row>
    <row r="167" spans="2:30" hidden="1">
      <c r="B167" s="254"/>
      <c r="C167" s="254"/>
      <c r="D167" s="254"/>
      <c r="E167" s="254"/>
      <c r="F167" s="254"/>
      <c r="G167" s="256"/>
      <c r="I167" s="257"/>
      <c r="J167" s="254"/>
      <c r="AD167" s="262">
        <f t="shared" si="2"/>
        <v>0</v>
      </c>
    </row>
    <row r="168" spans="2:30" hidden="1">
      <c r="B168" s="254"/>
      <c r="C168" s="254"/>
      <c r="D168" s="254"/>
      <c r="E168" s="254"/>
      <c r="F168" s="254"/>
      <c r="G168" s="256"/>
      <c r="I168" s="257"/>
      <c r="J168" s="254"/>
      <c r="AD168" s="262">
        <f t="shared" si="2"/>
        <v>0</v>
      </c>
    </row>
    <row r="169" spans="2:30" hidden="1">
      <c r="B169" s="254"/>
      <c r="C169" s="254"/>
      <c r="D169" s="254"/>
      <c r="E169" s="254"/>
      <c r="F169" s="254"/>
      <c r="G169" s="256"/>
      <c r="I169" s="257"/>
      <c r="J169" s="254"/>
      <c r="AD169" s="262">
        <f t="shared" si="2"/>
        <v>0</v>
      </c>
    </row>
    <row r="170" spans="2:30" hidden="1">
      <c r="B170" s="254"/>
      <c r="C170" s="254"/>
      <c r="D170" s="254"/>
      <c r="E170" s="254"/>
      <c r="F170" s="254"/>
      <c r="G170" s="256"/>
      <c r="I170" s="257"/>
      <c r="J170" s="254"/>
      <c r="AD170" s="262">
        <f t="shared" si="2"/>
        <v>0</v>
      </c>
    </row>
    <row r="171" spans="2:30" hidden="1">
      <c r="B171" s="254"/>
      <c r="C171" s="254"/>
      <c r="D171" s="254"/>
      <c r="E171" s="254"/>
      <c r="F171" s="254"/>
      <c r="G171" s="256"/>
      <c r="I171" s="257"/>
      <c r="J171" s="254"/>
      <c r="AD171" s="262">
        <f t="shared" si="2"/>
        <v>0</v>
      </c>
    </row>
    <row r="172" spans="2:30" hidden="1">
      <c r="B172" s="254"/>
      <c r="C172" s="254"/>
      <c r="D172" s="254"/>
      <c r="E172" s="254"/>
      <c r="F172" s="256"/>
      <c r="G172" s="256"/>
      <c r="I172" s="257"/>
      <c r="J172" s="254"/>
      <c r="U172" s="334">
        <f xml:space="preserve"> SUM($F$15:$F171)</f>
        <v>0</v>
      </c>
      <c r="AD172" s="262">
        <f t="shared" si="2"/>
        <v>0</v>
      </c>
    </row>
    <row r="173" spans="2:30" hidden="1">
      <c r="B173" s="254"/>
      <c r="C173" s="254"/>
      <c r="D173" s="254"/>
      <c r="E173" s="254"/>
      <c r="F173" s="256"/>
      <c r="G173" s="256"/>
      <c r="I173" s="257"/>
      <c r="J173" s="254"/>
      <c r="AD173" s="262">
        <f t="shared" si="2"/>
        <v>0</v>
      </c>
    </row>
    <row r="174" spans="2:30" hidden="1">
      <c r="B174" s="254"/>
      <c r="C174" s="254"/>
      <c r="D174" s="254"/>
      <c r="E174" s="254"/>
      <c r="F174" s="256"/>
      <c r="G174" s="256"/>
      <c r="I174" s="257"/>
      <c r="J174" s="254"/>
      <c r="AD174" s="262">
        <f t="shared" si="2"/>
        <v>0</v>
      </c>
    </row>
    <row r="175" spans="2:30" hidden="1">
      <c r="B175" s="254"/>
      <c r="C175" s="254"/>
      <c r="D175" s="254"/>
      <c r="E175" s="254"/>
      <c r="F175" s="256"/>
      <c r="G175" s="256"/>
      <c r="I175" s="257"/>
      <c r="J175" s="254"/>
      <c r="AD175" s="262">
        <f t="shared" si="2"/>
        <v>0</v>
      </c>
    </row>
    <row r="176" spans="2:30" hidden="1">
      <c r="B176" s="254"/>
      <c r="C176" s="254"/>
      <c r="D176" s="254"/>
      <c r="E176" s="254"/>
      <c r="F176" s="256"/>
      <c r="G176" s="256"/>
      <c r="I176" s="257"/>
      <c r="J176" s="254"/>
      <c r="AD176" s="262">
        <f t="shared" si="2"/>
        <v>0</v>
      </c>
    </row>
    <row r="177" spans="2:30" hidden="1">
      <c r="B177" s="254"/>
      <c r="C177" s="254"/>
      <c r="D177" s="254"/>
      <c r="E177" s="254"/>
      <c r="F177" s="256"/>
      <c r="G177" s="256"/>
      <c r="I177" s="257"/>
      <c r="J177" s="254"/>
      <c r="AD177" s="262">
        <f t="shared" si="2"/>
        <v>0</v>
      </c>
    </row>
    <row r="178" spans="2:30" hidden="1">
      <c r="B178" s="254"/>
      <c r="C178" s="254"/>
      <c r="D178" s="254"/>
      <c r="E178" s="254"/>
      <c r="F178" s="256"/>
      <c r="G178" s="256"/>
      <c r="I178" s="257"/>
      <c r="J178" s="254"/>
      <c r="AD178" s="262">
        <f t="shared" si="2"/>
        <v>0</v>
      </c>
    </row>
    <row r="179" spans="2:30" hidden="1">
      <c r="B179" s="254"/>
      <c r="C179" s="254"/>
      <c r="D179" s="254"/>
      <c r="E179" s="254"/>
      <c r="F179" s="256"/>
      <c r="G179" s="256"/>
      <c r="I179" s="257"/>
      <c r="J179" s="254"/>
      <c r="AD179" s="262">
        <f t="shared" si="2"/>
        <v>0</v>
      </c>
    </row>
    <row r="180" spans="2:30" hidden="1">
      <c r="B180" s="254"/>
      <c r="C180" s="254"/>
      <c r="D180" s="254"/>
      <c r="E180" s="254"/>
      <c r="F180" s="256"/>
      <c r="G180" s="256"/>
      <c r="I180" s="257"/>
      <c r="J180" s="254"/>
      <c r="AD180" s="262">
        <f t="shared" si="2"/>
        <v>0</v>
      </c>
    </row>
    <row r="181" spans="2:30" hidden="1">
      <c r="B181" s="254"/>
      <c r="C181" s="254"/>
      <c r="D181" s="254"/>
      <c r="E181" s="254"/>
      <c r="F181" s="256"/>
      <c r="G181" s="256"/>
      <c r="I181" s="257"/>
      <c r="J181" s="254"/>
      <c r="U181" s="334">
        <f xml:space="preserve"> SUM($F$15:$F180)</f>
        <v>0</v>
      </c>
      <c r="AD181" s="262">
        <f t="shared" si="2"/>
        <v>0</v>
      </c>
    </row>
    <row r="182" spans="2:30" hidden="1">
      <c r="B182" s="254"/>
      <c r="C182" s="254"/>
      <c r="D182" s="254"/>
      <c r="E182" s="254"/>
      <c r="F182" s="256"/>
      <c r="G182" s="256"/>
      <c r="I182" s="257"/>
      <c r="J182" s="254"/>
      <c r="AD182" s="262">
        <f t="shared" si="2"/>
        <v>0</v>
      </c>
    </row>
    <row r="183" spans="2:30" hidden="1">
      <c r="B183" s="254"/>
      <c r="C183" s="254"/>
      <c r="D183" s="254"/>
      <c r="E183" s="254"/>
      <c r="F183" s="256"/>
      <c r="G183" s="256"/>
      <c r="I183" s="257"/>
      <c r="J183" s="254"/>
      <c r="AD183" s="262">
        <f t="shared" si="2"/>
        <v>0</v>
      </c>
    </row>
    <row r="184" spans="2:30" hidden="1">
      <c r="B184" s="254"/>
      <c r="C184" s="254"/>
      <c r="D184" s="254"/>
      <c r="E184" s="254"/>
      <c r="F184" s="256"/>
      <c r="G184" s="256"/>
      <c r="I184" s="257"/>
      <c r="J184" s="254"/>
      <c r="AD184" s="262">
        <f t="shared" si="2"/>
        <v>0</v>
      </c>
    </row>
    <row r="185" spans="2:30" hidden="1">
      <c r="B185" s="254"/>
      <c r="C185" s="254"/>
      <c r="D185" s="254"/>
      <c r="E185" s="254"/>
      <c r="F185" s="256"/>
      <c r="G185" s="256"/>
      <c r="I185" s="257"/>
      <c r="J185" s="254"/>
      <c r="AD185" s="262">
        <f t="shared" si="2"/>
        <v>0</v>
      </c>
    </row>
    <row r="186" spans="2:30" hidden="1">
      <c r="B186" s="254"/>
      <c r="C186" s="254"/>
      <c r="D186" s="254"/>
      <c r="E186" s="254"/>
      <c r="F186" s="256"/>
      <c r="G186" s="256"/>
      <c r="I186" s="257"/>
      <c r="J186" s="254"/>
      <c r="AD186" s="262">
        <f t="shared" si="2"/>
        <v>0</v>
      </c>
    </row>
    <row r="187" spans="2:30" hidden="1">
      <c r="B187" s="254"/>
      <c r="C187" s="254"/>
      <c r="D187" s="254"/>
      <c r="E187" s="254"/>
      <c r="F187" s="256"/>
      <c r="G187" s="256"/>
      <c r="I187" s="257"/>
      <c r="J187" s="254"/>
      <c r="AD187" s="262">
        <f t="shared" si="2"/>
        <v>0</v>
      </c>
    </row>
    <row r="188" spans="2:30" hidden="1">
      <c r="B188" s="254"/>
      <c r="C188" s="254"/>
      <c r="D188" s="254"/>
      <c r="E188" s="254"/>
      <c r="F188" s="254"/>
      <c r="G188" s="254"/>
      <c r="I188" s="254"/>
      <c r="J188" s="254"/>
      <c r="L188" s="19"/>
      <c r="O188" s="19"/>
      <c r="AD188" s="262">
        <f t="shared" si="2"/>
        <v>0</v>
      </c>
    </row>
    <row r="189" spans="2:30" hidden="1">
      <c r="B189" s="254"/>
      <c r="C189" s="254"/>
      <c r="D189" s="254"/>
      <c r="E189" s="254"/>
      <c r="F189" s="254"/>
      <c r="G189" s="254"/>
      <c r="I189" s="254"/>
      <c r="J189" s="254"/>
      <c r="L189" s="19"/>
      <c r="O189" s="19"/>
      <c r="AD189" s="262">
        <f t="shared" si="2"/>
        <v>0</v>
      </c>
    </row>
    <row r="190" spans="2:30" hidden="1">
      <c r="B190" s="254"/>
      <c r="C190" s="254"/>
      <c r="D190" s="254"/>
      <c r="E190" s="254"/>
      <c r="F190" s="254"/>
      <c r="G190" s="254"/>
      <c r="I190" s="254"/>
      <c r="J190" s="254"/>
      <c r="L190" s="19"/>
      <c r="O190" s="19"/>
      <c r="U190" s="334">
        <f xml:space="preserve"> SUM($F$15:$F189)</f>
        <v>0</v>
      </c>
      <c r="AD190" s="262">
        <f t="shared" si="2"/>
        <v>0</v>
      </c>
    </row>
    <row r="191" spans="2:30" hidden="1">
      <c r="B191" s="254"/>
      <c r="C191" s="254"/>
      <c r="D191" s="254"/>
      <c r="E191" s="254"/>
      <c r="F191" s="254"/>
      <c r="G191" s="254"/>
      <c r="I191" s="254"/>
      <c r="J191" s="254"/>
      <c r="L191" s="19"/>
      <c r="O191" s="19"/>
      <c r="AD191" s="262">
        <f t="shared" si="2"/>
        <v>0</v>
      </c>
    </row>
    <row r="192" spans="2:30" hidden="1">
      <c r="B192" s="254"/>
      <c r="C192" s="254"/>
      <c r="D192" s="254"/>
      <c r="E192" s="254"/>
      <c r="F192" s="254"/>
      <c r="G192" s="254"/>
      <c r="I192" s="254"/>
      <c r="J192" s="254"/>
      <c r="L192" s="19"/>
      <c r="O192" s="19"/>
      <c r="AD192" s="262">
        <f t="shared" si="2"/>
        <v>0</v>
      </c>
    </row>
    <row r="193" spans="2:30" hidden="1">
      <c r="B193" s="254"/>
      <c r="C193" s="254"/>
      <c r="D193" s="254"/>
      <c r="E193" s="254"/>
      <c r="F193" s="254"/>
      <c r="G193" s="254"/>
      <c r="I193" s="254"/>
      <c r="J193" s="254"/>
      <c r="L193" s="19"/>
      <c r="O193" s="19"/>
      <c r="AD193" s="262">
        <f t="shared" si="2"/>
        <v>0</v>
      </c>
    </row>
    <row r="194" spans="2:30" hidden="1">
      <c r="B194" s="254"/>
      <c r="C194" s="254"/>
      <c r="D194" s="254"/>
      <c r="E194" s="254"/>
      <c r="F194" s="254"/>
      <c r="G194" s="254"/>
      <c r="I194" s="254"/>
      <c r="J194" s="254"/>
      <c r="L194" s="19"/>
      <c r="O194" s="19"/>
      <c r="AD194" s="262">
        <f t="shared" si="2"/>
        <v>0</v>
      </c>
    </row>
    <row r="195" spans="2:30" hidden="1">
      <c r="B195" s="254"/>
      <c r="C195" s="254"/>
      <c r="D195" s="254"/>
      <c r="E195" s="254"/>
      <c r="F195" s="254"/>
      <c r="G195" s="254"/>
      <c r="I195" s="254"/>
      <c r="J195" s="254"/>
      <c r="L195" s="19"/>
      <c r="O195" s="19"/>
      <c r="AD195" s="262">
        <f t="shared" si="2"/>
        <v>0</v>
      </c>
    </row>
    <row r="196" spans="2:30" hidden="1">
      <c r="B196" s="254"/>
      <c r="C196" s="254"/>
      <c r="D196" s="254"/>
      <c r="E196" s="254"/>
      <c r="F196" s="254"/>
      <c r="G196" s="254"/>
      <c r="I196" s="254"/>
      <c r="J196" s="254"/>
      <c r="L196" s="19"/>
      <c r="O196" s="19"/>
      <c r="AD196" s="262">
        <f t="shared" si="2"/>
        <v>0</v>
      </c>
    </row>
    <row r="197" spans="2:30" hidden="1">
      <c r="B197" s="254"/>
      <c r="C197" s="254"/>
      <c r="D197" s="254"/>
      <c r="E197" s="254"/>
      <c r="F197" s="254"/>
      <c r="G197" s="254"/>
      <c r="I197" s="254"/>
      <c r="J197" s="254"/>
      <c r="L197" s="19"/>
      <c r="O197" s="19"/>
      <c r="AD197" s="262">
        <f t="shared" si="2"/>
        <v>0</v>
      </c>
    </row>
    <row r="198" spans="2:30" hidden="1">
      <c r="B198" s="254"/>
      <c r="C198" s="254"/>
      <c r="D198" s="254"/>
      <c r="E198" s="254"/>
      <c r="F198" s="254"/>
      <c r="G198" s="254"/>
      <c r="I198" s="254"/>
      <c r="J198" s="254"/>
      <c r="L198" s="19"/>
      <c r="O198" s="19"/>
      <c r="AD198" s="262">
        <f t="shared" si="2"/>
        <v>0</v>
      </c>
    </row>
    <row r="199" spans="2:30" hidden="1">
      <c r="B199" s="254"/>
      <c r="C199" s="254"/>
      <c r="D199" s="254"/>
      <c r="E199" s="254"/>
      <c r="F199" s="254"/>
      <c r="G199" s="254"/>
      <c r="I199" s="254"/>
      <c r="J199" s="254"/>
      <c r="L199" s="19"/>
      <c r="O199" s="19"/>
      <c r="U199" s="334">
        <f xml:space="preserve"> SUM($F$15:$F198)</f>
        <v>0</v>
      </c>
      <c r="AD199" s="262">
        <f t="shared" si="2"/>
        <v>0</v>
      </c>
    </row>
    <row r="200" spans="2:30" hidden="1">
      <c r="B200" s="254"/>
      <c r="C200" s="254"/>
      <c r="D200" s="254"/>
      <c r="E200" s="254"/>
      <c r="F200" s="254"/>
      <c r="G200" s="254"/>
      <c r="I200" s="254"/>
      <c r="J200" s="254"/>
      <c r="L200" s="19"/>
      <c r="O200" s="19"/>
      <c r="AD200" s="262">
        <f t="shared" si="2"/>
        <v>0</v>
      </c>
    </row>
    <row r="201" spans="2:30" hidden="1">
      <c r="B201" s="254"/>
      <c r="C201" s="254"/>
      <c r="D201" s="254"/>
      <c r="E201" s="254"/>
      <c r="F201" s="254"/>
      <c r="G201" s="254"/>
      <c r="I201" s="254"/>
      <c r="J201" s="254"/>
      <c r="L201" s="19"/>
      <c r="O201" s="19"/>
      <c r="AD201" s="262">
        <f t="shared" si="2"/>
        <v>0</v>
      </c>
    </row>
    <row r="202" spans="2:30" hidden="1">
      <c r="B202" s="254"/>
      <c r="C202" s="254"/>
      <c r="D202" s="254"/>
      <c r="E202" s="254"/>
      <c r="F202" s="254"/>
      <c r="G202" s="254"/>
      <c r="I202" s="254"/>
      <c r="J202" s="254"/>
      <c r="L202" s="19"/>
      <c r="O202" s="19"/>
      <c r="AD202" s="262">
        <f t="shared" si="2"/>
        <v>0</v>
      </c>
    </row>
    <row r="203" spans="2:30" hidden="1">
      <c r="B203" s="254"/>
      <c r="C203" s="254"/>
      <c r="D203" s="254"/>
      <c r="E203" s="254"/>
      <c r="F203" s="254"/>
      <c r="G203" s="254"/>
      <c r="I203" s="254"/>
      <c r="J203" s="254"/>
      <c r="L203" s="19"/>
      <c r="O203" s="19"/>
      <c r="AD203" s="262">
        <f t="shared" si="2"/>
        <v>0</v>
      </c>
    </row>
    <row r="204" spans="2:30" hidden="1">
      <c r="B204" s="254"/>
      <c r="C204" s="254"/>
      <c r="D204" s="254"/>
      <c r="E204" s="254"/>
      <c r="F204" s="254"/>
      <c r="G204" s="254"/>
      <c r="I204" s="254"/>
      <c r="J204" s="254"/>
      <c r="L204" s="19"/>
      <c r="O204" s="19"/>
      <c r="AD204" s="262">
        <f t="shared" si="2"/>
        <v>0</v>
      </c>
    </row>
    <row r="205" spans="2:30" hidden="1">
      <c r="B205" s="254"/>
      <c r="C205" s="254"/>
      <c r="D205" s="254"/>
      <c r="E205" s="254"/>
      <c r="F205" s="254"/>
      <c r="G205" s="254"/>
      <c r="I205" s="254"/>
      <c r="J205" s="254"/>
      <c r="L205" s="19"/>
      <c r="O205" s="19"/>
      <c r="AD205" s="262">
        <f t="shared" si="2"/>
        <v>0</v>
      </c>
    </row>
    <row r="206" spans="2:30" hidden="1">
      <c r="B206" s="254"/>
      <c r="C206" s="254"/>
      <c r="D206" s="254"/>
      <c r="E206" s="254"/>
      <c r="F206" s="254"/>
      <c r="G206" s="254"/>
      <c r="I206" s="254"/>
      <c r="J206" s="254"/>
      <c r="L206" s="19"/>
      <c r="O206" s="19"/>
      <c r="AD206" s="262">
        <f t="shared" si="2"/>
        <v>0</v>
      </c>
    </row>
    <row r="207" spans="2:30" hidden="1">
      <c r="B207" s="254"/>
      <c r="C207" s="254"/>
      <c r="D207" s="254"/>
      <c r="E207" s="254"/>
      <c r="F207" s="254"/>
      <c r="G207" s="254"/>
      <c r="I207" s="254"/>
      <c r="J207" s="254"/>
      <c r="L207" s="19"/>
      <c r="O207" s="19"/>
      <c r="AD207" s="262">
        <f t="shared" si="2"/>
        <v>0</v>
      </c>
    </row>
    <row r="208" spans="2:30" hidden="1">
      <c r="B208" s="254"/>
      <c r="C208" s="254"/>
      <c r="D208" s="254"/>
      <c r="E208" s="254"/>
      <c r="F208" s="254"/>
      <c r="G208" s="254"/>
      <c r="I208" s="254"/>
      <c r="J208" s="254"/>
      <c r="L208" s="19"/>
      <c r="O208" s="19"/>
      <c r="AD208" s="262">
        <f t="shared" si="2"/>
        <v>0</v>
      </c>
    </row>
    <row r="209" spans="2:30" hidden="1">
      <c r="B209" s="254"/>
      <c r="C209" s="254"/>
      <c r="D209" s="254"/>
      <c r="E209" s="254"/>
      <c r="F209" s="254"/>
      <c r="G209" s="254"/>
      <c r="I209" s="254"/>
      <c r="J209" s="254"/>
      <c r="L209" s="19"/>
      <c r="O209" s="19"/>
      <c r="AD209" s="262">
        <f t="shared" si="2"/>
        <v>0</v>
      </c>
    </row>
    <row r="210" spans="2:30" hidden="1">
      <c r="B210" s="254"/>
      <c r="C210" s="254"/>
      <c r="D210" s="254"/>
      <c r="E210" s="254"/>
      <c r="F210" s="254"/>
      <c r="G210" s="254"/>
      <c r="I210" s="254"/>
      <c r="J210" s="254"/>
      <c r="L210" s="19"/>
      <c r="O210" s="19"/>
      <c r="AD210" s="262">
        <f t="shared" si="2"/>
        <v>0</v>
      </c>
    </row>
    <row r="211" spans="2:30" hidden="1">
      <c r="B211" s="254"/>
      <c r="C211" s="254"/>
      <c r="D211" s="254"/>
      <c r="E211" s="254"/>
      <c r="F211" s="254"/>
      <c r="G211" s="254"/>
      <c r="I211" s="254"/>
      <c r="J211" s="254"/>
      <c r="L211" s="19"/>
      <c r="O211" s="19"/>
      <c r="AD211" s="262">
        <f t="shared" si="2"/>
        <v>0</v>
      </c>
    </row>
    <row r="212" spans="2:30" hidden="1">
      <c r="B212" s="254"/>
      <c r="C212" s="254"/>
      <c r="D212" s="254"/>
      <c r="E212" s="254"/>
      <c r="F212" s="254"/>
      <c r="G212" s="254"/>
      <c r="I212" s="254"/>
      <c r="J212" s="254"/>
      <c r="L212" s="19"/>
      <c r="O212" s="19"/>
      <c r="AD212" s="262">
        <f t="shared" si="2"/>
        <v>0</v>
      </c>
    </row>
    <row r="213" spans="2:30" hidden="1">
      <c r="B213" s="254"/>
      <c r="C213" s="254"/>
      <c r="D213" s="254"/>
      <c r="E213" s="254"/>
      <c r="F213" s="254"/>
      <c r="G213" s="254"/>
      <c r="I213" s="254"/>
      <c r="J213" s="254"/>
      <c r="L213" s="19"/>
      <c r="O213" s="19"/>
      <c r="AD213" s="262">
        <f t="shared" si="2"/>
        <v>0</v>
      </c>
    </row>
    <row r="214" spans="2:30" hidden="1">
      <c r="B214" s="254"/>
      <c r="C214" s="254"/>
      <c r="D214" s="254"/>
      <c r="E214" s="254"/>
      <c r="F214" s="254"/>
      <c r="G214" s="254"/>
      <c r="I214" s="254"/>
      <c r="J214" s="254"/>
      <c r="L214" s="19"/>
      <c r="O214" s="19"/>
      <c r="AD214" s="262">
        <f t="shared" si="2"/>
        <v>0</v>
      </c>
    </row>
    <row r="215" spans="2:30" hidden="1">
      <c r="B215" s="254"/>
      <c r="C215" s="254"/>
      <c r="D215" s="254"/>
      <c r="E215" s="254"/>
      <c r="F215" s="254"/>
      <c r="G215" s="254"/>
      <c r="I215" s="254"/>
      <c r="J215" s="254"/>
      <c r="L215" s="19"/>
      <c r="O215" s="19"/>
      <c r="AD215" s="262">
        <f t="shared" si="2"/>
        <v>0</v>
      </c>
    </row>
    <row r="216" spans="2:30" hidden="1">
      <c r="B216" s="254"/>
      <c r="C216" s="254"/>
      <c r="D216" s="254"/>
      <c r="E216" s="254"/>
      <c r="F216" s="254"/>
      <c r="G216" s="254"/>
      <c r="I216" s="254"/>
      <c r="J216" s="254"/>
      <c r="L216" s="19"/>
      <c r="O216" s="19"/>
      <c r="AD216" s="262">
        <f t="shared" si="2"/>
        <v>0</v>
      </c>
    </row>
    <row r="217" spans="2:30" hidden="1">
      <c r="B217" s="254"/>
      <c r="C217" s="254"/>
      <c r="D217" s="254"/>
      <c r="E217" s="254"/>
      <c r="F217" s="254"/>
      <c r="G217" s="254"/>
      <c r="I217" s="254"/>
      <c r="J217" s="254"/>
      <c r="L217" s="19"/>
      <c r="O217" s="19"/>
      <c r="AD217" s="262">
        <f t="shared" si="2"/>
        <v>0</v>
      </c>
    </row>
    <row r="218" spans="2:30" hidden="1">
      <c r="B218" s="254"/>
      <c r="C218" s="254"/>
      <c r="D218" s="254"/>
      <c r="E218" s="254"/>
      <c r="F218" s="254"/>
      <c r="G218" s="254"/>
      <c r="I218" s="254"/>
      <c r="J218" s="254"/>
      <c r="L218" s="19"/>
      <c r="O218" s="19"/>
      <c r="AD218" s="262">
        <f t="shared" si="2"/>
        <v>0</v>
      </c>
    </row>
    <row r="219" spans="2:30" hidden="1">
      <c r="B219" s="254"/>
      <c r="C219" s="254"/>
      <c r="D219" s="254"/>
      <c r="E219" s="254"/>
      <c r="F219" s="254"/>
      <c r="G219" s="254"/>
      <c r="I219" s="254"/>
      <c r="J219" s="254"/>
      <c r="L219" s="19"/>
      <c r="O219" s="19"/>
      <c r="AD219" s="262">
        <f t="shared" ref="AD219:AD282" si="3">IF(D219&gt;0,1,IF(G219&gt;0,1,IF(J219&gt;0,1,0)))</f>
        <v>0</v>
      </c>
    </row>
    <row r="220" spans="2:30" hidden="1">
      <c r="B220" s="254"/>
      <c r="C220" s="254"/>
      <c r="D220" s="254"/>
      <c r="E220" s="254"/>
      <c r="F220" s="254"/>
      <c r="G220" s="254"/>
      <c r="I220" s="254"/>
      <c r="J220" s="254"/>
      <c r="L220" s="19"/>
      <c r="O220" s="19"/>
      <c r="AD220" s="262">
        <f t="shared" si="3"/>
        <v>0</v>
      </c>
    </row>
    <row r="221" spans="2:30" hidden="1">
      <c r="B221" s="254"/>
      <c r="C221" s="254"/>
      <c r="D221" s="254"/>
      <c r="E221" s="254"/>
      <c r="F221" s="254"/>
      <c r="G221" s="254"/>
      <c r="I221" s="254"/>
      <c r="J221" s="254"/>
      <c r="L221" s="19"/>
      <c r="O221" s="19"/>
      <c r="AD221" s="262">
        <f t="shared" si="3"/>
        <v>0</v>
      </c>
    </row>
    <row r="222" spans="2:30" hidden="1">
      <c r="B222" s="254"/>
      <c r="C222" s="254"/>
      <c r="D222" s="254"/>
      <c r="E222" s="254"/>
      <c r="F222" s="254"/>
      <c r="G222" s="254"/>
      <c r="I222" s="254"/>
      <c r="J222" s="254"/>
      <c r="L222" s="19"/>
      <c r="O222" s="19"/>
      <c r="AD222" s="262">
        <f t="shared" si="3"/>
        <v>0</v>
      </c>
    </row>
    <row r="223" spans="2:30" hidden="1">
      <c r="B223" s="254"/>
      <c r="C223" s="254"/>
      <c r="D223" s="254"/>
      <c r="E223" s="254"/>
      <c r="F223" s="254"/>
      <c r="G223" s="254"/>
      <c r="I223" s="254"/>
      <c r="J223" s="254"/>
      <c r="L223" s="19"/>
      <c r="O223" s="19"/>
      <c r="AD223" s="262">
        <f t="shared" si="3"/>
        <v>0</v>
      </c>
    </row>
    <row r="224" spans="2:30" hidden="1">
      <c r="B224" s="254"/>
      <c r="C224" s="254"/>
      <c r="D224" s="254"/>
      <c r="E224" s="254"/>
      <c r="F224" s="254"/>
      <c r="G224" s="254"/>
      <c r="I224" s="254"/>
      <c r="J224" s="254"/>
      <c r="L224" s="19"/>
      <c r="O224" s="19"/>
      <c r="AD224" s="262">
        <f t="shared" si="3"/>
        <v>0</v>
      </c>
    </row>
    <row r="225" spans="2:30" hidden="1">
      <c r="B225" s="254"/>
      <c r="C225" s="254"/>
      <c r="D225" s="254"/>
      <c r="E225" s="254"/>
      <c r="F225" s="254"/>
      <c r="G225" s="254"/>
      <c r="I225" s="254"/>
      <c r="J225" s="254"/>
      <c r="L225" s="19"/>
      <c r="O225" s="19"/>
      <c r="AD225" s="262">
        <f t="shared" si="3"/>
        <v>0</v>
      </c>
    </row>
    <row r="226" spans="2:30" hidden="1">
      <c r="B226" s="254"/>
      <c r="C226" s="254"/>
      <c r="D226" s="254"/>
      <c r="E226" s="254"/>
      <c r="F226" s="254"/>
      <c r="G226" s="254"/>
      <c r="I226" s="254"/>
      <c r="J226" s="254"/>
      <c r="L226" s="19"/>
      <c r="O226" s="19"/>
      <c r="AD226" s="262">
        <f t="shared" si="3"/>
        <v>0</v>
      </c>
    </row>
    <row r="227" spans="2:30" hidden="1">
      <c r="B227" s="254"/>
      <c r="C227" s="254"/>
      <c r="D227" s="254"/>
      <c r="E227" s="254"/>
      <c r="F227" s="254"/>
      <c r="G227" s="254"/>
      <c r="I227" s="254"/>
      <c r="J227" s="254"/>
      <c r="L227" s="19"/>
      <c r="O227" s="19"/>
      <c r="AD227" s="262">
        <f t="shared" si="3"/>
        <v>0</v>
      </c>
    </row>
    <row r="228" spans="2:30" hidden="1">
      <c r="B228" s="254"/>
      <c r="C228" s="254"/>
      <c r="D228" s="254"/>
      <c r="E228" s="254"/>
      <c r="F228" s="254"/>
      <c r="G228" s="254"/>
      <c r="I228" s="254"/>
      <c r="J228" s="254"/>
      <c r="L228" s="19"/>
      <c r="O228" s="19"/>
      <c r="AD228" s="262">
        <f t="shared" si="3"/>
        <v>0</v>
      </c>
    </row>
    <row r="229" spans="2:30" hidden="1">
      <c r="B229" s="254"/>
      <c r="C229" s="254"/>
      <c r="D229" s="254"/>
      <c r="E229" s="254"/>
      <c r="F229" s="254"/>
      <c r="G229" s="254"/>
      <c r="I229" s="254"/>
      <c r="J229" s="254"/>
      <c r="L229" s="19"/>
      <c r="O229" s="19"/>
      <c r="AD229" s="262">
        <f t="shared" si="3"/>
        <v>0</v>
      </c>
    </row>
    <row r="230" spans="2:30" hidden="1">
      <c r="B230" s="254"/>
      <c r="C230" s="254"/>
      <c r="D230" s="254"/>
      <c r="E230" s="254"/>
      <c r="F230" s="254"/>
      <c r="G230" s="254"/>
      <c r="I230" s="254"/>
      <c r="J230" s="254"/>
      <c r="L230" s="19"/>
      <c r="O230" s="19"/>
      <c r="AD230" s="262">
        <f t="shared" si="3"/>
        <v>0</v>
      </c>
    </row>
    <row r="231" spans="2:30" hidden="1">
      <c r="B231" s="254"/>
      <c r="C231" s="254"/>
      <c r="D231" s="254"/>
      <c r="E231" s="254"/>
      <c r="F231" s="254"/>
      <c r="G231" s="254"/>
      <c r="I231" s="254"/>
      <c r="J231" s="254"/>
      <c r="L231" s="19"/>
      <c r="O231" s="19"/>
      <c r="AD231" s="262">
        <f t="shared" si="3"/>
        <v>0</v>
      </c>
    </row>
    <row r="232" spans="2:30" hidden="1">
      <c r="B232" s="254"/>
      <c r="C232" s="254"/>
      <c r="D232" s="254"/>
      <c r="E232" s="254"/>
      <c r="F232" s="254"/>
      <c r="G232" s="254"/>
      <c r="I232" s="254"/>
      <c r="J232" s="254"/>
      <c r="L232" s="19"/>
      <c r="O232" s="19"/>
      <c r="AD232" s="262">
        <f t="shared" si="3"/>
        <v>0</v>
      </c>
    </row>
    <row r="233" spans="2:30" hidden="1">
      <c r="B233" s="254"/>
      <c r="C233" s="254"/>
      <c r="D233" s="254"/>
      <c r="E233" s="254"/>
      <c r="F233" s="254"/>
      <c r="G233" s="254"/>
      <c r="I233" s="254"/>
      <c r="J233" s="254"/>
      <c r="L233" s="19"/>
      <c r="O233" s="19"/>
      <c r="AD233" s="262">
        <f t="shared" si="3"/>
        <v>0</v>
      </c>
    </row>
    <row r="234" spans="2:30" hidden="1">
      <c r="B234" s="254"/>
      <c r="C234" s="254"/>
      <c r="D234" s="254"/>
      <c r="E234" s="254"/>
      <c r="F234" s="254"/>
      <c r="G234" s="254"/>
      <c r="I234" s="254"/>
      <c r="J234" s="254"/>
      <c r="L234" s="19"/>
      <c r="O234" s="19"/>
      <c r="AD234" s="262">
        <f t="shared" si="3"/>
        <v>0</v>
      </c>
    </row>
    <row r="235" spans="2:30" hidden="1">
      <c r="B235" s="254"/>
      <c r="C235" s="254"/>
      <c r="D235" s="254"/>
      <c r="E235" s="254"/>
      <c r="F235" s="254"/>
      <c r="G235" s="254"/>
      <c r="I235" s="254"/>
      <c r="J235" s="254"/>
      <c r="L235" s="19"/>
      <c r="O235" s="19"/>
      <c r="AD235" s="262">
        <f t="shared" si="3"/>
        <v>0</v>
      </c>
    </row>
    <row r="236" spans="2:30" hidden="1">
      <c r="B236" s="254"/>
      <c r="C236" s="254"/>
      <c r="D236" s="254"/>
      <c r="E236" s="254"/>
      <c r="F236" s="254"/>
      <c r="G236" s="254"/>
      <c r="I236" s="254"/>
      <c r="J236" s="254"/>
      <c r="L236" s="19"/>
      <c r="O236" s="19"/>
      <c r="AD236" s="262">
        <f t="shared" si="3"/>
        <v>0</v>
      </c>
    </row>
    <row r="237" spans="2:30" hidden="1">
      <c r="B237" s="254"/>
      <c r="C237" s="254"/>
      <c r="D237" s="254"/>
      <c r="E237" s="254"/>
      <c r="F237" s="254"/>
      <c r="G237" s="254"/>
      <c r="I237" s="254"/>
      <c r="J237" s="254"/>
      <c r="L237" s="19"/>
      <c r="O237" s="19"/>
      <c r="AD237" s="262">
        <f t="shared" si="3"/>
        <v>0</v>
      </c>
    </row>
    <row r="238" spans="2:30" hidden="1">
      <c r="B238" s="254"/>
      <c r="C238" s="254"/>
      <c r="D238" s="254"/>
      <c r="E238" s="254"/>
      <c r="F238" s="254"/>
      <c r="G238" s="254"/>
      <c r="I238" s="254"/>
      <c r="J238" s="254"/>
      <c r="L238" s="19"/>
      <c r="O238" s="19"/>
      <c r="AD238" s="262">
        <f t="shared" si="3"/>
        <v>0</v>
      </c>
    </row>
    <row r="239" spans="2:30" hidden="1">
      <c r="B239" s="254"/>
      <c r="C239" s="254"/>
      <c r="D239" s="254"/>
      <c r="E239" s="254"/>
      <c r="F239" s="254"/>
      <c r="G239" s="254"/>
      <c r="I239" s="254"/>
      <c r="J239" s="254"/>
      <c r="L239" s="19"/>
      <c r="O239" s="19"/>
      <c r="AD239" s="262">
        <f t="shared" si="3"/>
        <v>0</v>
      </c>
    </row>
    <row r="240" spans="2:30" hidden="1">
      <c r="B240" s="254"/>
      <c r="C240" s="254"/>
      <c r="D240" s="254"/>
      <c r="E240" s="254"/>
      <c r="F240" s="254"/>
      <c r="G240" s="254"/>
      <c r="I240" s="254"/>
      <c r="J240" s="254"/>
      <c r="L240" s="19"/>
      <c r="O240" s="19"/>
      <c r="AD240" s="262">
        <f t="shared" si="3"/>
        <v>0</v>
      </c>
    </row>
    <row r="241" spans="2:30" hidden="1">
      <c r="B241" s="254"/>
      <c r="C241" s="254"/>
      <c r="D241" s="254"/>
      <c r="E241" s="254"/>
      <c r="F241" s="254"/>
      <c r="G241" s="254"/>
      <c r="H241" s="19"/>
      <c r="I241" s="19"/>
      <c r="L241" s="19"/>
      <c r="O241" s="19"/>
      <c r="AD241" s="262">
        <f t="shared" si="3"/>
        <v>0</v>
      </c>
    </row>
    <row r="242" spans="2:30" hidden="1">
      <c r="F242" s="19"/>
      <c r="G242" s="19"/>
      <c r="H242" s="19"/>
      <c r="I242" s="19"/>
      <c r="L242" s="19"/>
      <c r="O242" s="19"/>
      <c r="AD242" s="262">
        <f t="shared" si="3"/>
        <v>0</v>
      </c>
    </row>
    <row r="243" spans="2:30" hidden="1">
      <c r="F243" s="19"/>
      <c r="G243" s="19"/>
      <c r="H243" s="19"/>
      <c r="I243" s="19"/>
      <c r="L243" s="19"/>
      <c r="O243" s="19"/>
      <c r="AD243" s="262">
        <f t="shared" si="3"/>
        <v>0</v>
      </c>
    </row>
    <row r="244" spans="2:30" hidden="1">
      <c r="F244" s="19"/>
      <c r="G244" s="19"/>
      <c r="H244" s="19"/>
      <c r="I244" s="19"/>
      <c r="L244" s="19"/>
      <c r="O244" s="19"/>
      <c r="AD244" s="262">
        <f t="shared" si="3"/>
        <v>0</v>
      </c>
    </row>
    <row r="245" spans="2:30" hidden="1">
      <c r="F245" s="19"/>
      <c r="G245" s="19"/>
      <c r="H245" s="19"/>
      <c r="I245" s="19"/>
      <c r="L245" s="19"/>
      <c r="O245" s="19"/>
      <c r="AD245" s="262">
        <f t="shared" si="3"/>
        <v>0</v>
      </c>
    </row>
    <row r="246" spans="2:30" hidden="1">
      <c r="F246" s="19"/>
      <c r="G246" s="19"/>
      <c r="H246" s="19"/>
      <c r="I246" s="19"/>
      <c r="L246" s="19"/>
      <c r="O246" s="19"/>
      <c r="AD246" s="262">
        <f t="shared" si="3"/>
        <v>0</v>
      </c>
    </row>
    <row r="247" spans="2:30" hidden="1">
      <c r="F247" s="19"/>
      <c r="G247" s="19"/>
      <c r="H247" s="19"/>
      <c r="I247" s="19"/>
      <c r="L247" s="19"/>
      <c r="O247" s="19"/>
      <c r="AD247" s="262">
        <f t="shared" si="3"/>
        <v>0</v>
      </c>
    </row>
    <row r="248" spans="2:30" hidden="1">
      <c r="F248" s="19"/>
      <c r="G248" s="19"/>
      <c r="H248" s="19"/>
      <c r="I248" s="19"/>
      <c r="L248" s="19"/>
      <c r="O248" s="19"/>
      <c r="AD248" s="262">
        <f t="shared" si="3"/>
        <v>0</v>
      </c>
    </row>
    <row r="249" spans="2:30" hidden="1">
      <c r="F249" s="254"/>
      <c r="G249" s="19"/>
      <c r="H249" s="19"/>
      <c r="I249" s="19"/>
      <c r="L249" s="19"/>
      <c r="O249" s="19"/>
      <c r="AD249" s="262">
        <f t="shared" si="3"/>
        <v>0</v>
      </c>
    </row>
    <row r="250" spans="2:30" hidden="1">
      <c r="F250" s="19"/>
      <c r="G250" s="19"/>
      <c r="H250" s="19"/>
      <c r="I250" s="19"/>
      <c r="L250" s="19"/>
      <c r="O250" s="19"/>
      <c r="AD250" s="262">
        <f t="shared" si="3"/>
        <v>0</v>
      </c>
    </row>
    <row r="251" spans="2:30" hidden="1">
      <c r="F251" s="19"/>
      <c r="G251" s="19"/>
      <c r="H251" s="19"/>
      <c r="I251" s="19"/>
      <c r="L251" s="19"/>
      <c r="O251" s="19"/>
      <c r="AD251" s="262">
        <f t="shared" si="3"/>
        <v>0</v>
      </c>
    </row>
    <row r="252" spans="2:30" hidden="1">
      <c r="F252" s="19"/>
      <c r="G252" s="19"/>
      <c r="H252" s="19"/>
      <c r="I252" s="19"/>
      <c r="L252" s="19"/>
      <c r="O252" s="19"/>
      <c r="AD252" s="262">
        <f t="shared" si="3"/>
        <v>0</v>
      </c>
    </row>
    <row r="253" spans="2:30" hidden="1">
      <c r="F253" s="19"/>
      <c r="G253" s="19"/>
      <c r="H253" s="19"/>
      <c r="I253" s="19"/>
      <c r="L253" s="19"/>
      <c r="O253" s="19"/>
      <c r="AD253" s="262">
        <f t="shared" si="3"/>
        <v>0</v>
      </c>
    </row>
    <row r="254" spans="2:30" hidden="1">
      <c r="F254" s="19"/>
      <c r="G254" s="19"/>
      <c r="H254" s="19"/>
      <c r="I254" s="19"/>
      <c r="L254" s="19"/>
      <c r="O254" s="19"/>
      <c r="AD254" s="262">
        <f t="shared" si="3"/>
        <v>0</v>
      </c>
    </row>
    <row r="255" spans="2:30" hidden="1">
      <c r="F255" s="19"/>
      <c r="G255" s="19"/>
      <c r="H255" s="19"/>
      <c r="I255" s="19"/>
      <c r="L255" s="19"/>
      <c r="O255" s="19"/>
      <c r="AD255" s="262">
        <f t="shared" si="3"/>
        <v>0</v>
      </c>
    </row>
    <row r="256" spans="2:30" hidden="1">
      <c r="F256" s="19"/>
      <c r="G256" s="19"/>
      <c r="H256" s="19"/>
      <c r="I256" s="19"/>
      <c r="L256" s="19"/>
      <c r="O256" s="19"/>
      <c r="AD256" s="262">
        <f t="shared" si="3"/>
        <v>0</v>
      </c>
    </row>
    <row r="257" spans="6:30" hidden="1">
      <c r="F257" s="19"/>
      <c r="G257" s="19"/>
      <c r="H257" s="19"/>
      <c r="I257" s="19"/>
      <c r="L257" s="19"/>
      <c r="O257" s="19"/>
      <c r="AD257" s="262">
        <f t="shared" si="3"/>
        <v>0</v>
      </c>
    </row>
    <row r="258" spans="6:30" hidden="1">
      <c r="F258" s="19"/>
      <c r="G258" s="19"/>
      <c r="H258" s="19"/>
      <c r="I258" s="19"/>
      <c r="L258" s="19"/>
      <c r="O258" s="19"/>
      <c r="AD258" s="262">
        <f t="shared" si="3"/>
        <v>0</v>
      </c>
    </row>
    <row r="259" spans="6:30" hidden="1">
      <c r="F259" s="19"/>
      <c r="G259" s="19"/>
      <c r="H259" s="19"/>
      <c r="I259" s="19"/>
      <c r="L259" s="19"/>
      <c r="O259" s="19"/>
      <c r="AD259" s="262">
        <f t="shared" si="3"/>
        <v>0</v>
      </c>
    </row>
    <row r="260" spans="6:30" hidden="1">
      <c r="F260" s="19"/>
      <c r="G260" s="19"/>
      <c r="H260" s="19"/>
      <c r="I260" s="19"/>
      <c r="L260" s="19"/>
      <c r="O260" s="19"/>
      <c r="AD260" s="262">
        <f t="shared" si="3"/>
        <v>0</v>
      </c>
    </row>
    <row r="261" spans="6:30" hidden="1">
      <c r="F261" s="19"/>
      <c r="G261" s="19"/>
      <c r="H261" s="19"/>
      <c r="I261" s="19"/>
      <c r="L261" s="19"/>
      <c r="O261" s="19"/>
      <c r="AD261" s="262">
        <f t="shared" si="3"/>
        <v>0</v>
      </c>
    </row>
    <row r="262" spans="6:30" hidden="1">
      <c r="F262" s="19"/>
      <c r="G262" s="19"/>
      <c r="H262" s="19"/>
      <c r="I262" s="19"/>
      <c r="L262" s="19"/>
      <c r="O262" s="19"/>
      <c r="AD262" s="262">
        <f t="shared" si="3"/>
        <v>0</v>
      </c>
    </row>
    <row r="263" spans="6:30" hidden="1">
      <c r="F263" s="19"/>
      <c r="G263" s="19"/>
      <c r="H263" s="19"/>
      <c r="I263" s="19"/>
      <c r="L263" s="19"/>
      <c r="O263" s="19"/>
      <c r="AD263" s="262">
        <f t="shared" si="3"/>
        <v>0</v>
      </c>
    </row>
    <row r="264" spans="6:30" hidden="1">
      <c r="F264" s="19"/>
      <c r="G264" s="19"/>
      <c r="H264" s="19"/>
      <c r="I264" s="19"/>
      <c r="L264" s="19"/>
      <c r="O264" s="19"/>
      <c r="AD264" s="262">
        <f t="shared" si="3"/>
        <v>0</v>
      </c>
    </row>
    <row r="265" spans="6:30" hidden="1">
      <c r="F265" s="19"/>
      <c r="G265" s="19"/>
      <c r="H265" s="19"/>
      <c r="I265" s="19"/>
      <c r="L265" s="19"/>
      <c r="O265" s="19"/>
      <c r="AD265" s="262">
        <f t="shared" si="3"/>
        <v>0</v>
      </c>
    </row>
    <row r="266" spans="6:30" hidden="1">
      <c r="F266" s="19"/>
      <c r="G266" s="19"/>
      <c r="H266" s="19"/>
      <c r="I266" s="19"/>
      <c r="L266" s="19"/>
      <c r="O266" s="19"/>
      <c r="AD266" s="262">
        <f t="shared" si="3"/>
        <v>0</v>
      </c>
    </row>
    <row r="267" spans="6:30" hidden="1">
      <c r="F267" s="19"/>
      <c r="G267" s="19"/>
      <c r="H267" s="19"/>
      <c r="I267" s="19"/>
      <c r="L267" s="19"/>
      <c r="O267" s="19"/>
      <c r="AD267" s="262">
        <f t="shared" si="3"/>
        <v>0</v>
      </c>
    </row>
    <row r="268" spans="6:30" hidden="1">
      <c r="F268" s="19"/>
      <c r="G268" s="19"/>
      <c r="H268" s="19"/>
      <c r="I268" s="19"/>
      <c r="L268" s="19"/>
      <c r="O268" s="19"/>
      <c r="AD268" s="262">
        <f t="shared" si="3"/>
        <v>0</v>
      </c>
    </row>
    <row r="269" spans="6:30" hidden="1">
      <c r="F269" s="19"/>
      <c r="G269" s="19"/>
      <c r="H269" s="19"/>
      <c r="I269" s="19"/>
      <c r="L269" s="19"/>
      <c r="O269" s="19"/>
      <c r="AD269" s="262">
        <f t="shared" si="3"/>
        <v>0</v>
      </c>
    </row>
    <row r="270" spans="6:30" hidden="1">
      <c r="F270" s="19"/>
      <c r="G270" s="19"/>
      <c r="H270" s="19"/>
      <c r="I270" s="19"/>
      <c r="L270" s="19"/>
      <c r="O270" s="19"/>
      <c r="AD270" s="262">
        <f t="shared" si="3"/>
        <v>0</v>
      </c>
    </row>
    <row r="271" spans="6:30" hidden="1">
      <c r="F271" s="19"/>
      <c r="G271" s="19"/>
      <c r="H271" s="19"/>
      <c r="I271" s="19"/>
      <c r="L271" s="19"/>
      <c r="O271" s="19"/>
      <c r="AD271" s="262">
        <f t="shared" si="3"/>
        <v>0</v>
      </c>
    </row>
    <row r="272" spans="6:30" hidden="1">
      <c r="F272" s="19"/>
      <c r="G272" s="19"/>
      <c r="H272" s="19"/>
      <c r="I272" s="19"/>
      <c r="L272" s="19"/>
      <c r="O272" s="19"/>
      <c r="AD272" s="262">
        <f t="shared" si="3"/>
        <v>0</v>
      </c>
    </row>
    <row r="273" spans="6:30" hidden="1">
      <c r="F273" s="19"/>
      <c r="G273" s="19"/>
      <c r="H273" s="19"/>
      <c r="I273" s="19"/>
      <c r="L273" s="19"/>
      <c r="O273" s="19"/>
      <c r="AD273" s="262">
        <f t="shared" si="3"/>
        <v>0</v>
      </c>
    </row>
    <row r="274" spans="6:30" hidden="1">
      <c r="F274" s="19"/>
      <c r="G274" s="19"/>
      <c r="H274" s="19"/>
      <c r="I274" s="19"/>
      <c r="L274" s="19"/>
      <c r="O274" s="19"/>
      <c r="AD274" s="262">
        <f t="shared" si="3"/>
        <v>0</v>
      </c>
    </row>
    <row r="275" spans="6:30" hidden="1">
      <c r="F275" s="19"/>
      <c r="G275" s="19"/>
      <c r="H275" s="19"/>
      <c r="I275" s="19"/>
      <c r="L275" s="19"/>
      <c r="O275" s="19"/>
      <c r="AD275" s="262">
        <f t="shared" si="3"/>
        <v>0</v>
      </c>
    </row>
    <row r="276" spans="6:30" hidden="1">
      <c r="F276" s="19"/>
      <c r="G276" s="19"/>
      <c r="H276" s="19"/>
      <c r="I276" s="19"/>
      <c r="L276" s="19"/>
      <c r="O276" s="19"/>
      <c r="AD276" s="262">
        <f t="shared" si="3"/>
        <v>0</v>
      </c>
    </row>
    <row r="277" spans="6:30" hidden="1">
      <c r="F277" s="19"/>
      <c r="G277" s="19"/>
      <c r="H277" s="19"/>
      <c r="I277" s="19"/>
      <c r="L277" s="19"/>
      <c r="O277" s="19"/>
      <c r="AD277" s="262">
        <f t="shared" si="3"/>
        <v>0</v>
      </c>
    </row>
    <row r="278" spans="6:30" hidden="1">
      <c r="F278" s="19"/>
      <c r="G278" s="19"/>
      <c r="H278" s="19"/>
      <c r="I278" s="19"/>
      <c r="L278" s="19"/>
      <c r="O278" s="19"/>
      <c r="AD278" s="262">
        <f t="shared" si="3"/>
        <v>0</v>
      </c>
    </row>
    <row r="279" spans="6:30" hidden="1">
      <c r="F279" s="19"/>
      <c r="G279" s="19"/>
      <c r="H279" s="19"/>
      <c r="I279" s="19"/>
      <c r="L279" s="19"/>
      <c r="O279" s="19"/>
      <c r="AD279" s="262">
        <f t="shared" si="3"/>
        <v>0</v>
      </c>
    </row>
    <row r="280" spans="6:30" hidden="1">
      <c r="F280" s="19"/>
      <c r="G280" s="19"/>
      <c r="H280" s="19"/>
      <c r="I280" s="19"/>
      <c r="L280" s="19"/>
      <c r="O280" s="19"/>
      <c r="AD280" s="262">
        <f t="shared" si="3"/>
        <v>0</v>
      </c>
    </row>
    <row r="281" spans="6:30" hidden="1">
      <c r="F281" s="19"/>
      <c r="G281" s="19"/>
      <c r="H281" s="19"/>
      <c r="I281" s="19"/>
      <c r="L281" s="19"/>
      <c r="O281" s="19"/>
      <c r="AD281" s="262">
        <f t="shared" si="3"/>
        <v>0</v>
      </c>
    </row>
    <row r="282" spans="6:30" hidden="1">
      <c r="F282" s="19"/>
      <c r="G282" s="19"/>
      <c r="H282" s="19"/>
      <c r="I282" s="19"/>
      <c r="L282" s="19"/>
      <c r="O282" s="19"/>
      <c r="AD282" s="262">
        <f t="shared" si="3"/>
        <v>0</v>
      </c>
    </row>
    <row r="283" spans="6:30" hidden="1">
      <c r="F283" s="19"/>
      <c r="G283" s="19"/>
      <c r="H283" s="19"/>
      <c r="I283" s="19"/>
      <c r="L283" s="19"/>
      <c r="O283" s="19"/>
      <c r="AD283" s="262">
        <f t="shared" ref="AD283:AD346" si="4">IF(D283&gt;0,1,IF(G283&gt;0,1,IF(J283&gt;0,1,0)))</f>
        <v>0</v>
      </c>
    </row>
    <row r="284" spans="6:30" hidden="1">
      <c r="F284" s="19"/>
      <c r="G284" s="19"/>
      <c r="H284" s="19"/>
      <c r="I284" s="19"/>
      <c r="L284" s="19"/>
      <c r="O284" s="19"/>
      <c r="AD284" s="262">
        <f t="shared" si="4"/>
        <v>0</v>
      </c>
    </row>
    <row r="285" spans="6:30" hidden="1">
      <c r="F285" s="19"/>
      <c r="G285" s="19"/>
      <c r="H285" s="19"/>
      <c r="I285" s="19"/>
      <c r="L285" s="19"/>
      <c r="O285" s="19"/>
      <c r="AD285" s="262">
        <f t="shared" si="4"/>
        <v>0</v>
      </c>
    </row>
    <row r="286" spans="6:30" hidden="1">
      <c r="F286" s="19"/>
      <c r="G286" s="19"/>
      <c r="H286" s="19"/>
      <c r="I286" s="19"/>
      <c r="L286" s="19"/>
      <c r="O286" s="19"/>
      <c r="AD286" s="262">
        <f t="shared" si="4"/>
        <v>0</v>
      </c>
    </row>
    <row r="287" spans="6:30" hidden="1">
      <c r="F287" s="19"/>
      <c r="G287" s="19"/>
      <c r="H287" s="19"/>
      <c r="I287" s="19"/>
      <c r="L287" s="19"/>
      <c r="O287" s="19"/>
      <c r="AD287" s="262">
        <f t="shared" si="4"/>
        <v>0</v>
      </c>
    </row>
    <row r="288" spans="6:30" hidden="1">
      <c r="F288" s="19"/>
      <c r="G288" s="19"/>
      <c r="H288" s="19"/>
      <c r="I288" s="19"/>
      <c r="L288" s="19"/>
      <c r="O288" s="19"/>
      <c r="AD288" s="262">
        <f t="shared" si="4"/>
        <v>0</v>
      </c>
    </row>
    <row r="289" spans="6:30" hidden="1">
      <c r="F289" s="19"/>
      <c r="G289" s="19"/>
      <c r="H289" s="19"/>
      <c r="I289" s="19"/>
      <c r="L289" s="19"/>
      <c r="O289" s="19"/>
      <c r="AD289" s="262">
        <f t="shared" si="4"/>
        <v>0</v>
      </c>
    </row>
    <row r="290" spans="6:30" hidden="1">
      <c r="F290" s="19"/>
      <c r="G290" s="19"/>
      <c r="H290" s="19"/>
      <c r="I290" s="19"/>
      <c r="L290" s="19"/>
      <c r="O290" s="19"/>
      <c r="AD290" s="262">
        <f t="shared" si="4"/>
        <v>0</v>
      </c>
    </row>
    <row r="291" spans="6:30" hidden="1">
      <c r="F291" s="19"/>
      <c r="G291" s="19"/>
      <c r="H291" s="19"/>
      <c r="I291" s="19"/>
      <c r="L291" s="19"/>
      <c r="O291" s="19"/>
      <c r="AD291" s="262">
        <f t="shared" si="4"/>
        <v>0</v>
      </c>
    </row>
    <row r="292" spans="6:30" hidden="1">
      <c r="F292" s="19"/>
      <c r="G292" s="19"/>
      <c r="H292" s="19"/>
      <c r="I292" s="19"/>
      <c r="L292" s="19"/>
      <c r="O292" s="19"/>
      <c r="AD292" s="262">
        <f t="shared" si="4"/>
        <v>0</v>
      </c>
    </row>
    <row r="293" spans="6:30" hidden="1">
      <c r="F293" s="19"/>
      <c r="G293" s="19"/>
      <c r="H293" s="19"/>
      <c r="I293" s="19"/>
      <c r="L293" s="19"/>
      <c r="O293" s="19"/>
      <c r="AD293" s="262">
        <f t="shared" si="4"/>
        <v>0</v>
      </c>
    </row>
    <row r="294" spans="6:30" hidden="1">
      <c r="F294" s="19"/>
      <c r="G294" s="19"/>
      <c r="H294" s="19"/>
      <c r="I294" s="19"/>
      <c r="L294" s="19"/>
      <c r="O294" s="19"/>
      <c r="AD294" s="262">
        <f t="shared" si="4"/>
        <v>0</v>
      </c>
    </row>
    <row r="295" spans="6:30" hidden="1">
      <c r="F295" s="19"/>
      <c r="G295" s="19"/>
      <c r="H295" s="19"/>
      <c r="I295" s="19"/>
      <c r="L295" s="19"/>
      <c r="O295" s="19"/>
      <c r="AD295" s="262">
        <f t="shared" si="4"/>
        <v>0</v>
      </c>
    </row>
    <row r="296" spans="6:30" hidden="1">
      <c r="F296" s="19"/>
      <c r="G296" s="19"/>
      <c r="H296" s="19"/>
      <c r="I296" s="19"/>
      <c r="L296" s="19"/>
      <c r="O296" s="19"/>
      <c r="AD296" s="262">
        <f t="shared" si="4"/>
        <v>0</v>
      </c>
    </row>
    <row r="297" spans="6:30" hidden="1">
      <c r="F297" s="19"/>
      <c r="G297" s="19"/>
      <c r="H297" s="19"/>
      <c r="I297" s="19"/>
      <c r="L297" s="19"/>
      <c r="O297" s="19"/>
      <c r="AD297" s="262">
        <f t="shared" si="4"/>
        <v>0</v>
      </c>
    </row>
    <row r="298" spans="6:30" hidden="1">
      <c r="F298" s="19"/>
      <c r="G298" s="19"/>
      <c r="H298" s="19"/>
      <c r="I298" s="19"/>
      <c r="L298" s="19"/>
      <c r="O298" s="19"/>
      <c r="AD298" s="262">
        <f t="shared" si="4"/>
        <v>0</v>
      </c>
    </row>
    <row r="299" spans="6:30" hidden="1">
      <c r="F299" s="19"/>
      <c r="G299" s="19"/>
      <c r="H299" s="19"/>
      <c r="I299" s="19"/>
      <c r="L299" s="19"/>
      <c r="O299" s="19"/>
      <c r="AD299" s="262">
        <f t="shared" si="4"/>
        <v>0</v>
      </c>
    </row>
    <row r="300" spans="6:30" hidden="1">
      <c r="F300" s="19"/>
      <c r="G300" s="19"/>
      <c r="H300" s="19"/>
      <c r="I300" s="19"/>
      <c r="L300" s="19"/>
      <c r="O300" s="19"/>
      <c r="AD300" s="262">
        <f t="shared" si="4"/>
        <v>0</v>
      </c>
    </row>
    <row r="301" spans="6:30" hidden="1">
      <c r="F301" s="19"/>
      <c r="G301" s="19"/>
      <c r="H301" s="19"/>
      <c r="I301" s="19"/>
      <c r="L301" s="19"/>
      <c r="O301" s="19"/>
      <c r="AD301" s="262">
        <f t="shared" si="4"/>
        <v>0</v>
      </c>
    </row>
    <row r="302" spans="6:30" hidden="1">
      <c r="F302" s="19"/>
      <c r="G302" s="19"/>
      <c r="H302" s="19"/>
      <c r="I302" s="19"/>
      <c r="L302" s="19"/>
      <c r="O302" s="19"/>
      <c r="AD302" s="262">
        <f t="shared" si="4"/>
        <v>0</v>
      </c>
    </row>
    <row r="303" spans="6:30" hidden="1">
      <c r="F303" s="19"/>
      <c r="G303" s="19"/>
      <c r="H303" s="19"/>
      <c r="I303" s="19"/>
      <c r="L303" s="19"/>
      <c r="O303" s="19"/>
      <c r="AD303" s="262">
        <f t="shared" si="4"/>
        <v>0</v>
      </c>
    </row>
    <row r="304" spans="6:30" hidden="1">
      <c r="F304" s="19"/>
      <c r="G304" s="19"/>
      <c r="H304" s="19"/>
      <c r="I304" s="19"/>
      <c r="L304" s="19"/>
      <c r="O304" s="19"/>
      <c r="AD304" s="262">
        <f t="shared" si="4"/>
        <v>0</v>
      </c>
    </row>
    <row r="305" spans="6:30" hidden="1">
      <c r="F305" s="19"/>
      <c r="G305" s="19"/>
      <c r="H305" s="19"/>
      <c r="I305" s="19"/>
      <c r="L305" s="19"/>
      <c r="O305" s="19"/>
      <c r="AD305" s="262">
        <f t="shared" si="4"/>
        <v>0</v>
      </c>
    </row>
    <row r="306" spans="6:30" hidden="1">
      <c r="F306" s="19"/>
      <c r="G306" s="19"/>
      <c r="H306" s="19"/>
      <c r="I306" s="19"/>
      <c r="L306" s="19"/>
      <c r="O306" s="19"/>
      <c r="AD306" s="262">
        <f t="shared" si="4"/>
        <v>0</v>
      </c>
    </row>
    <row r="307" spans="6:30" hidden="1">
      <c r="F307" s="19"/>
      <c r="G307" s="19"/>
      <c r="H307" s="19"/>
      <c r="I307" s="19"/>
      <c r="L307" s="19"/>
      <c r="O307" s="19"/>
      <c r="AD307" s="262">
        <f t="shared" si="4"/>
        <v>0</v>
      </c>
    </row>
    <row r="308" spans="6:30" hidden="1">
      <c r="F308" s="19"/>
      <c r="G308" s="19"/>
      <c r="H308" s="19"/>
      <c r="I308" s="19"/>
      <c r="L308" s="19"/>
      <c r="O308" s="19"/>
      <c r="AD308" s="262">
        <f t="shared" si="4"/>
        <v>0</v>
      </c>
    </row>
    <row r="309" spans="6:30" hidden="1">
      <c r="F309" s="19"/>
      <c r="G309" s="19"/>
      <c r="H309" s="19"/>
      <c r="I309" s="19"/>
      <c r="L309" s="19"/>
      <c r="O309" s="19"/>
      <c r="AD309" s="262">
        <f t="shared" si="4"/>
        <v>0</v>
      </c>
    </row>
    <row r="310" spans="6:30" hidden="1">
      <c r="F310" s="19"/>
      <c r="G310" s="19"/>
      <c r="H310" s="19"/>
      <c r="I310" s="19"/>
      <c r="L310" s="19"/>
      <c r="O310" s="19"/>
      <c r="AD310" s="262">
        <f t="shared" si="4"/>
        <v>0</v>
      </c>
    </row>
    <row r="311" spans="6:30" hidden="1">
      <c r="F311" s="19"/>
      <c r="G311" s="19"/>
      <c r="H311" s="19"/>
      <c r="I311" s="19"/>
      <c r="L311" s="19"/>
      <c r="O311" s="19"/>
      <c r="AD311" s="262">
        <f t="shared" si="4"/>
        <v>0</v>
      </c>
    </row>
    <row r="312" spans="6:30" hidden="1">
      <c r="F312" s="19"/>
      <c r="G312" s="19"/>
      <c r="H312" s="19"/>
      <c r="I312" s="19"/>
      <c r="L312" s="19"/>
      <c r="O312" s="19"/>
      <c r="AD312" s="262">
        <f t="shared" si="4"/>
        <v>0</v>
      </c>
    </row>
    <row r="313" spans="6:30" hidden="1">
      <c r="F313" s="19"/>
      <c r="G313" s="19"/>
      <c r="H313" s="19"/>
      <c r="I313" s="19"/>
      <c r="L313" s="19"/>
      <c r="O313" s="19"/>
      <c r="AD313" s="262">
        <f t="shared" si="4"/>
        <v>0</v>
      </c>
    </row>
    <row r="314" spans="6:30" hidden="1">
      <c r="F314" s="19"/>
      <c r="G314" s="19"/>
      <c r="H314" s="19"/>
      <c r="I314" s="19"/>
      <c r="L314" s="19"/>
      <c r="O314" s="19"/>
      <c r="AD314" s="262">
        <f t="shared" si="4"/>
        <v>0</v>
      </c>
    </row>
    <row r="315" spans="6:30" hidden="1">
      <c r="F315" s="19"/>
      <c r="G315" s="19"/>
      <c r="H315" s="19"/>
      <c r="I315" s="19"/>
      <c r="L315" s="19"/>
      <c r="O315" s="19"/>
      <c r="AD315" s="262">
        <f t="shared" si="4"/>
        <v>0</v>
      </c>
    </row>
    <row r="316" spans="6:30" hidden="1">
      <c r="F316" s="19"/>
      <c r="G316" s="19"/>
      <c r="H316" s="19"/>
      <c r="I316" s="19"/>
      <c r="L316" s="19"/>
      <c r="O316" s="19"/>
      <c r="AD316" s="262">
        <f t="shared" si="4"/>
        <v>0</v>
      </c>
    </row>
    <row r="317" spans="6:30" hidden="1">
      <c r="F317" s="19"/>
      <c r="G317" s="19"/>
      <c r="H317" s="19"/>
      <c r="I317" s="19"/>
      <c r="L317" s="19"/>
      <c r="O317" s="19"/>
      <c r="AD317" s="262">
        <f t="shared" si="4"/>
        <v>0</v>
      </c>
    </row>
    <row r="318" spans="6:30" hidden="1">
      <c r="F318" s="19"/>
      <c r="G318" s="19"/>
      <c r="H318" s="19"/>
      <c r="I318" s="19"/>
      <c r="L318" s="19"/>
      <c r="O318" s="19"/>
      <c r="AD318" s="262">
        <f t="shared" si="4"/>
        <v>0</v>
      </c>
    </row>
    <row r="319" spans="6:30" hidden="1">
      <c r="F319" s="19"/>
      <c r="G319" s="19"/>
      <c r="H319" s="19"/>
      <c r="I319" s="19"/>
      <c r="L319" s="19"/>
      <c r="O319" s="19"/>
      <c r="AD319" s="262">
        <f t="shared" si="4"/>
        <v>0</v>
      </c>
    </row>
    <row r="320" spans="6:30" hidden="1">
      <c r="F320" s="19"/>
      <c r="G320" s="19"/>
      <c r="H320" s="19"/>
      <c r="I320" s="19"/>
      <c r="L320" s="19"/>
      <c r="O320" s="19"/>
      <c r="AD320" s="262">
        <f t="shared" si="4"/>
        <v>0</v>
      </c>
    </row>
    <row r="321" spans="6:30" hidden="1">
      <c r="F321" s="19"/>
      <c r="G321" s="19"/>
      <c r="H321" s="19"/>
      <c r="I321" s="19"/>
      <c r="L321" s="19"/>
      <c r="O321" s="19"/>
      <c r="AD321" s="262">
        <f t="shared" si="4"/>
        <v>0</v>
      </c>
    </row>
    <row r="322" spans="6:30" hidden="1">
      <c r="F322" s="19"/>
      <c r="G322" s="19"/>
      <c r="H322" s="19"/>
      <c r="I322" s="19"/>
      <c r="L322" s="19"/>
      <c r="O322" s="19"/>
      <c r="AD322" s="262">
        <f t="shared" si="4"/>
        <v>0</v>
      </c>
    </row>
    <row r="323" spans="6:30" hidden="1">
      <c r="F323" s="19"/>
      <c r="G323" s="19"/>
      <c r="H323" s="19"/>
      <c r="I323" s="19"/>
      <c r="L323" s="19"/>
      <c r="O323" s="19"/>
      <c r="AD323" s="262">
        <f t="shared" si="4"/>
        <v>0</v>
      </c>
    </row>
    <row r="324" spans="6:30" hidden="1">
      <c r="F324" s="19"/>
      <c r="G324" s="19"/>
      <c r="H324" s="19"/>
      <c r="I324" s="19"/>
      <c r="L324" s="19"/>
      <c r="O324" s="19"/>
      <c r="AD324" s="262">
        <f t="shared" si="4"/>
        <v>0</v>
      </c>
    </row>
    <row r="325" spans="6:30" hidden="1">
      <c r="F325" s="19"/>
      <c r="G325" s="19"/>
      <c r="H325" s="19"/>
      <c r="I325" s="19"/>
      <c r="L325" s="19"/>
      <c r="O325" s="19"/>
      <c r="AD325" s="262">
        <f t="shared" si="4"/>
        <v>0</v>
      </c>
    </row>
    <row r="326" spans="6:30" hidden="1">
      <c r="F326" s="19"/>
      <c r="G326" s="19"/>
      <c r="H326" s="19"/>
      <c r="I326" s="19"/>
      <c r="L326" s="19"/>
      <c r="O326" s="19"/>
      <c r="AD326" s="262">
        <f t="shared" si="4"/>
        <v>0</v>
      </c>
    </row>
    <row r="327" spans="6:30" hidden="1">
      <c r="F327" s="19"/>
      <c r="G327" s="19"/>
      <c r="H327" s="19"/>
      <c r="I327" s="19"/>
      <c r="L327" s="19"/>
      <c r="O327" s="19"/>
      <c r="AD327" s="262">
        <f t="shared" si="4"/>
        <v>0</v>
      </c>
    </row>
    <row r="328" spans="6:30" hidden="1">
      <c r="F328" s="19"/>
      <c r="G328" s="19"/>
      <c r="H328" s="19"/>
      <c r="I328" s="19"/>
      <c r="L328" s="19"/>
      <c r="O328" s="19"/>
      <c r="AD328" s="262">
        <f t="shared" si="4"/>
        <v>0</v>
      </c>
    </row>
    <row r="329" spans="6:30" hidden="1">
      <c r="F329" s="19"/>
      <c r="G329" s="19"/>
      <c r="H329" s="19"/>
      <c r="I329" s="19"/>
      <c r="L329" s="19"/>
      <c r="O329" s="19"/>
      <c r="AD329" s="262">
        <f t="shared" si="4"/>
        <v>0</v>
      </c>
    </row>
    <row r="330" spans="6:30" hidden="1">
      <c r="F330" s="19"/>
      <c r="G330" s="19"/>
      <c r="H330" s="19"/>
      <c r="I330" s="19"/>
      <c r="L330" s="19"/>
      <c r="O330" s="19"/>
      <c r="AD330" s="262">
        <f t="shared" si="4"/>
        <v>0</v>
      </c>
    </row>
    <row r="331" spans="6:30" hidden="1">
      <c r="F331" s="19"/>
      <c r="G331" s="19"/>
      <c r="H331" s="19"/>
      <c r="I331" s="19"/>
      <c r="L331" s="19"/>
      <c r="O331" s="19"/>
      <c r="AD331" s="262">
        <f t="shared" si="4"/>
        <v>0</v>
      </c>
    </row>
    <row r="332" spans="6:30" hidden="1">
      <c r="F332" s="19"/>
      <c r="G332" s="19"/>
      <c r="H332" s="19"/>
      <c r="I332" s="19"/>
      <c r="L332" s="19"/>
      <c r="O332" s="19"/>
      <c r="AD332" s="262">
        <f t="shared" si="4"/>
        <v>0</v>
      </c>
    </row>
    <row r="333" spans="6:30" hidden="1">
      <c r="F333" s="19"/>
      <c r="G333" s="19"/>
      <c r="H333" s="19"/>
      <c r="I333" s="19"/>
      <c r="L333" s="19"/>
      <c r="O333" s="19"/>
      <c r="AD333" s="262">
        <f t="shared" si="4"/>
        <v>0</v>
      </c>
    </row>
    <row r="334" spans="6:30" hidden="1">
      <c r="F334" s="19"/>
      <c r="G334" s="19"/>
      <c r="H334" s="19"/>
      <c r="I334" s="19"/>
      <c r="L334" s="19"/>
      <c r="O334" s="19"/>
      <c r="AD334" s="262">
        <f t="shared" si="4"/>
        <v>0</v>
      </c>
    </row>
    <row r="335" spans="6:30" hidden="1">
      <c r="F335" s="19"/>
      <c r="G335" s="19"/>
      <c r="H335" s="19"/>
      <c r="I335" s="19"/>
      <c r="L335" s="19"/>
      <c r="O335" s="19"/>
      <c r="AD335" s="262">
        <f t="shared" si="4"/>
        <v>0</v>
      </c>
    </row>
    <row r="336" spans="6:30" hidden="1">
      <c r="F336" s="19"/>
      <c r="G336" s="19"/>
      <c r="H336" s="19"/>
      <c r="I336" s="19"/>
      <c r="L336" s="19"/>
      <c r="O336" s="19"/>
      <c r="AD336" s="262">
        <f t="shared" si="4"/>
        <v>0</v>
      </c>
    </row>
    <row r="337" spans="6:30" hidden="1">
      <c r="F337" s="19"/>
      <c r="G337" s="19"/>
      <c r="H337" s="19"/>
      <c r="I337" s="19"/>
      <c r="L337" s="19"/>
      <c r="O337" s="19"/>
      <c r="AD337" s="262">
        <f t="shared" si="4"/>
        <v>0</v>
      </c>
    </row>
    <row r="338" spans="6:30" hidden="1">
      <c r="F338" s="19"/>
      <c r="G338" s="19"/>
      <c r="H338" s="19"/>
      <c r="I338" s="19"/>
      <c r="L338" s="19"/>
      <c r="O338" s="19"/>
      <c r="AD338" s="262">
        <f t="shared" si="4"/>
        <v>0</v>
      </c>
    </row>
    <row r="339" spans="6:30" hidden="1">
      <c r="F339" s="19"/>
      <c r="G339" s="19"/>
      <c r="H339" s="19"/>
      <c r="I339" s="19"/>
      <c r="L339" s="19"/>
      <c r="O339" s="19"/>
      <c r="AD339" s="262">
        <f t="shared" si="4"/>
        <v>0</v>
      </c>
    </row>
    <row r="340" spans="6:30" hidden="1">
      <c r="F340" s="19"/>
      <c r="G340" s="19"/>
      <c r="H340" s="19"/>
      <c r="I340" s="19"/>
      <c r="L340" s="19"/>
      <c r="O340" s="19"/>
      <c r="AD340" s="262">
        <f t="shared" si="4"/>
        <v>0</v>
      </c>
    </row>
    <row r="341" spans="6:30" hidden="1">
      <c r="F341" s="19"/>
      <c r="G341" s="19"/>
      <c r="H341" s="19"/>
      <c r="I341" s="19"/>
      <c r="L341" s="19"/>
      <c r="O341" s="19"/>
      <c r="AD341" s="262">
        <f t="shared" si="4"/>
        <v>0</v>
      </c>
    </row>
    <row r="342" spans="6:30" hidden="1">
      <c r="F342" s="19"/>
      <c r="G342" s="19"/>
      <c r="H342" s="19"/>
      <c r="I342" s="19"/>
      <c r="L342" s="19"/>
      <c r="O342" s="19"/>
      <c r="AD342" s="262">
        <f t="shared" si="4"/>
        <v>0</v>
      </c>
    </row>
    <row r="343" spans="6:30" hidden="1">
      <c r="F343" s="19"/>
      <c r="G343" s="19"/>
      <c r="H343" s="19"/>
      <c r="I343" s="19"/>
      <c r="L343" s="19"/>
      <c r="O343" s="19"/>
      <c r="AD343" s="262">
        <f t="shared" si="4"/>
        <v>0</v>
      </c>
    </row>
    <row r="344" spans="6:30" hidden="1">
      <c r="F344" s="19"/>
      <c r="G344" s="19"/>
      <c r="H344" s="19"/>
      <c r="I344" s="19"/>
      <c r="L344" s="19"/>
      <c r="O344" s="19"/>
      <c r="AD344" s="262">
        <f t="shared" si="4"/>
        <v>0</v>
      </c>
    </row>
    <row r="345" spans="6:30" hidden="1">
      <c r="F345" s="19"/>
      <c r="G345" s="19"/>
      <c r="H345" s="19"/>
      <c r="I345" s="19"/>
      <c r="L345" s="19"/>
      <c r="O345" s="19"/>
      <c r="AD345" s="262">
        <f t="shared" si="4"/>
        <v>0</v>
      </c>
    </row>
    <row r="346" spans="6:30" hidden="1">
      <c r="F346" s="19"/>
      <c r="G346" s="19"/>
      <c r="H346" s="19"/>
      <c r="I346" s="19"/>
      <c r="L346" s="19"/>
      <c r="O346" s="19"/>
      <c r="AD346" s="262">
        <f t="shared" si="4"/>
        <v>0</v>
      </c>
    </row>
    <row r="347" spans="6:30" hidden="1">
      <c r="F347" s="19"/>
      <c r="G347" s="19"/>
      <c r="H347" s="19"/>
      <c r="I347" s="19"/>
      <c r="L347" s="19"/>
      <c r="O347" s="19"/>
      <c r="AD347" s="262">
        <f t="shared" ref="AD347:AD410" si="5">IF(D347&gt;0,1,IF(G347&gt;0,1,IF(J347&gt;0,1,0)))</f>
        <v>0</v>
      </c>
    </row>
    <row r="348" spans="6:30" hidden="1">
      <c r="F348" s="19"/>
      <c r="G348" s="19"/>
      <c r="H348" s="19"/>
      <c r="I348" s="19"/>
      <c r="L348" s="19"/>
      <c r="O348" s="19"/>
      <c r="AD348" s="262">
        <f t="shared" si="5"/>
        <v>0</v>
      </c>
    </row>
    <row r="349" spans="6:30" hidden="1">
      <c r="F349" s="19"/>
      <c r="G349" s="19"/>
      <c r="H349" s="19"/>
      <c r="I349" s="19"/>
      <c r="L349" s="19"/>
      <c r="O349" s="19"/>
      <c r="AD349" s="262">
        <f t="shared" si="5"/>
        <v>0</v>
      </c>
    </row>
    <row r="350" spans="6:30" hidden="1">
      <c r="F350" s="19"/>
      <c r="G350" s="19"/>
      <c r="H350" s="19"/>
      <c r="I350" s="19"/>
      <c r="L350" s="19"/>
      <c r="O350" s="19"/>
      <c r="AD350" s="262">
        <f t="shared" si="5"/>
        <v>0</v>
      </c>
    </row>
    <row r="351" spans="6:30" hidden="1">
      <c r="F351" s="19"/>
      <c r="G351" s="19"/>
      <c r="H351" s="19"/>
      <c r="I351" s="19"/>
      <c r="L351" s="19"/>
      <c r="O351" s="19"/>
      <c r="AD351" s="262">
        <f t="shared" si="5"/>
        <v>0</v>
      </c>
    </row>
    <row r="352" spans="6:30" hidden="1">
      <c r="F352" s="19"/>
      <c r="G352" s="19"/>
      <c r="H352" s="19"/>
      <c r="I352" s="19"/>
      <c r="L352" s="19"/>
      <c r="O352" s="19"/>
      <c r="AD352" s="262">
        <f t="shared" si="5"/>
        <v>0</v>
      </c>
    </row>
    <row r="353" spans="6:30" hidden="1">
      <c r="F353" s="19"/>
      <c r="G353" s="19"/>
      <c r="H353" s="19"/>
      <c r="I353" s="19"/>
      <c r="L353" s="19"/>
      <c r="O353" s="19"/>
      <c r="AD353" s="262">
        <f t="shared" si="5"/>
        <v>0</v>
      </c>
    </row>
    <row r="354" spans="6:30" hidden="1">
      <c r="F354" s="19"/>
      <c r="G354" s="19"/>
      <c r="H354" s="19"/>
      <c r="I354" s="19"/>
      <c r="L354" s="19"/>
      <c r="O354" s="19"/>
      <c r="AD354" s="262">
        <f t="shared" si="5"/>
        <v>0</v>
      </c>
    </row>
    <row r="355" spans="6:30" hidden="1">
      <c r="F355" s="19"/>
      <c r="G355" s="19"/>
      <c r="H355" s="19"/>
      <c r="I355" s="19"/>
      <c r="L355" s="19"/>
      <c r="O355" s="19"/>
      <c r="AD355" s="262">
        <f t="shared" si="5"/>
        <v>0</v>
      </c>
    </row>
    <row r="356" spans="6:30" hidden="1">
      <c r="F356" s="19"/>
      <c r="G356" s="19"/>
      <c r="H356" s="19"/>
      <c r="I356" s="19"/>
      <c r="L356" s="19"/>
      <c r="O356" s="19"/>
      <c r="AD356" s="262">
        <f t="shared" si="5"/>
        <v>0</v>
      </c>
    </row>
    <row r="357" spans="6:30" hidden="1">
      <c r="F357" s="19"/>
      <c r="G357" s="19"/>
      <c r="H357" s="19"/>
      <c r="I357" s="19"/>
      <c r="L357" s="19"/>
      <c r="O357" s="19"/>
      <c r="AD357" s="262">
        <f t="shared" si="5"/>
        <v>0</v>
      </c>
    </row>
    <row r="358" spans="6:30" hidden="1">
      <c r="F358" s="19"/>
      <c r="G358" s="19"/>
      <c r="H358" s="19"/>
      <c r="I358" s="19"/>
      <c r="L358" s="19"/>
      <c r="O358" s="19"/>
      <c r="AD358" s="262">
        <f t="shared" si="5"/>
        <v>0</v>
      </c>
    </row>
    <row r="359" spans="6:30" hidden="1">
      <c r="F359" s="19"/>
      <c r="G359" s="19"/>
      <c r="H359" s="19"/>
      <c r="I359" s="19"/>
      <c r="L359" s="19"/>
      <c r="O359" s="19"/>
      <c r="AD359" s="262">
        <f t="shared" si="5"/>
        <v>0</v>
      </c>
    </row>
    <row r="360" spans="6:30" hidden="1">
      <c r="F360" s="19"/>
      <c r="G360" s="19"/>
      <c r="H360" s="19"/>
      <c r="I360" s="19"/>
      <c r="L360" s="19"/>
      <c r="O360" s="19"/>
      <c r="AD360" s="262">
        <f t="shared" si="5"/>
        <v>0</v>
      </c>
    </row>
    <row r="361" spans="6:30" hidden="1">
      <c r="F361" s="19"/>
      <c r="G361" s="19"/>
      <c r="H361" s="19"/>
      <c r="I361" s="19"/>
      <c r="L361" s="19"/>
      <c r="O361" s="19"/>
      <c r="AD361" s="262">
        <f t="shared" si="5"/>
        <v>0</v>
      </c>
    </row>
    <row r="362" spans="6:30" hidden="1">
      <c r="F362" s="19"/>
      <c r="G362" s="19"/>
      <c r="H362" s="19"/>
      <c r="I362" s="19"/>
      <c r="L362" s="19"/>
      <c r="O362" s="19"/>
      <c r="AD362" s="262">
        <f t="shared" si="5"/>
        <v>0</v>
      </c>
    </row>
    <row r="363" spans="6:30" hidden="1">
      <c r="F363" s="19"/>
      <c r="G363" s="19"/>
      <c r="H363" s="19"/>
      <c r="I363" s="19"/>
      <c r="L363" s="19"/>
      <c r="O363" s="19"/>
      <c r="AD363" s="262">
        <f t="shared" si="5"/>
        <v>0</v>
      </c>
    </row>
    <row r="364" spans="6:30" hidden="1">
      <c r="F364" s="19"/>
      <c r="G364" s="19"/>
      <c r="H364" s="19"/>
      <c r="I364" s="19"/>
      <c r="L364" s="19"/>
      <c r="O364" s="19"/>
      <c r="AD364" s="262">
        <f t="shared" si="5"/>
        <v>0</v>
      </c>
    </row>
    <row r="365" spans="6:30" hidden="1">
      <c r="F365" s="19"/>
      <c r="G365" s="19"/>
      <c r="H365" s="19"/>
      <c r="I365" s="19"/>
      <c r="L365" s="19"/>
      <c r="O365" s="19"/>
      <c r="AD365" s="262">
        <f t="shared" si="5"/>
        <v>0</v>
      </c>
    </row>
    <row r="366" spans="6:30" hidden="1">
      <c r="F366" s="19"/>
      <c r="G366" s="19"/>
      <c r="H366" s="19"/>
      <c r="I366" s="19"/>
      <c r="L366" s="19"/>
      <c r="O366" s="19"/>
      <c r="AD366" s="262">
        <f t="shared" si="5"/>
        <v>0</v>
      </c>
    </row>
    <row r="367" spans="6:30" hidden="1">
      <c r="F367" s="19"/>
      <c r="G367" s="19"/>
      <c r="H367" s="19"/>
      <c r="I367" s="19"/>
      <c r="L367" s="19"/>
      <c r="O367" s="19"/>
      <c r="AD367" s="262">
        <f t="shared" si="5"/>
        <v>0</v>
      </c>
    </row>
    <row r="368" spans="6:30" hidden="1">
      <c r="F368" s="19"/>
      <c r="G368" s="19"/>
      <c r="H368" s="19"/>
      <c r="I368" s="19"/>
      <c r="L368" s="19"/>
      <c r="O368" s="19"/>
      <c r="AD368" s="262">
        <f t="shared" si="5"/>
        <v>0</v>
      </c>
    </row>
    <row r="369" spans="6:30" hidden="1">
      <c r="F369" s="19"/>
      <c r="G369" s="19"/>
      <c r="H369" s="19"/>
      <c r="I369" s="19"/>
      <c r="L369" s="19"/>
      <c r="O369" s="19"/>
      <c r="AD369" s="262">
        <f t="shared" si="5"/>
        <v>0</v>
      </c>
    </row>
    <row r="370" spans="6:30" hidden="1">
      <c r="F370" s="19"/>
      <c r="G370" s="19"/>
      <c r="H370" s="19"/>
      <c r="I370" s="19"/>
      <c r="L370" s="19"/>
      <c r="O370" s="19"/>
      <c r="AD370" s="262">
        <f t="shared" si="5"/>
        <v>0</v>
      </c>
    </row>
    <row r="371" spans="6:30" hidden="1">
      <c r="F371" s="19"/>
      <c r="G371" s="19"/>
      <c r="H371" s="19"/>
      <c r="I371" s="19"/>
      <c r="L371" s="19"/>
      <c r="O371" s="19"/>
      <c r="AD371" s="262">
        <f t="shared" si="5"/>
        <v>0</v>
      </c>
    </row>
    <row r="372" spans="6:30" hidden="1">
      <c r="F372" s="19"/>
      <c r="G372" s="19"/>
      <c r="H372" s="19"/>
      <c r="I372" s="19"/>
      <c r="L372" s="19"/>
      <c r="O372" s="19"/>
      <c r="AD372" s="262">
        <f t="shared" si="5"/>
        <v>0</v>
      </c>
    </row>
    <row r="373" spans="6:30" hidden="1">
      <c r="F373" s="19"/>
      <c r="G373" s="19"/>
      <c r="H373" s="19"/>
      <c r="I373" s="19"/>
      <c r="L373" s="19"/>
      <c r="O373" s="19"/>
      <c r="AD373" s="262">
        <f t="shared" si="5"/>
        <v>0</v>
      </c>
    </row>
    <row r="374" spans="6:30" hidden="1">
      <c r="F374" s="19"/>
      <c r="G374" s="19"/>
      <c r="H374" s="19"/>
      <c r="I374" s="19"/>
      <c r="L374" s="19"/>
      <c r="O374" s="19"/>
      <c r="AD374" s="262">
        <f t="shared" si="5"/>
        <v>0</v>
      </c>
    </row>
    <row r="375" spans="6:30" hidden="1">
      <c r="F375" s="19"/>
      <c r="G375" s="19"/>
      <c r="H375" s="19"/>
      <c r="I375" s="19"/>
      <c r="L375" s="19"/>
      <c r="O375" s="19"/>
      <c r="AD375" s="262">
        <f t="shared" si="5"/>
        <v>0</v>
      </c>
    </row>
    <row r="376" spans="6:30" hidden="1">
      <c r="F376" s="19"/>
      <c r="G376" s="19"/>
      <c r="H376" s="19"/>
      <c r="I376" s="19"/>
      <c r="L376" s="19"/>
      <c r="O376" s="19"/>
      <c r="AD376" s="262">
        <f t="shared" si="5"/>
        <v>0</v>
      </c>
    </row>
    <row r="377" spans="6:30" hidden="1">
      <c r="F377" s="19"/>
      <c r="G377" s="19"/>
      <c r="H377" s="19"/>
      <c r="I377" s="19"/>
      <c r="L377" s="19"/>
      <c r="O377" s="19"/>
      <c r="AD377" s="262">
        <f t="shared" si="5"/>
        <v>0</v>
      </c>
    </row>
    <row r="378" spans="6:30" hidden="1">
      <c r="F378" s="19"/>
      <c r="G378" s="19"/>
      <c r="H378" s="19"/>
      <c r="I378" s="19"/>
      <c r="L378" s="19"/>
      <c r="O378" s="19"/>
      <c r="AD378" s="262">
        <f t="shared" si="5"/>
        <v>0</v>
      </c>
    </row>
    <row r="379" spans="6:30" hidden="1">
      <c r="F379" s="19"/>
      <c r="G379" s="19"/>
      <c r="H379" s="19"/>
      <c r="I379" s="19"/>
      <c r="L379" s="19"/>
      <c r="O379" s="19"/>
      <c r="AD379" s="262">
        <f t="shared" si="5"/>
        <v>0</v>
      </c>
    </row>
    <row r="380" spans="6:30" hidden="1">
      <c r="F380" s="19"/>
      <c r="G380" s="19"/>
      <c r="H380" s="19"/>
      <c r="I380" s="19"/>
      <c r="L380" s="19"/>
      <c r="O380" s="19"/>
      <c r="AD380" s="262">
        <f t="shared" si="5"/>
        <v>0</v>
      </c>
    </row>
    <row r="381" spans="6:30" hidden="1">
      <c r="F381" s="19"/>
      <c r="G381" s="19"/>
      <c r="H381" s="19"/>
      <c r="I381" s="19"/>
      <c r="L381" s="19"/>
      <c r="O381" s="19"/>
      <c r="AD381" s="262">
        <f t="shared" si="5"/>
        <v>0</v>
      </c>
    </row>
    <row r="382" spans="6:30" hidden="1">
      <c r="F382" s="19"/>
      <c r="G382" s="19"/>
      <c r="H382" s="19"/>
      <c r="I382" s="19"/>
      <c r="L382" s="19"/>
      <c r="O382" s="19"/>
      <c r="AD382" s="262">
        <f t="shared" si="5"/>
        <v>0</v>
      </c>
    </row>
    <row r="383" spans="6:30" hidden="1">
      <c r="F383" s="19"/>
      <c r="G383" s="19"/>
      <c r="H383" s="19"/>
      <c r="I383" s="19"/>
      <c r="L383" s="19"/>
      <c r="O383" s="19"/>
      <c r="AD383" s="262">
        <f t="shared" si="5"/>
        <v>0</v>
      </c>
    </row>
    <row r="384" spans="6:30" hidden="1">
      <c r="F384" s="19"/>
      <c r="G384" s="19"/>
      <c r="H384" s="19"/>
      <c r="I384" s="19"/>
      <c r="L384" s="19"/>
      <c r="O384" s="19"/>
      <c r="AD384" s="262">
        <f t="shared" si="5"/>
        <v>0</v>
      </c>
    </row>
    <row r="385" spans="6:30" hidden="1">
      <c r="F385" s="19"/>
      <c r="G385" s="19"/>
      <c r="H385" s="19"/>
      <c r="I385" s="19"/>
      <c r="L385" s="19"/>
      <c r="O385" s="19"/>
      <c r="AD385" s="262">
        <f t="shared" si="5"/>
        <v>0</v>
      </c>
    </row>
    <row r="386" spans="6:30" hidden="1">
      <c r="F386" s="19"/>
      <c r="G386" s="19"/>
      <c r="H386" s="19"/>
      <c r="I386" s="19"/>
      <c r="L386" s="19"/>
      <c r="O386" s="19"/>
      <c r="AD386" s="262">
        <f t="shared" si="5"/>
        <v>0</v>
      </c>
    </row>
    <row r="387" spans="6:30" hidden="1">
      <c r="F387" s="19"/>
      <c r="G387" s="19"/>
      <c r="H387" s="19"/>
      <c r="I387" s="19"/>
      <c r="L387" s="19"/>
      <c r="O387" s="19"/>
      <c r="AD387" s="262">
        <f t="shared" si="5"/>
        <v>0</v>
      </c>
    </row>
    <row r="388" spans="6:30" hidden="1">
      <c r="F388" s="19"/>
      <c r="G388" s="19"/>
      <c r="H388" s="19"/>
      <c r="I388" s="19"/>
      <c r="L388" s="19"/>
      <c r="O388" s="19"/>
      <c r="AD388" s="262">
        <f t="shared" si="5"/>
        <v>0</v>
      </c>
    </row>
    <row r="389" spans="6:30" hidden="1">
      <c r="F389" s="19"/>
      <c r="G389" s="19"/>
      <c r="H389" s="19"/>
      <c r="I389" s="19"/>
      <c r="L389" s="19"/>
      <c r="O389" s="19"/>
      <c r="AD389" s="262">
        <f t="shared" si="5"/>
        <v>0</v>
      </c>
    </row>
    <row r="390" spans="6:30" hidden="1">
      <c r="F390" s="19"/>
      <c r="G390" s="19"/>
      <c r="H390" s="19"/>
      <c r="I390" s="19"/>
      <c r="L390" s="19"/>
      <c r="O390" s="19"/>
      <c r="AD390" s="262">
        <f t="shared" si="5"/>
        <v>0</v>
      </c>
    </row>
    <row r="391" spans="6:30" hidden="1">
      <c r="F391" s="19"/>
      <c r="G391" s="19"/>
      <c r="H391" s="19"/>
      <c r="I391" s="19"/>
      <c r="L391" s="19"/>
      <c r="O391" s="19"/>
      <c r="AD391" s="262">
        <f t="shared" si="5"/>
        <v>0</v>
      </c>
    </row>
    <row r="392" spans="6:30" hidden="1">
      <c r="F392" s="19"/>
      <c r="G392" s="19"/>
      <c r="H392" s="19"/>
      <c r="I392" s="19"/>
      <c r="L392" s="19"/>
      <c r="O392" s="19"/>
      <c r="AD392" s="262">
        <f t="shared" si="5"/>
        <v>0</v>
      </c>
    </row>
    <row r="393" spans="6:30" hidden="1">
      <c r="F393" s="19"/>
      <c r="G393" s="19"/>
      <c r="H393" s="19"/>
      <c r="I393" s="19"/>
      <c r="L393" s="19"/>
      <c r="O393" s="19"/>
      <c r="AD393" s="262">
        <f t="shared" si="5"/>
        <v>0</v>
      </c>
    </row>
    <row r="394" spans="6:30" hidden="1">
      <c r="F394" s="19"/>
      <c r="G394" s="19"/>
      <c r="H394" s="19"/>
      <c r="I394" s="19"/>
      <c r="L394" s="19"/>
      <c r="O394" s="19"/>
      <c r="AD394" s="262">
        <f t="shared" si="5"/>
        <v>0</v>
      </c>
    </row>
    <row r="395" spans="6:30" hidden="1">
      <c r="F395" s="19"/>
      <c r="G395" s="19"/>
      <c r="H395" s="19"/>
      <c r="I395" s="19"/>
      <c r="L395" s="19"/>
      <c r="O395" s="19"/>
      <c r="AD395" s="262">
        <f t="shared" si="5"/>
        <v>0</v>
      </c>
    </row>
    <row r="396" spans="6:30" hidden="1">
      <c r="F396" s="19"/>
      <c r="G396" s="19"/>
      <c r="H396" s="19"/>
      <c r="I396" s="19"/>
      <c r="L396" s="19"/>
      <c r="O396" s="19"/>
      <c r="AD396" s="262">
        <f t="shared" si="5"/>
        <v>0</v>
      </c>
    </row>
    <row r="397" spans="6:30" hidden="1">
      <c r="F397" s="19"/>
      <c r="G397" s="19"/>
      <c r="H397" s="19"/>
      <c r="I397" s="19"/>
      <c r="L397" s="19"/>
      <c r="O397" s="19"/>
      <c r="AD397" s="262">
        <f t="shared" si="5"/>
        <v>0</v>
      </c>
    </row>
    <row r="398" spans="6:30" hidden="1">
      <c r="F398" s="19"/>
      <c r="G398" s="19"/>
      <c r="H398" s="19"/>
      <c r="I398" s="19"/>
      <c r="L398" s="19"/>
      <c r="O398" s="19"/>
      <c r="AD398" s="262">
        <f t="shared" si="5"/>
        <v>0</v>
      </c>
    </row>
    <row r="399" spans="6:30" hidden="1">
      <c r="F399" s="19"/>
      <c r="G399" s="19"/>
      <c r="H399" s="19"/>
      <c r="I399" s="19"/>
      <c r="L399" s="19"/>
      <c r="O399" s="19"/>
      <c r="AD399" s="262">
        <f t="shared" si="5"/>
        <v>0</v>
      </c>
    </row>
    <row r="400" spans="6:30" hidden="1">
      <c r="F400" s="19"/>
      <c r="G400" s="19"/>
      <c r="H400" s="19"/>
      <c r="I400" s="19"/>
      <c r="L400" s="19"/>
      <c r="O400" s="19"/>
      <c r="AD400" s="262">
        <f t="shared" si="5"/>
        <v>0</v>
      </c>
    </row>
    <row r="401" spans="6:30" hidden="1">
      <c r="F401" s="19"/>
      <c r="G401" s="19"/>
      <c r="H401" s="19"/>
      <c r="I401" s="19"/>
      <c r="L401" s="19"/>
      <c r="O401" s="19"/>
      <c r="AD401" s="262">
        <f t="shared" si="5"/>
        <v>0</v>
      </c>
    </row>
    <row r="402" spans="6:30" hidden="1">
      <c r="F402" s="19"/>
      <c r="G402" s="19"/>
      <c r="H402" s="19"/>
      <c r="I402" s="19"/>
      <c r="L402" s="19"/>
      <c r="O402" s="19"/>
      <c r="AD402" s="262">
        <f t="shared" si="5"/>
        <v>0</v>
      </c>
    </row>
    <row r="403" spans="6:30" hidden="1">
      <c r="F403" s="19"/>
      <c r="G403" s="19"/>
      <c r="H403" s="19"/>
      <c r="I403" s="19"/>
      <c r="L403" s="19"/>
      <c r="O403" s="19"/>
      <c r="AD403" s="262">
        <f t="shared" si="5"/>
        <v>0</v>
      </c>
    </row>
    <row r="404" spans="6:30" hidden="1">
      <c r="F404" s="19"/>
      <c r="G404" s="19"/>
      <c r="H404" s="19"/>
      <c r="I404" s="19"/>
      <c r="L404" s="19"/>
      <c r="O404" s="19"/>
      <c r="AD404" s="262">
        <f t="shared" si="5"/>
        <v>0</v>
      </c>
    </row>
    <row r="405" spans="6:30" hidden="1">
      <c r="F405" s="19"/>
      <c r="G405" s="19"/>
      <c r="H405" s="19"/>
      <c r="I405" s="19"/>
      <c r="L405" s="19"/>
      <c r="O405" s="19"/>
      <c r="AD405" s="262">
        <f t="shared" si="5"/>
        <v>0</v>
      </c>
    </row>
    <row r="406" spans="6:30" hidden="1">
      <c r="F406" s="19"/>
      <c r="G406" s="19"/>
      <c r="H406" s="19"/>
      <c r="I406" s="19"/>
      <c r="L406" s="19"/>
      <c r="O406" s="19"/>
      <c r="AD406" s="262">
        <f t="shared" si="5"/>
        <v>0</v>
      </c>
    </row>
    <row r="407" spans="6:30" hidden="1">
      <c r="F407" s="19"/>
      <c r="G407" s="19"/>
      <c r="H407" s="19"/>
      <c r="I407" s="19"/>
      <c r="L407" s="19"/>
      <c r="O407" s="19"/>
      <c r="AD407" s="262">
        <f t="shared" si="5"/>
        <v>0</v>
      </c>
    </row>
    <row r="408" spans="6:30" hidden="1">
      <c r="F408" s="19"/>
      <c r="G408" s="19"/>
      <c r="H408" s="19"/>
      <c r="I408" s="19"/>
      <c r="L408" s="19"/>
      <c r="O408" s="19"/>
      <c r="AD408" s="262">
        <f t="shared" si="5"/>
        <v>0</v>
      </c>
    </row>
    <row r="409" spans="6:30" hidden="1">
      <c r="F409" s="19"/>
      <c r="G409" s="19"/>
      <c r="H409" s="19"/>
      <c r="I409" s="19"/>
      <c r="L409" s="19"/>
      <c r="O409" s="19"/>
      <c r="AD409" s="262">
        <f t="shared" si="5"/>
        <v>0</v>
      </c>
    </row>
    <row r="410" spans="6:30" hidden="1">
      <c r="F410" s="19"/>
      <c r="G410" s="19"/>
      <c r="H410" s="19"/>
      <c r="I410" s="19"/>
      <c r="L410" s="19"/>
      <c r="O410" s="19"/>
      <c r="AD410" s="262">
        <f t="shared" si="5"/>
        <v>0</v>
      </c>
    </row>
    <row r="411" spans="6:30" hidden="1">
      <c r="F411" s="19"/>
      <c r="G411" s="19"/>
      <c r="H411" s="19"/>
      <c r="I411" s="19"/>
      <c r="L411" s="19"/>
      <c r="O411" s="19"/>
      <c r="AD411" s="262">
        <f t="shared" ref="AD411:AD474" si="6">IF(D411&gt;0,1,IF(G411&gt;0,1,IF(J411&gt;0,1,0)))</f>
        <v>0</v>
      </c>
    </row>
    <row r="412" spans="6:30" hidden="1">
      <c r="F412" s="19"/>
      <c r="G412" s="19"/>
      <c r="H412" s="19"/>
      <c r="I412" s="19"/>
      <c r="L412" s="19"/>
      <c r="O412" s="19"/>
      <c r="AD412" s="262">
        <f t="shared" si="6"/>
        <v>0</v>
      </c>
    </row>
    <row r="413" spans="6:30" hidden="1">
      <c r="F413" s="19"/>
      <c r="G413" s="19"/>
      <c r="H413" s="19"/>
      <c r="I413" s="19"/>
      <c r="L413" s="19"/>
      <c r="O413" s="19"/>
      <c r="AD413" s="262">
        <f t="shared" si="6"/>
        <v>0</v>
      </c>
    </row>
    <row r="414" spans="6:30" hidden="1">
      <c r="F414" s="19"/>
      <c r="G414" s="19"/>
      <c r="H414" s="19"/>
      <c r="I414" s="19"/>
      <c r="L414" s="19"/>
      <c r="O414" s="19"/>
      <c r="AD414" s="262">
        <f t="shared" si="6"/>
        <v>0</v>
      </c>
    </row>
    <row r="415" spans="6:30" hidden="1">
      <c r="F415" s="19"/>
      <c r="G415" s="19"/>
      <c r="H415" s="19"/>
      <c r="I415" s="19"/>
      <c r="L415" s="19"/>
      <c r="O415" s="19"/>
      <c r="AD415" s="262">
        <f t="shared" si="6"/>
        <v>0</v>
      </c>
    </row>
    <row r="416" spans="6:30" hidden="1">
      <c r="F416" s="19"/>
      <c r="G416" s="19"/>
      <c r="H416" s="19"/>
      <c r="I416" s="19"/>
      <c r="L416" s="19"/>
      <c r="O416" s="19"/>
      <c r="AD416" s="262">
        <f t="shared" si="6"/>
        <v>0</v>
      </c>
    </row>
    <row r="417" spans="6:30" hidden="1">
      <c r="F417" s="19"/>
      <c r="G417" s="19"/>
      <c r="H417" s="19"/>
      <c r="I417" s="19"/>
      <c r="L417" s="19"/>
      <c r="O417" s="19"/>
      <c r="AD417" s="262">
        <f t="shared" si="6"/>
        <v>0</v>
      </c>
    </row>
    <row r="418" spans="6:30" hidden="1">
      <c r="F418" s="19"/>
      <c r="G418" s="19"/>
      <c r="H418" s="19"/>
      <c r="I418" s="19"/>
      <c r="L418" s="19"/>
      <c r="O418" s="19"/>
      <c r="AD418" s="262">
        <f t="shared" si="6"/>
        <v>0</v>
      </c>
    </row>
    <row r="419" spans="6:30" hidden="1">
      <c r="F419" s="19"/>
      <c r="G419" s="19"/>
      <c r="H419" s="19"/>
      <c r="I419" s="19"/>
      <c r="L419" s="19"/>
      <c r="O419" s="19"/>
      <c r="AD419" s="262">
        <f t="shared" si="6"/>
        <v>0</v>
      </c>
    </row>
    <row r="420" spans="6:30" hidden="1">
      <c r="F420" s="19"/>
      <c r="G420" s="19"/>
      <c r="H420" s="19"/>
      <c r="I420" s="19"/>
      <c r="L420" s="19"/>
      <c r="O420" s="19"/>
      <c r="AD420" s="262">
        <f t="shared" si="6"/>
        <v>0</v>
      </c>
    </row>
    <row r="421" spans="6:30" hidden="1">
      <c r="F421" s="19"/>
      <c r="G421" s="19"/>
      <c r="H421" s="19"/>
      <c r="I421" s="19"/>
      <c r="L421" s="19"/>
      <c r="O421" s="19"/>
      <c r="AD421" s="262">
        <f t="shared" si="6"/>
        <v>0</v>
      </c>
    </row>
    <row r="422" spans="6:30" hidden="1">
      <c r="F422" s="19"/>
      <c r="G422" s="19"/>
      <c r="H422" s="19"/>
      <c r="I422" s="19"/>
      <c r="L422" s="19"/>
      <c r="O422" s="19"/>
      <c r="AD422" s="262">
        <f t="shared" si="6"/>
        <v>0</v>
      </c>
    </row>
    <row r="423" spans="6:30" hidden="1">
      <c r="F423" s="19"/>
      <c r="G423" s="19"/>
      <c r="H423" s="19"/>
      <c r="I423" s="19"/>
      <c r="L423" s="19"/>
      <c r="O423" s="19"/>
      <c r="AD423" s="262">
        <f t="shared" si="6"/>
        <v>0</v>
      </c>
    </row>
    <row r="424" spans="6:30" hidden="1">
      <c r="F424" s="19"/>
      <c r="G424" s="19"/>
      <c r="H424" s="19"/>
      <c r="I424" s="19"/>
      <c r="L424" s="19"/>
      <c r="O424" s="19"/>
      <c r="AD424" s="262">
        <f t="shared" si="6"/>
        <v>0</v>
      </c>
    </row>
    <row r="425" spans="6:30" hidden="1">
      <c r="F425" s="19"/>
      <c r="G425" s="19"/>
      <c r="H425" s="19"/>
      <c r="I425" s="19"/>
      <c r="L425" s="19"/>
      <c r="O425" s="19"/>
      <c r="AD425" s="262">
        <f t="shared" si="6"/>
        <v>0</v>
      </c>
    </row>
    <row r="426" spans="6:30" hidden="1">
      <c r="F426" s="19"/>
      <c r="G426" s="19"/>
      <c r="H426" s="19"/>
      <c r="I426" s="19"/>
      <c r="L426" s="19"/>
      <c r="O426" s="19"/>
      <c r="AD426" s="262">
        <f t="shared" si="6"/>
        <v>0</v>
      </c>
    </row>
    <row r="427" spans="6:30" hidden="1">
      <c r="F427" s="19"/>
      <c r="G427" s="19"/>
      <c r="H427" s="19"/>
      <c r="I427" s="19"/>
      <c r="L427" s="19"/>
      <c r="O427" s="19"/>
      <c r="AD427" s="262">
        <f t="shared" si="6"/>
        <v>0</v>
      </c>
    </row>
    <row r="428" spans="6:30" hidden="1">
      <c r="F428" s="19"/>
      <c r="G428" s="19"/>
      <c r="H428" s="19"/>
      <c r="I428" s="19"/>
      <c r="L428" s="19"/>
      <c r="O428" s="19"/>
      <c r="AD428" s="262">
        <f t="shared" si="6"/>
        <v>0</v>
      </c>
    </row>
    <row r="429" spans="6:30" hidden="1">
      <c r="F429" s="19"/>
      <c r="G429" s="19"/>
      <c r="H429" s="19"/>
      <c r="I429" s="19"/>
      <c r="L429" s="19"/>
      <c r="O429" s="19"/>
      <c r="AD429" s="262">
        <f t="shared" si="6"/>
        <v>0</v>
      </c>
    </row>
    <row r="430" spans="6:30" hidden="1">
      <c r="F430" s="19"/>
      <c r="G430" s="19"/>
      <c r="H430" s="19"/>
      <c r="I430" s="19"/>
      <c r="L430" s="19"/>
      <c r="O430" s="19"/>
      <c r="AD430" s="262">
        <f t="shared" si="6"/>
        <v>0</v>
      </c>
    </row>
    <row r="431" spans="6:30" hidden="1">
      <c r="F431" s="19"/>
      <c r="G431" s="19"/>
      <c r="H431" s="19"/>
      <c r="I431" s="19"/>
      <c r="L431" s="19"/>
      <c r="O431" s="19"/>
      <c r="AD431" s="262">
        <f t="shared" si="6"/>
        <v>0</v>
      </c>
    </row>
    <row r="432" spans="6:30" hidden="1">
      <c r="F432" s="19"/>
      <c r="G432" s="19"/>
      <c r="H432" s="19"/>
      <c r="I432" s="19"/>
      <c r="L432" s="19"/>
      <c r="O432" s="19"/>
      <c r="AD432" s="262">
        <f t="shared" si="6"/>
        <v>0</v>
      </c>
    </row>
    <row r="433" spans="6:30" hidden="1">
      <c r="F433" s="19"/>
      <c r="G433" s="19"/>
      <c r="H433" s="19"/>
      <c r="I433" s="19"/>
      <c r="L433" s="19"/>
      <c r="O433" s="19"/>
      <c r="AD433" s="262">
        <f t="shared" si="6"/>
        <v>0</v>
      </c>
    </row>
    <row r="434" spans="6:30" hidden="1">
      <c r="F434" s="19"/>
      <c r="G434" s="19"/>
      <c r="H434" s="19"/>
      <c r="I434" s="19"/>
      <c r="L434" s="19"/>
      <c r="O434" s="19"/>
      <c r="AD434" s="262">
        <f t="shared" si="6"/>
        <v>0</v>
      </c>
    </row>
    <row r="435" spans="6:30" hidden="1">
      <c r="F435" s="19"/>
      <c r="G435" s="19"/>
      <c r="H435" s="19"/>
      <c r="I435" s="19"/>
      <c r="L435" s="19"/>
      <c r="O435" s="19"/>
      <c r="AD435" s="262">
        <f t="shared" si="6"/>
        <v>0</v>
      </c>
    </row>
    <row r="436" spans="6:30" hidden="1">
      <c r="F436" s="19"/>
      <c r="G436" s="19"/>
      <c r="H436" s="19"/>
      <c r="I436" s="19"/>
      <c r="L436" s="19"/>
      <c r="O436" s="19"/>
      <c r="AD436" s="262">
        <f t="shared" si="6"/>
        <v>0</v>
      </c>
    </row>
    <row r="437" spans="6:30" hidden="1">
      <c r="F437" s="19"/>
      <c r="G437" s="19"/>
      <c r="H437" s="19"/>
      <c r="I437" s="19"/>
      <c r="L437" s="19"/>
      <c r="O437" s="19"/>
      <c r="AD437" s="262">
        <f t="shared" si="6"/>
        <v>0</v>
      </c>
    </row>
    <row r="438" spans="6:30" hidden="1">
      <c r="F438" s="19"/>
      <c r="G438" s="19"/>
      <c r="H438" s="19"/>
      <c r="I438" s="19"/>
      <c r="L438" s="19"/>
      <c r="O438" s="19"/>
      <c r="AD438" s="262">
        <f t="shared" si="6"/>
        <v>0</v>
      </c>
    </row>
    <row r="439" spans="6:30" hidden="1">
      <c r="F439" s="19"/>
      <c r="G439" s="19"/>
      <c r="H439" s="19"/>
      <c r="I439" s="19"/>
      <c r="L439" s="19"/>
      <c r="O439" s="19"/>
      <c r="AD439" s="262">
        <f t="shared" si="6"/>
        <v>0</v>
      </c>
    </row>
    <row r="440" spans="6:30" hidden="1">
      <c r="F440" s="19"/>
      <c r="G440" s="19"/>
      <c r="H440" s="19"/>
      <c r="I440" s="19"/>
      <c r="L440" s="19"/>
      <c r="O440" s="19"/>
      <c r="AD440" s="262">
        <f t="shared" si="6"/>
        <v>0</v>
      </c>
    </row>
    <row r="441" spans="6:30" hidden="1">
      <c r="F441" s="19"/>
      <c r="G441" s="19"/>
      <c r="H441" s="19"/>
      <c r="I441" s="19"/>
      <c r="L441" s="19"/>
      <c r="O441" s="19"/>
      <c r="AD441" s="262">
        <f t="shared" si="6"/>
        <v>0</v>
      </c>
    </row>
    <row r="442" spans="6:30" hidden="1">
      <c r="F442" s="19"/>
      <c r="G442" s="19"/>
      <c r="H442" s="19"/>
      <c r="I442" s="19"/>
      <c r="L442" s="19"/>
      <c r="O442" s="19"/>
      <c r="AD442" s="262">
        <f t="shared" si="6"/>
        <v>0</v>
      </c>
    </row>
    <row r="443" spans="6:30" hidden="1">
      <c r="F443" s="19"/>
      <c r="G443" s="19"/>
      <c r="H443" s="19"/>
      <c r="I443" s="19"/>
      <c r="L443" s="19"/>
      <c r="O443" s="19"/>
      <c r="AD443" s="262">
        <f t="shared" si="6"/>
        <v>0</v>
      </c>
    </row>
    <row r="444" spans="6:30" hidden="1">
      <c r="F444" s="19"/>
      <c r="G444" s="19"/>
      <c r="H444" s="19"/>
      <c r="I444" s="19"/>
      <c r="L444" s="19"/>
      <c r="O444" s="19"/>
      <c r="AD444" s="262">
        <f t="shared" si="6"/>
        <v>0</v>
      </c>
    </row>
    <row r="445" spans="6:30" hidden="1">
      <c r="F445" s="19"/>
      <c r="G445" s="19"/>
      <c r="H445" s="19"/>
      <c r="I445" s="19"/>
      <c r="L445" s="19"/>
      <c r="O445" s="19"/>
      <c r="AD445" s="262">
        <f t="shared" si="6"/>
        <v>0</v>
      </c>
    </row>
    <row r="446" spans="6:30" hidden="1">
      <c r="F446" s="19"/>
      <c r="G446" s="19"/>
      <c r="H446" s="19"/>
      <c r="I446" s="19"/>
      <c r="L446" s="19"/>
      <c r="O446" s="19"/>
      <c r="AD446" s="262">
        <f t="shared" si="6"/>
        <v>0</v>
      </c>
    </row>
    <row r="447" spans="6:30" hidden="1">
      <c r="F447" s="19"/>
      <c r="G447" s="19"/>
      <c r="H447" s="19"/>
      <c r="I447" s="19"/>
      <c r="L447" s="19"/>
      <c r="O447" s="19"/>
      <c r="AD447" s="262">
        <f t="shared" si="6"/>
        <v>0</v>
      </c>
    </row>
    <row r="448" spans="6:30" hidden="1">
      <c r="F448" s="19"/>
      <c r="G448" s="19"/>
      <c r="H448" s="19"/>
      <c r="I448" s="19"/>
      <c r="L448" s="19"/>
      <c r="O448" s="19"/>
      <c r="AD448" s="262">
        <f t="shared" si="6"/>
        <v>0</v>
      </c>
    </row>
    <row r="449" spans="6:30" hidden="1">
      <c r="F449" s="19"/>
      <c r="G449" s="19"/>
      <c r="H449" s="19"/>
      <c r="I449" s="19"/>
      <c r="L449" s="19"/>
      <c r="O449" s="19"/>
      <c r="AD449" s="262">
        <f t="shared" si="6"/>
        <v>0</v>
      </c>
    </row>
    <row r="450" spans="6:30" hidden="1">
      <c r="F450" s="19"/>
      <c r="G450" s="19"/>
      <c r="H450" s="19"/>
      <c r="I450" s="19"/>
      <c r="L450" s="19"/>
      <c r="O450" s="19"/>
      <c r="AD450" s="262">
        <f t="shared" si="6"/>
        <v>0</v>
      </c>
    </row>
    <row r="451" spans="6:30" hidden="1">
      <c r="F451" s="19"/>
      <c r="G451" s="19"/>
      <c r="H451" s="19"/>
      <c r="I451" s="19"/>
      <c r="L451" s="19"/>
      <c r="O451" s="19"/>
      <c r="AD451" s="262">
        <f t="shared" si="6"/>
        <v>0</v>
      </c>
    </row>
    <row r="452" spans="6:30" hidden="1">
      <c r="F452" s="19"/>
      <c r="G452" s="19"/>
      <c r="H452" s="19"/>
      <c r="I452" s="19"/>
      <c r="L452" s="19"/>
      <c r="O452" s="19"/>
      <c r="AD452" s="262">
        <f t="shared" si="6"/>
        <v>0</v>
      </c>
    </row>
    <row r="453" spans="6:30" hidden="1">
      <c r="F453" s="19"/>
      <c r="G453" s="19"/>
      <c r="H453" s="19"/>
      <c r="I453" s="19"/>
      <c r="L453" s="19"/>
      <c r="O453" s="19"/>
      <c r="AD453" s="262">
        <f t="shared" si="6"/>
        <v>0</v>
      </c>
    </row>
    <row r="454" spans="6:30" hidden="1">
      <c r="F454" s="19"/>
      <c r="G454" s="19"/>
      <c r="H454" s="19"/>
      <c r="I454" s="19"/>
      <c r="L454" s="19"/>
      <c r="O454" s="19"/>
      <c r="AD454" s="262">
        <f t="shared" si="6"/>
        <v>0</v>
      </c>
    </row>
    <row r="455" spans="6:30" hidden="1">
      <c r="F455" s="19"/>
      <c r="G455" s="19"/>
      <c r="H455" s="19"/>
      <c r="I455" s="19"/>
      <c r="L455" s="19"/>
      <c r="O455" s="19"/>
      <c r="AD455" s="262">
        <f t="shared" si="6"/>
        <v>0</v>
      </c>
    </row>
    <row r="456" spans="6:30" hidden="1">
      <c r="F456" s="19"/>
      <c r="G456" s="19"/>
      <c r="H456" s="19"/>
      <c r="I456" s="19"/>
      <c r="L456" s="19"/>
      <c r="O456" s="19"/>
      <c r="AD456" s="262">
        <f t="shared" si="6"/>
        <v>0</v>
      </c>
    </row>
    <row r="457" spans="6:30" hidden="1">
      <c r="F457" s="19"/>
      <c r="G457" s="19"/>
      <c r="H457" s="19"/>
      <c r="I457" s="19"/>
      <c r="L457" s="19"/>
      <c r="O457" s="19"/>
      <c r="AD457" s="262">
        <f t="shared" si="6"/>
        <v>0</v>
      </c>
    </row>
    <row r="458" spans="6:30" hidden="1">
      <c r="F458" s="19"/>
      <c r="G458" s="19"/>
      <c r="H458" s="19"/>
      <c r="I458" s="19"/>
      <c r="L458" s="19"/>
      <c r="O458" s="19"/>
      <c r="AD458" s="262">
        <f t="shared" si="6"/>
        <v>0</v>
      </c>
    </row>
    <row r="459" spans="6:30" hidden="1">
      <c r="F459" s="19"/>
      <c r="G459" s="19"/>
      <c r="H459" s="19"/>
      <c r="I459" s="19"/>
      <c r="L459" s="19"/>
      <c r="O459" s="19"/>
      <c r="AD459" s="262">
        <f t="shared" si="6"/>
        <v>0</v>
      </c>
    </row>
    <row r="460" spans="6:30" hidden="1">
      <c r="F460" s="19"/>
      <c r="G460" s="19"/>
      <c r="H460" s="19"/>
      <c r="I460" s="19"/>
      <c r="L460" s="19"/>
      <c r="O460" s="19"/>
      <c r="AD460" s="262">
        <f t="shared" si="6"/>
        <v>0</v>
      </c>
    </row>
    <row r="461" spans="6:30" hidden="1">
      <c r="F461" s="19"/>
      <c r="G461" s="19"/>
      <c r="H461" s="19"/>
      <c r="I461" s="19"/>
      <c r="L461" s="19"/>
      <c r="O461" s="19"/>
      <c r="AD461" s="262">
        <f t="shared" si="6"/>
        <v>0</v>
      </c>
    </row>
    <row r="462" spans="6:30" hidden="1">
      <c r="F462" s="19"/>
      <c r="G462" s="19"/>
      <c r="H462" s="19"/>
      <c r="I462" s="19"/>
      <c r="L462" s="19"/>
      <c r="O462" s="19"/>
      <c r="AD462" s="262">
        <f t="shared" si="6"/>
        <v>0</v>
      </c>
    </row>
    <row r="463" spans="6:30" hidden="1">
      <c r="F463" s="19"/>
      <c r="G463" s="19"/>
      <c r="H463" s="19"/>
      <c r="I463" s="19"/>
      <c r="L463" s="19"/>
      <c r="O463" s="19"/>
      <c r="AD463" s="262">
        <f t="shared" si="6"/>
        <v>0</v>
      </c>
    </row>
    <row r="464" spans="6:30" hidden="1">
      <c r="F464" s="19"/>
      <c r="G464" s="19"/>
      <c r="H464" s="19"/>
      <c r="I464" s="19"/>
      <c r="L464" s="19"/>
      <c r="O464" s="19"/>
      <c r="AD464" s="262">
        <f t="shared" si="6"/>
        <v>0</v>
      </c>
    </row>
    <row r="465" spans="6:30" hidden="1">
      <c r="F465" s="19"/>
      <c r="G465" s="19"/>
      <c r="H465" s="19"/>
      <c r="I465" s="19"/>
      <c r="L465" s="19"/>
      <c r="O465" s="19"/>
      <c r="AD465" s="262">
        <f t="shared" si="6"/>
        <v>0</v>
      </c>
    </row>
    <row r="466" spans="6:30" hidden="1">
      <c r="F466" s="19"/>
      <c r="G466" s="19"/>
      <c r="H466" s="19"/>
      <c r="I466" s="19"/>
      <c r="L466" s="19"/>
      <c r="O466" s="19"/>
      <c r="AD466" s="262">
        <f t="shared" si="6"/>
        <v>0</v>
      </c>
    </row>
    <row r="467" spans="6:30" hidden="1">
      <c r="F467" s="19"/>
      <c r="G467" s="19"/>
      <c r="H467" s="19"/>
      <c r="I467" s="19"/>
      <c r="L467" s="19"/>
      <c r="O467" s="19"/>
      <c r="AD467" s="262">
        <f t="shared" si="6"/>
        <v>0</v>
      </c>
    </row>
    <row r="468" spans="6:30" hidden="1">
      <c r="F468" s="19"/>
      <c r="G468" s="19"/>
      <c r="H468" s="19"/>
      <c r="I468" s="19"/>
      <c r="L468" s="19"/>
      <c r="O468" s="19"/>
      <c r="AD468" s="262">
        <f t="shared" si="6"/>
        <v>0</v>
      </c>
    </row>
    <row r="469" spans="6:30" hidden="1">
      <c r="F469" s="19"/>
      <c r="G469" s="19"/>
      <c r="H469" s="19"/>
      <c r="I469" s="19"/>
      <c r="L469" s="19"/>
      <c r="O469" s="19"/>
      <c r="AD469" s="262">
        <f t="shared" si="6"/>
        <v>0</v>
      </c>
    </row>
    <row r="470" spans="6:30" hidden="1">
      <c r="F470" s="19"/>
      <c r="G470" s="19"/>
      <c r="H470" s="19"/>
      <c r="I470" s="19"/>
      <c r="L470" s="19"/>
      <c r="O470" s="19"/>
      <c r="AD470" s="262">
        <f t="shared" si="6"/>
        <v>0</v>
      </c>
    </row>
    <row r="471" spans="6:30" hidden="1">
      <c r="F471" s="19"/>
      <c r="G471" s="19"/>
      <c r="H471" s="19"/>
      <c r="I471" s="19"/>
      <c r="L471" s="19"/>
      <c r="O471" s="19"/>
      <c r="AD471" s="262">
        <f t="shared" si="6"/>
        <v>0</v>
      </c>
    </row>
    <row r="472" spans="6:30" hidden="1">
      <c r="F472" s="19"/>
      <c r="G472" s="19"/>
      <c r="H472" s="19"/>
      <c r="I472" s="19"/>
      <c r="L472" s="19"/>
      <c r="O472" s="19"/>
      <c r="AD472" s="262">
        <f t="shared" si="6"/>
        <v>0</v>
      </c>
    </row>
    <row r="473" spans="6:30" hidden="1">
      <c r="F473" s="19"/>
      <c r="G473" s="19"/>
      <c r="H473" s="19"/>
      <c r="I473" s="19"/>
      <c r="L473" s="19"/>
      <c r="O473" s="19"/>
      <c r="AD473" s="262">
        <f t="shared" si="6"/>
        <v>0</v>
      </c>
    </row>
    <row r="474" spans="6:30" hidden="1">
      <c r="F474" s="19"/>
      <c r="G474" s="19"/>
      <c r="H474" s="19"/>
      <c r="I474" s="19"/>
      <c r="L474" s="19"/>
      <c r="O474" s="19"/>
      <c r="AD474" s="262">
        <f t="shared" si="6"/>
        <v>0</v>
      </c>
    </row>
    <row r="475" spans="6:30" hidden="1">
      <c r="F475" s="19"/>
      <c r="G475" s="19"/>
      <c r="H475" s="19"/>
      <c r="I475" s="19"/>
      <c r="L475" s="19"/>
      <c r="O475" s="19"/>
      <c r="AD475" s="262">
        <f t="shared" ref="AD475:AD538" si="7">IF(D475&gt;0,1,IF(G475&gt;0,1,IF(J475&gt;0,1,0)))</f>
        <v>0</v>
      </c>
    </row>
    <row r="476" spans="6:30" hidden="1">
      <c r="F476" s="19"/>
      <c r="G476" s="19"/>
      <c r="H476" s="19"/>
      <c r="I476" s="19"/>
      <c r="L476" s="19"/>
      <c r="O476" s="19"/>
      <c r="AD476" s="262">
        <f t="shared" si="7"/>
        <v>0</v>
      </c>
    </row>
    <row r="477" spans="6:30" hidden="1">
      <c r="F477" s="19"/>
      <c r="G477" s="19"/>
      <c r="H477" s="19"/>
      <c r="I477" s="19"/>
      <c r="L477" s="19"/>
      <c r="O477" s="19"/>
      <c r="AD477" s="262">
        <f t="shared" si="7"/>
        <v>0</v>
      </c>
    </row>
    <row r="478" spans="6:30" hidden="1">
      <c r="F478" s="19"/>
      <c r="G478" s="19"/>
      <c r="H478" s="19"/>
      <c r="I478" s="19"/>
      <c r="L478" s="19"/>
      <c r="O478" s="19"/>
      <c r="AD478" s="262">
        <f t="shared" si="7"/>
        <v>0</v>
      </c>
    </row>
    <row r="479" spans="6:30" hidden="1">
      <c r="F479" s="19"/>
      <c r="G479" s="19"/>
      <c r="H479" s="19"/>
      <c r="I479" s="19"/>
      <c r="L479" s="19"/>
      <c r="O479" s="19"/>
      <c r="AD479" s="262">
        <f t="shared" si="7"/>
        <v>0</v>
      </c>
    </row>
    <row r="480" spans="6:30" hidden="1">
      <c r="F480" s="19"/>
      <c r="G480" s="19"/>
      <c r="H480" s="19"/>
      <c r="I480" s="19"/>
      <c r="L480" s="19"/>
      <c r="O480" s="19"/>
      <c r="AD480" s="262">
        <f t="shared" si="7"/>
        <v>0</v>
      </c>
    </row>
    <row r="481" spans="6:30" hidden="1">
      <c r="F481" s="19"/>
      <c r="G481" s="19"/>
      <c r="H481" s="19"/>
      <c r="I481" s="19"/>
      <c r="L481" s="19"/>
      <c r="O481" s="19"/>
      <c r="AD481" s="262">
        <f t="shared" si="7"/>
        <v>0</v>
      </c>
    </row>
    <row r="482" spans="6:30" hidden="1">
      <c r="F482" s="19"/>
      <c r="G482" s="19"/>
      <c r="H482" s="19"/>
      <c r="I482" s="19"/>
      <c r="L482" s="19"/>
      <c r="O482" s="19"/>
      <c r="AD482" s="262">
        <f t="shared" si="7"/>
        <v>0</v>
      </c>
    </row>
    <row r="483" spans="6:30" hidden="1">
      <c r="F483" s="19"/>
      <c r="G483" s="19"/>
      <c r="H483" s="19"/>
      <c r="I483" s="19"/>
      <c r="L483" s="19"/>
      <c r="O483" s="19"/>
      <c r="AD483" s="262">
        <f t="shared" si="7"/>
        <v>0</v>
      </c>
    </row>
    <row r="484" spans="6:30" hidden="1">
      <c r="F484" s="19"/>
      <c r="G484" s="19"/>
      <c r="H484" s="19"/>
      <c r="I484" s="19"/>
      <c r="L484" s="19"/>
      <c r="O484" s="19"/>
      <c r="AD484" s="262">
        <f t="shared" si="7"/>
        <v>0</v>
      </c>
    </row>
    <row r="485" spans="6:30" hidden="1">
      <c r="F485" s="19"/>
      <c r="G485" s="19"/>
      <c r="H485" s="19"/>
      <c r="I485" s="19"/>
      <c r="L485" s="19"/>
      <c r="O485" s="19"/>
      <c r="AD485" s="262">
        <f t="shared" si="7"/>
        <v>0</v>
      </c>
    </row>
    <row r="486" spans="6:30" hidden="1">
      <c r="F486" s="19"/>
      <c r="G486" s="19"/>
      <c r="H486" s="19"/>
      <c r="I486" s="19"/>
      <c r="L486" s="19"/>
      <c r="O486" s="19"/>
      <c r="AD486" s="262">
        <f t="shared" si="7"/>
        <v>0</v>
      </c>
    </row>
    <row r="487" spans="6:30" hidden="1">
      <c r="F487" s="19"/>
      <c r="G487" s="19"/>
      <c r="H487" s="19"/>
      <c r="I487" s="19"/>
      <c r="L487" s="19"/>
      <c r="O487" s="19"/>
      <c r="AD487" s="262">
        <f t="shared" si="7"/>
        <v>0</v>
      </c>
    </row>
    <row r="488" spans="6:30" hidden="1">
      <c r="F488" s="19"/>
      <c r="G488" s="19"/>
      <c r="H488" s="19"/>
      <c r="I488" s="19"/>
      <c r="L488" s="19"/>
      <c r="O488" s="19"/>
      <c r="AD488" s="262">
        <f t="shared" si="7"/>
        <v>0</v>
      </c>
    </row>
    <row r="489" spans="6:30" hidden="1">
      <c r="F489" s="19"/>
      <c r="G489" s="19"/>
      <c r="H489" s="19"/>
      <c r="I489" s="19"/>
      <c r="L489" s="19"/>
      <c r="O489" s="19"/>
      <c r="AD489" s="262">
        <f t="shared" si="7"/>
        <v>0</v>
      </c>
    </row>
    <row r="490" spans="6:30" hidden="1">
      <c r="F490" s="19"/>
      <c r="G490" s="19"/>
      <c r="H490" s="19"/>
      <c r="I490" s="19"/>
      <c r="L490" s="19"/>
      <c r="O490" s="19"/>
      <c r="AD490" s="262">
        <f t="shared" si="7"/>
        <v>0</v>
      </c>
    </row>
    <row r="491" spans="6:30" hidden="1">
      <c r="F491" s="19"/>
      <c r="G491" s="19"/>
      <c r="H491" s="19"/>
      <c r="I491" s="19"/>
      <c r="L491" s="19"/>
      <c r="O491" s="19"/>
      <c r="AD491" s="262">
        <f t="shared" si="7"/>
        <v>0</v>
      </c>
    </row>
    <row r="492" spans="6:30" hidden="1">
      <c r="F492" s="19"/>
      <c r="G492" s="19"/>
      <c r="H492" s="19"/>
      <c r="I492" s="19"/>
      <c r="L492" s="19"/>
      <c r="O492" s="19"/>
      <c r="AD492" s="262">
        <f t="shared" si="7"/>
        <v>0</v>
      </c>
    </row>
    <row r="493" spans="6:30" hidden="1">
      <c r="F493" s="19"/>
      <c r="G493" s="19"/>
      <c r="H493" s="19"/>
      <c r="I493" s="19"/>
      <c r="L493" s="19"/>
      <c r="O493" s="19"/>
      <c r="AD493" s="262">
        <f t="shared" si="7"/>
        <v>0</v>
      </c>
    </row>
    <row r="494" spans="6:30" hidden="1">
      <c r="F494" s="19"/>
      <c r="G494" s="19"/>
      <c r="H494" s="19"/>
      <c r="I494" s="19"/>
      <c r="L494" s="19"/>
      <c r="O494" s="19"/>
      <c r="AD494" s="262">
        <f t="shared" si="7"/>
        <v>0</v>
      </c>
    </row>
    <row r="495" spans="6:30" hidden="1">
      <c r="F495" s="19"/>
      <c r="G495" s="19"/>
      <c r="H495" s="19"/>
      <c r="I495" s="19"/>
      <c r="L495" s="19"/>
      <c r="O495" s="19"/>
      <c r="AD495" s="262">
        <f t="shared" si="7"/>
        <v>0</v>
      </c>
    </row>
    <row r="496" spans="6:30" hidden="1">
      <c r="F496" s="19"/>
      <c r="G496" s="19"/>
      <c r="H496" s="19"/>
      <c r="I496" s="19"/>
      <c r="L496" s="19"/>
      <c r="O496" s="19"/>
      <c r="AD496" s="262">
        <f t="shared" si="7"/>
        <v>0</v>
      </c>
    </row>
    <row r="497" spans="6:30" hidden="1">
      <c r="F497" s="19"/>
      <c r="G497" s="19"/>
      <c r="H497" s="19"/>
      <c r="I497" s="19"/>
      <c r="L497" s="19"/>
      <c r="O497" s="19"/>
      <c r="AD497" s="262">
        <f t="shared" si="7"/>
        <v>0</v>
      </c>
    </row>
    <row r="498" spans="6:30" hidden="1">
      <c r="F498" s="19"/>
      <c r="G498" s="19"/>
      <c r="H498" s="19"/>
      <c r="I498" s="19"/>
      <c r="L498" s="19"/>
      <c r="O498" s="19"/>
      <c r="AD498" s="262">
        <f t="shared" si="7"/>
        <v>0</v>
      </c>
    </row>
    <row r="499" spans="6:30" hidden="1">
      <c r="F499" s="19"/>
      <c r="G499" s="19"/>
      <c r="H499" s="19"/>
      <c r="I499" s="19"/>
      <c r="L499" s="19"/>
      <c r="O499" s="19"/>
      <c r="AD499" s="262">
        <f t="shared" si="7"/>
        <v>0</v>
      </c>
    </row>
    <row r="500" spans="6:30" hidden="1">
      <c r="F500" s="19"/>
      <c r="G500" s="19"/>
      <c r="H500" s="19"/>
      <c r="I500" s="19"/>
      <c r="L500" s="19"/>
      <c r="O500" s="19"/>
      <c r="AD500" s="262">
        <f t="shared" si="7"/>
        <v>0</v>
      </c>
    </row>
    <row r="501" spans="6:30" hidden="1">
      <c r="F501" s="19"/>
      <c r="G501" s="19"/>
      <c r="H501" s="19"/>
      <c r="I501" s="19"/>
      <c r="L501" s="19"/>
      <c r="O501" s="19"/>
      <c r="AD501" s="262">
        <f t="shared" si="7"/>
        <v>0</v>
      </c>
    </row>
    <row r="502" spans="6:30" hidden="1">
      <c r="F502" s="19"/>
      <c r="G502" s="19"/>
      <c r="H502" s="19"/>
      <c r="I502" s="19"/>
      <c r="L502" s="19"/>
      <c r="O502" s="19"/>
      <c r="AD502" s="262">
        <f t="shared" si="7"/>
        <v>0</v>
      </c>
    </row>
    <row r="503" spans="6:30" hidden="1">
      <c r="F503" s="19"/>
      <c r="G503" s="19"/>
      <c r="H503" s="19"/>
      <c r="I503" s="19"/>
      <c r="L503" s="19"/>
      <c r="O503" s="19"/>
      <c r="AD503" s="262">
        <f t="shared" si="7"/>
        <v>0</v>
      </c>
    </row>
    <row r="504" spans="6:30" hidden="1">
      <c r="F504" s="19"/>
      <c r="G504" s="19"/>
      <c r="H504" s="19"/>
      <c r="I504" s="19"/>
      <c r="L504" s="19"/>
      <c r="O504" s="19"/>
      <c r="AD504" s="262">
        <f t="shared" si="7"/>
        <v>0</v>
      </c>
    </row>
    <row r="505" spans="6:30" hidden="1">
      <c r="F505" s="19"/>
      <c r="G505" s="19"/>
      <c r="H505" s="19"/>
      <c r="I505" s="19"/>
      <c r="L505" s="19"/>
      <c r="O505" s="19"/>
      <c r="AD505" s="262">
        <f t="shared" si="7"/>
        <v>0</v>
      </c>
    </row>
    <row r="506" spans="6:30" hidden="1">
      <c r="F506" s="19"/>
      <c r="G506" s="19"/>
      <c r="H506" s="19"/>
      <c r="I506" s="19"/>
      <c r="L506" s="19"/>
      <c r="O506" s="19"/>
      <c r="AD506" s="262">
        <f t="shared" si="7"/>
        <v>0</v>
      </c>
    </row>
    <row r="507" spans="6:30" hidden="1">
      <c r="F507" s="19"/>
      <c r="G507" s="19"/>
      <c r="H507" s="19"/>
      <c r="I507" s="19"/>
      <c r="L507" s="19"/>
      <c r="O507" s="19"/>
      <c r="AD507" s="262">
        <f t="shared" si="7"/>
        <v>0</v>
      </c>
    </row>
    <row r="508" spans="6:30" hidden="1">
      <c r="F508" s="19"/>
      <c r="G508" s="19"/>
      <c r="H508" s="19"/>
      <c r="I508" s="19"/>
      <c r="L508" s="19"/>
      <c r="O508" s="19"/>
      <c r="AD508" s="262">
        <f t="shared" si="7"/>
        <v>0</v>
      </c>
    </row>
    <row r="509" spans="6:30" hidden="1">
      <c r="F509" s="19"/>
      <c r="G509" s="19"/>
      <c r="H509" s="19"/>
      <c r="I509" s="19"/>
      <c r="L509" s="19"/>
      <c r="O509" s="19"/>
      <c r="AD509" s="262">
        <f t="shared" si="7"/>
        <v>0</v>
      </c>
    </row>
    <row r="510" spans="6:30" hidden="1">
      <c r="F510" s="19"/>
      <c r="G510" s="19"/>
      <c r="H510" s="19"/>
      <c r="I510" s="19"/>
      <c r="L510" s="19"/>
      <c r="O510" s="19"/>
      <c r="AD510" s="262">
        <f t="shared" si="7"/>
        <v>0</v>
      </c>
    </row>
    <row r="511" spans="6:30" hidden="1">
      <c r="F511" s="19"/>
      <c r="G511" s="19"/>
      <c r="H511" s="19"/>
      <c r="I511" s="19"/>
      <c r="L511" s="19"/>
      <c r="O511" s="19"/>
      <c r="AD511" s="262">
        <f t="shared" si="7"/>
        <v>0</v>
      </c>
    </row>
    <row r="512" spans="6:30" hidden="1">
      <c r="F512" s="19"/>
      <c r="G512" s="19"/>
      <c r="H512" s="19"/>
      <c r="I512" s="19"/>
      <c r="L512" s="19"/>
      <c r="O512" s="19"/>
      <c r="AD512" s="262">
        <f t="shared" si="7"/>
        <v>0</v>
      </c>
    </row>
    <row r="513" spans="6:30" hidden="1">
      <c r="F513" s="19"/>
      <c r="G513" s="19"/>
      <c r="H513" s="19"/>
      <c r="I513" s="19"/>
      <c r="L513" s="19"/>
      <c r="O513" s="19"/>
      <c r="AD513" s="262">
        <f t="shared" si="7"/>
        <v>0</v>
      </c>
    </row>
    <row r="514" spans="6:30" hidden="1">
      <c r="F514" s="19"/>
      <c r="G514" s="19"/>
      <c r="H514" s="19"/>
      <c r="I514" s="19"/>
      <c r="L514" s="19"/>
      <c r="O514" s="19"/>
      <c r="AD514" s="262">
        <f t="shared" si="7"/>
        <v>0</v>
      </c>
    </row>
    <row r="515" spans="6:30" hidden="1">
      <c r="F515" s="19"/>
      <c r="G515" s="19"/>
      <c r="H515" s="19"/>
      <c r="I515" s="19"/>
      <c r="L515" s="19"/>
      <c r="O515" s="19"/>
      <c r="AD515" s="262">
        <f t="shared" si="7"/>
        <v>0</v>
      </c>
    </row>
    <row r="516" spans="6:30" hidden="1">
      <c r="F516" s="19"/>
      <c r="G516" s="19"/>
      <c r="H516" s="19"/>
      <c r="I516" s="19"/>
      <c r="L516" s="19"/>
      <c r="O516" s="19"/>
      <c r="AD516" s="262">
        <f t="shared" si="7"/>
        <v>0</v>
      </c>
    </row>
    <row r="517" spans="6:30" hidden="1">
      <c r="F517" s="19"/>
      <c r="G517" s="19"/>
      <c r="H517" s="19"/>
      <c r="I517" s="19"/>
      <c r="L517" s="19"/>
      <c r="O517" s="19"/>
      <c r="AD517" s="262">
        <f t="shared" si="7"/>
        <v>0</v>
      </c>
    </row>
    <row r="518" spans="6:30" hidden="1">
      <c r="F518" s="19"/>
      <c r="G518" s="19"/>
      <c r="H518" s="19"/>
      <c r="I518" s="19"/>
      <c r="L518" s="19"/>
      <c r="O518" s="19"/>
      <c r="AD518" s="262">
        <f t="shared" si="7"/>
        <v>0</v>
      </c>
    </row>
    <row r="519" spans="6:30" hidden="1">
      <c r="F519" s="19"/>
      <c r="G519" s="19"/>
      <c r="H519" s="19"/>
      <c r="I519" s="19"/>
      <c r="L519" s="19"/>
      <c r="O519" s="19"/>
      <c r="AD519" s="262">
        <f t="shared" si="7"/>
        <v>0</v>
      </c>
    </row>
    <row r="520" spans="6:30" hidden="1">
      <c r="F520" s="19"/>
      <c r="G520" s="19"/>
      <c r="H520" s="19"/>
      <c r="I520" s="19"/>
      <c r="L520" s="19"/>
      <c r="O520" s="19"/>
      <c r="AD520" s="262">
        <f t="shared" si="7"/>
        <v>0</v>
      </c>
    </row>
    <row r="521" spans="6:30" hidden="1">
      <c r="F521" s="19"/>
      <c r="G521" s="19"/>
      <c r="H521" s="19"/>
      <c r="I521" s="19"/>
      <c r="L521" s="19"/>
      <c r="O521" s="19"/>
      <c r="AD521" s="262">
        <f t="shared" si="7"/>
        <v>0</v>
      </c>
    </row>
    <row r="522" spans="6:30" hidden="1">
      <c r="F522" s="19"/>
      <c r="G522" s="19"/>
      <c r="H522" s="19"/>
      <c r="I522" s="19"/>
      <c r="L522" s="19"/>
      <c r="O522" s="19"/>
      <c r="AD522" s="262">
        <f t="shared" si="7"/>
        <v>0</v>
      </c>
    </row>
    <row r="523" spans="6:30" hidden="1">
      <c r="F523" s="19"/>
      <c r="G523" s="19"/>
      <c r="H523" s="19"/>
      <c r="I523" s="19"/>
      <c r="L523" s="19"/>
      <c r="O523" s="19"/>
      <c r="AD523" s="262">
        <f t="shared" si="7"/>
        <v>0</v>
      </c>
    </row>
    <row r="524" spans="6:30" hidden="1">
      <c r="F524" s="19"/>
      <c r="G524" s="19"/>
      <c r="H524" s="19"/>
      <c r="I524" s="19"/>
      <c r="L524" s="19"/>
      <c r="O524" s="19"/>
      <c r="AD524" s="262">
        <f t="shared" si="7"/>
        <v>0</v>
      </c>
    </row>
    <row r="525" spans="6:30" hidden="1">
      <c r="F525" s="19"/>
      <c r="G525" s="19"/>
      <c r="H525" s="19"/>
      <c r="I525" s="19"/>
      <c r="L525" s="19"/>
      <c r="O525" s="19"/>
      <c r="AD525" s="262">
        <f t="shared" si="7"/>
        <v>0</v>
      </c>
    </row>
    <row r="526" spans="6:30" hidden="1">
      <c r="F526" s="19"/>
      <c r="G526" s="19"/>
      <c r="H526" s="19"/>
      <c r="I526" s="19"/>
      <c r="L526" s="19"/>
      <c r="O526" s="19"/>
      <c r="AD526" s="262">
        <f t="shared" si="7"/>
        <v>0</v>
      </c>
    </row>
    <row r="527" spans="6:30" hidden="1">
      <c r="F527" s="19"/>
      <c r="G527" s="19"/>
      <c r="H527" s="19"/>
      <c r="I527" s="19"/>
      <c r="L527" s="19"/>
      <c r="O527" s="19"/>
      <c r="AD527" s="262">
        <f t="shared" si="7"/>
        <v>0</v>
      </c>
    </row>
    <row r="528" spans="6:30" hidden="1">
      <c r="F528" s="19"/>
      <c r="G528" s="19"/>
      <c r="H528" s="19"/>
      <c r="I528" s="19"/>
      <c r="L528" s="19"/>
      <c r="O528" s="19"/>
      <c r="AD528" s="262">
        <f t="shared" si="7"/>
        <v>0</v>
      </c>
    </row>
    <row r="529" spans="6:30" hidden="1">
      <c r="F529" s="19"/>
      <c r="G529" s="19"/>
      <c r="H529" s="19"/>
      <c r="I529" s="19"/>
      <c r="L529" s="19"/>
      <c r="O529" s="19"/>
      <c r="AD529" s="262">
        <f t="shared" si="7"/>
        <v>0</v>
      </c>
    </row>
    <row r="530" spans="6:30" hidden="1">
      <c r="F530" s="19"/>
      <c r="G530" s="19"/>
      <c r="H530" s="19"/>
      <c r="I530" s="19"/>
      <c r="L530" s="19"/>
      <c r="O530" s="19"/>
      <c r="AD530" s="262">
        <f t="shared" si="7"/>
        <v>0</v>
      </c>
    </row>
    <row r="531" spans="6:30" hidden="1">
      <c r="F531" s="19"/>
      <c r="G531" s="19"/>
      <c r="H531" s="19"/>
      <c r="I531" s="19"/>
      <c r="L531" s="19"/>
      <c r="O531" s="19"/>
      <c r="AD531" s="262">
        <f t="shared" si="7"/>
        <v>0</v>
      </c>
    </row>
    <row r="532" spans="6:30" hidden="1">
      <c r="F532" s="19"/>
      <c r="G532" s="19"/>
      <c r="H532" s="19"/>
      <c r="I532" s="19"/>
      <c r="L532" s="19"/>
      <c r="O532" s="19"/>
      <c r="AD532" s="262">
        <f t="shared" si="7"/>
        <v>0</v>
      </c>
    </row>
    <row r="533" spans="6:30" hidden="1">
      <c r="F533" s="19"/>
      <c r="G533" s="19"/>
      <c r="H533" s="19"/>
      <c r="I533" s="19"/>
      <c r="L533" s="19"/>
      <c r="O533" s="19"/>
      <c r="AD533" s="262">
        <f t="shared" si="7"/>
        <v>0</v>
      </c>
    </row>
    <row r="534" spans="6:30" hidden="1">
      <c r="F534" s="19"/>
      <c r="G534" s="19"/>
      <c r="H534" s="19"/>
      <c r="I534" s="19"/>
      <c r="L534" s="19"/>
      <c r="O534" s="19"/>
      <c r="AD534" s="262">
        <f t="shared" si="7"/>
        <v>0</v>
      </c>
    </row>
    <row r="535" spans="6:30" hidden="1">
      <c r="F535" s="19"/>
      <c r="G535" s="19"/>
      <c r="H535" s="19"/>
      <c r="I535" s="19"/>
      <c r="L535" s="19"/>
      <c r="O535" s="19"/>
      <c r="AD535" s="262">
        <f t="shared" si="7"/>
        <v>0</v>
      </c>
    </row>
    <row r="536" spans="6:30" hidden="1">
      <c r="F536" s="19"/>
      <c r="G536" s="19"/>
      <c r="H536" s="19"/>
      <c r="I536" s="19"/>
      <c r="L536" s="19"/>
      <c r="O536" s="19"/>
      <c r="AD536" s="262">
        <f t="shared" si="7"/>
        <v>0</v>
      </c>
    </row>
    <row r="537" spans="6:30" hidden="1">
      <c r="F537" s="19"/>
      <c r="G537" s="19"/>
      <c r="H537" s="19"/>
      <c r="I537" s="19"/>
      <c r="L537" s="19"/>
      <c r="O537" s="19"/>
      <c r="AD537" s="262">
        <f t="shared" si="7"/>
        <v>0</v>
      </c>
    </row>
    <row r="538" spans="6:30" hidden="1">
      <c r="F538" s="19"/>
      <c r="G538" s="19"/>
      <c r="H538" s="19"/>
      <c r="I538" s="19"/>
      <c r="L538" s="19"/>
      <c r="O538" s="19"/>
      <c r="AD538" s="262">
        <f t="shared" si="7"/>
        <v>0</v>
      </c>
    </row>
    <row r="539" spans="6:30" hidden="1">
      <c r="F539" s="19"/>
      <c r="G539" s="19"/>
      <c r="H539" s="19"/>
      <c r="I539" s="19"/>
      <c r="L539" s="19"/>
      <c r="O539" s="19"/>
      <c r="AD539" s="262">
        <f t="shared" ref="AD539:AD602" si="8">IF(D539&gt;0,1,IF(G539&gt;0,1,IF(J539&gt;0,1,0)))</f>
        <v>0</v>
      </c>
    </row>
    <row r="540" spans="6:30" hidden="1">
      <c r="F540" s="19"/>
      <c r="G540" s="19"/>
      <c r="H540" s="19"/>
      <c r="I540" s="19"/>
      <c r="L540" s="19"/>
      <c r="O540" s="19"/>
      <c r="AD540" s="262">
        <f t="shared" si="8"/>
        <v>0</v>
      </c>
    </row>
    <row r="541" spans="6:30" hidden="1">
      <c r="F541" s="19"/>
      <c r="G541" s="19"/>
      <c r="H541" s="19"/>
      <c r="I541" s="19"/>
      <c r="L541" s="19"/>
      <c r="O541" s="19"/>
      <c r="AD541" s="262">
        <f t="shared" si="8"/>
        <v>0</v>
      </c>
    </row>
    <row r="542" spans="6:30" hidden="1">
      <c r="F542" s="19"/>
      <c r="G542" s="19"/>
      <c r="H542" s="19"/>
      <c r="I542" s="19"/>
      <c r="L542" s="19"/>
      <c r="O542" s="19"/>
      <c r="AD542" s="262">
        <f t="shared" si="8"/>
        <v>0</v>
      </c>
    </row>
    <row r="543" spans="6:30" hidden="1">
      <c r="F543" s="19"/>
      <c r="G543" s="19"/>
      <c r="H543" s="19"/>
      <c r="I543" s="19"/>
      <c r="L543" s="19"/>
      <c r="O543" s="19"/>
      <c r="AD543" s="262">
        <f t="shared" si="8"/>
        <v>0</v>
      </c>
    </row>
    <row r="544" spans="6:30" hidden="1">
      <c r="F544" s="19"/>
      <c r="G544" s="19"/>
      <c r="H544" s="19"/>
      <c r="I544" s="19"/>
      <c r="L544" s="19"/>
      <c r="O544" s="19"/>
      <c r="AD544" s="262">
        <f t="shared" si="8"/>
        <v>0</v>
      </c>
    </row>
    <row r="545" spans="6:30" hidden="1">
      <c r="F545" s="19"/>
      <c r="G545" s="19"/>
      <c r="H545" s="19"/>
      <c r="I545" s="19"/>
      <c r="L545" s="19"/>
      <c r="O545" s="19"/>
      <c r="AD545" s="262">
        <f t="shared" si="8"/>
        <v>0</v>
      </c>
    </row>
    <row r="546" spans="6:30" hidden="1">
      <c r="F546" s="19"/>
      <c r="G546" s="19"/>
      <c r="H546" s="19"/>
      <c r="I546" s="19"/>
      <c r="L546" s="19"/>
      <c r="O546" s="19"/>
      <c r="AD546" s="262">
        <f t="shared" si="8"/>
        <v>0</v>
      </c>
    </row>
    <row r="547" spans="6:30" hidden="1">
      <c r="F547" s="19"/>
      <c r="G547" s="19"/>
      <c r="H547" s="19"/>
      <c r="I547" s="19"/>
      <c r="L547" s="19"/>
      <c r="O547" s="19"/>
      <c r="AD547" s="262">
        <f t="shared" si="8"/>
        <v>0</v>
      </c>
    </row>
    <row r="548" spans="6:30" hidden="1">
      <c r="F548" s="19"/>
      <c r="G548" s="19"/>
      <c r="H548" s="19"/>
      <c r="I548" s="19"/>
      <c r="L548" s="19"/>
      <c r="O548" s="19"/>
      <c r="AD548" s="262">
        <f t="shared" si="8"/>
        <v>0</v>
      </c>
    </row>
    <row r="549" spans="6:30" hidden="1">
      <c r="F549" s="19"/>
      <c r="G549" s="19"/>
      <c r="H549" s="19"/>
      <c r="I549" s="19"/>
      <c r="L549" s="19"/>
      <c r="O549" s="19"/>
      <c r="AD549" s="262">
        <f t="shared" si="8"/>
        <v>0</v>
      </c>
    </row>
    <row r="550" spans="6:30" hidden="1">
      <c r="F550" s="19"/>
      <c r="G550" s="19"/>
      <c r="H550" s="19"/>
      <c r="I550" s="19"/>
      <c r="L550" s="19"/>
      <c r="O550" s="19"/>
      <c r="AD550" s="262">
        <f t="shared" si="8"/>
        <v>0</v>
      </c>
    </row>
    <row r="551" spans="6:30" hidden="1">
      <c r="F551" s="19"/>
      <c r="G551" s="19"/>
      <c r="H551" s="19"/>
      <c r="I551" s="19"/>
      <c r="L551" s="19"/>
      <c r="O551" s="19"/>
      <c r="AD551" s="262">
        <f t="shared" si="8"/>
        <v>0</v>
      </c>
    </row>
    <row r="552" spans="6:30" hidden="1">
      <c r="F552" s="19"/>
      <c r="G552" s="19"/>
      <c r="H552" s="19"/>
      <c r="I552" s="19"/>
      <c r="L552" s="19"/>
      <c r="O552" s="19"/>
      <c r="AD552" s="262">
        <f t="shared" si="8"/>
        <v>0</v>
      </c>
    </row>
    <row r="553" spans="6:30" hidden="1">
      <c r="F553" s="19"/>
      <c r="G553" s="19"/>
      <c r="H553" s="19"/>
      <c r="I553" s="19"/>
      <c r="L553" s="19"/>
      <c r="O553" s="19"/>
      <c r="AD553" s="262">
        <f t="shared" si="8"/>
        <v>0</v>
      </c>
    </row>
    <row r="554" spans="6:30" hidden="1">
      <c r="F554" s="19"/>
      <c r="G554" s="19"/>
      <c r="H554" s="19"/>
      <c r="I554" s="19"/>
      <c r="L554" s="19"/>
      <c r="O554" s="19"/>
      <c r="AD554" s="262">
        <f t="shared" si="8"/>
        <v>0</v>
      </c>
    </row>
    <row r="555" spans="6:30" hidden="1">
      <c r="F555" s="19"/>
      <c r="G555" s="19"/>
      <c r="H555" s="19"/>
      <c r="I555" s="19"/>
      <c r="L555" s="19"/>
      <c r="O555" s="19"/>
      <c r="AD555" s="262">
        <f t="shared" si="8"/>
        <v>0</v>
      </c>
    </row>
    <row r="556" spans="6:30" hidden="1">
      <c r="F556" s="19"/>
      <c r="G556" s="19"/>
      <c r="H556" s="19"/>
      <c r="I556" s="19"/>
      <c r="L556" s="19"/>
      <c r="O556" s="19"/>
      <c r="AD556" s="262">
        <f t="shared" si="8"/>
        <v>0</v>
      </c>
    </row>
    <row r="557" spans="6:30" hidden="1">
      <c r="F557" s="19"/>
      <c r="G557" s="19"/>
      <c r="H557" s="19"/>
      <c r="I557" s="19"/>
      <c r="L557" s="19"/>
      <c r="O557" s="19"/>
      <c r="AD557" s="262">
        <f t="shared" si="8"/>
        <v>0</v>
      </c>
    </row>
    <row r="558" spans="6:30" hidden="1">
      <c r="F558" s="19"/>
      <c r="G558" s="19"/>
      <c r="H558" s="19"/>
      <c r="I558" s="19"/>
      <c r="L558" s="19"/>
      <c r="O558" s="19"/>
      <c r="AD558" s="262">
        <f t="shared" si="8"/>
        <v>0</v>
      </c>
    </row>
    <row r="559" spans="6:30" hidden="1">
      <c r="F559" s="19"/>
      <c r="G559" s="19"/>
      <c r="H559" s="19"/>
      <c r="I559" s="19"/>
      <c r="L559" s="19"/>
      <c r="O559" s="19"/>
      <c r="AD559" s="262">
        <f t="shared" si="8"/>
        <v>0</v>
      </c>
    </row>
    <row r="560" spans="6:30" hidden="1">
      <c r="F560" s="19"/>
      <c r="G560" s="19"/>
      <c r="H560" s="19"/>
      <c r="I560" s="19"/>
      <c r="L560" s="19"/>
      <c r="O560" s="19"/>
      <c r="AD560" s="262">
        <f t="shared" si="8"/>
        <v>0</v>
      </c>
    </row>
    <row r="561" spans="6:30" hidden="1">
      <c r="F561" s="19"/>
      <c r="G561" s="19"/>
      <c r="H561" s="19"/>
      <c r="I561" s="19"/>
      <c r="L561" s="19"/>
      <c r="O561" s="19"/>
      <c r="AD561" s="262">
        <f t="shared" si="8"/>
        <v>0</v>
      </c>
    </row>
    <row r="562" spans="6:30" hidden="1">
      <c r="F562" s="19"/>
      <c r="G562" s="19"/>
      <c r="H562" s="19"/>
      <c r="I562" s="19"/>
      <c r="L562" s="19"/>
      <c r="O562" s="19"/>
      <c r="AD562" s="262">
        <f t="shared" si="8"/>
        <v>0</v>
      </c>
    </row>
    <row r="563" spans="6:30" hidden="1">
      <c r="F563" s="19"/>
      <c r="G563" s="19"/>
      <c r="H563" s="19"/>
      <c r="I563" s="19"/>
      <c r="L563" s="19"/>
      <c r="O563" s="19"/>
      <c r="AD563" s="262">
        <f t="shared" si="8"/>
        <v>0</v>
      </c>
    </row>
    <row r="564" spans="6:30" hidden="1">
      <c r="F564" s="19"/>
      <c r="G564" s="19"/>
      <c r="H564" s="19"/>
      <c r="I564" s="19"/>
      <c r="L564" s="19"/>
      <c r="O564" s="19"/>
      <c r="AD564" s="262">
        <f t="shared" si="8"/>
        <v>0</v>
      </c>
    </row>
    <row r="565" spans="6:30" hidden="1">
      <c r="F565" s="19"/>
      <c r="G565" s="19"/>
      <c r="H565" s="19"/>
      <c r="I565" s="19"/>
      <c r="L565" s="19"/>
      <c r="O565" s="19"/>
      <c r="AD565" s="262">
        <f t="shared" si="8"/>
        <v>0</v>
      </c>
    </row>
    <row r="566" spans="6:30" hidden="1">
      <c r="F566" s="19"/>
      <c r="G566" s="19"/>
      <c r="H566" s="19"/>
      <c r="I566" s="19"/>
      <c r="L566" s="19"/>
      <c r="O566" s="19"/>
      <c r="AD566" s="262">
        <f t="shared" si="8"/>
        <v>0</v>
      </c>
    </row>
    <row r="567" spans="6:30" hidden="1">
      <c r="F567" s="19"/>
      <c r="G567" s="19"/>
      <c r="H567" s="19"/>
      <c r="I567" s="19"/>
      <c r="L567" s="19"/>
      <c r="O567" s="19"/>
      <c r="AD567" s="262">
        <f t="shared" si="8"/>
        <v>0</v>
      </c>
    </row>
    <row r="568" spans="6:30" hidden="1">
      <c r="F568" s="19"/>
      <c r="G568" s="19"/>
      <c r="H568" s="19"/>
      <c r="I568" s="19"/>
      <c r="L568" s="19"/>
      <c r="O568" s="19"/>
      <c r="AD568" s="262">
        <f t="shared" si="8"/>
        <v>0</v>
      </c>
    </row>
    <row r="569" spans="6:30" hidden="1">
      <c r="F569" s="19"/>
      <c r="G569" s="19"/>
      <c r="H569" s="19"/>
      <c r="I569" s="19"/>
      <c r="L569" s="19"/>
      <c r="O569" s="19"/>
      <c r="AD569" s="262">
        <f t="shared" si="8"/>
        <v>0</v>
      </c>
    </row>
    <row r="570" spans="6:30" hidden="1">
      <c r="F570" s="19"/>
      <c r="G570" s="19"/>
      <c r="H570" s="19"/>
      <c r="I570" s="19"/>
      <c r="L570" s="19"/>
      <c r="O570" s="19"/>
      <c r="AD570" s="262">
        <f t="shared" si="8"/>
        <v>0</v>
      </c>
    </row>
    <row r="571" spans="6:30" hidden="1">
      <c r="F571" s="19"/>
      <c r="G571" s="19"/>
      <c r="H571" s="19"/>
      <c r="I571" s="19"/>
      <c r="L571" s="19"/>
      <c r="O571" s="19"/>
      <c r="AD571" s="262">
        <f t="shared" si="8"/>
        <v>0</v>
      </c>
    </row>
    <row r="572" spans="6:30" hidden="1">
      <c r="F572" s="19"/>
      <c r="G572" s="19"/>
      <c r="H572" s="19"/>
      <c r="I572" s="19"/>
      <c r="L572" s="19"/>
      <c r="O572" s="19"/>
      <c r="AD572" s="262">
        <f t="shared" si="8"/>
        <v>0</v>
      </c>
    </row>
    <row r="573" spans="6:30" hidden="1">
      <c r="F573" s="19"/>
      <c r="G573" s="19"/>
      <c r="H573" s="19"/>
      <c r="I573" s="19"/>
      <c r="L573" s="19"/>
      <c r="O573" s="19"/>
      <c r="AD573" s="262">
        <f t="shared" si="8"/>
        <v>0</v>
      </c>
    </row>
    <row r="574" spans="6:30" hidden="1">
      <c r="F574" s="19"/>
      <c r="G574" s="19"/>
      <c r="H574" s="19"/>
      <c r="I574" s="19"/>
      <c r="L574" s="19"/>
      <c r="O574" s="19"/>
      <c r="AD574" s="262">
        <f t="shared" si="8"/>
        <v>0</v>
      </c>
    </row>
    <row r="575" spans="6:30" hidden="1">
      <c r="F575" s="19"/>
      <c r="G575" s="19"/>
      <c r="H575" s="19"/>
      <c r="I575" s="19"/>
      <c r="L575" s="19"/>
      <c r="O575" s="19"/>
      <c r="AD575" s="262">
        <f t="shared" si="8"/>
        <v>0</v>
      </c>
    </row>
    <row r="576" spans="6:30" hidden="1">
      <c r="F576" s="19"/>
      <c r="G576" s="19"/>
      <c r="H576" s="19"/>
      <c r="I576" s="19"/>
      <c r="L576" s="19"/>
      <c r="O576" s="19"/>
      <c r="AD576" s="262">
        <f t="shared" si="8"/>
        <v>0</v>
      </c>
    </row>
    <row r="577" spans="6:30" hidden="1">
      <c r="F577" s="19"/>
      <c r="G577" s="19"/>
      <c r="H577" s="19"/>
      <c r="I577" s="19"/>
      <c r="L577" s="19"/>
      <c r="O577" s="19"/>
      <c r="AD577" s="262">
        <f t="shared" si="8"/>
        <v>0</v>
      </c>
    </row>
    <row r="578" spans="6:30" hidden="1">
      <c r="F578" s="19"/>
      <c r="G578" s="19"/>
      <c r="H578" s="19"/>
      <c r="I578" s="19"/>
      <c r="L578" s="19"/>
      <c r="O578" s="19"/>
      <c r="AD578" s="262">
        <f t="shared" si="8"/>
        <v>0</v>
      </c>
    </row>
    <row r="579" spans="6:30" hidden="1">
      <c r="F579" s="19"/>
      <c r="G579" s="19"/>
      <c r="H579" s="19"/>
      <c r="I579" s="19"/>
      <c r="L579" s="19"/>
      <c r="O579" s="19"/>
      <c r="AD579" s="262">
        <f t="shared" si="8"/>
        <v>0</v>
      </c>
    </row>
    <row r="580" spans="6:30" hidden="1">
      <c r="F580" s="19"/>
      <c r="G580" s="19"/>
      <c r="H580" s="19"/>
      <c r="I580" s="19"/>
      <c r="L580" s="19"/>
      <c r="O580" s="19"/>
      <c r="AD580" s="262">
        <f t="shared" si="8"/>
        <v>0</v>
      </c>
    </row>
    <row r="581" spans="6:30" hidden="1">
      <c r="F581" s="19"/>
      <c r="G581" s="19"/>
      <c r="H581" s="19"/>
      <c r="I581" s="19"/>
      <c r="L581" s="19"/>
      <c r="O581" s="19"/>
      <c r="AD581" s="262">
        <f t="shared" si="8"/>
        <v>0</v>
      </c>
    </row>
    <row r="582" spans="6:30" hidden="1">
      <c r="F582" s="19"/>
      <c r="G582" s="19"/>
      <c r="H582" s="19"/>
      <c r="I582" s="19"/>
      <c r="L582" s="19"/>
      <c r="O582" s="19"/>
      <c r="AD582" s="262">
        <f t="shared" si="8"/>
        <v>0</v>
      </c>
    </row>
    <row r="583" spans="6:30" hidden="1">
      <c r="F583" s="19"/>
      <c r="G583" s="19"/>
      <c r="H583" s="19"/>
      <c r="I583" s="19"/>
      <c r="L583" s="19"/>
      <c r="O583" s="19"/>
      <c r="AD583" s="262">
        <f t="shared" si="8"/>
        <v>0</v>
      </c>
    </row>
    <row r="584" spans="6:30" hidden="1">
      <c r="F584" s="19"/>
      <c r="G584" s="19"/>
      <c r="H584" s="19"/>
      <c r="I584" s="19"/>
      <c r="L584" s="19"/>
      <c r="O584" s="19"/>
      <c r="AD584" s="262">
        <f t="shared" si="8"/>
        <v>0</v>
      </c>
    </row>
    <row r="585" spans="6:30" hidden="1">
      <c r="F585" s="19"/>
      <c r="G585" s="19"/>
      <c r="H585" s="19"/>
      <c r="I585" s="19"/>
      <c r="L585" s="19"/>
      <c r="O585" s="19"/>
      <c r="AD585" s="262">
        <f t="shared" si="8"/>
        <v>0</v>
      </c>
    </row>
    <row r="586" spans="6:30" hidden="1">
      <c r="F586" s="19"/>
      <c r="G586" s="19"/>
      <c r="H586" s="19"/>
      <c r="I586" s="19"/>
      <c r="L586" s="19"/>
      <c r="O586" s="19"/>
      <c r="AD586" s="262">
        <f t="shared" si="8"/>
        <v>0</v>
      </c>
    </row>
    <row r="587" spans="6:30" hidden="1">
      <c r="F587" s="19"/>
      <c r="G587" s="19"/>
      <c r="H587" s="19"/>
      <c r="I587" s="19"/>
      <c r="L587" s="19"/>
      <c r="O587" s="19"/>
      <c r="AD587" s="262">
        <f t="shared" si="8"/>
        <v>0</v>
      </c>
    </row>
    <row r="588" spans="6:30" hidden="1">
      <c r="F588" s="19"/>
      <c r="G588" s="19"/>
      <c r="H588" s="19"/>
      <c r="I588" s="19"/>
      <c r="L588" s="19"/>
      <c r="O588" s="19"/>
      <c r="AD588" s="262">
        <f t="shared" si="8"/>
        <v>0</v>
      </c>
    </row>
    <row r="589" spans="6:30" hidden="1">
      <c r="F589" s="19"/>
      <c r="G589" s="19"/>
      <c r="H589" s="19"/>
      <c r="I589" s="19"/>
      <c r="L589" s="19"/>
      <c r="O589" s="19"/>
      <c r="AD589" s="262">
        <f t="shared" si="8"/>
        <v>0</v>
      </c>
    </row>
    <row r="590" spans="6:30" hidden="1">
      <c r="F590" s="19"/>
      <c r="G590" s="19"/>
      <c r="H590" s="19"/>
      <c r="I590" s="19"/>
      <c r="L590" s="19"/>
      <c r="O590" s="19"/>
      <c r="AD590" s="262">
        <f t="shared" si="8"/>
        <v>0</v>
      </c>
    </row>
    <row r="591" spans="6:30" hidden="1">
      <c r="F591" s="19"/>
      <c r="G591" s="19"/>
      <c r="H591" s="19"/>
      <c r="I591" s="19"/>
      <c r="L591" s="19"/>
      <c r="O591" s="19"/>
      <c r="AD591" s="262">
        <f t="shared" si="8"/>
        <v>0</v>
      </c>
    </row>
    <row r="592" spans="6:30" hidden="1">
      <c r="F592" s="19"/>
      <c r="G592" s="19"/>
      <c r="H592" s="19"/>
      <c r="I592" s="19"/>
      <c r="L592" s="19"/>
      <c r="O592" s="19"/>
      <c r="AD592" s="262">
        <f t="shared" si="8"/>
        <v>0</v>
      </c>
    </row>
    <row r="593" spans="6:30" hidden="1">
      <c r="F593" s="19"/>
      <c r="G593" s="19"/>
      <c r="H593" s="19"/>
      <c r="I593" s="19"/>
      <c r="L593" s="19"/>
      <c r="O593" s="19"/>
      <c r="AD593" s="262">
        <f t="shared" si="8"/>
        <v>0</v>
      </c>
    </row>
    <row r="594" spans="6:30" hidden="1">
      <c r="F594" s="19"/>
      <c r="G594" s="19"/>
      <c r="H594" s="19"/>
      <c r="I594" s="19"/>
      <c r="L594" s="19"/>
      <c r="O594" s="19"/>
      <c r="AD594" s="262">
        <f t="shared" si="8"/>
        <v>0</v>
      </c>
    </row>
    <row r="595" spans="6:30" hidden="1">
      <c r="F595" s="19"/>
      <c r="G595" s="19"/>
      <c r="H595" s="19"/>
      <c r="I595" s="19"/>
      <c r="L595" s="19"/>
      <c r="O595" s="19"/>
      <c r="AD595" s="262">
        <f t="shared" si="8"/>
        <v>0</v>
      </c>
    </row>
    <row r="596" spans="6:30" hidden="1">
      <c r="F596" s="19"/>
      <c r="G596" s="19"/>
      <c r="H596" s="19"/>
      <c r="I596" s="19"/>
      <c r="L596" s="19"/>
      <c r="O596" s="19"/>
      <c r="AD596" s="262">
        <f t="shared" si="8"/>
        <v>0</v>
      </c>
    </row>
    <row r="597" spans="6:30" hidden="1">
      <c r="F597" s="19"/>
      <c r="G597" s="19"/>
      <c r="H597" s="19"/>
      <c r="I597" s="19"/>
      <c r="L597" s="19"/>
      <c r="O597" s="19"/>
      <c r="AD597" s="262">
        <f t="shared" si="8"/>
        <v>0</v>
      </c>
    </row>
    <row r="598" spans="6:30" hidden="1">
      <c r="F598" s="19"/>
      <c r="G598" s="19"/>
      <c r="H598" s="19"/>
      <c r="I598" s="19"/>
      <c r="L598" s="19"/>
      <c r="O598" s="19"/>
      <c r="AD598" s="262">
        <f t="shared" si="8"/>
        <v>0</v>
      </c>
    </row>
    <row r="599" spans="6:30" hidden="1">
      <c r="F599" s="19"/>
      <c r="G599" s="19"/>
      <c r="H599" s="19"/>
      <c r="I599" s="19"/>
      <c r="L599" s="19"/>
      <c r="O599" s="19"/>
      <c r="AD599" s="262">
        <f t="shared" si="8"/>
        <v>0</v>
      </c>
    </row>
    <row r="600" spans="6:30" hidden="1">
      <c r="F600" s="19"/>
      <c r="G600" s="19"/>
      <c r="H600" s="19"/>
      <c r="I600" s="19"/>
      <c r="L600" s="19"/>
      <c r="O600" s="19"/>
      <c r="AD600" s="262">
        <f t="shared" si="8"/>
        <v>0</v>
      </c>
    </row>
    <row r="601" spans="6:30" hidden="1">
      <c r="F601" s="19"/>
      <c r="G601" s="19"/>
      <c r="H601" s="19"/>
      <c r="I601" s="19"/>
      <c r="L601" s="19"/>
      <c r="O601" s="19"/>
      <c r="AD601" s="262">
        <f t="shared" si="8"/>
        <v>0</v>
      </c>
    </row>
    <row r="602" spans="6:30" hidden="1">
      <c r="F602" s="19"/>
      <c r="G602" s="19"/>
      <c r="H602" s="19"/>
      <c r="I602" s="19"/>
      <c r="L602" s="19"/>
      <c r="O602" s="19"/>
      <c r="AD602" s="262">
        <f t="shared" si="8"/>
        <v>0</v>
      </c>
    </row>
    <row r="603" spans="6:30" hidden="1">
      <c r="F603" s="19"/>
      <c r="G603" s="19"/>
      <c r="H603" s="19"/>
      <c r="I603" s="19"/>
      <c r="L603" s="19"/>
      <c r="O603" s="19"/>
      <c r="AD603" s="262">
        <f t="shared" ref="AD603:AD666" si="9">IF(D603&gt;0,1,IF(G603&gt;0,1,IF(J603&gt;0,1,0)))</f>
        <v>0</v>
      </c>
    </row>
    <row r="604" spans="6:30" hidden="1">
      <c r="F604" s="19"/>
      <c r="G604" s="19"/>
      <c r="H604" s="19"/>
      <c r="I604" s="19"/>
      <c r="L604" s="19"/>
      <c r="O604" s="19"/>
      <c r="AD604" s="262">
        <f t="shared" si="9"/>
        <v>0</v>
      </c>
    </row>
    <row r="605" spans="6:30" hidden="1">
      <c r="F605" s="19"/>
      <c r="G605" s="19"/>
      <c r="H605" s="19"/>
      <c r="I605" s="19"/>
      <c r="L605" s="19"/>
      <c r="O605" s="19"/>
      <c r="AD605" s="262">
        <f t="shared" si="9"/>
        <v>0</v>
      </c>
    </row>
    <row r="606" spans="6:30" hidden="1">
      <c r="F606" s="19"/>
      <c r="G606" s="19"/>
      <c r="H606" s="19"/>
      <c r="I606" s="19"/>
      <c r="L606" s="19"/>
      <c r="O606" s="19"/>
      <c r="AD606" s="262">
        <f t="shared" si="9"/>
        <v>0</v>
      </c>
    </row>
    <row r="607" spans="6:30" hidden="1">
      <c r="F607" s="19"/>
      <c r="G607" s="19"/>
      <c r="H607" s="19"/>
      <c r="I607" s="19"/>
      <c r="L607" s="19"/>
      <c r="O607" s="19"/>
      <c r="AD607" s="262">
        <f t="shared" si="9"/>
        <v>0</v>
      </c>
    </row>
    <row r="608" spans="6:30" hidden="1">
      <c r="F608" s="19"/>
      <c r="G608" s="19"/>
      <c r="H608" s="19"/>
      <c r="I608" s="19"/>
      <c r="L608" s="19"/>
      <c r="O608" s="19"/>
      <c r="AD608" s="262">
        <f t="shared" si="9"/>
        <v>0</v>
      </c>
    </row>
    <row r="609" spans="6:30" hidden="1">
      <c r="F609" s="19"/>
      <c r="G609" s="19"/>
      <c r="H609" s="19"/>
      <c r="I609" s="19"/>
      <c r="L609" s="19"/>
      <c r="O609" s="19"/>
      <c r="AD609" s="262">
        <f t="shared" si="9"/>
        <v>0</v>
      </c>
    </row>
    <row r="610" spans="6:30" hidden="1">
      <c r="F610" s="19"/>
      <c r="G610" s="19"/>
      <c r="H610" s="19"/>
      <c r="I610" s="19"/>
      <c r="L610" s="19"/>
      <c r="O610" s="19"/>
      <c r="AD610" s="262">
        <f t="shared" si="9"/>
        <v>0</v>
      </c>
    </row>
    <row r="611" spans="6:30" hidden="1">
      <c r="F611" s="19"/>
      <c r="G611" s="19"/>
      <c r="H611" s="19"/>
      <c r="I611" s="19"/>
      <c r="L611" s="19"/>
      <c r="O611" s="19"/>
      <c r="AD611" s="262">
        <f t="shared" si="9"/>
        <v>0</v>
      </c>
    </row>
    <row r="612" spans="6:30" hidden="1">
      <c r="F612" s="19"/>
      <c r="G612" s="19"/>
      <c r="H612" s="19"/>
      <c r="I612" s="19"/>
      <c r="L612" s="19"/>
      <c r="O612" s="19"/>
      <c r="AD612" s="262">
        <f t="shared" si="9"/>
        <v>0</v>
      </c>
    </row>
    <row r="613" spans="6:30" hidden="1">
      <c r="F613" s="19"/>
      <c r="G613" s="19"/>
      <c r="H613" s="19"/>
      <c r="I613" s="19"/>
      <c r="L613" s="19"/>
      <c r="O613" s="19"/>
      <c r="X613" s="19">
        <v>1</v>
      </c>
      <c r="AD613" s="262">
        <f t="shared" si="9"/>
        <v>0</v>
      </c>
    </row>
    <row r="614" spans="6:30" hidden="1">
      <c r="F614" s="19"/>
      <c r="G614" s="19"/>
      <c r="H614" s="19"/>
      <c r="I614" s="19"/>
      <c r="L614" s="19"/>
      <c r="O614" s="19"/>
      <c r="AD614" s="262">
        <f t="shared" si="9"/>
        <v>0</v>
      </c>
    </row>
    <row r="615" spans="6:30" hidden="1">
      <c r="F615" s="19"/>
      <c r="G615" s="19"/>
      <c r="H615" s="19"/>
      <c r="I615" s="19"/>
      <c r="L615" s="19"/>
      <c r="O615" s="19"/>
      <c r="AD615" s="262">
        <f t="shared" si="9"/>
        <v>0</v>
      </c>
    </row>
    <row r="616" spans="6:30" hidden="1">
      <c r="F616" s="19"/>
      <c r="G616" s="19"/>
      <c r="H616" s="19"/>
      <c r="I616" s="19"/>
      <c r="L616" s="19"/>
      <c r="O616" s="19"/>
      <c r="AD616" s="262">
        <f t="shared" si="9"/>
        <v>0</v>
      </c>
    </row>
    <row r="617" spans="6:30" hidden="1">
      <c r="F617" s="19"/>
      <c r="G617" s="19"/>
      <c r="H617" s="19"/>
      <c r="I617" s="19"/>
      <c r="L617" s="19"/>
      <c r="O617" s="19"/>
      <c r="AD617" s="262">
        <f t="shared" si="9"/>
        <v>0</v>
      </c>
    </row>
    <row r="618" spans="6:30" hidden="1">
      <c r="F618" s="19"/>
      <c r="G618" s="19"/>
      <c r="H618" s="19"/>
      <c r="I618" s="19"/>
      <c r="L618" s="19"/>
      <c r="O618" s="19"/>
      <c r="AD618" s="262">
        <f t="shared" si="9"/>
        <v>0</v>
      </c>
    </row>
    <row r="619" spans="6:30" hidden="1">
      <c r="F619" s="19"/>
      <c r="G619" s="19"/>
      <c r="H619" s="19"/>
      <c r="I619" s="19"/>
      <c r="L619" s="19"/>
      <c r="O619" s="19"/>
      <c r="AD619" s="262">
        <f t="shared" si="9"/>
        <v>0</v>
      </c>
    </row>
    <row r="620" spans="6:30" hidden="1">
      <c r="F620" s="19"/>
      <c r="G620" s="19"/>
      <c r="H620" s="19"/>
      <c r="I620" s="19"/>
      <c r="L620" s="19"/>
      <c r="O620" s="19"/>
      <c r="AD620" s="262">
        <f t="shared" si="9"/>
        <v>0</v>
      </c>
    </row>
    <row r="621" spans="6:30" hidden="1">
      <c r="F621" s="19"/>
      <c r="G621" s="19"/>
      <c r="H621" s="19"/>
      <c r="I621" s="19"/>
      <c r="L621" s="19"/>
      <c r="O621" s="19"/>
      <c r="AD621" s="262">
        <f t="shared" si="9"/>
        <v>0</v>
      </c>
    </row>
    <row r="622" spans="6:30" hidden="1">
      <c r="F622" s="19"/>
      <c r="G622" s="19"/>
      <c r="H622" s="19"/>
      <c r="I622" s="19"/>
      <c r="L622" s="19"/>
      <c r="O622" s="19"/>
      <c r="AD622" s="262">
        <f t="shared" si="9"/>
        <v>0</v>
      </c>
    </row>
    <row r="623" spans="6:30" hidden="1">
      <c r="F623" s="19"/>
      <c r="G623" s="19"/>
      <c r="H623" s="19"/>
      <c r="I623" s="19"/>
      <c r="L623" s="19"/>
      <c r="O623" s="19"/>
      <c r="AD623" s="262">
        <f t="shared" si="9"/>
        <v>0</v>
      </c>
    </row>
    <row r="624" spans="6:30" hidden="1">
      <c r="F624" s="19"/>
      <c r="G624" s="19"/>
      <c r="H624" s="19"/>
      <c r="I624" s="19"/>
      <c r="L624" s="19"/>
      <c r="O624" s="19"/>
      <c r="AD624" s="262">
        <f t="shared" si="9"/>
        <v>0</v>
      </c>
    </row>
    <row r="625" spans="6:30" hidden="1">
      <c r="F625" s="19"/>
      <c r="G625" s="19"/>
      <c r="H625" s="19"/>
      <c r="I625" s="19"/>
      <c r="L625" s="19"/>
      <c r="O625" s="19"/>
      <c r="AD625" s="262">
        <f t="shared" si="9"/>
        <v>0</v>
      </c>
    </row>
    <row r="626" spans="6:30" hidden="1">
      <c r="F626" s="19"/>
      <c r="G626" s="19"/>
      <c r="H626" s="19"/>
      <c r="I626" s="19"/>
      <c r="L626" s="19"/>
      <c r="O626" s="19"/>
      <c r="AD626" s="262">
        <f t="shared" si="9"/>
        <v>0</v>
      </c>
    </row>
    <row r="627" spans="6:30" hidden="1">
      <c r="F627" s="19"/>
      <c r="G627" s="19"/>
      <c r="H627" s="19"/>
      <c r="I627" s="19"/>
      <c r="L627" s="19"/>
      <c r="O627" s="19"/>
      <c r="AD627" s="262">
        <f t="shared" si="9"/>
        <v>0</v>
      </c>
    </row>
    <row r="628" spans="6:30" hidden="1">
      <c r="F628" s="19"/>
      <c r="G628" s="19"/>
      <c r="H628" s="19"/>
      <c r="I628" s="19"/>
      <c r="L628" s="19"/>
      <c r="O628" s="19"/>
      <c r="AD628" s="262">
        <f t="shared" si="9"/>
        <v>0</v>
      </c>
    </row>
    <row r="629" spans="6:30" hidden="1">
      <c r="F629" s="19"/>
      <c r="G629" s="19"/>
      <c r="H629" s="19"/>
      <c r="I629" s="19"/>
      <c r="L629" s="19"/>
      <c r="O629" s="19"/>
      <c r="AD629" s="262">
        <f t="shared" si="9"/>
        <v>0</v>
      </c>
    </row>
    <row r="630" spans="6:30" hidden="1">
      <c r="F630" s="19"/>
      <c r="G630" s="19"/>
      <c r="H630" s="19"/>
      <c r="I630" s="19"/>
      <c r="L630" s="19"/>
      <c r="O630" s="19"/>
      <c r="AD630" s="262">
        <f t="shared" si="9"/>
        <v>0</v>
      </c>
    </row>
    <row r="631" spans="6:30" hidden="1">
      <c r="F631" s="19"/>
      <c r="G631" s="19"/>
      <c r="H631" s="19"/>
      <c r="I631" s="19"/>
      <c r="L631" s="19"/>
      <c r="O631" s="19"/>
      <c r="AD631" s="262">
        <f t="shared" si="9"/>
        <v>0</v>
      </c>
    </row>
    <row r="632" spans="6:30" hidden="1">
      <c r="F632" s="19"/>
      <c r="G632" s="19"/>
      <c r="H632" s="19"/>
      <c r="I632" s="19"/>
      <c r="L632" s="19"/>
      <c r="O632" s="19"/>
      <c r="AD632" s="262">
        <f t="shared" si="9"/>
        <v>0</v>
      </c>
    </row>
    <row r="633" spans="6:30" hidden="1">
      <c r="F633" s="19"/>
      <c r="G633" s="19"/>
      <c r="H633" s="19"/>
      <c r="I633" s="19"/>
      <c r="L633" s="19"/>
      <c r="O633" s="19"/>
      <c r="AD633" s="262">
        <f t="shared" si="9"/>
        <v>0</v>
      </c>
    </row>
    <row r="634" spans="6:30" hidden="1">
      <c r="F634" s="19"/>
      <c r="G634" s="19"/>
      <c r="H634" s="19"/>
      <c r="I634" s="19"/>
      <c r="L634" s="19"/>
      <c r="O634" s="19"/>
      <c r="AD634" s="262">
        <f t="shared" si="9"/>
        <v>0</v>
      </c>
    </row>
    <row r="635" spans="6:30" hidden="1">
      <c r="F635" s="19"/>
      <c r="G635" s="19"/>
      <c r="H635" s="19"/>
      <c r="I635" s="19"/>
      <c r="L635" s="19"/>
      <c r="O635" s="19"/>
      <c r="AD635" s="262">
        <f t="shared" si="9"/>
        <v>0</v>
      </c>
    </row>
    <row r="636" spans="6:30" hidden="1">
      <c r="F636" s="19"/>
      <c r="G636" s="19"/>
      <c r="H636" s="19"/>
      <c r="I636" s="19"/>
      <c r="L636" s="19"/>
      <c r="O636" s="19"/>
      <c r="AD636" s="262">
        <f t="shared" si="9"/>
        <v>0</v>
      </c>
    </row>
    <row r="637" spans="6:30" hidden="1">
      <c r="F637" s="19"/>
      <c r="G637" s="19"/>
      <c r="H637" s="19"/>
      <c r="I637" s="19"/>
      <c r="L637" s="19"/>
      <c r="O637" s="19"/>
      <c r="AD637" s="262">
        <f t="shared" si="9"/>
        <v>0</v>
      </c>
    </row>
    <row r="638" spans="6:30" hidden="1">
      <c r="F638" s="19"/>
      <c r="G638" s="19"/>
      <c r="H638" s="19"/>
      <c r="I638" s="19"/>
      <c r="L638" s="19"/>
      <c r="O638" s="19"/>
      <c r="AD638" s="262">
        <f t="shared" si="9"/>
        <v>0</v>
      </c>
    </row>
    <row r="639" spans="6:30" hidden="1">
      <c r="F639" s="19"/>
      <c r="G639" s="19"/>
      <c r="H639" s="19"/>
      <c r="I639" s="19"/>
      <c r="L639" s="19"/>
      <c r="O639" s="19"/>
      <c r="AD639" s="262">
        <f t="shared" si="9"/>
        <v>0</v>
      </c>
    </row>
    <row r="640" spans="6:30" hidden="1">
      <c r="F640" s="19"/>
      <c r="G640" s="19"/>
      <c r="H640" s="19"/>
      <c r="I640" s="19"/>
      <c r="L640" s="19"/>
      <c r="O640" s="19"/>
      <c r="AD640" s="262">
        <f t="shared" si="9"/>
        <v>0</v>
      </c>
    </row>
    <row r="641" spans="6:30" hidden="1">
      <c r="F641" s="19"/>
      <c r="G641" s="19"/>
      <c r="H641" s="19"/>
      <c r="I641" s="19"/>
      <c r="L641" s="19"/>
      <c r="O641" s="19"/>
      <c r="AD641" s="262">
        <f t="shared" si="9"/>
        <v>0</v>
      </c>
    </row>
    <row r="642" spans="6:30" hidden="1">
      <c r="F642" s="19"/>
      <c r="G642" s="19"/>
      <c r="H642" s="19"/>
      <c r="I642" s="19"/>
      <c r="L642" s="19"/>
      <c r="O642" s="19"/>
      <c r="AD642" s="262">
        <f t="shared" si="9"/>
        <v>0</v>
      </c>
    </row>
    <row r="643" spans="6:30" hidden="1">
      <c r="F643" s="19"/>
      <c r="G643" s="19"/>
      <c r="H643" s="19"/>
      <c r="I643" s="19"/>
      <c r="L643" s="19"/>
      <c r="O643" s="19"/>
      <c r="AD643" s="262">
        <f t="shared" si="9"/>
        <v>0</v>
      </c>
    </row>
    <row r="644" spans="6:30" hidden="1">
      <c r="F644" s="19"/>
      <c r="G644" s="19"/>
      <c r="H644" s="19"/>
      <c r="I644" s="19"/>
      <c r="L644" s="19"/>
      <c r="O644" s="19"/>
      <c r="AD644" s="262">
        <f t="shared" si="9"/>
        <v>0</v>
      </c>
    </row>
    <row r="645" spans="6:30" hidden="1">
      <c r="F645" s="19"/>
      <c r="G645" s="19"/>
      <c r="H645" s="19"/>
      <c r="I645" s="19"/>
      <c r="L645" s="19"/>
      <c r="O645" s="19"/>
      <c r="AD645" s="262">
        <f t="shared" si="9"/>
        <v>0</v>
      </c>
    </row>
    <row r="646" spans="6:30" hidden="1">
      <c r="F646" s="19"/>
      <c r="G646" s="19"/>
      <c r="H646" s="19"/>
      <c r="I646" s="19"/>
      <c r="L646" s="19"/>
      <c r="O646" s="19"/>
      <c r="AD646" s="262">
        <f t="shared" si="9"/>
        <v>0</v>
      </c>
    </row>
    <row r="647" spans="6:30" hidden="1">
      <c r="F647" s="19"/>
      <c r="G647" s="19"/>
      <c r="H647" s="19"/>
      <c r="I647" s="19"/>
      <c r="L647" s="19"/>
      <c r="O647" s="19"/>
      <c r="AD647" s="262">
        <f t="shared" si="9"/>
        <v>0</v>
      </c>
    </row>
    <row r="648" spans="6:30" hidden="1">
      <c r="F648" s="19"/>
      <c r="G648" s="19"/>
      <c r="H648" s="19"/>
      <c r="I648" s="19"/>
      <c r="L648" s="19"/>
      <c r="O648" s="19"/>
      <c r="AD648" s="262">
        <f t="shared" si="9"/>
        <v>0</v>
      </c>
    </row>
    <row r="649" spans="6:30" hidden="1">
      <c r="F649" s="19"/>
      <c r="G649" s="19"/>
      <c r="H649" s="19"/>
      <c r="I649" s="19"/>
      <c r="L649" s="19"/>
      <c r="O649" s="19"/>
      <c r="AD649" s="262">
        <f t="shared" si="9"/>
        <v>0</v>
      </c>
    </row>
    <row r="650" spans="6:30" hidden="1">
      <c r="F650" s="19"/>
      <c r="G650" s="19"/>
      <c r="H650" s="19"/>
      <c r="I650" s="19"/>
      <c r="L650" s="19"/>
      <c r="O650" s="19"/>
      <c r="AD650" s="262">
        <f t="shared" si="9"/>
        <v>0</v>
      </c>
    </row>
    <row r="651" spans="6:30" hidden="1">
      <c r="F651" s="19"/>
      <c r="G651" s="19"/>
      <c r="H651" s="19"/>
      <c r="I651" s="19"/>
      <c r="L651" s="19"/>
      <c r="O651" s="19"/>
      <c r="AD651" s="262">
        <f t="shared" si="9"/>
        <v>0</v>
      </c>
    </row>
    <row r="652" spans="6:30" hidden="1">
      <c r="F652" s="19"/>
      <c r="G652" s="19"/>
      <c r="H652" s="19"/>
      <c r="I652" s="19"/>
      <c r="L652" s="19"/>
      <c r="O652" s="19"/>
      <c r="AD652" s="262">
        <f t="shared" si="9"/>
        <v>0</v>
      </c>
    </row>
    <row r="653" spans="6:30" hidden="1">
      <c r="F653" s="19"/>
      <c r="G653" s="19"/>
      <c r="H653" s="19"/>
      <c r="I653" s="19"/>
      <c r="L653" s="19"/>
      <c r="O653" s="19"/>
      <c r="AD653" s="262">
        <f t="shared" si="9"/>
        <v>0</v>
      </c>
    </row>
    <row r="654" spans="6:30" hidden="1">
      <c r="F654" s="19"/>
      <c r="G654" s="19"/>
      <c r="H654" s="19"/>
      <c r="I654" s="19"/>
      <c r="L654" s="19"/>
      <c r="O654" s="19"/>
      <c r="AD654" s="262">
        <f t="shared" si="9"/>
        <v>0</v>
      </c>
    </row>
    <row r="655" spans="6:30" hidden="1">
      <c r="F655" s="19"/>
      <c r="G655" s="19"/>
      <c r="H655" s="19"/>
      <c r="I655" s="19"/>
      <c r="L655" s="19"/>
      <c r="O655" s="19"/>
      <c r="AD655" s="262">
        <f t="shared" si="9"/>
        <v>0</v>
      </c>
    </row>
    <row r="656" spans="6:30" hidden="1">
      <c r="F656" s="19"/>
      <c r="G656" s="19"/>
      <c r="H656" s="19"/>
      <c r="I656" s="19"/>
      <c r="L656" s="19"/>
      <c r="O656" s="19"/>
      <c r="AD656" s="262">
        <f t="shared" si="9"/>
        <v>0</v>
      </c>
    </row>
    <row r="657" spans="6:30" hidden="1">
      <c r="F657" s="19"/>
      <c r="G657" s="19"/>
      <c r="H657" s="19"/>
      <c r="I657" s="19"/>
      <c r="L657" s="19"/>
      <c r="O657" s="19"/>
      <c r="AD657" s="262">
        <f t="shared" si="9"/>
        <v>0</v>
      </c>
    </row>
    <row r="658" spans="6:30" hidden="1">
      <c r="F658" s="19"/>
      <c r="G658" s="19"/>
      <c r="H658" s="19"/>
      <c r="I658" s="19"/>
      <c r="L658" s="19"/>
      <c r="O658" s="19"/>
      <c r="AD658" s="262">
        <f t="shared" si="9"/>
        <v>0</v>
      </c>
    </row>
    <row r="659" spans="6:30" hidden="1">
      <c r="F659" s="19"/>
      <c r="G659" s="19"/>
      <c r="H659" s="19"/>
      <c r="I659" s="19"/>
      <c r="L659" s="19"/>
      <c r="O659" s="19"/>
      <c r="AD659" s="262">
        <f t="shared" si="9"/>
        <v>0</v>
      </c>
    </row>
    <row r="660" spans="6:30" hidden="1">
      <c r="F660" s="19"/>
      <c r="G660" s="19"/>
      <c r="H660" s="19"/>
      <c r="I660" s="19"/>
      <c r="L660" s="19"/>
      <c r="O660" s="19"/>
      <c r="AD660" s="262">
        <f t="shared" si="9"/>
        <v>0</v>
      </c>
    </row>
    <row r="661" spans="6:30" hidden="1">
      <c r="F661" s="19"/>
      <c r="G661" s="19"/>
      <c r="H661" s="19"/>
      <c r="I661" s="19"/>
      <c r="L661" s="19"/>
      <c r="O661" s="19"/>
      <c r="AD661" s="262">
        <f t="shared" si="9"/>
        <v>0</v>
      </c>
    </row>
    <row r="662" spans="6:30" hidden="1">
      <c r="F662" s="19"/>
      <c r="G662" s="19"/>
      <c r="H662" s="19"/>
      <c r="I662" s="19"/>
      <c r="L662" s="19"/>
      <c r="O662" s="19"/>
      <c r="AD662" s="262">
        <f t="shared" si="9"/>
        <v>0</v>
      </c>
    </row>
    <row r="663" spans="6:30" hidden="1">
      <c r="F663" s="19"/>
      <c r="G663" s="19"/>
      <c r="H663" s="19"/>
      <c r="I663" s="19"/>
      <c r="L663" s="19"/>
      <c r="O663" s="19"/>
      <c r="AD663" s="262">
        <f t="shared" si="9"/>
        <v>0</v>
      </c>
    </row>
    <row r="664" spans="6:30" hidden="1">
      <c r="F664" s="19"/>
      <c r="G664" s="19"/>
      <c r="H664" s="19"/>
      <c r="I664" s="19"/>
      <c r="L664" s="19"/>
      <c r="O664" s="19"/>
      <c r="AD664" s="262">
        <f t="shared" si="9"/>
        <v>0</v>
      </c>
    </row>
    <row r="665" spans="6:30" hidden="1">
      <c r="F665" s="19"/>
      <c r="G665" s="19"/>
      <c r="H665" s="19"/>
      <c r="I665" s="19"/>
      <c r="L665" s="19"/>
      <c r="O665" s="19"/>
      <c r="AD665" s="262">
        <f t="shared" si="9"/>
        <v>0</v>
      </c>
    </row>
    <row r="666" spans="6:30" hidden="1">
      <c r="F666" s="19"/>
      <c r="G666" s="19"/>
      <c r="H666" s="19"/>
      <c r="I666" s="19"/>
      <c r="L666" s="19"/>
      <c r="O666" s="19"/>
      <c r="AD666" s="262">
        <f t="shared" si="9"/>
        <v>0</v>
      </c>
    </row>
    <row r="667" spans="6:30" hidden="1">
      <c r="F667" s="19"/>
      <c r="G667" s="19"/>
      <c r="H667" s="19"/>
      <c r="I667" s="19"/>
      <c r="L667" s="19"/>
      <c r="O667" s="19"/>
      <c r="AD667" s="262">
        <f t="shared" ref="AD667:AD730" si="10">IF(D667&gt;0,1,IF(G667&gt;0,1,IF(J667&gt;0,1,0)))</f>
        <v>0</v>
      </c>
    </row>
    <row r="668" spans="6:30" hidden="1">
      <c r="F668" s="19"/>
      <c r="G668" s="19"/>
      <c r="H668" s="19"/>
      <c r="I668" s="19"/>
      <c r="L668" s="19"/>
      <c r="O668" s="19"/>
      <c r="AD668" s="262">
        <f t="shared" si="10"/>
        <v>0</v>
      </c>
    </row>
    <row r="669" spans="6:30" hidden="1">
      <c r="F669" s="19"/>
      <c r="G669" s="19"/>
      <c r="H669" s="19"/>
      <c r="I669" s="19"/>
      <c r="L669" s="19"/>
      <c r="O669" s="19"/>
      <c r="AD669" s="262">
        <f t="shared" si="10"/>
        <v>0</v>
      </c>
    </row>
    <row r="670" spans="6:30" hidden="1">
      <c r="F670" s="19"/>
      <c r="G670" s="19"/>
      <c r="H670" s="19"/>
      <c r="I670" s="19"/>
      <c r="L670" s="19"/>
      <c r="O670" s="19"/>
      <c r="AD670" s="262">
        <f t="shared" si="10"/>
        <v>0</v>
      </c>
    </row>
    <row r="671" spans="6:30" hidden="1">
      <c r="F671" s="19"/>
      <c r="G671" s="19"/>
      <c r="H671" s="19"/>
      <c r="I671" s="19"/>
      <c r="L671" s="19"/>
      <c r="O671" s="19"/>
      <c r="AD671" s="262">
        <f t="shared" si="10"/>
        <v>0</v>
      </c>
    </row>
    <row r="672" spans="6:30" hidden="1">
      <c r="F672" s="19"/>
      <c r="G672" s="19"/>
      <c r="H672" s="19"/>
      <c r="I672" s="19"/>
      <c r="L672" s="19"/>
      <c r="O672" s="19"/>
      <c r="AD672" s="262">
        <f t="shared" si="10"/>
        <v>0</v>
      </c>
    </row>
    <row r="673" spans="6:30" hidden="1">
      <c r="F673" s="19"/>
      <c r="G673" s="19"/>
      <c r="H673" s="19"/>
      <c r="I673" s="19"/>
      <c r="L673" s="19"/>
      <c r="O673" s="19"/>
      <c r="AD673" s="262">
        <f t="shared" si="10"/>
        <v>0</v>
      </c>
    </row>
    <row r="674" spans="6:30" hidden="1">
      <c r="F674" s="19"/>
      <c r="G674" s="19"/>
      <c r="H674" s="19"/>
      <c r="I674" s="19"/>
      <c r="L674" s="19"/>
      <c r="O674" s="19"/>
      <c r="AD674" s="262">
        <f t="shared" si="10"/>
        <v>0</v>
      </c>
    </row>
    <row r="675" spans="6:30" hidden="1">
      <c r="F675" s="19"/>
      <c r="G675" s="19"/>
      <c r="H675" s="19"/>
      <c r="I675" s="19"/>
      <c r="L675" s="19"/>
      <c r="O675" s="19"/>
      <c r="AD675" s="262">
        <f t="shared" si="10"/>
        <v>0</v>
      </c>
    </row>
    <row r="676" spans="6:30" hidden="1">
      <c r="F676" s="19"/>
      <c r="G676" s="19"/>
      <c r="H676" s="19"/>
      <c r="I676" s="19"/>
      <c r="L676" s="19"/>
      <c r="O676" s="19"/>
      <c r="AD676" s="262">
        <f t="shared" si="10"/>
        <v>0</v>
      </c>
    </row>
    <row r="677" spans="6:30" hidden="1">
      <c r="F677" s="19"/>
      <c r="G677" s="19"/>
      <c r="H677" s="19"/>
      <c r="I677" s="19"/>
      <c r="L677" s="19"/>
      <c r="O677" s="19"/>
      <c r="AD677" s="262">
        <f t="shared" si="10"/>
        <v>0</v>
      </c>
    </row>
    <row r="678" spans="6:30" hidden="1">
      <c r="F678" s="19"/>
      <c r="G678" s="19"/>
      <c r="H678" s="19"/>
      <c r="I678" s="19"/>
      <c r="L678" s="19"/>
      <c r="O678" s="19"/>
      <c r="AD678" s="262">
        <f t="shared" si="10"/>
        <v>0</v>
      </c>
    </row>
    <row r="679" spans="6:30" hidden="1">
      <c r="F679" s="19"/>
      <c r="G679" s="19"/>
      <c r="H679" s="19"/>
      <c r="I679" s="19"/>
      <c r="L679" s="19"/>
      <c r="O679" s="19"/>
      <c r="AD679" s="262">
        <f t="shared" si="10"/>
        <v>0</v>
      </c>
    </row>
    <row r="680" spans="6:30" hidden="1">
      <c r="F680" s="19"/>
      <c r="G680" s="19"/>
      <c r="H680" s="19"/>
      <c r="I680" s="19"/>
      <c r="L680" s="19"/>
      <c r="O680" s="19"/>
      <c r="AD680" s="262">
        <f t="shared" si="10"/>
        <v>0</v>
      </c>
    </row>
    <row r="681" spans="6:30" hidden="1">
      <c r="F681" s="19"/>
      <c r="G681" s="19"/>
      <c r="H681" s="19"/>
      <c r="I681" s="19"/>
      <c r="L681" s="19"/>
      <c r="O681" s="19"/>
      <c r="AD681" s="262">
        <f t="shared" si="10"/>
        <v>0</v>
      </c>
    </row>
    <row r="682" spans="6:30" hidden="1">
      <c r="F682" s="19"/>
      <c r="G682" s="19"/>
      <c r="H682" s="19"/>
      <c r="I682" s="19"/>
      <c r="L682" s="19"/>
      <c r="O682" s="19"/>
      <c r="AD682" s="262">
        <f t="shared" si="10"/>
        <v>0</v>
      </c>
    </row>
    <row r="683" spans="6:30" hidden="1">
      <c r="F683" s="19"/>
      <c r="G683" s="19"/>
      <c r="H683" s="19"/>
      <c r="I683" s="19"/>
      <c r="L683" s="19"/>
      <c r="O683" s="19"/>
      <c r="AD683" s="262">
        <f t="shared" si="10"/>
        <v>0</v>
      </c>
    </row>
    <row r="684" spans="6:30" hidden="1">
      <c r="F684" s="19"/>
      <c r="G684" s="19"/>
      <c r="H684" s="19"/>
      <c r="I684" s="19"/>
      <c r="L684" s="19"/>
      <c r="O684" s="19"/>
      <c r="AD684" s="262">
        <f t="shared" si="10"/>
        <v>0</v>
      </c>
    </row>
    <row r="685" spans="6:30" hidden="1">
      <c r="F685" s="19"/>
      <c r="G685" s="19"/>
      <c r="H685" s="19"/>
      <c r="I685" s="19"/>
      <c r="L685" s="19"/>
      <c r="O685" s="19"/>
      <c r="AD685" s="262">
        <f t="shared" si="10"/>
        <v>0</v>
      </c>
    </row>
    <row r="686" spans="6:30" hidden="1">
      <c r="F686" s="19"/>
      <c r="G686" s="19"/>
      <c r="H686" s="19"/>
      <c r="I686" s="19"/>
      <c r="L686" s="19"/>
      <c r="O686" s="19"/>
      <c r="AD686" s="262">
        <f t="shared" si="10"/>
        <v>0</v>
      </c>
    </row>
    <row r="687" spans="6:30" hidden="1">
      <c r="F687" s="19"/>
      <c r="G687" s="19"/>
      <c r="H687" s="19"/>
      <c r="I687" s="19"/>
      <c r="L687" s="19"/>
      <c r="O687" s="19"/>
      <c r="AD687" s="262">
        <f t="shared" si="10"/>
        <v>0</v>
      </c>
    </row>
    <row r="688" spans="6:30" hidden="1">
      <c r="F688" s="19"/>
      <c r="G688" s="19"/>
      <c r="H688" s="19"/>
      <c r="I688" s="19"/>
      <c r="L688" s="19"/>
      <c r="O688" s="19"/>
      <c r="AD688" s="262">
        <f t="shared" si="10"/>
        <v>0</v>
      </c>
    </row>
    <row r="689" spans="6:30" hidden="1">
      <c r="F689" s="19"/>
      <c r="G689" s="19"/>
      <c r="H689" s="19"/>
      <c r="I689" s="19"/>
      <c r="L689" s="19"/>
      <c r="O689" s="19"/>
      <c r="AD689" s="262">
        <f t="shared" si="10"/>
        <v>0</v>
      </c>
    </row>
    <row r="690" spans="6:30" hidden="1">
      <c r="F690" s="19"/>
      <c r="G690" s="19"/>
      <c r="H690" s="19"/>
      <c r="I690" s="19"/>
      <c r="L690" s="19"/>
      <c r="O690" s="19"/>
      <c r="AD690" s="262">
        <f t="shared" si="10"/>
        <v>0</v>
      </c>
    </row>
    <row r="691" spans="6:30" hidden="1">
      <c r="F691" s="19"/>
      <c r="G691" s="19"/>
      <c r="H691" s="19"/>
      <c r="I691" s="19"/>
      <c r="L691" s="19"/>
      <c r="O691" s="19"/>
      <c r="AD691" s="262">
        <f t="shared" si="10"/>
        <v>0</v>
      </c>
    </row>
    <row r="692" spans="6:30" hidden="1">
      <c r="F692" s="19"/>
      <c r="G692" s="19"/>
      <c r="H692" s="19"/>
      <c r="I692" s="19"/>
      <c r="L692" s="19"/>
      <c r="O692" s="19"/>
      <c r="AD692" s="262">
        <f t="shared" si="10"/>
        <v>0</v>
      </c>
    </row>
    <row r="693" spans="6:30" hidden="1">
      <c r="F693" s="19"/>
      <c r="G693" s="19"/>
      <c r="H693" s="19"/>
      <c r="I693" s="19"/>
      <c r="L693" s="19"/>
      <c r="O693" s="19"/>
      <c r="AD693" s="262">
        <f t="shared" si="10"/>
        <v>0</v>
      </c>
    </row>
    <row r="694" spans="6:30" hidden="1">
      <c r="F694" s="19"/>
      <c r="G694" s="19"/>
      <c r="H694" s="19"/>
      <c r="I694" s="19"/>
      <c r="L694" s="19"/>
      <c r="O694" s="19"/>
      <c r="AD694" s="262">
        <f t="shared" si="10"/>
        <v>0</v>
      </c>
    </row>
    <row r="695" spans="6:30" hidden="1">
      <c r="F695" s="19"/>
      <c r="G695" s="19"/>
      <c r="H695" s="19"/>
      <c r="I695" s="19"/>
      <c r="L695" s="19"/>
      <c r="O695" s="19"/>
      <c r="AD695" s="262">
        <f t="shared" si="10"/>
        <v>0</v>
      </c>
    </row>
    <row r="696" spans="6:30" hidden="1">
      <c r="F696" s="19"/>
      <c r="G696" s="19"/>
      <c r="H696" s="19"/>
      <c r="I696" s="19"/>
      <c r="L696" s="19"/>
      <c r="O696" s="19"/>
      <c r="AD696" s="262">
        <f t="shared" si="10"/>
        <v>0</v>
      </c>
    </row>
    <row r="697" spans="6:30" hidden="1">
      <c r="F697" s="19"/>
      <c r="G697" s="19"/>
      <c r="H697" s="19"/>
      <c r="I697" s="19"/>
      <c r="L697" s="19"/>
      <c r="O697" s="19"/>
      <c r="AD697" s="262">
        <f t="shared" si="10"/>
        <v>0</v>
      </c>
    </row>
    <row r="698" spans="6:30" hidden="1">
      <c r="F698" s="19"/>
      <c r="G698" s="19"/>
      <c r="H698" s="19"/>
      <c r="I698" s="19"/>
      <c r="L698" s="19"/>
      <c r="O698" s="19"/>
      <c r="AD698" s="262">
        <f t="shared" si="10"/>
        <v>0</v>
      </c>
    </row>
    <row r="699" spans="6:30" hidden="1">
      <c r="F699" s="19"/>
      <c r="G699" s="19"/>
      <c r="H699" s="19"/>
      <c r="I699" s="19"/>
      <c r="L699" s="19"/>
      <c r="O699" s="19"/>
      <c r="AD699" s="262">
        <f t="shared" si="10"/>
        <v>0</v>
      </c>
    </row>
    <row r="700" spans="6:30" hidden="1">
      <c r="F700" s="19"/>
      <c r="G700" s="19"/>
      <c r="H700" s="19"/>
      <c r="I700" s="19"/>
      <c r="L700" s="19"/>
      <c r="O700" s="19"/>
      <c r="AD700" s="262">
        <f t="shared" si="10"/>
        <v>0</v>
      </c>
    </row>
    <row r="701" spans="6:30" hidden="1">
      <c r="F701" s="19"/>
      <c r="G701" s="19"/>
      <c r="H701" s="19"/>
      <c r="I701" s="19"/>
      <c r="L701" s="19"/>
      <c r="O701" s="19"/>
      <c r="AD701" s="262">
        <f t="shared" si="10"/>
        <v>0</v>
      </c>
    </row>
    <row r="702" spans="6:30" hidden="1">
      <c r="F702" s="19"/>
      <c r="G702" s="19"/>
      <c r="H702" s="19"/>
      <c r="I702" s="19"/>
      <c r="L702" s="19"/>
      <c r="O702" s="19"/>
      <c r="AD702" s="262">
        <f t="shared" si="10"/>
        <v>0</v>
      </c>
    </row>
    <row r="703" spans="6:30" hidden="1">
      <c r="F703" s="19"/>
      <c r="G703" s="19"/>
      <c r="H703" s="19"/>
      <c r="I703" s="19"/>
      <c r="L703" s="19"/>
      <c r="O703" s="19"/>
      <c r="AD703" s="262">
        <f t="shared" si="10"/>
        <v>0</v>
      </c>
    </row>
    <row r="704" spans="6:30" hidden="1">
      <c r="F704" s="19"/>
      <c r="G704" s="19"/>
      <c r="H704" s="19"/>
      <c r="I704" s="19"/>
      <c r="L704" s="19"/>
      <c r="O704" s="19"/>
      <c r="AD704" s="262">
        <f t="shared" si="10"/>
        <v>0</v>
      </c>
    </row>
    <row r="705" spans="6:30" hidden="1">
      <c r="F705" s="19"/>
      <c r="G705" s="19"/>
      <c r="H705" s="19"/>
      <c r="I705" s="19"/>
      <c r="L705" s="19"/>
      <c r="O705" s="19"/>
      <c r="AD705" s="262">
        <f t="shared" si="10"/>
        <v>0</v>
      </c>
    </row>
    <row r="706" spans="6:30" hidden="1">
      <c r="F706" s="19"/>
      <c r="G706" s="19"/>
      <c r="H706" s="19"/>
      <c r="I706" s="19"/>
      <c r="L706" s="19"/>
      <c r="O706" s="19"/>
      <c r="AD706" s="262">
        <f t="shared" si="10"/>
        <v>0</v>
      </c>
    </row>
    <row r="707" spans="6:30" hidden="1">
      <c r="F707" s="19"/>
      <c r="G707" s="19"/>
      <c r="H707" s="19"/>
      <c r="I707" s="19"/>
      <c r="L707" s="19"/>
      <c r="O707" s="19"/>
      <c r="AD707" s="262">
        <f t="shared" si="10"/>
        <v>0</v>
      </c>
    </row>
    <row r="708" spans="6:30" hidden="1">
      <c r="F708" s="19"/>
      <c r="G708" s="19"/>
      <c r="H708" s="19"/>
      <c r="I708" s="19"/>
      <c r="L708" s="19"/>
      <c r="O708" s="19"/>
      <c r="AD708" s="262">
        <f t="shared" si="10"/>
        <v>0</v>
      </c>
    </row>
    <row r="709" spans="6:30" hidden="1">
      <c r="F709" s="19"/>
      <c r="G709" s="19"/>
      <c r="H709" s="19"/>
      <c r="I709" s="19"/>
      <c r="L709" s="19"/>
      <c r="O709" s="19"/>
      <c r="AD709" s="262">
        <f t="shared" si="10"/>
        <v>0</v>
      </c>
    </row>
    <row r="710" spans="6:30" hidden="1">
      <c r="F710" s="19"/>
      <c r="G710" s="19"/>
      <c r="H710" s="19"/>
      <c r="I710" s="19"/>
      <c r="L710" s="19"/>
      <c r="O710" s="19"/>
      <c r="AD710" s="262">
        <f t="shared" si="10"/>
        <v>0</v>
      </c>
    </row>
    <row r="711" spans="6:30" hidden="1">
      <c r="F711" s="19"/>
      <c r="G711" s="19"/>
      <c r="H711" s="19"/>
      <c r="I711" s="19"/>
      <c r="L711" s="19"/>
      <c r="O711" s="19"/>
      <c r="AD711" s="262">
        <f t="shared" si="10"/>
        <v>0</v>
      </c>
    </row>
    <row r="712" spans="6:30" hidden="1">
      <c r="F712" s="19"/>
      <c r="G712" s="19"/>
      <c r="H712" s="19"/>
      <c r="I712" s="19"/>
      <c r="L712" s="19"/>
      <c r="O712" s="19"/>
      <c r="AD712" s="262">
        <f t="shared" si="10"/>
        <v>0</v>
      </c>
    </row>
    <row r="713" spans="6:30" hidden="1">
      <c r="F713" s="19"/>
      <c r="G713" s="19"/>
      <c r="H713" s="19"/>
      <c r="I713" s="19"/>
      <c r="L713" s="19"/>
      <c r="O713" s="19"/>
      <c r="AD713" s="262">
        <f t="shared" si="10"/>
        <v>0</v>
      </c>
    </row>
    <row r="714" spans="6:30" hidden="1">
      <c r="F714" s="19"/>
      <c r="G714" s="19"/>
      <c r="H714" s="19"/>
      <c r="I714" s="19"/>
      <c r="L714" s="19"/>
      <c r="O714" s="19"/>
      <c r="AD714" s="262">
        <f t="shared" si="10"/>
        <v>0</v>
      </c>
    </row>
    <row r="715" spans="6:30" hidden="1">
      <c r="F715" s="19"/>
      <c r="G715" s="19"/>
      <c r="H715" s="19"/>
      <c r="I715" s="19"/>
      <c r="L715" s="19"/>
      <c r="O715" s="19"/>
      <c r="AD715" s="262">
        <f t="shared" si="10"/>
        <v>0</v>
      </c>
    </row>
    <row r="716" spans="6:30" hidden="1">
      <c r="F716" s="19"/>
      <c r="G716" s="19"/>
      <c r="H716" s="19"/>
      <c r="I716" s="19"/>
      <c r="L716" s="19"/>
      <c r="O716" s="19"/>
      <c r="AD716" s="262">
        <f t="shared" si="10"/>
        <v>0</v>
      </c>
    </row>
    <row r="717" spans="6:30" hidden="1">
      <c r="F717" s="19"/>
      <c r="G717" s="19"/>
      <c r="H717" s="19"/>
      <c r="I717" s="19"/>
      <c r="L717" s="19"/>
      <c r="O717" s="19"/>
      <c r="AD717" s="262">
        <f t="shared" si="10"/>
        <v>0</v>
      </c>
    </row>
    <row r="718" spans="6:30" hidden="1">
      <c r="F718" s="19"/>
      <c r="G718" s="19"/>
      <c r="H718" s="19"/>
      <c r="I718" s="19"/>
      <c r="L718" s="19"/>
      <c r="O718" s="19"/>
      <c r="AD718" s="262">
        <f t="shared" si="10"/>
        <v>0</v>
      </c>
    </row>
    <row r="719" spans="6:30" hidden="1">
      <c r="F719" s="19"/>
      <c r="G719" s="19"/>
      <c r="H719" s="19"/>
      <c r="I719" s="19"/>
      <c r="L719" s="19"/>
      <c r="O719" s="19"/>
      <c r="AD719" s="262">
        <f t="shared" si="10"/>
        <v>0</v>
      </c>
    </row>
    <row r="720" spans="6:30" hidden="1">
      <c r="F720" s="19"/>
      <c r="G720" s="19"/>
      <c r="H720" s="19"/>
      <c r="I720" s="19"/>
      <c r="L720" s="19"/>
      <c r="O720" s="19"/>
      <c r="AD720" s="262">
        <f t="shared" si="10"/>
        <v>0</v>
      </c>
    </row>
    <row r="721" spans="6:30" hidden="1">
      <c r="F721" s="19"/>
      <c r="G721" s="19"/>
      <c r="H721" s="19"/>
      <c r="I721" s="19"/>
      <c r="L721" s="19"/>
      <c r="O721" s="19"/>
      <c r="AD721" s="262">
        <f t="shared" si="10"/>
        <v>0</v>
      </c>
    </row>
    <row r="722" spans="6:30" hidden="1">
      <c r="F722" s="19"/>
      <c r="G722" s="19"/>
      <c r="H722" s="19"/>
      <c r="I722" s="19"/>
      <c r="L722" s="19"/>
      <c r="O722" s="19"/>
      <c r="AD722" s="262">
        <f t="shared" si="10"/>
        <v>0</v>
      </c>
    </row>
    <row r="723" spans="6:30" hidden="1">
      <c r="F723" s="19"/>
      <c r="G723" s="19"/>
      <c r="H723" s="19"/>
      <c r="I723" s="19"/>
      <c r="L723" s="19"/>
      <c r="O723" s="19"/>
      <c r="AD723" s="262">
        <f t="shared" si="10"/>
        <v>0</v>
      </c>
    </row>
    <row r="724" spans="6:30" hidden="1">
      <c r="F724" s="19"/>
      <c r="G724" s="19"/>
      <c r="H724" s="19"/>
      <c r="I724" s="19"/>
      <c r="L724" s="19"/>
      <c r="O724" s="19"/>
      <c r="AD724" s="262">
        <f t="shared" si="10"/>
        <v>0</v>
      </c>
    </row>
    <row r="725" spans="6:30" hidden="1">
      <c r="F725" s="19"/>
      <c r="G725" s="19"/>
      <c r="H725" s="19"/>
      <c r="I725" s="19"/>
      <c r="L725" s="19"/>
      <c r="O725" s="19"/>
      <c r="AD725" s="262">
        <f t="shared" si="10"/>
        <v>0</v>
      </c>
    </row>
    <row r="726" spans="6:30" hidden="1">
      <c r="F726" s="19"/>
      <c r="G726" s="19"/>
      <c r="H726" s="19"/>
      <c r="I726" s="19"/>
      <c r="L726" s="19"/>
      <c r="O726" s="19"/>
      <c r="AD726" s="262">
        <f t="shared" si="10"/>
        <v>0</v>
      </c>
    </row>
    <row r="727" spans="6:30" hidden="1">
      <c r="F727" s="19"/>
      <c r="G727" s="19"/>
      <c r="H727" s="19"/>
      <c r="I727" s="19"/>
      <c r="L727" s="19"/>
      <c r="O727" s="19"/>
      <c r="AD727" s="262">
        <f t="shared" si="10"/>
        <v>0</v>
      </c>
    </row>
    <row r="728" spans="6:30" hidden="1">
      <c r="F728" s="19"/>
      <c r="G728" s="19"/>
      <c r="H728" s="19"/>
      <c r="I728" s="19"/>
      <c r="L728" s="19"/>
      <c r="O728" s="19"/>
      <c r="AD728" s="262">
        <f t="shared" si="10"/>
        <v>0</v>
      </c>
    </row>
    <row r="729" spans="6:30" hidden="1">
      <c r="F729" s="19"/>
      <c r="G729" s="19"/>
      <c r="H729" s="19"/>
      <c r="I729" s="19"/>
      <c r="L729" s="19"/>
      <c r="O729" s="19"/>
      <c r="AD729" s="262">
        <f t="shared" si="10"/>
        <v>0</v>
      </c>
    </row>
    <row r="730" spans="6:30" hidden="1">
      <c r="F730" s="19"/>
      <c r="G730" s="19"/>
      <c r="H730" s="19"/>
      <c r="I730" s="19"/>
      <c r="L730" s="19"/>
      <c r="O730" s="19"/>
      <c r="AD730" s="262">
        <f t="shared" si="10"/>
        <v>0</v>
      </c>
    </row>
    <row r="731" spans="6:30" hidden="1">
      <c r="F731" s="19"/>
      <c r="G731" s="19"/>
      <c r="H731" s="19"/>
      <c r="I731" s="19"/>
      <c r="L731" s="19"/>
      <c r="O731" s="19"/>
      <c r="AD731" s="262">
        <f t="shared" ref="AD731:AD772" si="11">IF(D731&gt;0,1,IF(G731&gt;0,1,IF(J731&gt;0,1,0)))</f>
        <v>0</v>
      </c>
    </row>
    <row r="732" spans="6:30" hidden="1">
      <c r="F732" s="19"/>
      <c r="G732" s="19"/>
      <c r="H732" s="19"/>
      <c r="I732" s="19"/>
      <c r="L732" s="19"/>
      <c r="O732" s="19"/>
      <c r="AD732" s="262">
        <f t="shared" si="11"/>
        <v>0</v>
      </c>
    </row>
    <row r="733" spans="6:30" hidden="1">
      <c r="F733" s="19"/>
      <c r="G733" s="19"/>
      <c r="H733" s="19"/>
      <c r="I733" s="19"/>
      <c r="L733" s="19"/>
      <c r="O733" s="19"/>
      <c r="AD733" s="262">
        <f t="shared" si="11"/>
        <v>0</v>
      </c>
    </row>
    <row r="734" spans="6:30" hidden="1">
      <c r="F734" s="19"/>
      <c r="G734" s="19"/>
      <c r="H734" s="19"/>
      <c r="I734" s="19"/>
      <c r="L734" s="19"/>
      <c r="O734" s="19"/>
      <c r="AD734" s="262">
        <f t="shared" si="11"/>
        <v>0</v>
      </c>
    </row>
    <row r="735" spans="6:30" hidden="1">
      <c r="F735" s="19"/>
      <c r="G735" s="19"/>
      <c r="H735" s="19"/>
      <c r="I735" s="19"/>
      <c r="L735" s="19"/>
      <c r="O735" s="19"/>
      <c r="AD735" s="262">
        <f t="shared" si="11"/>
        <v>0</v>
      </c>
    </row>
    <row r="736" spans="6:30" hidden="1">
      <c r="F736" s="19"/>
      <c r="G736" s="19"/>
      <c r="H736" s="19"/>
      <c r="I736" s="19"/>
      <c r="L736" s="19"/>
      <c r="O736" s="19"/>
      <c r="AD736" s="262">
        <f t="shared" si="11"/>
        <v>0</v>
      </c>
    </row>
    <row r="737" spans="6:30" hidden="1">
      <c r="F737" s="19"/>
      <c r="G737" s="19"/>
      <c r="H737" s="19"/>
      <c r="I737" s="19"/>
      <c r="L737" s="19"/>
      <c r="O737" s="19"/>
      <c r="AD737" s="262">
        <f t="shared" si="11"/>
        <v>0</v>
      </c>
    </row>
    <row r="738" spans="6:30" hidden="1">
      <c r="F738" s="19"/>
      <c r="G738" s="19"/>
      <c r="H738" s="19"/>
      <c r="I738" s="19"/>
      <c r="L738" s="19"/>
      <c r="O738" s="19"/>
      <c r="AD738" s="262">
        <f t="shared" si="11"/>
        <v>0</v>
      </c>
    </row>
    <row r="739" spans="6:30" hidden="1">
      <c r="F739" s="19"/>
      <c r="G739" s="19"/>
      <c r="H739" s="19"/>
      <c r="I739" s="19"/>
      <c r="L739" s="19"/>
      <c r="O739" s="19"/>
      <c r="AD739" s="262">
        <f t="shared" si="11"/>
        <v>0</v>
      </c>
    </row>
    <row r="740" spans="6:30" hidden="1">
      <c r="F740" s="19"/>
      <c r="G740" s="19"/>
      <c r="H740" s="19"/>
      <c r="I740" s="19"/>
      <c r="L740" s="19"/>
      <c r="O740" s="19"/>
      <c r="AD740" s="262">
        <f t="shared" si="11"/>
        <v>0</v>
      </c>
    </row>
    <row r="741" spans="6:30" hidden="1">
      <c r="F741" s="19"/>
      <c r="G741" s="19"/>
      <c r="H741" s="19"/>
      <c r="I741" s="19"/>
      <c r="L741" s="19"/>
      <c r="O741" s="19"/>
      <c r="AD741" s="262">
        <f t="shared" si="11"/>
        <v>0</v>
      </c>
    </row>
    <row r="742" spans="6:30" hidden="1">
      <c r="F742" s="19"/>
      <c r="G742" s="19"/>
      <c r="H742" s="19"/>
      <c r="I742" s="19"/>
      <c r="L742" s="19"/>
      <c r="O742" s="19"/>
      <c r="AD742" s="262">
        <f t="shared" si="11"/>
        <v>0</v>
      </c>
    </row>
    <row r="743" spans="6:30" hidden="1">
      <c r="F743" s="19"/>
      <c r="G743" s="19"/>
      <c r="H743" s="19"/>
      <c r="I743" s="19"/>
      <c r="L743" s="19"/>
      <c r="O743" s="19"/>
      <c r="AD743" s="262">
        <f t="shared" si="11"/>
        <v>0</v>
      </c>
    </row>
    <row r="744" spans="6:30" hidden="1">
      <c r="F744" s="19"/>
      <c r="G744" s="19"/>
      <c r="H744" s="19"/>
      <c r="I744" s="19"/>
      <c r="L744" s="19"/>
      <c r="O744" s="19"/>
      <c r="AD744" s="262">
        <f t="shared" si="11"/>
        <v>0</v>
      </c>
    </row>
    <row r="745" spans="6:30" hidden="1">
      <c r="F745" s="19"/>
      <c r="G745" s="19"/>
      <c r="H745" s="19"/>
      <c r="I745" s="19"/>
      <c r="L745" s="19"/>
      <c r="O745" s="19"/>
      <c r="AD745" s="262">
        <f t="shared" si="11"/>
        <v>0</v>
      </c>
    </row>
    <row r="746" spans="6:30" hidden="1">
      <c r="F746" s="19"/>
      <c r="G746" s="19"/>
      <c r="H746" s="19"/>
      <c r="I746" s="19"/>
      <c r="L746" s="19"/>
      <c r="O746" s="19"/>
      <c r="AD746" s="262">
        <f t="shared" si="11"/>
        <v>0</v>
      </c>
    </row>
    <row r="747" spans="6:30" hidden="1">
      <c r="F747" s="19"/>
      <c r="G747" s="19"/>
      <c r="H747" s="19"/>
      <c r="I747" s="19"/>
      <c r="L747" s="19"/>
      <c r="O747" s="19"/>
      <c r="AD747" s="262">
        <f t="shared" si="11"/>
        <v>0</v>
      </c>
    </row>
    <row r="748" spans="6:30" hidden="1">
      <c r="F748" s="19"/>
      <c r="G748" s="19"/>
      <c r="H748" s="19"/>
      <c r="I748" s="19"/>
      <c r="L748" s="19"/>
      <c r="O748" s="19"/>
      <c r="AD748" s="262">
        <f t="shared" si="11"/>
        <v>0</v>
      </c>
    </row>
    <row r="749" spans="6:30" hidden="1">
      <c r="F749" s="19"/>
      <c r="G749" s="19"/>
      <c r="H749" s="19"/>
      <c r="I749" s="19"/>
      <c r="L749" s="19"/>
      <c r="O749" s="19"/>
      <c r="AD749" s="262">
        <f t="shared" si="11"/>
        <v>0</v>
      </c>
    </row>
    <row r="750" spans="6:30" hidden="1">
      <c r="F750" s="19"/>
      <c r="G750" s="19"/>
      <c r="H750" s="19"/>
      <c r="I750" s="19"/>
      <c r="L750" s="19"/>
      <c r="O750" s="19"/>
      <c r="AD750" s="262">
        <f t="shared" si="11"/>
        <v>0</v>
      </c>
    </row>
    <row r="751" spans="6:30" hidden="1">
      <c r="F751" s="19"/>
      <c r="G751" s="19"/>
      <c r="H751" s="19"/>
      <c r="I751" s="19"/>
      <c r="L751" s="19"/>
      <c r="O751" s="19"/>
      <c r="AD751" s="262">
        <f t="shared" si="11"/>
        <v>0</v>
      </c>
    </row>
    <row r="752" spans="6:30" hidden="1">
      <c r="F752" s="19"/>
      <c r="G752" s="19"/>
      <c r="H752" s="19"/>
      <c r="I752" s="19"/>
      <c r="L752" s="19"/>
      <c r="O752" s="19"/>
      <c r="AD752" s="262">
        <f t="shared" si="11"/>
        <v>0</v>
      </c>
    </row>
    <row r="753" spans="6:30" hidden="1">
      <c r="F753" s="19"/>
      <c r="G753" s="19"/>
      <c r="H753" s="19"/>
      <c r="I753" s="19"/>
      <c r="L753" s="19"/>
      <c r="O753" s="19"/>
      <c r="AD753" s="262">
        <f t="shared" si="11"/>
        <v>0</v>
      </c>
    </row>
    <row r="754" spans="6:30" hidden="1">
      <c r="F754" s="19"/>
      <c r="G754" s="19"/>
      <c r="H754" s="19"/>
      <c r="I754" s="19"/>
      <c r="L754" s="19"/>
      <c r="O754" s="19"/>
      <c r="AD754" s="262">
        <f t="shared" si="11"/>
        <v>0</v>
      </c>
    </row>
    <row r="755" spans="6:30" hidden="1">
      <c r="F755" s="19"/>
      <c r="G755" s="19"/>
      <c r="H755" s="19"/>
      <c r="I755" s="19"/>
      <c r="L755" s="19"/>
      <c r="O755" s="19"/>
      <c r="AD755" s="262">
        <f t="shared" si="11"/>
        <v>0</v>
      </c>
    </row>
    <row r="756" spans="6:30" hidden="1">
      <c r="F756" s="19"/>
      <c r="G756" s="19"/>
      <c r="H756" s="19"/>
      <c r="I756" s="19"/>
      <c r="L756" s="19"/>
      <c r="O756" s="19"/>
      <c r="AD756" s="262">
        <f t="shared" si="11"/>
        <v>0</v>
      </c>
    </row>
    <row r="757" spans="6:30" hidden="1">
      <c r="F757" s="19"/>
      <c r="G757" s="19"/>
      <c r="H757" s="19"/>
      <c r="I757" s="19"/>
      <c r="L757" s="19"/>
      <c r="O757" s="19"/>
      <c r="AD757" s="262">
        <f t="shared" si="11"/>
        <v>0</v>
      </c>
    </row>
    <row r="758" spans="6:30" hidden="1">
      <c r="F758" s="19"/>
      <c r="G758" s="19"/>
      <c r="H758" s="19"/>
      <c r="I758" s="19"/>
      <c r="L758" s="19"/>
      <c r="O758" s="19"/>
      <c r="AD758" s="262">
        <f t="shared" si="11"/>
        <v>0</v>
      </c>
    </row>
    <row r="759" spans="6:30" hidden="1">
      <c r="F759" s="19"/>
      <c r="G759" s="19"/>
      <c r="H759" s="19"/>
      <c r="I759" s="19"/>
      <c r="L759" s="19"/>
      <c r="O759" s="19"/>
      <c r="AD759" s="262">
        <f t="shared" si="11"/>
        <v>0</v>
      </c>
    </row>
    <row r="760" spans="6:30" hidden="1">
      <c r="F760" s="19"/>
      <c r="G760" s="19"/>
      <c r="H760" s="19"/>
      <c r="I760" s="19"/>
      <c r="L760" s="19"/>
      <c r="O760" s="19"/>
      <c r="AD760" s="262">
        <f t="shared" si="11"/>
        <v>0</v>
      </c>
    </row>
    <row r="761" spans="6:30" hidden="1">
      <c r="F761" s="19"/>
      <c r="G761" s="19"/>
      <c r="H761" s="19"/>
      <c r="I761" s="19"/>
      <c r="L761" s="19"/>
      <c r="O761" s="19"/>
      <c r="AD761" s="262">
        <f t="shared" si="11"/>
        <v>0</v>
      </c>
    </row>
    <row r="762" spans="6:30" hidden="1">
      <c r="F762" s="19"/>
      <c r="G762" s="19"/>
      <c r="H762" s="19"/>
      <c r="I762" s="19"/>
      <c r="L762" s="19"/>
      <c r="O762" s="19"/>
      <c r="AD762" s="262">
        <f t="shared" si="11"/>
        <v>0</v>
      </c>
    </row>
    <row r="763" spans="6:30" hidden="1">
      <c r="F763" s="19"/>
      <c r="G763" s="19"/>
      <c r="H763" s="19"/>
      <c r="I763" s="19"/>
      <c r="L763" s="19"/>
      <c r="O763" s="19"/>
      <c r="AD763" s="262">
        <f t="shared" si="11"/>
        <v>0</v>
      </c>
    </row>
    <row r="764" spans="6:30" hidden="1">
      <c r="F764" s="19"/>
      <c r="G764" s="19"/>
      <c r="H764" s="19"/>
      <c r="I764" s="19"/>
      <c r="L764" s="19"/>
      <c r="O764" s="19"/>
      <c r="AD764" s="262">
        <f t="shared" si="11"/>
        <v>0</v>
      </c>
    </row>
    <row r="765" spans="6:30" hidden="1">
      <c r="F765" s="19"/>
      <c r="G765" s="19"/>
      <c r="H765" s="19"/>
      <c r="I765" s="19"/>
      <c r="L765" s="19"/>
      <c r="O765" s="19"/>
      <c r="AD765" s="262">
        <f t="shared" si="11"/>
        <v>0</v>
      </c>
    </row>
    <row r="766" spans="6:30" hidden="1">
      <c r="F766" s="19"/>
      <c r="G766" s="19"/>
      <c r="H766" s="19"/>
      <c r="I766" s="19"/>
      <c r="L766" s="19"/>
      <c r="O766" s="19"/>
      <c r="AD766" s="262">
        <f t="shared" si="11"/>
        <v>0</v>
      </c>
    </row>
    <row r="767" spans="6:30" hidden="1">
      <c r="F767" s="19"/>
      <c r="G767" s="19"/>
      <c r="H767" s="19"/>
      <c r="I767" s="19"/>
      <c r="L767" s="19"/>
      <c r="O767" s="19"/>
      <c r="AD767" s="262">
        <f t="shared" si="11"/>
        <v>0</v>
      </c>
    </row>
    <row r="768" spans="6:30" hidden="1">
      <c r="F768" s="19"/>
      <c r="G768" s="19"/>
      <c r="H768" s="19"/>
      <c r="I768" s="19"/>
      <c r="L768" s="19"/>
      <c r="O768" s="19"/>
      <c r="AD768" s="262">
        <f t="shared" si="11"/>
        <v>0</v>
      </c>
    </row>
    <row r="769" spans="6:30" hidden="1">
      <c r="F769" s="19"/>
      <c r="G769" s="19"/>
      <c r="H769" s="19"/>
      <c r="I769" s="19"/>
      <c r="L769" s="19"/>
      <c r="O769" s="19"/>
      <c r="AD769" s="262">
        <f t="shared" si="11"/>
        <v>0</v>
      </c>
    </row>
    <row r="770" spans="6:30" hidden="1">
      <c r="F770" s="19"/>
      <c r="G770" s="19"/>
      <c r="H770" s="19"/>
      <c r="I770" s="19"/>
      <c r="L770" s="19"/>
      <c r="O770" s="19"/>
      <c r="AD770" s="262">
        <f t="shared" si="11"/>
        <v>0</v>
      </c>
    </row>
    <row r="771" spans="6:30" hidden="1">
      <c r="F771" s="19"/>
      <c r="G771" s="19"/>
      <c r="H771" s="19"/>
      <c r="I771" s="19"/>
      <c r="L771" s="19"/>
      <c r="O771" s="19"/>
      <c r="AD771" s="262">
        <f t="shared" si="11"/>
        <v>0</v>
      </c>
    </row>
    <row r="772" spans="6:30" hidden="1">
      <c r="F772" s="19"/>
      <c r="G772" s="19"/>
      <c r="H772" s="19"/>
      <c r="I772" s="19"/>
      <c r="L772" s="19"/>
      <c r="O772" s="19"/>
      <c r="AD772" s="262">
        <f t="shared" si="11"/>
        <v>0</v>
      </c>
    </row>
    <row r="773" spans="6:30" hidden="1">
      <c r="F773" s="19"/>
      <c r="G773" s="19"/>
      <c r="H773" s="19"/>
      <c r="I773" s="19"/>
      <c r="L773" s="19"/>
      <c r="O773" s="19"/>
    </row>
    <row r="774" spans="6:30" hidden="1">
      <c r="F774" s="19"/>
      <c r="G774" s="19"/>
      <c r="H774" s="19"/>
      <c r="I774" s="19"/>
      <c r="L774" s="19"/>
      <c r="O774" s="19"/>
    </row>
    <row r="775" spans="6:30" hidden="1">
      <c r="F775" s="19"/>
      <c r="G775" s="19"/>
      <c r="H775" s="19"/>
      <c r="I775" s="19"/>
      <c r="L775" s="19"/>
      <c r="O775" s="19"/>
    </row>
    <row r="776" spans="6:30" hidden="1">
      <c r="F776" s="19"/>
      <c r="G776" s="19"/>
      <c r="H776" s="19"/>
      <c r="I776" s="19"/>
      <c r="L776" s="19"/>
      <c r="O776" s="19"/>
    </row>
    <row r="777" spans="6:30" hidden="1">
      <c r="F777" s="19"/>
      <c r="G777" s="19"/>
      <c r="H777" s="19"/>
      <c r="I777" s="19"/>
      <c r="L777" s="19"/>
      <c r="O777" s="19"/>
    </row>
    <row r="778" spans="6:30" hidden="1">
      <c r="F778" s="19"/>
      <c r="G778" s="19"/>
      <c r="H778" s="19"/>
      <c r="I778" s="19"/>
      <c r="L778" s="19"/>
      <c r="O778" s="19"/>
    </row>
    <row r="779" spans="6:30" hidden="1">
      <c r="F779" s="19"/>
      <c r="G779" s="19"/>
      <c r="H779" s="19"/>
      <c r="I779" s="19"/>
      <c r="L779" s="19"/>
      <c r="O779" s="19"/>
    </row>
    <row r="780" spans="6:30" hidden="1">
      <c r="F780" s="19"/>
      <c r="G780" s="19"/>
      <c r="H780" s="19"/>
      <c r="I780" s="19"/>
      <c r="L780" s="19"/>
      <c r="O780" s="19"/>
      <c r="AD780" s="19"/>
    </row>
    <row r="781" spans="6:30" hidden="1">
      <c r="F781" s="19"/>
      <c r="G781" s="19"/>
      <c r="H781" s="19"/>
      <c r="I781" s="19"/>
      <c r="L781" s="19"/>
      <c r="O781" s="19"/>
      <c r="AD781" s="19"/>
    </row>
    <row r="782" spans="6:30" hidden="1">
      <c r="F782" s="19"/>
      <c r="G782" s="19"/>
      <c r="H782" s="19"/>
      <c r="I782" s="19"/>
      <c r="L782" s="19"/>
      <c r="O782" s="19"/>
      <c r="AD782" s="19"/>
    </row>
    <row r="783" spans="6:30" hidden="1">
      <c r="F783" s="19"/>
      <c r="G783" s="19"/>
      <c r="H783" s="19"/>
      <c r="I783" s="19"/>
      <c r="L783" s="19"/>
      <c r="O783" s="19"/>
      <c r="AD783" s="19"/>
    </row>
    <row r="784" spans="6:30" hidden="1">
      <c r="F784" s="19"/>
      <c r="G784" s="19"/>
      <c r="H784" s="19"/>
      <c r="I784" s="19"/>
      <c r="L784" s="19"/>
      <c r="O784" s="19"/>
      <c r="AD784" s="19"/>
    </row>
    <row r="785" spans="6:30" hidden="1">
      <c r="F785" s="19"/>
      <c r="G785" s="19"/>
      <c r="H785" s="19"/>
      <c r="I785" s="19"/>
      <c r="L785" s="19"/>
      <c r="O785" s="19"/>
      <c r="AD785" s="19"/>
    </row>
    <row r="786" spans="6:30" hidden="1">
      <c r="F786" s="19"/>
      <c r="G786" s="19"/>
      <c r="H786" s="19"/>
      <c r="I786" s="19"/>
      <c r="L786" s="19"/>
      <c r="O786" s="19"/>
      <c r="AD786" s="19"/>
    </row>
    <row r="787" spans="6:30" hidden="1">
      <c r="F787" s="19"/>
      <c r="G787" s="19"/>
      <c r="H787" s="19"/>
      <c r="I787" s="19"/>
      <c r="L787" s="19"/>
      <c r="O787" s="19"/>
      <c r="AD787" s="19"/>
    </row>
    <row r="788" spans="6:30" hidden="1">
      <c r="F788" s="19"/>
      <c r="G788" s="19"/>
      <c r="H788" s="19"/>
      <c r="I788" s="19"/>
      <c r="L788" s="19"/>
      <c r="O788" s="19"/>
      <c r="AD788" s="19"/>
    </row>
    <row r="789" spans="6:30" hidden="1">
      <c r="F789" s="19"/>
      <c r="G789" s="19"/>
      <c r="H789" s="19"/>
      <c r="I789" s="19"/>
      <c r="L789" s="19"/>
      <c r="O789" s="19"/>
      <c r="AD789" s="19"/>
    </row>
    <row r="790" spans="6:30" hidden="1">
      <c r="F790" s="19"/>
      <c r="G790" s="19"/>
      <c r="H790" s="19"/>
      <c r="I790" s="19"/>
      <c r="L790" s="19"/>
      <c r="O790" s="19"/>
      <c r="AD790" s="19"/>
    </row>
    <row r="791" spans="6:30" hidden="1">
      <c r="F791" s="19"/>
      <c r="G791" s="19"/>
      <c r="H791" s="19"/>
      <c r="I791" s="19"/>
      <c r="L791" s="19"/>
      <c r="O791" s="19"/>
      <c r="AD791" s="19"/>
    </row>
    <row r="792" spans="6:30" hidden="1">
      <c r="F792" s="19"/>
      <c r="G792" s="19"/>
      <c r="H792" s="19"/>
      <c r="I792" s="19"/>
      <c r="L792" s="19"/>
      <c r="O792" s="19"/>
      <c r="AD792" s="19"/>
    </row>
    <row r="793" spans="6:30" hidden="1">
      <c r="F793" s="19"/>
      <c r="G793" s="19"/>
      <c r="H793" s="19"/>
      <c r="I793" s="19"/>
      <c r="L793" s="19"/>
      <c r="O793" s="19"/>
      <c r="AD793" s="19"/>
    </row>
    <row r="794" spans="6:30" hidden="1">
      <c r="F794" s="19"/>
      <c r="G794" s="19"/>
      <c r="H794" s="19"/>
      <c r="I794" s="19"/>
      <c r="L794" s="19"/>
      <c r="O794" s="19"/>
      <c r="AD794" s="19"/>
    </row>
    <row r="795" spans="6:30" hidden="1">
      <c r="F795" s="19"/>
      <c r="G795" s="19"/>
      <c r="H795" s="19"/>
      <c r="I795" s="19"/>
      <c r="L795" s="19"/>
      <c r="O795" s="19"/>
      <c r="AD795" s="19"/>
    </row>
    <row r="796" spans="6:30" hidden="1">
      <c r="F796" s="19"/>
      <c r="G796" s="19"/>
      <c r="H796" s="19"/>
      <c r="I796" s="19"/>
      <c r="L796" s="19"/>
      <c r="O796" s="19"/>
      <c r="AD796" s="19"/>
    </row>
    <row r="797" spans="6:30" hidden="1">
      <c r="F797" s="19"/>
      <c r="G797" s="19"/>
      <c r="H797" s="19"/>
      <c r="I797" s="19"/>
      <c r="L797" s="19"/>
      <c r="O797" s="19"/>
      <c r="AD797" s="19"/>
    </row>
    <row r="798" spans="6:30" hidden="1">
      <c r="F798" s="19"/>
      <c r="G798" s="19"/>
      <c r="H798" s="19"/>
      <c r="I798" s="19"/>
      <c r="L798" s="19"/>
      <c r="O798" s="19"/>
      <c r="AD798" s="19"/>
    </row>
    <row r="799" spans="6:30" hidden="1">
      <c r="F799" s="19"/>
      <c r="G799" s="19"/>
      <c r="H799" s="19"/>
      <c r="I799" s="19"/>
      <c r="L799" s="19"/>
      <c r="O799" s="19"/>
      <c r="AD799" s="19"/>
    </row>
    <row r="800" spans="6:30" hidden="1">
      <c r="F800" s="19"/>
      <c r="G800" s="19"/>
      <c r="H800" s="19"/>
      <c r="I800" s="19"/>
      <c r="L800" s="19"/>
      <c r="O800" s="19"/>
      <c r="AD800" s="19"/>
    </row>
    <row r="801" spans="6:30" hidden="1">
      <c r="F801" s="19"/>
      <c r="G801" s="19"/>
      <c r="H801" s="19"/>
      <c r="I801" s="19"/>
      <c r="L801" s="19"/>
      <c r="O801" s="19"/>
      <c r="AD801" s="19"/>
    </row>
    <row r="802" spans="6:30" hidden="1">
      <c r="F802" s="19"/>
      <c r="G802" s="19"/>
      <c r="H802" s="19"/>
      <c r="I802" s="19"/>
      <c r="L802" s="19"/>
      <c r="O802" s="19"/>
      <c r="AD802" s="19"/>
    </row>
    <row r="803" spans="6:30" hidden="1">
      <c r="F803" s="19"/>
      <c r="G803" s="19"/>
      <c r="H803" s="19"/>
      <c r="I803" s="19"/>
      <c r="L803" s="19"/>
      <c r="O803" s="19"/>
      <c r="AD803" s="19"/>
    </row>
    <row r="804" spans="6:30" hidden="1">
      <c r="F804" s="19"/>
      <c r="G804" s="19"/>
      <c r="H804" s="19"/>
      <c r="I804" s="19"/>
      <c r="L804" s="19"/>
      <c r="O804" s="19"/>
      <c r="AD804" s="19"/>
    </row>
    <row r="805" spans="6:30" hidden="1">
      <c r="F805" s="19"/>
      <c r="G805" s="19"/>
      <c r="H805" s="19"/>
      <c r="I805" s="19"/>
      <c r="L805" s="19"/>
      <c r="O805" s="19"/>
      <c r="AD805" s="19"/>
    </row>
    <row r="806" spans="6:30" hidden="1">
      <c r="F806" s="19"/>
      <c r="G806" s="19"/>
      <c r="H806" s="19"/>
      <c r="I806" s="19"/>
      <c r="L806" s="19"/>
      <c r="O806" s="19"/>
      <c r="AD806" s="19"/>
    </row>
    <row r="807" spans="6:30" hidden="1">
      <c r="F807" s="19"/>
      <c r="G807" s="19"/>
      <c r="H807" s="19"/>
      <c r="I807" s="19"/>
      <c r="L807" s="19"/>
      <c r="O807" s="19"/>
      <c r="AD807" s="19"/>
    </row>
    <row r="808" spans="6:30" hidden="1">
      <c r="F808" s="19"/>
      <c r="G808" s="19"/>
      <c r="H808" s="19"/>
      <c r="I808" s="19"/>
      <c r="L808" s="19"/>
      <c r="O808" s="19"/>
      <c r="AD808" s="19"/>
    </row>
    <row r="809" spans="6:30" hidden="1">
      <c r="F809" s="19"/>
      <c r="G809" s="19"/>
      <c r="H809" s="19"/>
      <c r="I809" s="19"/>
      <c r="L809" s="19"/>
      <c r="O809" s="19"/>
      <c r="AD809" s="19"/>
    </row>
    <row r="810" spans="6:30" hidden="1">
      <c r="F810" s="19"/>
      <c r="G810" s="19"/>
      <c r="H810" s="19"/>
      <c r="I810" s="19"/>
      <c r="L810" s="19"/>
      <c r="O810" s="19"/>
      <c r="AD810" s="19"/>
    </row>
    <row r="811" spans="6:30" hidden="1">
      <c r="F811" s="19"/>
      <c r="G811" s="19"/>
      <c r="H811" s="19"/>
      <c r="I811" s="19"/>
      <c r="L811" s="19"/>
      <c r="O811" s="19"/>
      <c r="AD811" s="19"/>
    </row>
    <row r="812" spans="6:30" hidden="1">
      <c r="F812" s="19"/>
      <c r="G812" s="19"/>
      <c r="H812" s="19"/>
      <c r="I812" s="19"/>
      <c r="L812" s="19"/>
      <c r="O812" s="19"/>
      <c r="AD812" s="19"/>
    </row>
    <row r="813" spans="6:30" hidden="1">
      <c r="F813" s="19"/>
      <c r="G813" s="19"/>
      <c r="H813" s="19"/>
      <c r="I813" s="19"/>
      <c r="L813" s="19"/>
      <c r="O813" s="19"/>
      <c r="AD813" s="19"/>
    </row>
    <row r="814" spans="6:30" hidden="1">
      <c r="F814" s="19"/>
      <c r="G814" s="19"/>
      <c r="H814" s="19"/>
      <c r="I814" s="19"/>
      <c r="L814" s="19"/>
      <c r="O814" s="19"/>
      <c r="AD814" s="19"/>
    </row>
    <row r="815" spans="6:30" hidden="1">
      <c r="F815" s="19"/>
      <c r="G815" s="19"/>
      <c r="H815" s="19"/>
      <c r="I815" s="19"/>
      <c r="L815" s="19"/>
      <c r="O815" s="19"/>
      <c r="AD815" s="19"/>
    </row>
    <row r="816" spans="6:30" hidden="1">
      <c r="F816" s="19"/>
      <c r="G816" s="19"/>
      <c r="H816" s="19"/>
      <c r="I816" s="19"/>
      <c r="L816" s="19"/>
      <c r="O816" s="19"/>
      <c r="AD816" s="19"/>
    </row>
    <row r="817" spans="6:30" hidden="1">
      <c r="F817" s="19"/>
      <c r="G817" s="19"/>
      <c r="H817" s="19"/>
      <c r="I817" s="19"/>
      <c r="L817" s="19"/>
      <c r="O817" s="19"/>
      <c r="AD817" s="19"/>
    </row>
    <row r="818" spans="6:30" hidden="1">
      <c r="F818" s="19"/>
      <c r="G818" s="19"/>
      <c r="H818" s="19"/>
      <c r="I818" s="19"/>
      <c r="L818" s="19"/>
      <c r="O818" s="19"/>
      <c r="AD818" s="19"/>
    </row>
    <row r="819" spans="6:30" hidden="1">
      <c r="F819" s="19"/>
      <c r="G819" s="19"/>
      <c r="H819" s="19"/>
      <c r="I819" s="19"/>
      <c r="L819" s="19"/>
      <c r="O819" s="19"/>
      <c r="AD819" s="19"/>
    </row>
    <row r="820" spans="6:30" hidden="1">
      <c r="F820" s="19"/>
      <c r="G820" s="19"/>
      <c r="H820" s="19"/>
      <c r="I820" s="19"/>
      <c r="L820" s="19"/>
      <c r="O820" s="19"/>
      <c r="AD820" s="19"/>
    </row>
    <row r="821" spans="6:30" hidden="1">
      <c r="F821" s="19"/>
      <c r="G821" s="19"/>
      <c r="H821" s="19"/>
      <c r="I821" s="19"/>
      <c r="L821" s="19"/>
      <c r="O821" s="19"/>
      <c r="AD821" s="19"/>
    </row>
    <row r="822" spans="6:30" hidden="1">
      <c r="F822" s="19"/>
      <c r="G822" s="19"/>
      <c r="H822" s="19"/>
      <c r="I822" s="19"/>
      <c r="L822" s="19"/>
      <c r="O822" s="19"/>
      <c r="AD822" s="19"/>
    </row>
    <row r="823" spans="6:30" hidden="1">
      <c r="F823" s="19"/>
      <c r="G823" s="19"/>
      <c r="H823" s="19"/>
      <c r="I823" s="19"/>
      <c r="L823" s="19"/>
      <c r="O823" s="19"/>
      <c r="AD823" s="19"/>
    </row>
    <row r="824" spans="6:30" hidden="1">
      <c r="F824" s="19"/>
      <c r="G824" s="19"/>
      <c r="H824" s="19"/>
      <c r="I824" s="19"/>
      <c r="L824" s="19"/>
      <c r="O824" s="19"/>
      <c r="AD824" s="19"/>
    </row>
    <row r="825" spans="6:30" hidden="1">
      <c r="F825" s="19"/>
      <c r="G825" s="19"/>
      <c r="H825" s="19"/>
      <c r="I825" s="19"/>
      <c r="L825" s="19"/>
      <c r="O825" s="19"/>
      <c r="AD825" s="19"/>
    </row>
    <row r="826" spans="6:30" hidden="1">
      <c r="F826" s="19"/>
      <c r="G826" s="19"/>
      <c r="H826" s="19"/>
      <c r="I826" s="19"/>
      <c r="L826" s="19"/>
      <c r="O826" s="19"/>
      <c r="AD826" s="19"/>
    </row>
    <row r="827" spans="6:30" hidden="1">
      <c r="F827" s="19"/>
      <c r="G827" s="19"/>
      <c r="H827" s="19"/>
      <c r="I827" s="19"/>
      <c r="L827" s="19"/>
      <c r="O827" s="19"/>
      <c r="AD827" s="19"/>
    </row>
    <row r="828" spans="6:30" hidden="1">
      <c r="F828" s="19"/>
      <c r="G828" s="19"/>
      <c r="H828" s="19"/>
      <c r="I828" s="19"/>
      <c r="L828" s="19"/>
      <c r="O828" s="19"/>
      <c r="AD828" s="19"/>
    </row>
    <row r="829" spans="6:30" hidden="1">
      <c r="F829" s="19"/>
      <c r="G829" s="19"/>
      <c r="H829" s="19"/>
      <c r="I829" s="19"/>
      <c r="L829" s="19"/>
      <c r="O829" s="19"/>
      <c r="AD829" s="19"/>
    </row>
    <row r="830" spans="6:30" hidden="1">
      <c r="F830" s="19"/>
      <c r="G830" s="19"/>
      <c r="H830" s="19"/>
      <c r="I830" s="19"/>
      <c r="L830" s="19"/>
      <c r="O830" s="19"/>
      <c r="AD830" s="19"/>
    </row>
    <row r="831" spans="6:30" hidden="1">
      <c r="F831" s="19"/>
      <c r="G831" s="19"/>
      <c r="H831" s="19"/>
      <c r="I831" s="19"/>
      <c r="L831" s="19"/>
      <c r="O831" s="19"/>
      <c r="AD831" s="19"/>
    </row>
    <row r="832" spans="6:30" hidden="1">
      <c r="F832" s="19"/>
      <c r="G832" s="19"/>
      <c r="H832" s="19"/>
      <c r="I832" s="19"/>
      <c r="L832" s="19"/>
      <c r="O832" s="19"/>
      <c r="AD832" s="19"/>
    </row>
    <row r="833" spans="6:30" hidden="1">
      <c r="F833" s="19"/>
      <c r="G833" s="19"/>
      <c r="H833" s="19"/>
      <c r="I833" s="19"/>
      <c r="L833" s="19"/>
      <c r="O833" s="19"/>
      <c r="AD833" s="19"/>
    </row>
    <row r="834" spans="6:30" hidden="1">
      <c r="F834" s="19"/>
      <c r="G834" s="19"/>
      <c r="H834" s="19"/>
      <c r="I834" s="19"/>
      <c r="L834" s="19"/>
      <c r="O834" s="19"/>
      <c r="AD834" s="19"/>
    </row>
    <row r="835" spans="6:30" hidden="1">
      <c r="F835" s="19"/>
      <c r="G835" s="19"/>
      <c r="H835" s="19"/>
      <c r="I835" s="19"/>
      <c r="L835" s="19"/>
      <c r="O835" s="19"/>
      <c r="AD835" s="19"/>
    </row>
    <row r="836" spans="6:30" hidden="1">
      <c r="F836" s="19"/>
      <c r="G836" s="19"/>
      <c r="H836" s="19"/>
      <c r="I836" s="19"/>
      <c r="L836" s="19"/>
      <c r="O836" s="19"/>
      <c r="AD836" s="19"/>
    </row>
    <row r="837" spans="6:30" hidden="1">
      <c r="F837" s="19"/>
      <c r="G837" s="19"/>
      <c r="H837" s="19"/>
      <c r="I837" s="19"/>
      <c r="L837" s="19"/>
      <c r="O837" s="19"/>
      <c r="AD837" s="19"/>
    </row>
    <row r="838" spans="6:30" hidden="1">
      <c r="F838" s="19"/>
      <c r="G838" s="19"/>
      <c r="H838" s="19"/>
      <c r="I838" s="19"/>
      <c r="L838" s="19"/>
      <c r="O838" s="19"/>
      <c r="AD838" s="19"/>
    </row>
    <row r="839" spans="6:30" hidden="1">
      <c r="F839" s="19"/>
      <c r="G839" s="19"/>
      <c r="H839" s="19"/>
      <c r="I839" s="19"/>
      <c r="L839" s="19"/>
      <c r="O839" s="19"/>
      <c r="AD839" s="19"/>
    </row>
    <row r="840" spans="6:30" hidden="1">
      <c r="F840" s="19"/>
      <c r="G840" s="19"/>
      <c r="H840" s="19"/>
      <c r="I840" s="19"/>
      <c r="L840" s="19"/>
      <c r="O840" s="19"/>
      <c r="AD840" s="19"/>
    </row>
    <row r="841" spans="6:30" hidden="1">
      <c r="F841" s="19"/>
      <c r="G841" s="19"/>
      <c r="H841" s="19"/>
      <c r="I841" s="19"/>
      <c r="L841" s="19"/>
      <c r="O841" s="19"/>
      <c r="AD841" s="19"/>
    </row>
    <row r="842" spans="6:30" hidden="1">
      <c r="F842" s="19"/>
      <c r="G842" s="19"/>
      <c r="H842" s="19"/>
      <c r="I842" s="19"/>
      <c r="L842" s="19"/>
      <c r="O842" s="19"/>
      <c r="AD842" s="19"/>
    </row>
    <row r="843" spans="6:30" hidden="1">
      <c r="F843" s="19"/>
      <c r="G843" s="19"/>
      <c r="H843" s="19"/>
      <c r="I843" s="19"/>
      <c r="L843" s="19"/>
      <c r="O843" s="19"/>
      <c r="AD843" s="19"/>
    </row>
    <row r="844" spans="6:30" hidden="1">
      <c r="F844" s="19"/>
      <c r="G844" s="19"/>
      <c r="H844" s="19"/>
      <c r="I844" s="19"/>
      <c r="L844" s="19"/>
      <c r="O844" s="19"/>
      <c r="AD844" s="19"/>
    </row>
    <row r="845" spans="6:30" hidden="1">
      <c r="F845" s="19"/>
      <c r="G845" s="19"/>
      <c r="H845" s="19"/>
      <c r="I845" s="19"/>
      <c r="L845" s="19"/>
      <c r="O845" s="19"/>
      <c r="AD845" s="19"/>
    </row>
    <row r="846" spans="6:30" hidden="1">
      <c r="F846" s="19"/>
      <c r="G846" s="19"/>
      <c r="H846" s="19"/>
      <c r="I846" s="19"/>
      <c r="L846" s="19"/>
      <c r="O846" s="19"/>
      <c r="AD846" s="19"/>
    </row>
    <row r="847" spans="6:30" hidden="1">
      <c r="F847" s="19"/>
      <c r="G847" s="19"/>
      <c r="H847" s="19"/>
      <c r="I847" s="19"/>
      <c r="L847" s="19"/>
      <c r="O847" s="19"/>
      <c r="AD847" s="19"/>
    </row>
    <row r="848" spans="6:30" hidden="1">
      <c r="F848" s="19"/>
      <c r="G848" s="19"/>
      <c r="H848" s="19"/>
      <c r="I848" s="19"/>
      <c r="L848" s="19"/>
      <c r="O848" s="19"/>
      <c r="AD848" s="19"/>
    </row>
    <row r="849" spans="6:30" hidden="1">
      <c r="F849" s="19"/>
      <c r="G849" s="19"/>
      <c r="H849" s="19"/>
      <c r="I849" s="19"/>
      <c r="L849" s="19"/>
      <c r="O849" s="19"/>
      <c r="AD849" s="19"/>
    </row>
    <row r="850" spans="6:30" hidden="1">
      <c r="F850" s="19"/>
      <c r="G850" s="19"/>
      <c r="H850" s="19"/>
      <c r="I850" s="19"/>
      <c r="L850" s="19"/>
      <c r="O850" s="19"/>
      <c r="AD850" s="19"/>
    </row>
    <row r="851" spans="6:30" hidden="1">
      <c r="F851" s="19"/>
      <c r="G851" s="19"/>
      <c r="H851" s="19"/>
      <c r="I851" s="19"/>
      <c r="L851" s="19"/>
      <c r="O851" s="19"/>
      <c r="AD851" s="19"/>
    </row>
    <row r="852" spans="6:30" hidden="1">
      <c r="F852" s="19"/>
      <c r="G852" s="19"/>
      <c r="H852" s="19"/>
      <c r="I852" s="19"/>
      <c r="L852" s="19"/>
      <c r="O852" s="19"/>
      <c r="AD852" s="19"/>
    </row>
    <row r="853" spans="6:30" hidden="1">
      <c r="F853" s="19"/>
      <c r="G853" s="19"/>
      <c r="H853" s="19"/>
      <c r="I853" s="19"/>
      <c r="L853" s="19"/>
      <c r="O853" s="19"/>
      <c r="AD853" s="19"/>
    </row>
    <row r="854" spans="6:30" hidden="1">
      <c r="F854" s="19"/>
      <c r="G854" s="19"/>
      <c r="H854" s="19"/>
      <c r="I854" s="19"/>
      <c r="L854" s="19"/>
      <c r="O854" s="19"/>
      <c r="AD854" s="19"/>
    </row>
    <row r="855" spans="6:30" hidden="1">
      <c r="F855" s="19"/>
      <c r="G855" s="19"/>
      <c r="H855" s="19"/>
      <c r="I855" s="19"/>
      <c r="L855" s="19"/>
      <c r="O855" s="19"/>
      <c r="AD855" s="19"/>
    </row>
    <row r="856" spans="6:30" hidden="1">
      <c r="F856" s="19"/>
      <c r="G856" s="19"/>
      <c r="H856" s="19"/>
      <c r="I856" s="19"/>
      <c r="L856" s="19"/>
      <c r="O856" s="19"/>
      <c r="AD856" s="19"/>
    </row>
    <row r="857" spans="6:30" hidden="1">
      <c r="F857" s="19"/>
      <c r="G857" s="19"/>
      <c r="H857" s="19"/>
      <c r="I857" s="19"/>
      <c r="L857" s="19"/>
      <c r="O857" s="19"/>
      <c r="AD857" s="19"/>
    </row>
    <row r="858" spans="6:30" hidden="1">
      <c r="F858" s="19"/>
      <c r="G858" s="19"/>
      <c r="H858" s="19"/>
      <c r="I858" s="19"/>
      <c r="L858" s="19"/>
      <c r="O858" s="19"/>
      <c r="AD858" s="19"/>
    </row>
    <row r="859" spans="6:30" hidden="1">
      <c r="F859" s="19"/>
      <c r="G859" s="19"/>
      <c r="H859" s="19"/>
      <c r="I859" s="19"/>
      <c r="L859" s="19"/>
      <c r="O859" s="19"/>
      <c r="AD859" s="19"/>
    </row>
    <row r="860" spans="6:30" hidden="1">
      <c r="F860" s="19"/>
      <c r="G860" s="19"/>
      <c r="H860" s="19"/>
      <c r="I860" s="19"/>
      <c r="L860" s="19"/>
      <c r="O860" s="19"/>
      <c r="AD860" s="19"/>
    </row>
    <row r="861" spans="6:30" hidden="1">
      <c r="F861" s="19"/>
      <c r="G861" s="19"/>
      <c r="H861" s="19"/>
      <c r="I861" s="19"/>
      <c r="L861" s="19"/>
      <c r="O861" s="19"/>
      <c r="AD861" s="19"/>
    </row>
    <row r="862" spans="6:30" hidden="1">
      <c r="F862" s="19"/>
      <c r="G862" s="19"/>
      <c r="H862" s="19"/>
      <c r="I862" s="19"/>
      <c r="L862" s="19"/>
      <c r="O862" s="19"/>
      <c r="AD862" s="19"/>
    </row>
    <row r="863" spans="6:30" hidden="1">
      <c r="F863" s="19"/>
      <c r="G863" s="19"/>
      <c r="H863" s="19"/>
      <c r="I863" s="19"/>
      <c r="L863" s="19"/>
      <c r="O863" s="19"/>
      <c r="AD863" s="19"/>
    </row>
    <row r="864" spans="6:30" hidden="1">
      <c r="F864" s="19"/>
      <c r="G864" s="19"/>
      <c r="H864" s="19"/>
      <c r="I864" s="19"/>
      <c r="L864" s="19"/>
      <c r="O864" s="19"/>
      <c r="AD864" s="19"/>
    </row>
    <row r="865" spans="6:30" hidden="1">
      <c r="F865" s="19"/>
      <c r="G865" s="19"/>
      <c r="H865" s="19"/>
      <c r="I865" s="19"/>
      <c r="L865" s="19"/>
      <c r="O865" s="19"/>
      <c r="AD865" s="19"/>
    </row>
    <row r="866" spans="6:30" hidden="1">
      <c r="F866" s="19"/>
      <c r="G866" s="19"/>
      <c r="H866" s="19"/>
      <c r="I866" s="19"/>
      <c r="L866" s="19"/>
      <c r="O866" s="19"/>
      <c r="AD866" s="19"/>
    </row>
    <row r="867" spans="6:30" hidden="1">
      <c r="F867" s="19"/>
      <c r="G867" s="19"/>
      <c r="H867" s="19"/>
      <c r="I867" s="19"/>
      <c r="L867" s="19"/>
      <c r="O867" s="19"/>
      <c r="AD867" s="19"/>
    </row>
    <row r="868" spans="6:30" hidden="1">
      <c r="F868" s="19"/>
      <c r="G868" s="19"/>
      <c r="H868" s="19"/>
      <c r="I868" s="19"/>
      <c r="L868" s="19"/>
      <c r="O868" s="19"/>
      <c r="AD868" s="19"/>
    </row>
    <row r="869" spans="6:30" hidden="1">
      <c r="F869" s="19"/>
      <c r="G869" s="19"/>
      <c r="H869" s="19"/>
      <c r="I869" s="19"/>
      <c r="L869" s="19"/>
      <c r="O869" s="19"/>
      <c r="AD869" s="19"/>
    </row>
    <row r="870" spans="6:30" hidden="1">
      <c r="F870" s="19"/>
      <c r="G870" s="19"/>
      <c r="H870" s="19"/>
      <c r="I870" s="19"/>
      <c r="L870" s="19"/>
      <c r="O870" s="19"/>
      <c r="AD870" s="19"/>
    </row>
    <row r="871" spans="6:30" hidden="1">
      <c r="F871" s="19"/>
      <c r="G871" s="19"/>
      <c r="H871" s="19"/>
      <c r="I871" s="19"/>
      <c r="L871" s="19"/>
      <c r="O871" s="19"/>
      <c r="AD871" s="19"/>
    </row>
    <row r="872" spans="6:30" hidden="1">
      <c r="F872" s="19"/>
      <c r="G872" s="19"/>
      <c r="H872" s="19"/>
      <c r="I872" s="19"/>
      <c r="L872" s="19"/>
      <c r="O872" s="19"/>
      <c r="AD872" s="19"/>
    </row>
    <row r="873" spans="6:30" hidden="1">
      <c r="F873" s="19"/>
      <c r="G873" s="19"/>
      <c r="H873" s="19"/>
      <c r="I873" s="19"/>
      <c r="L873" s="19"/>
      <c r="O873" s="19"/>
      <c r="AD873" s="19"/>
    </row>
    <row r="874" spans="6:30" hidden="1">
      <c r="F874" s="19"/>
      <c r="G874" s="19"/>
      <c r="H874" s="19"/>
      <c r="I874" s="19"/>
      <c r="L874" s="19"/>
      <c r="O874" s="19"/>
      <c r="AD874" s="19"/>
    </row>
    <row r="875" spans="6:30" hidden="1">
      <c r="F875" s="19"/>
      <c r="G875" s="19"/>
      <c r="H875" s="19"/>
      <c r="I875" s="19"/>
      <c r="L875" s="19"/>
      <c r="O875" s="19"/>
      <c r="AD875" s="19"/>
    </row>
    <row r="876" spans="6:30" hidden="1">
      <c r="F876" s="19"/>
      <c r="G876" s="19"/>
      <c r="H876" s="19"/>
      <c r="I876" s="19"/>
      <c r="L876" s="19"/>
      <c r="O876" s="19"/>
      <c r="AD876" s="19"/>
    </row>
    <row r="877" spans="6:30" hidden="1">
      <c r="F877" s="19"/>
      <c r="G877" s="19"/>
      <c r="H877" s="19"/>
      <c r="I877" s="19"/>
      <c r="L877" s="19"/>
      <c r="O877" s="19"/>
      <c r="AD877" s="19"/>
    </row>
    <row r="878" spans="6:30" hidden="1">
      <c r="F878" s="19"/>
      <c r="G878" s="19"/>
      <c r="H878" s="19"/>
      <c r="I878" s="19"/>
      <c r="L878" s="19"/>
      <c r="O878" s="19"/>
      <c r="AD878" s="19"/>
    </row>
    <row r="879" spans="6:30" hidden="1">
      <c r="F879" s="19"/>
      <c r="G879" s="19"/>
      <c r="H879" s="19"/>
      <c r="I879" s="19"/>
      <c r="L879" s="19"/>
      <c r="O879" s="19"/>
      <c r="AD879" s="19"/>
    </row>
    <row r="880" spans="6:30" hidden="1">
      <c r="F880" s="19"/>
      <c r="G880" s="19"/>
      <c r="H880" s="19"/>
      <c r="I880" s="19"/>
      <c r="L880" s="19"/>
      <c r="O880" s="19"/>
      <c r="AD880" s="19"/>
    </row>
    <row r="881" spans="6:1001" hidden="1">
      <c r="F881" s="19"/>
      <c r="G881" s="19"/>
      <c r="H881" s="19"/>
      <c r="I881" s="19"/>
      <c r="L881" s="19"/>
      <c r="O881" s="19"/>
      <c r="AD881" s="19"/>
    </row>
    <row r="882" spans="6:1001" hidden="1">
      <c r="F882" s="19"/>
      <c r="G882" s="19"/>
      <c r="H882" s="19"/>
      <c r="I882" s="19"/>
      <c r="L882" s="19"/>
      <c r="O882" s="19"/>
      <c r="AD882" s="19"/>
    </row>
    <row r="883" spans="6:1001" hidden="1">
      <c r="F883" s="19"/>
      <c r="G883" s="19"/>
      <c r="H883" s="19"/>
      <c r="I883" s="19"/>
      <c r="L883" s="19"/>
      <c r="O883" s="19"/>
      <c r="AD883" s="19"/>
    </row>
    <row r="884" spans="6:1001" hidden="1">
      <c r="F884" s="19"/>
      <c r="G884" s="19"/>
      <c r="H884" s="19"/>
      <c r="I884" s="19"/>
      <c r="L884" s="19"/>
      <c r="O884" s="19"/>
      <c r="AD884" s="19"/>
    </row>
    <row r="885" spans="6:1001" hidden="1">
      <c r="F885" s="19"/>
      <c r="G885" s="19"/>
      <c r="H885" s="19"/>
      <c r="I885" s="19"/>
      <c r="L885" s="19"/>
      <c r="O885" s="19"/>
      <c r="AD885" s="19"/>
      <c r="ALM885" s="19">
        <v>5</v>
      </c>
    </row>
    <row r="886" spans="6:1001" hidden="1">
      <c r="F886" s="19"/>
      <c r="G886" s="19"/>
      <c r="H886" s="19"/>
      <c r="I886" s="19"/>
      <c r="L886" s="19"/>
      <c r="O886" s="19"/>
      <c r="AD886" s="19"/>
      <c r="ALM886" s="19">
        <v>4</v>
      </c>
    </row>
    <row r="887" spans="6:1001" hidden="1">
      <c r="F887" s="19"/>
      <c r="G887" s="19"/>
      <c r="H887" s="19"/>
      <c r="I887" s="19"/>
      <c r="L887" s="19"/>
      <c r="O887" s="19"/>
      <c r="AD887" s="19"/>
      <c r="ALM887" s="19">
        <v>3</v>
      </c>
    </row>
    <row r="888" spans="6:1001" hidden="1">
      <c r="F888" s="19"/>
      <c r="G888" s="19"/>
      <c r="H888" s="19"/>
      <c r="I888" s="19"/>
      <c r="L888" s="19"/>
      <c r="O888" s="19"/>
      <c r="AD888" s="19"/>
      <c r="ALM888" s="19">
        <v>2</v>
      </c>
    </row>
    <row r="889" spans="6:1001" hidden="1">
      <c r="F889" s="19"/>
      <c r="G889" s="19"/>
      <c r="H889" s="19"/>
      <c r="I889" s="19"/>
      <c r="L889" s="19"/>
      <c r="O889" s="19"/>
      <c r="AD889" s="19"/>
      <c r="ALM889" s="19">
        <v>1</v>
      </c>
    </row>
    <row r="890" spans="6:1001" hidden="1">
      <c r="F890" s="19"/>
      <c r="G890" s="19"/>
      <c r="H890" s="19"/>
      <c r="I890" s="19"/>
      <c r="L890" s="19"/>
      <c r="O890" s="19"/>
      <c r="AD890" s="19"/>
    </row>
    <row r="891" spans="6:1001" hidden="1">
      <c r="F891" s="19"/>
      <c r="G891" s="19"/>
      <c r="H891" s="19"/>
      <c r="I891" s="19"/>
      <c r="L891" s="19"/>
      <c r="O891" s="19"/>
      <c r="AD891" s="19"/>
    </row>
    <row r="892" spans="6:1001" hidden="1">
      <c r="F892" s="19"/>
      <c r="G892" s="19"/>
      <c r="H892" s="19"/>
      <c r="I892" s="19"/>
      <c r="L892" s="19"/>
      <c r="O892" s="19"/>
      <c r="AD892" s="19"/>
    </row>
    <row r="893" spans="6:1001" hidden="1">
      <c r="F893" s="19"/>
      <c r="G893" s="19"/>
      <c r="H893" s="19"/>
      <c r="I893" s="19"/>
      <c r="L893" s="19"/>
      <c r="O893" s="19"/>
      <c r="AD893" s="19"/>
    </row>
    <row r="894" spans="6:1001" hidden="1">
      <c r="F894" s="19"/>
      <c r="G894" s="19"/>
      <c r="H894" s="19"/>
      <c r="I894" s="19"/>
      <c r="L894" s="19"/>
      <c r="O894" s="19"/>
      <c r="AD894" s="19"/>
    </row>
    <row r="895" spans="6:1001" hidden="1">
      <c r="F895" s="19"/>
      <c r="G895" s="19"/>
      <c r="H895" s="19"/>
      <c r="I895" s="19"/>
      <c r="L895" s="19"/>
      <c r="O895" s="19"/>
      <c r="AD895" s="19"/>
    </row>
    <row r="896" spans="6:1001" hidden="1">
      <c r="F896" s="19"/>
      <c r="G896" s="19"/>
      <c r="H896" s="19"/>
      <c r="I896" s="19"/>
      <c r="L896" s="19"/>
      <c r="O896" s="19"/>
      <c r="AD896" s="19"/>
    </row>
    <row r="897" spans="1:30" hidden="1">
      <c r="F897" s="19"/>
      <c r="G897" s="19"/>
      <c r="H897" s="19"/>
      <c r="I897" s="19"/>
      <c r="L897" s="19"/>
      <c r="O897" s="19"/>
      <c r="AD897" s="19"/>
    </row>
    <row r="898" spans="1:30" hidden="1">
      <c r="F898" s="19"/>
      <c r="G898" s="19"/>
      <c r="H898" s="19"/>
      <c r="I898" s="19"/>
      <c r="L898" s="19"/>
      <c r="O898" s="19"/>
      <c r="AD898" s="19"/>
    </row>
    <row r="899" spans="1:30" hidden="1">
      <c r="F899" s="19"/>
      <c r="G899" s="19"/>
      <c r="H899" s="19"/>
      <c r="I899" s="19"/>
      <c r="L899" s="19"/>
      <c r="O899" s="19"/>
      <c r="AD899" s="19"/>
    </row>
    <row r="900" spans="1:30" hidden="1">
      <c r="F900" s="19"/>
      <c r="G900" s="19"/>
      <c r="H900" s="19"/>
      <c r="I900" s="19"/>
      <c r="L900" s="19"/>
      <c r="O900" s="19"/>
      <c r="AD900" s="19"/>
    </row>
    <row r="901" spans="1:30" hidden="1">
      <c r="F901" s="19"/>
      <c r="G901" s="19"/>
      <c r="H901" s="19"/>
      <c r="I901" s="19"/>
      <c r="L901" s="19"/>
      <c r="O901" s="19"/>
      <c r="AD901" s="19"/>
    </row>
    <row r="902" spans="1:30" hidden="1">
      <c r="F902" s="19"/>
      <c r="G902" s="19"/>
      <c r="H902" s="19"/>
      <c r="I902" s="19"/>
      <c r="L902" s="19"/>
      <c r="O902" s="19"/>
      <c r="AD902" s="19"/>
    </row>
    <row r="903" spans="1:30" hidden="1">
      <c r="F903" s="19"/>
      <c r="G903" s="19"/>
      <c r="H903" s="19"/>
      <c r="I903" s="19"/>
      <c r="L903" s="19"/>
      <c r="O903" s="19"/>
      <c r="AD903" s="19"/>
    </row>
    <row r="904" spans="1:30" hidden="1">
      <c r="A904" s="254">
        <v>2</v>
      </c>
      <c r="F904" s="19"/>
      <c r="G904" s="19"/>
      <c r="H904" s="19"/>
      <c r="I904" s="19"/>
      <c r="L904" s="19"/>
      <c r="O904" s="19"/>
      <c r="AD904" s="19"/>
    </row>
    <row r="905" spans="1:30" hidden="1">
      <c r="F905" s="19"/>
      <c r="G905" s="19"/>
      <c r="H905" s="19"/>
      <c r="I905" s="19"/>
      <c r="L905" s="19"/>
      <c r="O905" s="19"/>
      <c r="AD905" s="19"/>
    </row>
    <row r="906" spans="1:30" hidden="1">
      <c r="F906" s="19"/>
      <c r="G906" s="19"/>
      <c r="H906" s="19"/>
      <c r="I906" s="19"/>
      <c r="L906" s="19"/>
      <c r="O906" s="19"/>
      <c r="AD906" s="19"/>
    </row>
    <row r="907" spans="1:30" hidden="1">
      <c r="F907" s="19"/>
      <c r="G907" s="19"/>
      <c r="H907" s="19"/>
      <c r="I907" s="19"/>
      <c r="L907" s="19"/>
      <c r="O907" s="19"/>
      <c r="AD907" s="19"/>
    </row>
    <row r="908" spans="1:30" hidden="1"/>
    <row r="909" spans="1:30" hidden="1"/>
    <row r="910" spans="1:30" hidden="1">
      <c r="A910" s="254">
        <v>2</v>
      </c>
    </row>
    <row r="911" spans="1:30" hidden="1"/>
    <row r="912" spans="1:30" hidden="1"/>
    <row r="913" spans="1:1000" hidden="1"/>
    <row r="914" spans="1:1000" hidden="1"/>
    <row r="915" spans="1:1000" hidden="1"/>
    <row r="916" spans="1:1000" hidden="1"/>
    <row r="917" spans="1:1000" hidden="1"/>
    <row r="918" spans="1:1000" hidden="1"/>
    <row r="919" spans="1:1000" hidden="1"/>
    <row r="920" spans="1:1000" hidden="1">
      <c r="ALL920" s="19">
        <f xml:space="preserve"> SUM($H$16:$I919)</f>
        <v>0</v>
      </c>
    </row>
    <row r="921" spans="1:1000" hidden="1"/>
    <row r="922" spans="1:1000" hidden="1">
      <c r="A922" s="254">
        <v>0</v>
      </c>
    </row>
    <row r="923" spans="1:1000" hidden="1"/>
    <row r="924" spans="1:1000" hidden="1">
      <c r="A924" s="254">
        <v>0</v>
      </c>
      <c r="AD924" s="19"/>
    </row>
    <row r="925" spans="1:1000" hidden="1">
      <c r="AD925" s="19"/>
    </row>
    <row r="926" spans="1:1000" hidden="1">
      <c r="AD926" s="19"/>
    </row>
    <row r="927" spans="1:1000" hidden="1">
      <c r="A927" s="254">
        <v>0</v>
      </c>
      <c r="AD927" s="19"/>
    </row>
    <row r="928" spans="1:1000">
      <c r="G928" s="337"/>
      <c r="L928" s="311"/>
      <c r="M928" s="338"/>
      <c r="N928" s="338"/>
      <c r="O928" s="339"/>
      <c r="P928" s="338"/>
      <c r="AD928" s="19"/>
    </row>
    <row r="929" spans="4:30">
      <c r="I929" s="340"/>
      <c r="J929" s="265"/>
      <c r="K929" s="265"/>
      <c r="L929" s="341"/>
    </row>
    <row r="930" spans="4:30">
      <c r="I930" s="342">
        <f>(100*125000)/3</f>
        <v>4166666.6666666665</v>
      </c>
      <c r="J930" s="265"/>
      <c r="K930" s="265"/>
      <c r="L930" s="341"/>
    </row>
    <row r="931" spans="4:30">
      <c r="H931" s="259"/>
      <c r="I931" s="340"/>
      <c r="J931" s="338"/>
      <c r="K931" s="265"/>
      <c r="L931" s="341"/>
    </row>
    <row r="932" spans="4:30">
      <c r="I932" s="343" t="s">
        <v>29</v>
      </c>
      <c r="L932" s="341"/>
    </row>
    <row r="933" spans="4:30">
      <c r="L933" s="341"/>
    </row>
    <row r="934" spans="4:30">
      <c r="L934" s="341"/>
    </row>
    <row r="935" spans="4:30">
      <c r="D935" s="254"/>
      <c r="L935" s="341"/>
    </row>
    <row r="936" spans="4:30">
      <c r="L936" s="341"/>
    </row>
    <row r="937" spans="4:30">
      <c r="D937" s="254"/>
      <c r="E937" s="254"/>
      <c r="L937" s="341"/>
      <c r="AD937" s="19"/>
    </row>
    <row r="943" spans="4:30">
      <c r="I943" s="257"/>
    </row>
    <row r="944" spans="4:30">
      <c r="D944" s="254"/>
    </row>
    <row r="948" spans="2:30">
      <c r="D948" s="254"/>
      <c r="F948" s="19"/>
      <c r="G948" s="19"/>
      <c r="H948" s="19"/>
      <c r="I948" s="19"/>
      <c r="L948" s="19"/>
      <c r="O948" s="19"/>
      <c r="AD948" s="19"/>
    </row>
    <row r="949" spans="2:30">
      <c r="B949" s="254"/>
      <c r="F949" s="19"/>
      <c r="G949" s="19"/>
      <c r="H949" s="19"/>
      <c r="I949" s="19"/>
      <c r="K949" s="254"/>
      <c r="L949" s="19"/>
      <c r="O949" s="19"/>
      <c r="AD949" s="19"/>
    </row>
    <row r="951" spans="2:30">
      <c r="D951" s="254"/>
    </row>
    <row r="953" spans="2:30">
      <c r="I953" s="257"/>
    </row>
    <row r="958" spans="2:30">
      <c r="E958" s="254"/>
      <c r="H958" s="19"/>
      <c r="I958" s="19"/>
      <c r="L958" s="19"/>
      <c r="O958" s="19"/>
      <c r="AD958" s="19"/>
    </row>
    <row r="959" spans="2:30">
      <c r="E959" s="254"/>
      <c r="G959" s="256"/>
      <c r="H959" s="19"/>
      <c r="I959" s="19"/>
      <c r="L959" s="19"/>
      <c r="O959" s="19"/>
      <c r="AD959" s="19"/>
    </row>
    <row r="960" spans="2:30">
      <c r="G960" s="256"/>
      <c r="H960" s="19"/>
      <c r="I960" s="19"/>
      <c r="L960" s="19"/>
      <c r="O960" s="19"/>
      <c r="AD960" s="19"/>
    </row>
    <row r="962" spans="1:1001">
      <c r="M962" s="254"/>
    </row>
    <row r="967" spans="1:1001">
      <c r="D967" s="254"/>
    </row>
    <row r="968" spans="1:1001" s="332" customFormat="1">
      <c r="A968" s="254"/>
      <c r="B968" s="19"/>
      <c r="C968" s="19"/>
      <c r="D968" s="19"/>
      <c r="E968" s="19"/>
      <c r="F968" s="335"/>
      <c r="G968" s="335"/>
      <c r="H968" s="254"/>
      <c r="I968" s="336"/>
      <c r="J968" s="19"/>
      <c r="K968" s="254"/>
      <c r="M968" s="19"/>
      <c r="N968" s="19"/>
      <c r="O968" s="276"/>
      <c r="P968" s="19"/>
      <c r="Q968" s="19"/>
      <c r="R968" s="19"/>
      <c r="S968" s="19"/>
      <c r="T968" s="19"/>
      <c r="U968" s="19"/>
      <c r="V968" s="19"/>
      <c r="W968" s="19"/>
      <c r="X968" s="19"/>
      <c r="Y968" s="19"/>
      <c r="Z968" s="19"/>
      <c r="AA968" s="19"/>
      <c r="AB968" s="19"/>
      <c r="AC968" s="19"/>
      <c r="AD968" s="262"/>
      <c r="AE968" s="19"/>
      <c r="AF968" s="19"/>
      <c r="AG968" s="19"/>
      <c r="AH968" s="19"/>
      <c r="AI968" s="19"/>
      <c r="AJ968" s="19"/>
      <c r="AK968" s="19"/>
      <c r="AL968" s="19"/>
      <c r="AM968" s="19"/>
      <c r="AN968" s="19"/>
      <c r="AO968" s="19"/>
      <c r="AP968" s="19"/>
      <c r="AQ968" s="19"/>
      <c r="AR968" s="19"/>
      <c r="AS968" s="19"/>
      <c r="AT968" s="19"/>
      <c r="AU968" s="19"/>
      <c r="AV968" s="19"/>
      <c r="AW968" s="19"/>
      <c r="AX968" s="19"/>
      <c r="AY968" s="19"/>
      <c r="AZ968" s="19"/>
      <c r="BA968" s="19"/>
      <c r="BB968" s="19"/>
      <c r="BC968" s="19"/>
      <c r="BD968" s="19"/>
      <c r="BE968" s="19"/>
      <c r="BF968" s="19"/>
      <c r="BG968" s="19"/>
      <c r="BH968" s="19"/>
      <c r="BI968" s="19"/>
      <c r="BJ968" s="19"/>
      <c r="BK968" s="19"/>
      <c r="BL968" s="19"/>
      <c r="BM968" s="19"/>
      <c r="BN968" s="19"/>
      <c r="BO968" s="19"/>
      <c r="BP968" s="19"/>
      <c r="BQ968" s="19"/>
      <c r="BR968" s="19"/>
      <c r="BS968" s="19"/>
      <c r="BT968" s="19"/>
      <c r="BU968" s="19"/>
      <c r="BV968" s="19"/>
      <c r="BW968" s="19"/>
      <c r="BX968" s="19"/>
      <c r="BY968" s="19"/>
      <c r="BZ968" s="19"/>
      <c r="CA968" s="19"/>
      <c r="CB968" s="19"/>
      <c r="CC968" s="19"/>
      <c r="CD968" s="19"/>
      <c r="CE968" s="19"/>
      <c r="CF968" s="19"/>
      <c r="CG968" s="19"/>
      <c r="CH968" s="19"/>
      <c r="CI968" s="19"/>
      <c r="CJ968" s="19"/>
      <c r="CK968" s="19"/>
      <c r="CL968" s="19"/>
      <c r="CM968" s="19"/>
      <c r="CN968" s="19"/>
      <c r="CO968" s="19"/>
      <c r="CP968" s="19"/>
      <c r="CQ968" s="19"/>
      <c r="CR968" s="19"/>
      <c r="CS968" s="19"/>
      <c r="CT968" s="19"/>
      <c r="CU968" s="19"/>
      <c r="CV968" s="19"/>
      <c r="CW968" s="19"/>
      <c r="CX968" s="19"/>
      <c r="CY968" s="19"/>
      <c r="CZ968" s="19"/>
      <c r="DA968" s="19"/>
      <c r="DB968" s="19"/>
      <c r="DC968" s="19"/>
      <c r="DD968" s="19"/>
      <c r="DE968" s="19"/>
      <c r="DF968" s="19"/>
      <c r="DG968" s="19"/>
      <c r="DH968" s="19"/>
      <c r="DI968" s="19"/>
      <c r="DJ968" s="19"/>
      <c r="DK968" s="19"/>
      <c r="DL968" s="19"/>
      <c r="DM968" s="19"/>
      <c r="DN968" s="19"/>
      <c r="DO968" s="19"/>
      <c r="DP968" s="19"/>
      <c r="DQ968" s="19"/>
      <c r="DR968" s="19"/>
      <c r="DS968" s="19"/>
      <c r="DT968" s="19"/>
      <c r="DU968" s="19"/>
      <c r="DV968" s="19"/>
      <c r="DW968" s="19"/>
      <c r="DX968" s="19"/>
      <c r="DY968" s="19"/>
      <c r="DZ968" s="19"/>
      <c r="EA968" s="19"/>
      <c r="EB968" s="19"/>
      <c r="EC968" s="19"/>
      <c r="ED968" s="19"/>
      <c r="EE968" s="19"/>
      <c r="EF968" s="19"/>
      <c r="EG968" s="19"/>
      <c r="EH968" s="19"/>
      <c r="EI968" s="19"/>
      <c r="EJ968" s="19"/>
      <c r="EK968" s="19"/>
      <c r="EL968" s="19"/>
      <c r="EM968" s="19"/>
      <c r="EN968" s="19"/>
      <c r="EO968" s="19"/>
      <c r="EP968" s="19"/>
      <c r="EQ968" s="19"/>
      <c r="ER968" s="19"/>
      <c r="ES968" s="19"/>
      <c r="ET968" s="19"/>
      <c r="EU968" s="19"/>
      <c r="EV968" s="19"/>
      <c r="EW968" s="19"/>
      <c r="EX968" s="19"/>
      <c r="EY968" s="19"/>
      <c r="EZ968" s="19"/>
      <c r="FA968" s="19"/>
      <c r="FB968" s="19"/>
      <c r="FC968" s="19"/>
      <c r="FD968" s="19"/>
      <c r="FE968" s="19"/>
      <c r="FF968" s="19"/>
      <c r="FG968" s="19"/>
      <c r="FH968" s="19"/>
      <c r="FI968" s="19"/>
      <c r="FJ968" s="19"/>
      <c r="FK968" s="19"/>
      <c r="FL968" s="19"/>
      <c r="FM968" s="19"/>
      <c r="FN968" s="19"/>
      <c r="FO968" s="19"/>
      <c r="FP968" s="19"/>
      <c r="FQ968" s="19"/>
      <c r="FR968" s="19"/>
      <c r="FS968" s="19"/>
      <c r="FT968" s="19"/>
      <c r="FU968" s="19"/>
      <c r="FV968" s="19"/>
      <c r="FW968" s="19"/>
      <c r="FX968" s="19"/>
      <c r="FY968" s="19"/>
      <c r="FZ968" s="19"/>
      <c r="GA968" s="19"/>
      <c r="GB968" s="19"/>
      <c r="GC968" s="19"/>
      <c r="GD968" s="19"/>
      <c r="GE968" s="19"/>
      <c r="GF968" s="19"/>
      <c r="GG968" s="19"/>
      <c r="GH968" s="19"/>
      <c r="GI968" s="19"/>
      <c r="GJ968" s="19"/>
      <c r="GK968" s="19"/>
      <c r="GL968" s="19"/>
      <c r="GM968" s="19"/>
      <c r="GN968" s="19"/>
      <c r="GO968" s="19"/>
      <c r="GP968" s="19"/>
      <c r="GQ968" s="19"/>
      <c r="GR968" s="19"/>
      <c r="GS968" s="19"/>
      <c r="GT968" s="19"/>
      <c r="GU968" s="19"/>
      <c r="GV968" s="19"/>
      <c r="GW968" s="19"/>
      <c r="GX968" s="19"/>
      <c r="GY968" s="19"/>
      <c r="GZ968" s="19"/>
      <c r="HA968" s="19"/>
      <c r="HB968" s="19"/>
      <c r="HC968" s="19"/>
      <c r="HD968" s="19"/>
      <c r="HE968" s="19"/>
      <c r="HF968" s="19"/>
      <c r="HG968" s="19"/>
      <c r="HH968" s="19"/>
      <c r="HI968" s="19"/>
      <c r="HJ968" s="19"/>
      <c r="HK968" s="19"/>
      <c r="HL968" s="19"/>
      <c r="HM968" s="19"/>
      <c r="HN968" s="19"/>
      <c r="HO968" s="19"/>
      <c r="HP968" s="19"/>
      <c r="HQ968" s="19"/>
      <c r="HR968" s="19"/>
      <c r="HS968" s="19"/>
      <c r="HT968" s="19"/>
      <c r="HU968" s="19"/>
      <c r="HV968" s="19"/>
      <c r="HW968" s="19"/>
      <c r="HX968" s="19"/>
      <c r="HY968" s="19"/>
      <c r="HZ968" s="19"/>
      <c r="IA968" s="19"/>
      <c r="IB968" s="19"/>
      <c r="IC968" s="19"/>
      <c r="ID968" s="19"/>
      <c r="IE968" s="19"/>
      <c r="IF968" s="19"/>
      <c r="IG968" s="19"/>
      <c r="IH968" s="19"/>
      <c r="II968" s="19"/>
      <c r="IJ968" s="19"/>
      <c r="IK968" s="19"/>
      <c r="IL968" s="19"/>
      <c r="IM968" s="19"/>
      <c r="IN968" s="19"/>
      <c r="IO968" s="19"/>
      <c r="IP968" s="19"/>
      <c r="IQ968" s="19"/>
      <c r="IR968" s="19"/>
      <c r="IS968" s="19"/>
      <c r="IT968" s="19"/>
      <c r="IU968" s="19"/>
      <c r="IV968" s="19"/>
      <c r="IW968" s="19"/>
      <c r="IX968" s="19"/>
      <c r="IY968" s="19"/>
      <c r="IZ968" s="19"/>
      <c r="JA968" s="19"/>
      <c r="JB968" s="19"/>
      <c r="JC968" s="19"/>
      <c r="JD968" s="19"/>
      <c r="JE968" s="19"/>
      <c r="JF968" s="19"/>
      <c r="JG968" s="19"/>
      <c r="JH968" s="19"/>
      <c r="JI968" s="19"/>
      <c r="JJ968" s="19"/>
      <c r="JK968" s="19"/>
      <c r="JL968" s="19"/>
      <c r="JM968" s="19"/>
      <c r="JN968" s="19"/>
      <c r="JO968" s="19"/>
      <c r="JP968" s="19"/>
      <c r="JQ968" s="19"/>
      <c r="JR968" s="19"/>
      <c r="JS968" s="19"/>
      <c r="JT968" s="19"/>
      <c r="JU968" s="19"/>
      <c r="JV968" s="19"/>
      <c r="JW968" s="19"/>
      <c r="JX968" s="19"/>
      <c r="JY968" s="19"/>
      <c r="JZ968" s="19"/>
      <c r="KA968" s="19"/>
      <c r="KB968" s="19"/>
      <c r="KC968" s="19"/>
      <c r="KD968" s="19"/>
      <c r="KE968" s="19"/>
      <c r="KF968" s="19"/>
      <c r="KG968" s="19"/>
      <c r="KH968" s="19"/>
      <c r="KI968" s="19"/>
      <c r="KJ968" s="19"/>
      <c r="KK968" s="19"/>
      <c r="KL968" s="19"/>
      <c r="KM968" s="19"/>
      <c r="KN968" s="19"/>
      <c r="KO968" s="19"/>
      <c r="KP968" s="19"/>
      <c r="KQ968" s="19"/>
      <c r="KR968" s="19"/>
      <c r="KS968" s="19"/>
      <c r="KT968" s="19"/>
      <c r="KU968" s="19"/>
      <c r="KV968" s="19"/>
      <c r="KW968" s="19"/>
      <c r="KX968" s="19"/>
      <c r="KY968" s="19"/>
      <c r="KZ968" s="19"/>
      <c r="LA968" s="19"/>
      <c r="LB968" s="19"/>
      <c r="LC968" s="19"/>
      <c r="LD968" s="19"/>
      <c r="LE968" s="19"/>
      <c r="LF968" s="19"/>
      <c r="LG968" s="19"/>
      <c r="LH968" s="19"/>
      <c r="LI968" s="19"/>
      <c r="LJ968" s="19"/>
      <c r="LK968" s="19"/>
      <c r="LL968" s="19"/>
      <c r="LM968" s="19"/>
      <c r="LN968" s="19"/>
      <c r="LO968" s="19"/>
      <c r="LP968" s="19"/>
      <c r="LQ968" s="19"/>
      <c r="LR968" s="19"/>
      <c r="LS968" s="19"/>
      <c r="LT968" s="19"/>
      <c r="LU968" s="19"/>
      <c r="LV968" s="19"/>
      <c r="LW968" s="19"/>
      <c r="LX968" s="19"/>
      <c r="LY968" s="19"/>
      <c r="LZ968" s="19"/>
      <c r="MA968" s="19"/>
      <c r="MB968" s="19"/>
      <c r="MC968" s="19"/>
      <c r="MD968" s="19"/>
      <c r="ME968" s="19"/>
      <c r="MF968" s="19"/>
      <c r="MG968" s="19"/>
      <c r="MH968" s="19"/>
      <c r="MI968" s="19"/>
      <c r="MJ968" s="19"/>
      <c r="MK968" s="19"/>
      <c r="ML968" s="19"/>
      <c r="MM968" s="19"/>
      <c r="MN968" s="19"/>
      <c r="MO968" s="19"/>
      <c r="MP968" s="19"/>
      <c r="MQ968" s="19"/>
      <c r="MR968" s="19"/>
      <c r="MS968" s="19"/>
      <c r="MT968" s="19"/>
      <c r="MU968" s="19"/>
      <c r="MV968" s="19"/>
      <c r="MW968" s="19"/>
      <c r="MX968" s="19"/>
      <c r="MY968" s="19"/>
      <c r="MZ968" s="19"/>
      <c r="NA968" s="19"/>
      <c r="NB968" s="19"/>
      <c r="NC968" s="19"/>
      <c r="ND968" s="19"/>
      <c r="NE968" s="19"/>
      <c r="NF968" s="19"/>
      <c r="NG968" s="19"/>
      <c r="NH968" s="19"/>
      <c r="NI968" s="19"/>
      <c r="NJ968" s="19"/>
      <c r="NK968" s="19"/>
      <c r="NL968" s="19"/>
      <c r="NM968" s="19"/>
      <c r="NN968" s="19"/>
      <c r="NO968" s="19"/>
      <c r="NP968" s="19"/>
      <c r="NQ968" s="19"/>
      <c r="NR968" s="19"/>
      <c r="NS968" s="19"/>
      <c r="NT968" s="19"/>
      <c r="NU968" s="19"/>
      <c r="NV968" s="19"/>
      <c r="NW968" s="19"/>
      <c r="NX968" s="19"/>
      <c r="NY968" s="19"/>
      <c r="NZ968" s="19"/>
      <c r="OA968" s="19"/>
      <c r="OB968" s="19"/>
      <c r="OC968" s="19"/>
      <c r="OD968" s="19"/>
      <c r="OE968" s="19"/>
      <c r="OF968" s="19"/>
      <c r="OG968" s="19"/>
      <c r="OH968" s="19"/>
      <c r="OI968" s="19"/>
      <c r="OJ968" s="19"/>
      <c r="OK968" s="19"/>
      <c r="OL968" s="19"/>
      <c r="OM968" s="19"/>
      <c r="ON968" s="19"/>
      <c r="OO968" s="19"/>
      <c r="OP968" s="19"/>
      <c r="OQ968" s="19"/>
      <c r="OR968" s="19"/>
      <c r="OS968" s="19"/>
      <c r="OT968" s="19"/>
      <c r="OU968" s="19"/>
      <c r="OV968" s="19"/>
      <c r="OW968" s="19"/>
      <c r="OX968" s="19"/>
      <c r="OY968" s="19"/>
      <c r="OZ968" s="19"/>
      <c r="PA968" s="19"/>
      <c r="PB968" s="19"/>
      <c r="PC968" s="19"/>
      <c r="PD968" s="19"/>
      <c r="PE968" s="19"/>
      <c r="PF968" s="19"/>
      <c r="PG968" s="19"/>
      <c r="PH968" s="19"/>
      <c r="PI968" s="19"/>
      <c r="PJ968" s="19"/>
      <c r="PK968" s="19"/>
      <c r="PL968" s="19"/>
      <c r="PM968" s="19"/>
      <c r="PN968" s="19"/>
      <c r="PO968" s="19"/>
      <c r="PP968" s="19"/>
      <c r="PQ968" s="19"/>
      <c r="PR968" s="19"/>
      <c r="PS968" s="19"/>
      <c r="PT968" s="19"/>
      <c r="PU968" s="19"/>
      <c r="PV968" s="19"/>
      <c r="PW968" s="19"/>
      <c r="PX968" s="19"/>
      <c r="PY968" s="19"/>
      <c r="PZ968" s="19"/>
      <c r="QA968" s="19"/>
      <c r="QB968" s="19"/>
      <c r="QC968" s="19"/>
      <c r="QD968" s="19"/>
      <c r="QE968" s="19"/>
      <c r="QF968" s="19"/>
      <c r="QG968" s="19"/>
      <c r="QH968" s="19"/>
      <c r="QI968" s="19"/>
      <c r="QJ968" s="19"/>
      <c r="QK968" s="19"/>
      <c r="QL968" s="19"/>
      <c r="QM968" s="19"/>
      <c r="QN968" s="19"/>
      <c r="QO968" s="19"/>
      <c r="QP968" s="19"/>
      <c r="QQ968" s="19"/>
      <c r="QR968" s="19"/>
      <c r="QS968" s="19"/>
      <c r="QT968" s="19"/>
      <c r="QU968" s="19"/>
      <c r="QV968" s="19"/>
      <c r="QW968" s="19"/>
      <c r="QX968" s="19"/>
      <c r="QY968" s="19"/>
      <c r="QZ968" s="19"/>
      <c r="RA968" s="19"/>
      <c r="RB968" s="19"/>
      <c r="RC968" s="19"/>
      <c r="RD968" s="19"/>
      <c r="RE968" s="19"/>
      <c r="RF968" s="19"/>
      <c r="RG968" s="19"/>
      <c r="RH968" s="19"/>
      <c r="RI968" s="19"/>
      <c r="RJ968" s="19"/>
      <c r="RK968" s="19"/>
      <c r="RL968" s="19"/>
      <c r="RM968" s="19"/>
      <c r="RN968" s="19"/>
      <c r="RO968" s="19"/>
      <c r="RP968" s="19"/>
      <c r="RQ968" s="19"/>
      <c r="RR968" s="19"/>
      <c r="RS968" s="19"/>
      <c r="RT968" s="19"/>
      <c r="RU968" s="19"/>
      <c r="RV968" s="19"/>
      <c r="RW968" s="19"/>
      <c r="RX968" s="19"/>
      <c r="RY968" s="19"/>
      <c r="RZ968" s="19"/>
      <c r="SA968" s="19"/>
      <c r="SB968" s="19"/>
      <c r="SC968" s="19"/>
      <c r="SD968" s="19"/>
      <c r="SE968" s="19"/>
      <c r="SF968" s="19"/>
      <c r="SG968" s="19"/>
      <c r="SH968" s="19"/>
      <c r="SI968" s="19"/>
      <c r="SJ968" s="19"/>
      <c r="SK968" s="19"/>
      <c r="SL968" s="19"/>
      <c r="SM968" s="19"/>
      <c r="SN968" s="19"/>
      <c r="SO968" s="19"/>
      <c r="SP968" s="19"/>
      <c r="SQ968" s="19"/>
      <c r="SR968" s="19"/>
      <c r="SS968" s="19"/>
      <c r="ST968" s="19"/>
      <c r="SU968" s="19"/>
      <c r="SV968" s="19"/>
      <c r="SW968" s="19"/>
      <c r="SX968" s="19"/>
      <c r="SY968" s="19"/>
      <c r="SZ968" s="19"/>
      <c r="TA968" s="19"/>
      <c r="TB968" s="19"/>
      <c r="TC968" s="19"/>
      <c r="TD968" s="19"/>
      <c r="TE968" s="19"/>
      <c r="TF968" s="19"/>
      <c r="TG968" s="19"/>
      <c r="TH968" s="19"/>
      <c r="TI968" s="19"/>
      <c r="TJ968" s="19"/>
      <c r="TK968" s="19"/>
      <c r="TL968" s="19"/>
      <c r="TM968" s="19"/>
      <c r="TN968" s="19"/>
      <c r="TO968" s="19"/>
      <c r="TP968" s="19"/>
      <c r="TQ968" s="19"/>
      <c r="TR968" s="19"/>
      <c r="TS968" s="19"/>
      <c r="TT968" s="19"/>
      <c r="TU968" s="19"/>
      <c r="TV968" s="19"/>
      <c r="TW968" s="19"/>
      <c r="TX968" s="19"/>
      <c r="TY968" s="19"/>
      <c r="TZ968" s="19"/>
      <c r="UA968" s="19"/>
      <c r="UB968" s="19"/>
      <c r="UC968" s="19"/>
      <c r="UD968" s="19"/>
      <c r="UE968" s="19"/>
      <c r="UF968" s="19"/>
      <c r="UG968" s="19"/>
      <c r="UH968" s="19"/>
      <c r="UI968" s="19"/>
      <c r="UJ968" s="19"/>
      <c r="UK968" s="19"/>
      <c r="UL968" s="19"/>
      <c r="UM968" s="19"/>
      <c r="UN968" s="19"/>
      <c r="UO968" s="19"/>
      <c r="UP968" s="19"/>
      <c r="UQ968" s="19"/>
      <c r="UR968" s="19"/>
      <c r="US968" s="19"/>
      <c r="UT968" s="19"/>
      <c r="UU968" s="19"/>
      <c r="UV968" s="19"/>
      <c r="UW968" s="19"/>
      <c r="UX968" s="19"/>
      <c r="UY968" s="19"/>
      <c r="UZ968" s="19"/>
      <c r="VA968" s="19"/>
      <c r="VB968" s="19"/>
      <c r="VC968" s="19"/>
      <c r="VD968" s="19"/>
      <c r="VE968" s="19"/>
      <c r="VF968" s="19"/>
      <c r="VG968" s="19"/>
      <c r="VH968" s="19"/>
      <c r="VI968" s="19"/>
      <c r="VJ968" s="19"/>
      <c r="VK968" s="19"/>
      <c r="VL968" s="19"/>
      <c r="VM968" s="19"/>
      <c r="VN968" s="19"/>
      <c r="VO968" s="19"/>
      <c r="VP968" s="19"/>
      <c r="VQ968" s="19"/>
      <c r="VR968" s="19"/>
      <c r="VS968" s="19"/>
      <c r="VT968" s="19"/>
      <c r="VU968" s="19"/>
      <c r="VV968" s="19"/>
      <c r="VW968" s="19"/>
      <c r="VX968" s="19"/>
      <c r="VY968" s="19"/>
      <c r="VZ968" s="19"/>
      <c r="WA968" s="19"/>
      <c r="WB968" s="19"/>
      <c r="WC968" s="19"/>
      <c r="WD968" s="19"/>
      <c r="WE968" s="19"/>
      <c r="WF968" s="19"/>
      <c r="WG968" s="19"/>
      <c r="WH968" s="19"/>
      <c r="WI968" s="19"/>
      <c r="WJ968" s="19"/>
      <c r="WK968" s="19"/>
      <c r="WL968" s="19"/>
      <c r="WM968" s="19"/>
      <c r="WN968" s="19"/>
      <c r="WO968" s="19"/>
      <c r="WP968" s="19"/>
      <c r="WQ968" s="19"/>
      <c r="WR968" s="19"/>
      <c r="WS968" s="19"/>
      <c r="WT968" s="19"/>
      <c r="WU968" s="19"/>
      <c r="WV968" s="19"/>
      <c r="WW968" s="19"/>
      <c r="WX968" s="19"/>
      <c r="WY968" s="19"/>
      <c r="WZ968" s="19"/>
      <c r="XA968" s="19"/>
      <c r="XB968" s="19"/>
      <c r="XC968" s="19"/>
      <c r="XD968" s="19"/>
      <c r="XE968" s="19"/>
      <c r="XF968" s="19"/>
      <c r="XG968" s="19"/>
      <c r="XH968" s="19"/>
      <c r="XI968" s="19"/>
      <c r="XJ968" s="19"/>
      <c r="XK968" s="19"/>
      <c r="XL968" s="19"/>
      <c r="XM968" s="19"/>
      <c r="XN968" s="19"/>
      <c r="XO968" s="19"/>
      <c r="XP968" s="19"/>
      <c r="XQ968" s="19"/>
      <c r="XR968" s="19"/>
      <c r="XS968" s="19"/>
      <c r="XT968" s="19"/>
      <c r="XU968" s="19"/>
      <c r="XV968" s="19"/>
      <c r="XW968" s="19"/>
      <c r="XX968" s="19"/>
      <c r="XY968" s="19"/>
      <c r="XZ968" s="19"/>
      <c r="YA968" s="19"/>
      <c r="YB968" s="19"/>
      <c r="YC968" s="19"/>
      <c r="YD968" s="19"/>
      <c r="YE968" s="19"/>
      <c r="YF968" s="19"/>
      <c r="YG968" s="19"/>
      <c r="YH968" s="19"/>
      <c r="YI968" s="19"/>
      <c r="YJ968" s="19"/>
      <c r="YK968" s="19"/>
      <c r="YL968" s="19"/>
      <c r="YM968" s="19"/>
      <c r="YN968" s="19"/>
      <c r="YO968" s="19"/>
      <c r="YP968" s="19"/>
      <c r="YQ968" s="19"/>
      <c r="YR968" s="19"/>
      <c r="YS968" s="19"/>
      <c r="YT968" s="19"/>
      <c r="YU968" s="19"/>
      <c r="YV968" s="19"/>
      <c r="YW968" s="19"/>
      <c r="YX968" s="19"/>
      <c r="YY968" s="19"/>
      <c r="YZ968" s="19"/>
      <c r="ZA968" s="19"/>
      <c r="ZB968" s="19"/>
      <c r="ZC968" s="19"/>
      <c r="ZD968" s="19"/>
      <c r="ZE968" s="19"/>
      <c r="ZF968" s="19"/>
      <c r="ZG968" s="19"/>
      <c r="ZH968" s="19"/>
      <c r="ZI968" s="19"/>
      <c r="ZJ968" s="19"/>
      <c r="ZK968" s="19"/>
      <c r="ZL968" s="19"/>
      <c r="ZM968" s="19"/>
      <c r="ZN968" s="19"/>
      <c r="ZO968" s="19"/>
      <c r="ZP968" s="19"/>
      <c r="ZQ968" s="19"/>
      <c r="ZR968" s="19"/>
      <c r="ZS968" s="19"/>
      <c r="ZT968" s="19"/>
      <c r="ZU968" s="19"/>
      <c r="ZV968" s="19"/>
      <c r="ZW968" s="19"/>
      <c r="ZX968" s="19"/>
      <c r="ZY968" s="19"/>
      <c r="ZZ968" s="19"/>
      <c r="AAA968" s="19"/>
      <c r="AAB968" s="19"/>
      <c r="AAC968" s="19"/>
      <c r="AAD968" s="19"/>
      <c r="AAE968" s="19"/>
      <c r="AAF968" s="19"/>
      <c r="AAG968" s="19"/>
      <c r="AAH968" s="19"/>
      <c r="AAI968" s="19"/>
      <c r="AAJ968" s="19"/>
      <c r="AAK968" s="19"/>
      <c r="AAL968" s="19"/>
      <c r="AAM968" s="19"/>
      <c r="AAN968" s="19"/>
      <c r="AAO968" s="19"/>
      <c r="AAP968" s="19"/>
      <c r="AAQ968" s="19"/>
      <c r="AAR968" s="19"/>
      <c r="AAS968" s="19"/>
      <c r="AAT968" s="19"/>
      <c r="AAU968" s="19"/>
      <c r="AAV968" s="19"/>
      <c r="AAW968" s="19"/>
      <c r="AAX968" s="19"/>
      <c r="AAY968" s="19"/>
      <c r="AAZ968" s="19"/>
      <c r="ABA968" s="19"/>
      <c r="ABB968" s="19"/>
      <c r="ABC968" s="19"/>
      <c r="ABD968" s="19"/>
      <c r="ABE968" s="19"/>
      <c r="ABF968" s="19"/>
      <c r="ABG968" s="19"/>
      <c r="ABH968" s="19"/>
      <c r="ABI968" s="19"/>
      <c r="ABJ968" s="19"/>
      <c r="ABK968" s="19"/>
      <c r="ABL968" s="19"/>
      <c r="ABM968" s="19"/>
      <c r="ABN968" s="19"/>
      <c r="ABO968" s="19"/>
      <c r="ABP968" s="19"/>
      <c r="ABQ968" s="19"/>
      <c r="ABR968" s="19"/>
      <c r="ABS968" s="19"/>
      <c r="ABT968" s="19"/>
      <c r="ABU968" s="19"/>
      <c r="ABV968" s="19"/>
      <c r="ABW968" s="19"/>
      <c r="ABX968" s="19"/>
      <c r="ABY968" s="19"/>
      <c r="ABZ968" s="19"/>
      <c r="ACA968" s="19"/>
      <c r="ACB968" s="19"/>
      <c r="ACC968" s="19"/>
      <c r="ACD968" s="19"/>
      <c r="ACE968" s="19"/>
      <c r="ACF968" s="19"/>
      <c r="ACG968" s="19"/>
      <c r="ACH968" s="19"/>
      <c r="ACI968" s="19"/>
      <c r="ACJ968" s="19"/>
      <c r="ACK968" s="19"/>
      <c r="ACL968" s="19"/>
      <c r="ACM968" s="19"/>
      <c r="ACN968" s="19"/>
      <c r="ACO968" s="19"/>
      <c r="ACP968" s="19"/>
      <c r="ACQ968" s="19"/>
      <c r="ACR968" s="19"/>
      <c r="ACS968" s="19"/>
      <c r="ACT968" s="19"/>
      <c r="ACU968" s="19"/>
      <c r="ACV968" s="19"/>
      <c r="ACW968" s="19"/>
      <c r="ACX968" s="19"/>
      <c r="ACY968" s="19"/>
      <c r="ACZ968" s="19"/>
      <c r="ADA968" s="19"/>
      <c r="ADB968" s="19"/>
      <c r="ADC968" s="19"/>
      <c r="ADD968" s="19"/>
      <c r="ADE968" s="19"/>
      <c r="ADF968" s="19"/>
      <c r="ADG968" s="19"/>
      <c r="ADH968" s="19"/>
      <c r="ADI968" s="19"/>
      <c r="ADJ968" s="19"/>
      <c r="ADK968" s="19"/>
      <c r="ADL968" s="19"/>
      <c r="ADM968" s="19"/>
      <c r="ADN968" s="19"/>
      <c r="ADO968" s="19"/>
      <c r="ADP968" s="19"/>
      <c r="ADQ968" s="19"/>
      <c r="ADR968" s="19"/>
      <c r="ADS968" s="19"/>
      <c r="ADT968" s="19"/>
      <c r="ADU968" s="19"/>
      <c r="ADV968" s="19"/>
      <c r="ADW968" s="19"/>
      <c r="ADX968" s="19"/>
      <c r="ADY968" s="19"/>
      <c r="ADZ968" s="19"/>
      <c r="AEA968" s="19"/>
      <c r="AEB968" s="19"/>
      <c r="AEC968" s="19"/>
      <c r="AED968" s="19"/>
      <c r="AEE968" s="19"/>
      <c r="AEF968" s="19"/>
      <c r="AEG968" s="19"/>
      <c r="AEH968" s="19"/>
      <c r="AEI968" s="19"/>
      <c r="AEJ968" s="19"/>
      <c r="AEK968" s="19"/>
      <c r="AEL968" s="19"/>
      <c r="AEM968" s="19"/>
      <c r="AEN968" s="19"/>
      <c r="AEO968" s="19"/>
      <c r="AEP968" s="19"/>
      <c r="AEQ968" s="19"/>
      <c r="AER968" s="19"/>
      <c r="AES968" s="19"/>
      <c r="AET968" s="19"/>
      <c r="AEU968" s="19"/>
      <c r="AEV968" s="19"/>
      <c r="AEW968" s="19"/>
      <c r="AEX968" s="19"/>
      <c r="AEY968" s="19"/>
      <c r="AEZ968" s="19"/>
      <c r="AFA968" s="19"/>
      <c r="AFB968" s="19"/>
      <c r="AFC968" s="19"/>
      <c r="AFD968" s="19"/>
      <c r="AFE968" s="19"/>
      <c r="AFF968" s="19"/>
      <c r="AFG968" s="19"/>
      <c r="AFH968" s="19"/>
      <c r="AFI968" s="19"/>
      <c r="AFJ968" s="19"/>
      <c r="AFK968" s="19"/>
      <c r="AFL968" s="19"/>
      <c r="AFM968" s="19"/>
      <c r="AFN968" s="19"/>
      <c r="AFO968" s="19"/>
      <c r="AFP968" s="19"/>
      <c r="AFQ968" s="19"/>
      <c r="AFR968" s="19"/>
      <c r="AFS968" s="19"/>
      <c r="AFT968" s="19"/>
      <c r="AFU968" s="19"/>
      <c r="AFV968" s="19"/>
      <c r="AFW968" s="19"/>
      <c r="AFX968" s="19"/>
      <c r="AFY968" s="19"/>
      <c r="AFZ968" s="19"/>
      <c r="AGA968" s="19"/>
      <c r="AGB968" s="19"/>
      <c r="AGC968" s="19"/>
      <c r="AGD968" s="19"/>
      <c r="AGE968" s="19"/>
      <c r="AGF968" s="19"/>
      <c r="AGG968" s="19"/>
      <c r="AGH968" s="19"/>
      <c r="AGI968" s="19"/>
      <c r="AGJ968" s="19"/>
      <c r="AGK968" s="19"/>
      <c r="AGL968" s="19"/>
      <c r="AGM968" s="19"/>
      <c r="AGN968" s="19"/>
      <c r="AGO968" s="19"/>
      <c r="AGP968" s="19"/>
      <c r="AGQ968" s="19"/>
      <c r="AGR968" s="19"/>
      <c r="AGS968" s="19"/>
      <c r="AGT968" s="19"/>
      <c r="AGU968" s="19"/>
      <c r="AGV968" s="19"/>
      <c r="AGW968" s="19"/>
      <c r="AGX968" s="19"/>
      <c r="AGY968" s="19"/>
      <c r="AGZ968" s="19"/>
      <c r="AHA968" s="19"/>
      <c r="AHB968" s="19"/>
      <c r="AHC968" s="19"/>
      <c r="AHD968" s="19"/>
      <c r="AHE968" s="19"/>
      <c r="AHF968" s="19"/>
      <c r="AHG968" s="19"/>
      <c r="AHH968" s="19"/>
      <c r="AHI968" s="19"/>
      <c r="AHJ968" s="19"/>
      <c r="AHK968" s="19"/>
      <c r="AHL968" s="19"/>
      <c r="AHM968" s="19"/>
      <c r="AHN968" s="19"/>
      <c r="AHO968" s="19"/>
      <c r="AHP968" s="19"/>
      <c r="AHQ968" s="19"/>
      <c r="AHR968" s="19"/>
      <c r="AHS968" s="19"/>
      <c r="AHT968" s="19"/>
      <c r="AHU968" s="19"/>
      <c r="AHV968" s="19"/>
      <c r="AHW968" s="19"/>
      <c r="AHX968" s="19"/>
      <c r="AHY968" s="19"/>
      <c r="AHZ968" s="19"/>
      <c r="AIA968" s="19"/>
      <c r="AIB968" s="19"/>
      <c r="AIC968" s="19"/>
      <c r="AID968" s="19"/>
      <c r="AIE968" s="19"/>
      <c r="AIF968" s="19"/>
      <c r="AIG968" s="19"/>
      <c r="AIH968" s="19"/>
      <c r="AII968" s="19"/>
      <c r="AIJ968" s="19"/>
      <c r="AIK968" s="19"/>
      <c r="AIL968" s="19"/>
      <c r="AIM968" s="19"/>
      <c r="AIN968" s="19"/>
      <c r="AIO968" s="19"/>
      <c r="AIP968" s="19"/>
      <c r="AIQ968" s="19"/>
      <c r="AIR968" s="19"/>
      <c r="AIS968" s="19"/>
      <c r="AIT968" s="19"/>
      <c r="AIU968" s="19"/>
      <c r="AIV968" s="19"/>
      <c r="AIW968" s="19"/>
      <c r="AIX968" s="19"/>
      <c r="AIY968" s="19"/>
      <c r="AIZ968" s="19"/>
      <c r="AJA968" s="19"/>
      <c r="AJB968" s="19"/>
      <c r="AJC968" s="19"/>
      <c r="AJD968" s="19"/>
      <c r="AJE968" s="19"/>
      <c r="AJF968" s="19"/>
      <c r="AJG968" s="19"/>
      <c r="AJH968" s="19"/>
      <c r="AJI968" s="19"/>
      <c r="AJJ968" s="19"/>
      <c r="AJK968" s="19"/>
      <c r="AJL968" s="19"/>
      <c r="AJM968" s="19"/>
      <c r="AJN968" s="19"/>
      <c r="AJO968" s="19"/>
      <c r="AJP968" s="19"/>
      <c r="AJQ968" s="19"/>
      <c r="AJR968" s="19"/>
      <c r="AJS968" s="19"/>
      <c r="AJT968" s="19"/>
      <c r="AJU968" s="19"/>
      <c r="AJV968" s="19"/>
      <c r="AJW968" s="19"/>
      <c r="AJX968" s="19"/>
      <c r="AJY968" s="19"/>
      <c r="AJZ968" s="19"/>
      <c r="AKA968" s="19"/>
      <c r="AKB968" s="19"/>
      <c r="AKC968" s="19"/>
      <c r="AKD968" s="19"/>
      <c r="AKE968" s="19"/>
      <c r="AKF968" s="19"/>
      <c r="AKG968" s="19"/>
      <c r="AKH968" s="19"/>
      <c r="AKI968" s="19"/>
      <c r="AKJ968" s="19"/>
      <c r="AKK968" s="19"/>
      <c r="AKL968" s="19"/>
      <c r="AKM968" s="19"/>
      <c r="AKN968" s="19"/>
      <c r="AKO968" s="19"/>
      <c r="AKP968" s="19"/>
      <c r="AKQ968" s="19"/>
      <c r="AKR968" s="19"/>
      <c r="AKS968" s="19"/>
      <c r="AKT968" s="19"/>
      <c r="AKU968" s="19"/>
      <c r="AKV968" s="19"/>
      <c r="AKW968" s="19"/>
      <c r="AKX968" s="19"/>
      <c r="AKY968" s="19"/>
      <c r="AKZ968" s="19"/>
      <c r="ALA968" s="19"/>
      <c r="ALB968" s="19"/>
      <c r="ALC968" s="19"/>
      <c r="ALD968" s="19"/>
      <c r="ALE968" s="19"/>
      <c r="ALF968" s="19"/>
      <c r="ALG968" s="19"/>
      <c r="ALH968" s="19"/>
      <c r="ALI968" s="19"/>
      <c r="ALJ968" s="19"/>
      <c r="ALK968" s="19"/>
      <c r="ALL968" s="19"/>
      <c r="ALM968" s="19"/>
    </row>
    <row r="982" spans="1:1001" s="335" customFormat="1">
      <c r="A982" s="254"/>
      <c r="B982" s="19"/>
      <c r="C982" s="19"/>
      <c r="D982" s="19"/>
      <c r="E982" s="19"/>
      <c r="F982" s="256"/>
      <c r="H982" s="254"/>
      <c r="I982" s="336"/>
      <c r="J982" s="19"/>
      <c r="K982" s="19"/>
      <c r="L982" s="332"/>
      <c r="M982" s="19"/>
      <c r="N982" s="19"/>
      <c r="O982" s="276"/>
      <c r="P982" s="19"/>
      <c r="Q982" s="19"/>
      <c r="R982" s="19"/>
      <c r="S982" s="19"/>
      <c r="T982" s="19"/>
      <c r="U982" s="19"/>
      <c r="V982" s="19"/>
      <c r="W982" s="19"/>
      <c r="X982" s="19"/>
      <c r="Y982" s="19"/>
      <c r="Z982" s="19"/>
      <c r="AA982" s="19"/>
      <c r="AB982" s="19"/>
      <c r="AC982" s="19"/>
      <c r="AD982" s="262"/>
      <c r="AE982" s="19"/>
      <c r="AF982" s="19"/>
      <c r="AG982" s="19"/>
      <c r="AH982" s="19"/>
      <c r="AI982" s="19"/>
      <c r="AJ982" s="19"/>
      <c r="AK982" s="19"/>
      <c r="AL982" s="19"/>
      <c r="AM982" s="19"/>
      <c r="AN982" s="19"/>
      <c r="AO982" s="19"/>
      <c r="AP982" s="19"/>
      <c r="AQ982" s="19"/>
      <c r="AR982" s="19"/>
      <c r="AS982" s="19"/>
      <c r="AT982" s="19"/>
      <c r="AU982" s="19"/>
      <c r="AV982" s="19"/>
      <c r="AW982" s="19"/>
      <c r="AX982" s="19"/>
      <c r="AY982" s="19"/>
      <c r="AZ982" s="19"/>
      <c r="BA982" s="19"/>
      <c r="BB982" s="19"/>
      <c r="BC982" s="19"/>
      <c r="BD982" s="19"/>
      <c r="BE982" s="19"/>
      <c r="BF982" s="19"/>
      <c r="BG982" s="19"/>
      <c r="BH982" s="19"/>
      <c r="BI982" s="19"/>
      <c r="BJ982" s="19"/>
      <c r="BK982" s="19"/>
      <c r="BL982" s="19"/>
      <c r="BM982" s="19"/>
      <c r="BN982" s="19"/>
      <c r="BO982" s="19"/>
      <c r="BP982" s="19"/>
      <c r="BQ982" s="19"/>
      <c r="BR982" s="19"/>
      <c r="BS982" s="19"/>
      <c r="BT982" s="19"/>
      <c r="BU982" s="19"/>
      <c r="BV982" s="19"/>
      <c r="BW982" s="19"/>
      <c r="BX982" s="19"/>
      <c r="BY982" s="19"/>
      <c r="BZ982" s="19"/>
      <c r="CA982" s="19"/>
      <c r="CB982" s="19"/>
      <c r="CC982" s="19"/>
      <c r="CD982" s="19"/>
      <c r="CE982" s="19"/>
      <c r="CF982" s="19"/>
      <c r="CG982" s="19"/>
      <c r="CH982" s="19"/>
      <c r="CI982" s="19"/>
      <c r="CJ982" s="19"/>
      <c r="CK982" s="19"/>
      <c r="CL982" s="19"/>
      <c r="CM982" s="19"/>
      <c r="CN982" s="19"/>
      <c r="CO982" s="19"/>
      <c r="CP982" s="19"/>
      <c r="CQ982" s="19"/>
      <c r="CR982" s="19"/>
      <c r="CS982" s="19"/>
      <c r="CT982" s="19"/>
      <c r="CU982" s="19"/>
      <c r="CV982" s="19"/>
      <c r="CW982" s="19"/>
      <c r="CX982" s="19"/>
      <c r="CY982" s="19"/>
      <c r="CZ982" s="19"/>
      <c r="DA982" s="19"/>
      <c r="DB982" s="19"/>
      <c r="DC982" s="19"/>
      <c r="DD982" s="19"/>
      <c r="DE982" s="19"/>
      <c r="DF982" s="19"/>
      <c r="DG982" s="19"/>
      <c r="DH982" s="19"/>
      <c r="DI982" s="19"/>
      <c r="DJ982" s="19"/>
      <c r="DK982" s="19"/>
      <c r="DL982" s="19"/>
      <c r="DM982" s="19"/>
      <c r="DN982" s="19"/>
      <c r="DO982" s="19"/>
      <c r="DP982" s="19"/>
      <c r="DQ982" s="19"/>
      <c r="DR982" s="19"/>
      <c r="DS982" s="19"/>
      <c r="DT982" s="19"/>
      <c r="DU982" s="19"/>
      <c r="DV982" s="19"/>
      <c r="DW982" s="19"/>
      <c r="DX982" s="19"/>
      <c r="DY982" s="19"/>
      <c r="DZ982" s="19"/>
      <c r="EA982" s="19"/>
      <c r="EB982" s="19"/>
      <c r="EC982" s="19"/>
      <c r="ED982" s="19"/>
      <c r="EE982" s="19"/>
      <c r="EF982" s="19"/>
      <c r="EG982" s="19"/>
      <c r="EH982" s="19"/>
      <c r="EI982" s="19"/>
      <c r="EJ982" s="19"/>
      <c r="EK982" s="19"/>
      <c r="EL982" s="19"/>
      <c r="EM982" s="19"/>
      <c r="EN982" s="19"/>
      <c r="EO982" s="19"/>
      <c r="EP982" s="19"/>
      <c r="EQ982" s="19"/>
      <c r="ER982" s="19"/>
      <c r="ES982" s="19"/>
      <c r="ET982" s="19"/>
      <c r="EU982" s="19"/>
      <c r="EV982" s="19"/>
      <c r="EW982" s="19"/>
      <c r="EX982" s="19"/>
      <c r="EY982" s="19"/>
      <c r="EZ982" s="19"/>
      <c r="FA982" s="19"/>
      <c r="FB982" s="19"/>
      <c r="FC982" s="19"/>
      <c r="FD982" s="19"/>
      <c r="FE982" s="19"/>
      <c r="FF982" s="19"/>
      <c r="FG982" s="19"/>
      <c r="FH982" s="19"/>
      <c r="FI982" s="19"/>
      <c r="FJ982" s="19"/>
      <c r="FK982" s="19"/>
      <c r="FL982" s="19"/>
      <c r="FM982" s="19"/>
      <c r="FN982" s="19"/>
      <c r="FO982" s="19"/>
      <c r="FP982" s="19"/>
      <c r="FQ982" s="19"/>
      <c r="FR982" s="19"/>
      <c r="FS982" s="19"/>
      <c r="FT982" s="19"/>
      <c r="FU982" s="19"/>
      <c r="FV982" s="19"/>
      <c r="FW982" s="19"/>
      <c r="FX982" s="19"/>
      <c r="FY982" s="19"/>
      <c r="FZ982" s="19"/>
      <c r="GA982" s="19"/>
      <c r="GB982" s="19"/>
      <c r="GC982" s="19"/>
      <c r="GD982" s="19"/>
      <c r="GE982" s="19"/>
      <c r="GF982" s="19"/>
      <c r="GG982" s="19"/>
      <c r="GH982" s="19"/>
      <c r="GI982" s="19"/>
      <c r="GJ982" s="19"/>
      <c r="GK982" s="19"/>
      <c r="GL982" s="19"/>
      <c r="GM982" s="19"/>
      <c r="GN982" s="19"/>
      <c r="GO982" s="19"/>
      <c r="GP982" s="19"/>
      <c r="GQ982" s="19"/>
      <c r="GR982" s="19"/>
      <c r="GS982" s="19"/>
      <c r="GT982" s="19"/>
      <c r="GU982" s="19"/>
      <c r="GV982" s="19"/>
      <c r="GW982" s="19"/>
      <c r="GX982" s="19"/>
      <c r="GY982" s="19"/>
      <c r="GZ982" s="19"/>
      <c r="HA982" s="19"/>
      <c r="HB982" s="19"/>
      <c r="HC982" s="19"/>
      <c r="HD982" s="19"/>
      <c r="HE982" s="19"/>
      <c r="HF982" s="19"/>
      <c r="HG982" s="19"/>
      <c r="HH982" s="19"/>
      <c r="HI982" s="19"/>
      <c r="HJ982" s="19"/>
      <c r="HK982" s="19"/>
      <c r="HL982" s="19"/>
      <c r="HM982" s="19"/>
      <c r="HN982" s="19"/>
      <c r="HO982" s="19"/>
      <c r="HP982" s="19"/>
      <c r="HQ982" s="19"/>
      <c r="HR982" s="19"/>
      <c r="HS982" s="19"/>
      <c r="HT982" s="19"/>
      <c r="HU982" s="19"/>
      <c r="HV982" s="19"/>
      <c r="HW982" s="19"/>
      <c r="HX982" s="19"/>
      <c r="HY982" s="19"/>
      <c r="HZ982" s="19"/>
      <c r="IA982" s="19"/>
      <c r="IB982" s="19"/>
      <c r="IC982" s="19"/>
      <c r="ID982" s="19"/>
      <c r="IE982" s="19"/>
      <c r="IF982" s="19"/>
      <c r="IG982" s="19"/>
      <c r="IH982" s="19"/>
      <c r="II982" s="19"/>
      <c r="IJ982" s="19"/>
      <c r="IK982" s="19"/>
      <c r="IL982" s="19"/>
      <c r="IM982" s="19"/>
      <c r="IN982" s="19"/>
      <c r="IO982" s="19"/>
      <c r="IP982" s="19"/>
      <c r="IQ982" s="19"/>
      <c r="IR982" s="19"/>
      <c r="IS982" s="19"/>
      <c r="IT982" s="19"/>
      <c r="IU982" s="19"/>
      <c r="IV982" s="19"/>
      <c r="IW982" s="19"/>
      <c r="IX982" s="19"/>
      <c r="IY982" s="19"/>
      <c r="IZ982" s="19"/>
      <c r="JA982" s="19"/>
      <c r="JB982" s="19"/>
      <c r="JC982" s="19"/>
      <c r="JD982" s="19"/>
      <c r="JE982" s="19"/>
      <c r="JF982" s="19"/>
      <c r="JG982" s="19"/>
      <c r="JH982" s="19"/>
      <c r="JI982" s="19"/>
      <c r="JJ982" s="19"/>
      <c r="JK982" s="19"/>
      <c r="JL982" s="19"/>
      <c r="JM982" s="19"/>
      <c r="JN982" s="19"/>
      <c r="JO982" s="19"/>
      <c r="JP982" s="19"/>
      <c r="JQ982" s="19"/>
      <c r="JR982" s="19"/>
      <c r="JS982" s="19"/>
      <c r="JT982" s="19"/>
      <c r="JU982" s="19"/>
      <c r="JV982" s="19"/>
      <c r="JW982" s="19"/>
      <c r="JX982" s="19"/>
      <c r="JY982" s="19"/>
      <c r="JZ982" s="19"/>
      <c r="KA982" s="19"/>
      <c r="KB982" s="19"/>
      <c r="KC982" s="19"/>
      <c r="KD982" s="19"/>
      <c r="KE982" s="19"/>
      <c r="KF982" s="19"/>
      <c r="KG982" s="19"/>
      <c r="KH982" s="19"/>
      <c r="KI982" s="19"/>
      <c r="KJ982" s="19"/>
      <c r="KK982" s="19"/>
      <c r="KL982" s="19"/>
      <c r="KM982" s="19"/>
      <c r="KN982" s="19"/>
      <c r="KO982" s="19"/>
      <c r="KP982" s="19"/>
      <c r="KQ982" s="19"/>
      <c r="KR982" s="19"/>
      <c r="KS982" s="19"/>
      <c r="KT982" s="19"/>
      <c r="KU982" s="19"/>
      <c r="KV982" s="19"/>
      <c r="KW982" s="19"/>
      <c r="KX982" s="19"/>
      <c r="KY982" s="19"/>
      <c r="KZ982" s="19"/>
      <c r="LA982" s="19"/>
      <c r="LB982" s="19"/>
      <c r="LC982" s="19"/>
      <c r="LD982" s="19"/>
      <c r="LE982" s="19"/>
      <c r="LF982" s="19"/>
      <c r="LG982" s="19"/>
      <c r="LH982" s="19"/>
      <c r="LI982" s="19"/>
      <c r="LJ982" s="19"/>
      <c r="LK982" s="19"/>
      <c r="LL982" s="19"/>
      <c r="LM982" s="19"/>
      <c r="LN982" s="19"/>
      <c r="LO982" s="19"/>
      <c r="LP982" s="19"/>
      <c r="LQ982" s="19"/>
      <c r="LR982" s="19"/>
      <c r="LS982" s="19"/>
      <c r="LT982" s="19"/>
      <c r="LU982" s="19"/>
      <c r="LV982" s="19"/>
      <c r="LW982" s="19"/>
      <c r="LX982" s="19"/>
      <c r="LY982" s="19"/>
      <c r="LZ982" s="19"/>
      <c r="MA982" s="19"/>
      <c r="MB982" s="19"/>
      <c r="MC982" s="19"/>
      <c r="MD982" s="19"/>
      <c r="ME982" s="19"/>
      <c r="MF982" s="19"/>
      <c r="MG982" s="19"/>
      <c r="MH982" s="19"/>
      <c r="MI982" s="19"/>
      <c r="MJ982" s="19"/>
      <c r="MK982" s="19"/>
      <c r="ML982" s="19"/>
      <c r="MM982" s="19"/>
      <c r="MN982" s="19"/>
      <c r="MO982" s="19"/>
      <c r="MP982" s="19"/>
      <c r="MQ982" s="19"/>
      <c r="MR982" s="19"/>
      <c r="MS982" s="19"/>
      <c r="MT982" s="19"/>
      <c r="MU982" s="19"/>
      <c r="MV982" s="19"/>
      <c r="MW982" s="19"/>
      <c r="MX982" s="19"/>
      <c r="MY982" s="19"/>
      <c r="MZ982" s="19"/>
      <c r="NA982" s="19"/>
      <c r="NB982" s="19"/>
      <c r="NC982" s="19"/>
      <c r="ND982" s="19"/>
      <c r="NE982" s="19"/>
      <c r="NF982" s="19"/>
      <c r="NG982" s="19"/>
      <c r="NH982" s="19"/>
      <c r="NI982" s="19"/>
      <c r="NJ982" s="19"/>
      <c r="NK982" s="19"/>
      <c r="NL982" s="19"/>
      <c r="NM982" s="19"/>
      <c r="NN982" s="19"/>
      <c r="NO982" s="19"/>
      <c r="NP982" s="19"/>
      <c r="NQ982" s="19"/>
      <c r="NR982" s="19"/>
      <c r="NS982" s="19"/>
      <c r="NT982" s="19"/>
      <c r="NU982" s="19"/>
      <c r="NV982" s="19"/>
      <c r="NW982" s="19"/>
      <c r="NX982" s="19"/>
      <c r="NY982" s="19"/>
      <c r="NZ982" s="19"/>
      <c r="OA982" s="19"/>
      <c r="OB982" s="19"/>
      <c r="OC982" s="19"/>
      <c r="OD982" s="19"/>
      <c r="OE982" s="19"/>
      <c r="OF982" s="19"/>
      <c r="OG982" s="19"/>
      <c r="OH982" s="19"/>
      <c r="OI982" s="19"/>
      <c r="OJ982" s="19"/>
      <c r="OK982" s="19"/>
      <c r="OL982" s="19"/>
      <c r="OM982" s="19"/>
      <c r="ON982" s="19"/>
      <c r="OO982" s="19"/>
      <c r="OP982" s="19"/>
      <c r="OQ982" s="19"/>
      <c r="OR982" s="19"/>
      <c r="OS982" s="19"/>
      <c r="OT982" s="19"/>
      <c r="OU982" s="19"/>
      <c r="OV982" s="19"/>
      <c r="OW982" s="19"/>
      <c r="OX982" s="19"/>
      <c r="OY982" s="19"/>
      <c r="OZ982" s="19"/>
      <c r="PA982" s="19"/>
      <c r="PB982" s="19"/>
      <c r="PC982" s="19"/>
      <c r="PD982" s="19"/>
      <c r="PE982" s="19"/>
      <c r="PF982" s="19"/>
      <c r="PG982" s="19"/>
      <c r="PH982" s="19"/>
      <c r="PI982" s="19"/>
      <c r="PJ982" s="19"/>
      <c r="PK982" s="19"/>
      <c r="PL982" s="19"/>
      <c r="PM982" s="19"/>
      <c r="PN982" s="19"/>
      <c r="PO982" s="19"/>
      <c r="PP982" s="19"/>
      <c r="PQ982" s="19"/>
      <c r="PR982" s="19"/>
      <c r="PS982" s="19"/>
      <c r="PT982" s="19"/>
      <c r="PU982" s="19"/>
      <c r="PV982" s="19"/>
      <c r="PW982" s="19"/>
      <c r="PX982" s="19"/>
      <c r="PY982" s="19"/>
      <c r="PZ982" s="19"/>
      <c r="QA982" s="19"/>
      <c r="QB982" s="19"/>
      <c r="QC982" s="19"/>
      <c r="QD982" s="19"/>
      <c r="QE982" s="19"/>
      <c r="QF982" s="19"/>
      <c r="QG982" s="19"/>
      <c r="QH982" s="19"/>
      <c r="QI982" s="19"/>
      <c r="QJ982" s="19"/>
      <c r="QK982" s="19"/>
      <c r="QL982" s="19"/>
      <c r="QM982" s="19"/>
      <c r="QN982" s="19"/>
      <c r="QO982" s="19"/>
      <c r="QP982" s="19"/>
      <c r="QQ982" s="19"/>
      <c r="QR982" s="19"/>
      <c r="QS982" s="19"/>
      <c r="QT982" s="19"/>
      <c r="QU982" s="19"/>
      <c r="QV982" s="19"/>
      <c r="QW982" s="19"/>
      <c r="QX982" s="19"/>
      <c r="QY982" s="19"/>
      <c r="QZ982" s="19"/>
      <c r="RA982" s="19"/>
      <c r="RB982" s="19"/>
      <c r="RC982" s="19"/>
      <c r="RD982" s="19"/>
      <c r="RE982" s="19"/>
      <c r="RF982" s="19"/>
      <c r="RG982" s="19"/>
      <c r="RH982" s="19"/>
      <c r="RI982" s="19"/>
      <c r="RJ982" s="19"/>
      <c r="RK982" s="19"/>
      <c r="RL982" s="19"/>
      <c r="RM982" s="19"/>
      <c r="RN982" s="19"/>
      <c r="RO982" s="19"/>
      <c r="RP982" s="19"/>
      <c r="RQ982" s="19"/>
      <c r="RR982" s="19"/>
      <c r="RS982" s="19"/>
      <c r="RT982" s="19"/>
      <c r="RU982" s="19"/>
      <c r="RV982" s="19"/>
      <c r="RW982" s="19"/>
      <c r="RX982" s="19"/>
      <c r="RY982" s="19"/>
      <c r="RZ982" s="19"/>
      <c r="SA982" s="19"/>
      <c r="SB982" s="19"/>
      <c r="SC982" s="19"/>
      <c r="SD982" s="19"/>
      <c r="SE982" s="19"/>
      <c r="SF982" s="19"/>
      <c r="SG982" s="19"/>
      <c r="SH982" s="19"/>
      <c r="SI982" s="19"/>
      <c r="SJ982" s="19"/>
      <c r="SK982" s="19"/>
      <c r="SL982" s="19"/>
      <c r="SM982" s="19"/>
      <c r="SN982" s="19"/>
      <c r="SO982" s="19"/>
      <c r="SP982" s="19"/>
      <c r="SQ982" s="19"/>
      <c r="SR982" s="19"/>
      <c r="SS982" s="19"/>
      <c r="ST982" s="19"/>
      <c r="SU982" s="19"/>
      <c r="SV982" s="19"/>
      <c r="SW982" s="19"/>
      <c r="SX982" s="19"/>
      <c r="SY982" s="19"/>
      <c r="SZ982" s="19"/>
      <c r="TA982" s="19"/>
      <c r="TB982" s="19"/>
      <c r="TC982" s="19"/>
      <c r="TD982" s="19"/>
      <c r="TE982" s="19"/>
      <c r="TF982" s="19"/>
      <c r="TG982" s="19"/>
      <c r="TH982" s="19"/>
      <c r="TI982" s="19"/>
      <c r="TJ982" s="19"/>
      <c r="TK982" s="19"/>
      <c r="TL982" s="19"/>
      <c r="TM982" s="19"/>
      <c r="TN982" s="19"/>
      <c r="TO982" s="19"/>
      <c r="TP982" s="19"/>
      <c r="TQ982" s="19"/>
      <c r="TR982" s="19"/>
      <c r="TS982" s="19"/>
      <c r="TT982" s="19"/>
      <c r="TU982" s="19"/>
      <c r="TV982" s="19"/>
      <c r="TW982" s="19"/>
      <c r="TX982" s="19"/>
      <c r="TY982" s="19"/>
      <c r="TZ982" s="19"/>
      <c r="UA982" s="19"/>
      <c r="UB982" s="19"/>
      <c r="UC982" s="19"/>
      <c r="UD982" s="19"/>
      <c r="UE982" s="19"/>
      <c r="UF982" s="19"/>
      <c r="UG982" s="19"/>
      <c r="UH982" s="19"/>
      <c r="UI982" s="19"/>
      <c r="UJ982" s="19"/>
      <c r="UK982" s="19"/>
      <c r="UL982" s="19"/>
      <c r="UM982" s="19"/>
      <c r="UN982" s="19"/>
      <c r="UO982" s="19"/>
      <c r="UP982" s="19"/>
      <c r="UQ982" s="19"/>
      <c r="UR982" s="19"/>
      <c r="US982" s="19"/>
      <c r="UT982" s="19"/>
      <c r="UU982" s="19"/>
      <c r="UV982" s="19"/>
      <c r="UW982" s="19"/>
      <c r="UX982" s="19"/>
      <c r="UY982" s="19"/>
      <c r="UZ982" s="19"/>
      <c r="VA982" s="19"/>
      <c r="VB982" s="19"/>
      <c r="VC982" s="19"/>
      <c r="VD982" s="19"/>
      <c r="VE982" s="19"/>
      <c r="VF982" s="19"/>
      <c r="VG982" s="19"/>
      <c r="VH982" s="19"/>
      <c r="VI982" s="19"/>
      <c r="VJ982" s="19"/>
      <c r="VK982" s="19"/>
      <c r="VL982" s="19"/>
      <c r="VM982" s="19"/>
      <c r="VN982" s="19"/>
      <c r="VO982" s="19"/>
      <c r="VP982" s="19"/>
      <c r="VQ982" s="19"/>
      <c r="VR982" s="19"/>
      <c r="VS982" s="19"/>
      <c r="VT982" s="19"/>
      <c r="VU982" s="19"/>
      <c r="VV982" s="19"/>
      <c r="VW982" s="19"/>
      <c r="VX982" s="19"/>
      <c r="VY982" s="19"/>
      <c r="VZ982" s="19"/>
      <c r="WA982" s="19"/>
      <c r="WB982" s="19"/>
      <c r="WC982" s="19"/>
      <c r="WD982" s="19"/>
      <c r="WE982" s="19"/>
      <c r="WF982" s="19"/>
      <c r="WG982" s="19"/>
      <c r="WH982" s="19"/>
      <c r="WI982" s="19"/>
      <c r="WJ982" s="19"/>
      <c r="WK982" s="19"/>
      <c r="WL982" s="19"/>
      <c r="WM982" s="19"/>
      <c r="WN982" s="19"/>
      <c r="WO982" s="19"/>
      <c r="WP982" s="19"/>
      <c r="WQ982" s="19"/>
      <c r="WR982" s="19"/>
      <c r="WS982" s="19"/>
      <c r="WT982" s="19"/>
      <c r="WU982" s="19"/>
      <c r="WV982" s="19"/>
      <c r="WW982" s="19"/>
      <c r="WX982" s="19"/>
      <c r="WY982" s="19"/>
      <c r="WZ982" s="19"/>
      <c r="XA982" s="19"/>
      <c r="XB982" s="19"/>
      <c r="XC982" s="19"/>
      <c r="XD982" s="19"/>
      <c r="XE982" s="19"/>
      <c r="XF982" s="19"/>
      <c r="XG982" s="19"/>
      <c r="XH982" s="19"/>
      <c r="XI982" s="19"/>
      <c r="XJ982" s="19"/>
      <c r="XK982" s="19"/>
      <c r="XL982" s="19"/>
      <c r="XM982" s="19"/>
      <c r="XN982" s="19"/>
      <c r="XO982" s="19"/>
      <c r="XP982" s="19"/>
      <c r="XQ982" s="19"/>
      <c r="XR982" s="19"/>
      <c r="XS982" s="19"/>
      <c r="XT982" s="19"/>
      <c r="XU982" s="19"/>
      <c r="XV982" s="19"/>
      <c r="XW982" s="19"/>
      <c r="XX982" s="19"/>
      <c r="XY982" s="19"/>
      <c r="XZ982" s="19"/>
      <c r="YA982" s="19"/>
      <c r="YB982" s="19"/>
      <c r="YC982" s="19"/>
      <c r="YD982" s="19"/>
      <c r="YE982" s="19"/>
      <c r="YF982" s="19"/>
      <c r="YG982" s="19"/>
      <c r="YH982" s="19"/>
      <c r="YI982" s="19"/>
      <c r="YJ982" s="19"/>
      <c r="YK982" s="19"/>
      <c r="YL982" s="19"/>
      <c r="YM982" s="19"/>
      <c r="YN982" s="19"/>
      <c r="YO982" s="19"/>
      <c r="YP982" s="19"/>
      <c r="YQ982" s="19"/>
      <c r="YR982" s="19"/>
      <c r="YS982" s="19"/>
      <c r="YT982" s="19"/>
      <c r="YU982" s="19"/>
      <c r="YV982" s="19"/>
      <c r="YW982" s="19"/>
      <c r="YX982" s="19"/>
      <c r="YY982" s="19"/>
      <c r="YZ982" s="19"/>
      <c r="ZA982" s="19"/>
      <c r="ZB982" s="19"/>
      <c r="ZC982" s="19"/>
      <c r="ZD982" s="19"/>
      <c r="ZE982" s="19"/>
      <c r="ZF982" s="19"/>
      <c r="ZG982" s="19"/>
      <c r="ZH982" s="19"/>
      <c r="ZI982" s="19"/>
      <c r="ZJ982" s="19"/>
      <c r="ZK982" s="19"/>
      <c r="ZL982" s="19"/>
      <c r="ZM982" s="19"/>
      <c r="ZN982" s="19"/>
      <c r="ZO982" s="19"/>
      <c r="ZP982" s="19"/>
      <c r="ZQ982" s="19"/>
      <c r="ZR982" s="19"/>
      <c r="ZS982" s="19"/>
      <c r="ZT982" s="19"/>
      <c r="ZU982" s="19"/>
      <c r="ZV982" s="19"/>
      <c r="ZW982" s="19"/>
      <c r="ZX982" s="19"/>
      <c r="ZY982" s="19"/>
      <c r="ZZ982" s="19"/>
      <c r="AAA982" s="19"/>
      <c r="AAB982" s="19"/>
      <c r="AAC982" s="19"/>
      <c r="AAD982" s="19"/>
      <c r="AAE982" s="19"/>
      <c r="AAF982" s="19"/>
      <c r="AAG982" s="19"/>
      <c r="AAH982" s="19"/>
      <c r="AAI982" s="19"/>
      <c r="AAJ982" s="19"/>
      <c r="AAK982" s="19"/>
      <c r="AAL982" s="19"/>
      <c r="AAM982" s="19"/>
      <c r="AAN982" s="19"/>
      <c r="AAO982" s="19"/>
      <c r="AAP982" s="19"/>
      <c r="AAQ982" s="19"/>
      <c r="AAR982" s="19"/>
      <c r="AAS982" s="19"/>
      <c r="AAT982" s="19"/>
      <c r="AAU982" s="19"/>
      <c r="AAV982" s="19"/>
      <c r="AAW982" s="19"/>
      <c r="AAX982" s="19"/>
      <c r="AAY982" s="19"/>
      <c r="AAZ982" s="19"/>
      <c r="ABA982" s="19"/>
      <c r="ABB982" s="19"/>
      <c r="ABC982" s="19"/>
      <c r="ABD982" s="19"/>
      <c r="ABE982" s="19"/>
      <c r="ABF982" s="19"/>
      <c r="ABG982" s="19"/>
      <c r="ABH982" s="19"/>
      <c r="ABI982" s="19"/>
      <c r="ABJ982" s="19"/>
      <c r="ABK982" s="19"/>
      <c r="ABL982" s="19"/>
      <c r="ABM982" s="19"/>
      <c r="ABN982" s="19"/>
      <c r="ABO982" s="19"/>
      <c r="ABP982" s="19"/>
      <c r="ABQ982" s="19"/>
      <c r="ABR982" s="19"/>
      <c r="ABS982" s="19"/>
      <c r="ABT982" s="19"/>
      <c r="ABU982" s="19"/>
      <c r="ABV982" s="19"/>
      <c r="ABW982" s="19"/>
      <c r="ABX982" s="19"/>
      <c r="ABY982" s="19"/>
      <c r="ABZ982" s="19"/>
      <c r="ACA982" s="19"/>
      <c r="ACB982" s="19"/>
      <c r="ACC982" s="19"/>
      <c r="ACD982" s="19"/>
      <c r="ACE982" s="19"/>
      <c r="ACF982" s="19"/>
      <c r="ACG982" s="19"/>
      <c r="ACH982" s="19"/>
      <c r="ACI982" s="19"/>
      <c r="ACJ982" s="19"/>
      <c r="ACK982" s="19"/>
      <c r="ACL982" s="19"/>
      <c r="ACM982" s="19"/>
      <c r="ACN982" s="19"/>
      <c r="ACO982" s="19"/>
      <c r="ACP982" s="19"/>
      <c r="ACQ982" s="19"/>
      <c r="ACR982" s="19"/>
      <c r="ACS982" s="19"/>
      <c r="ACT982" s="19"/>
      <c r="ACU982" s="19"/>
      <c r="ACV982" s="19"/>
      <c r="ACW982" s="19"/>
      <c r="ACX982" s="19"/>
      <c r="ACY982" s="19"/>
      <c r="ACZ982" s="19"/>
      <c r="ADA982" s="19"/>
      <c r="ADB982" s="19"/>
      <c r="ADC982" s="19"/>
      <c r="ADD982" s="19"/>
      <c r="ADE982" s="19"/>
      <c r="ADF982" s="19"/>
      <c r="ADG982" s="19"/>
      <c r="ADH982" s="19"/>
      <c r="ADI982" s="19"/>
      <c r="ADJ982" s="19"/>
      <c r="ADK982" s="19"/>
      <c r="ADL982" s="19"/>
      <c r="ADM982" s="19"/>
      <c r="ADN982" s="19"/>
      <c r="ADO982" s="19"/>
      <c r="ADP982" s="19"/>
      <c r="ADQ982" s="19"/>
      <c r="ADR982" s="19"/>
      <c r="ADS982" s="19"/>
      <c r="ADT982" s="19"/>
      <c r="ADU982" s="19"/>
      <c r="ADV982" s="19"/>
      <c r="ADW982" s="19"/>
      <c r="ADX982" s="19"/>
      <c r="ADY982" s="19"/>
      <c r="ADZ982" s="19"/>
      <c r="AEA982" s="19"/>
      <c r="AEB982" s="19"/>
      <c r="AEC982" s="19"/>
      <c r="AED982" s="19"/>
      <c r="AEE982" s="19"/>
      <c r="AEF982" s="19"/>
      <c r="AEG982" s="19"/>
      <c r="AEH982" s="19"/>
      <c r="AEI982" s="19"/>
      <c r="AEJ982" s="19"/>
      <c r="AEK982" s="19"/>
      <c r="AEL982" s="19"/>
      <c r="AEM982" s="19"/>
      <c r="AEN982" s="19"/>
      <c r="AEO982" s="19"/>
      <c r="AEP982" s="19"/>
      <c r="AEQ982" s="19"/>
      <c r="AER982" s="19"/>
      <c r="AES982" s="19"/>
      <c r="AET982" s="19"/>
      <c r="AEU982" s="19"/>
      <c r="AEV982" s="19"/>
      <c r="AEW982" s="19"/>
      <c r="AEX982" s="19"/>
      <c r="AEY982" s="19"/>
      <c r="AEZ982" s="19"/>
      <c r="AFA982" s="19"/>
      <c r="AFB982" s="19"/>
      <c r="AFC982" s="19"/>
      <c r="AFD982" s="19"/>
      <c r="AFE982" s="19"/>
      <c r="AFF982" s="19"/>
      <c r="AFG982" s="19"/>
      <c r="AFH982" s="19"/>
      <c r="AFI982" s="19"/>
      <c r="AFJ982" s="19"/>
      <c r="AFK982" s="19"/>
      <c r="AFL982" s="19"/>
      <c r="AFM982" s="19"/>
      <c r="AFN982" s="19"/>
      <c r="AFO982" s="19"/>
      <c r="AFP982" s="19"/>
      <c r="AFQ982" s="19"/>
      <c r="AFR982" s="19"/>
      <c r="AFS982" s="19"/>
      <c r="AFT982" s="19"/>
      <c r="AFU982" s="19"/>
      <c r="AFV982" s="19"/>
      <c r="AFW982" s="19"/>
      <c r="AFX982" s="19"/>
      <c r="AFY982" s="19"/>
      <c r="AFZ982" s="19"/>
      <c r="AGA982" s="19"/>
      <c r="AGB982" s="19"/>
      <c r="AGC982" s="19"/>
      <c r="AGD982" s="19"/>
      <c r="AGE982" s="19"/>
      <c r="AGF982" s="19"/>
      <c r="AGG982" s="19"/>
      <c r="AGH982" s="19"/>
      <c r="AGI982" s="19"/>
      <c r="AGJ982" s="19"/>
      <c r="AGK982" s="19"/>
      <c r="AGL982" s="19"/>
      <c r="AGM982" s="19"/>
      <c r="AGN982" s="19"/>
      <c r="AGO982" s="19"/>
      <c r="AGP982" s="19"/>
      <c r="AGQ982" s="19"/>
      <c r="AGR982" s="19"/>
      <c r="AGS982" s="19"/>
      <c r="AGT982" s="19"/>
      <c r="AGU982" s="19"/>
      <c r="AGV982" s="19"/>
      <c r="AGW982" s="19"/>
      <c r="AGX982" s="19"/>
      <c r="AGY982" s="19"/>
      <c r="AGZ982" s="19"/>
      <c r="AHA982" s="19"/>
      <c r="AHB982" s="19"/>
      <c r="AHC982" s="19"/>
      <c r="AHD982" s="19"/>
      <c r="AHE982" s="19"/>
      <c r="AHF982" s="19"/>
      <c r="AHG982" s="19"/>
      <c r="AHH982" s="19"/>
      <c r="AHI982" s="19"/>
      <c r="AHJ982" s="19"/>
      <c r="AHK982" s="19"/>
      <c r="AHL982" s="19"/>
      <c r="AHM982" s="19"/>
      <c r="AHN982" s="19"/>
      <c r="AHO982" s="19"/>
      <c r="AHP982" s="19"/>
      <c r="AHQ982" s="19"/>
      <c r="AHR982" s="19"/>
      <c r="AHS982" s="19"/>
      <c r="AHT982" s="19"/>
      <c r="AHU982" s="19"/>
      <c r="AHV982" s="19"/>
      <c r="AHW982" s="19"/>
      <c r="AHX982" s="19"/>
      <c r="AHY982" s="19"/>
      <c r="AHZ982" s="19"/>
      <c r="AIA982" s="19"/>
      <c r="AIB982" s="19"/>
      <c r="AIC982" s="19"/>
      <c r="AID982" s="19"/>
      <c r="AIE982" s="19"/>
      <c r="AIF982" s="19"/>
      <c r="AIG982" s="19"/>
      <c r="AIH982" s="19"/>
      <c r="AII982" s="19"/>
      <c r="AIJ982" s="19"/>
      <c r="AIK982" s="19"/>
      <c r="AIL982" s="19"/>
      <c r="AIM982" s="19"/>
      <c r="AIN982" s="19"/>
      <c r="AIO982" s="19"/>
      <c r="AIP982" s="19"/>
      <c r="AIQ982" s="19"/>
      <c r="AIR982" s="19"/>
      <c r="AIS982" s="19"/>
      <c r="AIT982" s="19"/>
      <c r="AIU982" s="19"/>
      <c r="AIV982" s="19"/>
      <c r="AIW982" s="19"/>
      <c r="AIX982" s="19"/>
      <c r="AIY982" s="19"/>
      <c r="AIZ982" s="19"/>
      <c r="AJA982" s="19"/>
      <c r="AJB982" s="19"/>
      <c r="AJC982" s="19"/>
      <c r="AJD982" s="19"/>
      <c r="AJE982" s="19"/>
      <c r="AJF982" s="19"/>
      <c r="AJG982" s="19"/>
      <c r="AJH982" s="19"/>
      <c r="AJI982" s="19"/>
      <c r="AJJ982" s="19"/>
      <c r="AJK982" s="19"/>
      <c r="AJL982" s="19"/>
      <c r="AJM982" s="19"/>
      <c r="AJN982" s="19"/>
      <c r="AJO982" s="19"/>
      <c r="AJP982" s="19"/>
      <c r="AJQ982" s="19"/>
      <c r="AJR982" s="19"/>
      <c r="AJS982" s="19"/>
      <c r="AJT982" s="19"/>
      <c r="AJU982" s="19"/>
      <c r="AJV982" s="19"/>
      <c r="AJW982" s="19"/>
      <c r="AJX982" s="19"/>
      <c r="AJY982" s="19"/>
      <c r="AJZ982" s="19"/>
      <c r="AKA982" s="19"/>
      <c r="AKB982" s="19"/>
      <c r="AKC982" s="19"/>
      <c r="AKD982" s="19"/>
      <c r="AKE982" s="19"/>
      <c r="AKF982" s="19"/>
      <c r="AKG982" s="19"/>
      <c r="AKH982" s="19"/>
      <c r="AKI982" s="19"/>
      <c r="AKJ982" s="19"/>
      <c r="AKK982" s="19"/>
      <c r="AKL982" s="19"/>
      <c r="AKM982" s="19"/>
      <c r="AKN982" s="19"/>
      <c r="AKO982" s="19"/>
      <c r="AKP982" s="19"/>
      <c r="AKQ982" s="19"/>
      <c r="AKR982" s="19"/>
      <c r="AKS982" s="19"/>
      <c r="AKT982" s="19"/>
      <c r="AKU982" s="19"/>
      <c r="AKV982" s="19"/>
      <c r="AKW982" s="19"/>
      <c r="AKX982" s="19"/>
      <c r="AKY982" s="19"/>
      <c r="AKZ982" s="19"/>
      <c r="ALA982" s="19"/>
      <c r="ALB982" s="19"/>
      <c r="ALC982" s="19"/>
      <c r="ALD982" s="19"/>
      <c r="ALE982" s="19"/>
      <c r="ALF982" s="19"/>
      <c r="ALG982" s="19"/>
      <c r="ALH982" s="19"/>
      <c r="ALI982" s="19"/>
      <c r="ALJ982" s="19"/>
      <c r="ALK982" s="19"/>
      <c r="ALL982" s="19"/>
      <c r="ALM982" s="19"/>
    </row>
    <row r="1024" spans="9:9">
      <c r="I1024" s="257"/>
    </row>
  </sheetData>
  <autoFilter ref="AD1:AD927">
    <filterColumn colId="0" hiddenButton="1">
      <filters>
        <filter val="1"/>
      </filters>
    </filterColumn>
  </autoFilter>
  <mergeCells count="12">
    <mergeCell ref="E19:I19"/>
    <mergeCell ref="H20:I20"/>
    <mergeCell ref="H21:I21"/>
    <mergeCell ref="H22:I22"/>
    <mergeCell ref="H23:I23"/>
    <mergeCell ref="L6:M6"/>
    <mergeCell ref="H18:I18"/>
    <mergeCell ref="C4:J4"/>
    <mergeCell ref="C5:J5"/>
    <mergeCell ref="D6:F6"/>
    <mergeCell ref="H6:J6"/>
    <mergeCell ref="C15:F15"/>
  </mergeCells>
  <conditionalFormatting sqref="B7:B14">
    <cfRule type="cellIs" dxfId="3" priority="2" operator="equal">
      <formula>3</formula>
    </cfRule>
    <cfRule type="cellIs" dxfId="2" priority="3" operator="equal">
      <formula>2</formula>
    </cfRule>
    <cfRule type="cellIs" dxfId="1" priority="4" operator="equal">
      <formula>0</formula>
    </cfRule>
  </conditionalFormatting>
  <conditionalFormatting sqref="K15">
    <cfRule type="dataBar" priority="5">
      <dataBar>
        <cfvo type="min"/>
        <cfvo type="max"/>
        <color rgb="FFFFB628"/>
      </dataBar>
      <extLst>
        <ext xmlns:x14="http://schemas.microsoft.com/office/spreadsheetml/2009/9/main" uri="{B025F937-C7B1-47D3-B67F-A62EFF666E3E}">
          <x14:id>{61AB95EC-175D-449F-8941-D1922C3D4D68}</x14:id>
        </ext>
      </extLst>
    </cfRule>
  </conditionalFormatting>
  <conditionalFormatting sqref="B7:B14">
    <cfRule type="cellIs" dxfId="0" priority="1" operator="equal">
      <formula>1</formula>
    </cfRule>
  </conditionalFormatting>
  <conditionalFormatting sqref="K7:K14">
    <cfRule type="dataBar" priority="27751">
      <dataBar>
        <cfvo type="min"/>
        <cfvo type="max"/>
        <color rgb="FFFFB628"/>
      </dataBar>
      <extLst>
        <ext xmlns:x14="http://schemas.microsoft.com/office/spreadsheetml/2009/9/main" uri="{B025F937-C7B1-47D3-B67F-A62EFF666E3E}">
          <x14:id>{D7078133-5FE1-45F9-B9D3-8C0E99AF2ECC}</x14:id>
        </ext>
      </extLst>
    </cfRule>
  </conditionalFormatting>
  <pageMargins left="0.77" right="0.70866141732283472" top="3.27" bottom="0.74803149606299213" header="0.31496062992125984" footer="0.31496062992125984"/>
  <pageSetup paperSize="9" scale="3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uxbvxbwxbxxbyxbzxbaybbybcybdyb">
                <anchor>
                  <from>
                    <xdr:col>3</xdr:col>
                    <xdr:colOff>685800</xdr:colOff>
                    <xdr:row>0</xdr:row>
                    <xdr:rowOff>209550</xdr:rowOff>
                  </from>
                  <to>
                    <xdr:col>3</xdr:col>
                    <xdr:colOff>3028950</xdr:colOff>
                    <xdr:row>2</xdr:row>
                    <xdr:rowOff>85725</xdr:rowOff>
                  </to>
                </anchor>
              </controlPr>
            </control>
          </mc:Choice>
        </mc:AlternateContent>
        <mc:AlternateContent xmlns:mc="http://schemas.openxmlformats.org/markup-compatibility/2006">
          <mc:Choice Requires="x14">
            <control shapeId="39938" r:id="rId5" name="Button 2">
              <controlPr defaultSize="0" print="0" autoFill="0" autoPict="0" macro="[0]!c_bd_be_bf_bg_bh_bi_bj_bk_bl_b">
                <anchor>
                  <from>
                    <xdr:col>3</xdr:col>
                    <xdr:colOff>3505200</xdr:colOff>
                    <xdr:row>0</xdr:row>
                    <xdr:rowOff>200025</xdr:rowOff>
                  </from>
                  <to>
                    <xdr:col>5</xdr:col>
                    <xdr:colOff>628650</xdr:colOff>
                    <xdr:row>2</xdr:row>
                    <xdr:rowOff>76200</xdr:rowOff>
                  </to>
                </anchor>
              </controlPr>
            </control>
          </mc:Choice>
        </mc:AlternateContent>
        <mc:AlternateContent xmlns:mc="http://schemas.openxmlformats.org/markup-compatibility/2006">
          <mc:Choice Requires="x14">
            <control shapeId="39939" r:id="rId6" name="Button 3">
              <controlPr defaultSize="0" print="0" autoFill="0" autoPict="0" macro="[0]!ipbjpbkpblpbmpbnpbopbppbqpbrpb">
                <anchor moveWithCells="1" sizeWithCells="1">
                  <from>
                    <xdr:col>11</xdr:col>
                    <xdr:colOff>1171575</xdr:colOff>
                    <xdr:row>3</xdr:row>
                    <xdr:rowOff>9525</xdr:rowOff>
                  </from>
                  <to>
                    <xdr:col>12</xdr:col>
                    <xdr:colOff>1343025</xdr:colOff>
                    <xdr:row>3</xdr:row>
                    <xdr:rowOff>257175</xdr:rowOff>
                  </to>
                </anchor>
              </controlPr>
            </control>
          </mc:Choice>
        </mc:AlternateContent>
        <mc:AlternateContent xmlns:mc="http://schemas.openxmlformats.org/markup-compatibility/2006">
          <mc:Choice Requires="x14">
            <control shapeId="39940" r:id="rId7" name="Button 4">
              <controlPr defaultSize="0" print="0" autoFill="0" autoPict="0" macro="[0]!asbbsbcsbdsbesbfsbgsbhsbisbjsb">
                <anchor moveWithCells="1" sizeWithCells="1">
                  <from>
                    <xdr:col>11</xdr:col>
                    <xdr:colOff>1171575</xdr:colOff>
                    <xdr:row>2</xdr:row>
                    <xdr:rowOff>0</xdr:rowOff>
                  </from>
                  <to>
                    <xdr:col>12</xdr:col>
                    <xdr:colOff>1343025</xdr:colOff>
                    <xdr:row>2</xdr:row>
                    <xdr:rowOff>228600</xdr:rowOff>
                  </to>
                </anchor>
              </controlPr>
            </control>
          </mc:Choice>
        </mc:AlternateContent>
        <mc:AlternateContent xmlns:mc="http://schemas.openxmlformats.org/markup-compatibility/2006">
          <mc:Choice Requires="x14">
            <control shapeId="39941" r:id="rId8" name="Button 5">
              <controlPr defaultSize="0" print="0" autoFill="0" autoPict="0" macro="[0]!ksblsbmsbnsbosbpsbqsbrsbssbtsb">
                <anchor moveWithCells="1" sizeWithCells="1">
                  <from>
                    <xdr:col>11</xdr:col>
                    <xdr:colOff>1171575</xdr:colOff>
                    <xdr:row>3</xdr:row>
                    <xdr:rowOff>276225</xdr:rowOff>
                  </from>
                  <to>
                    <xdr:col>12</xdr:col>
                    <xdr:colOff>1343025</xdr:colOff>
                    <xdr:row>4</xdr:row>
                    <xdr:rowOff>238125</xdr:rowOff>
                  </to>
                </anchor>
              </controlPr>
            </control>
          </mc:Choice>
        </mc:AlternateContent>
        <mc:AlternateContent xmlns:mc="http://schemas.openxmlformats.org/markup-compatibility/2006">
          <mc:Choice Requires="x14">
            <control shapeId="39942" r:id="rId9" name="Button 6">
              <controlPr defaultSize="0" print="0" autoFill="0" autoPict="0" macro="[0]!otbptbqtbrtbstbttbutbvtbwtbxtbüqyrysytyuyvywyxyyyzy">
                <anchor>
                  <from>
                    <xdr:col>6</xdr:col>
                    <xdr:colOff>819150</xdr:colOff>
                    <xdr:row>0</xdr:row>
                    <xdr:rowOff>180975</xdr:rowOff>
                  </from>
                  <to>
                    <xdr:col>7</xdr:col>
                    <xdr:colOff>495300</xdr:colOff>
                    <xdr:row>2</xdr:row>
                    <xdr:rowOff>57150</xdr:rowOff>
                  </to>
                </anchor>
              </controlPr>
            </control>
          </mc:Choice>
        </mc:AlternateContent>
        <mc:AlternateContent xmlns:mc="http://schemas.openxmlformats.org/markup-compatibility/2006">
          <mc:Choice Requires="x14">
            <control shapeId="39943" r:id="rId10" name="Button 7">
              <controlPr defaultSize="0" print="0" autoFill="0" autoPict="0" macro="[0]!ytbztbaubbubcubdubeubfubgubhub">
                <anchor>
                  <from>
                    <xdr:col>7</xdr:col>
                    <xdr:colOff>838200</xdr:colOff>
                    <xdr:row>0</xdr:row>
                    <xdr:rowOff>190500</xdr:rowOff>
                  </from>
                  <to>
                    <xdr:col>8</xdr:col>
                    <xdr:colOff>533400</xdr:colOff>
                    <xdr:row>2</xdr:row>
                    <xdr:rowOff>66675</xdr:rowOff>
                  </to>
                </anchor>
              </controlPr>
            </control>
          </mc:Choice>
        </mc:AlternateContent>
        <mc:AlternateContent xmlns:mc="http://schemas.openxmlformats.org/markup-compatibility/2006">
          <mc:Choice Requires="x14">
            <control shapeId="39944" r:id="rId11" name="Button 8">
              <controlPr defaultSize="0" print="0" autoFill="0" autoPict="0" macro="[0]!oobpobqobrobsobtobuobvobwobxob">
                <anchor moveWithCells="1" sizeWithCells="1">
                  <from>
                    <xdr:col>11</xdr:col>
                    <xdr:colOff>1171575</xdr:colOff>
                    <xdr:row>0</xdr:row>
                    <xdr:rowOff>200025</xdr:rowOff>
                  </from>
                  <to>
                    <xdr:col>12</xdr:col>
                    <xdr:colOff>1343025</xdr:colOff>
                    <xdr:row>1</xdr:row>
                    <xdr:rowOff>200025</xdr:rowOff>
                  </to>
                </anchor>
              </controlPr>
            </control>
          </mc:Choice>
        </mc:AlternateContent>
        <mc:AlternateContent xmlns:mc="http://schemas.openxmlformats.org/markup-compatibility/2006">
          <mc:Choice Requires="x14">
            <control shapeId="39945" r:id="rId12" name="Button 9">
              <controlPr defaultSize="0" print="0" autoFill="0" autoPict="0" macro="[0]!cbbdbbebbfbbgbbhbbibbjbbkbblbb">
                <anchor moveWithCells="1" sizeWithCells="1">
                  <from>
                    <xdr:col>10</xdr:col>
                    <xdr:colOff>38100</xdr:colOff>
                    <xdr:row>21</xdr:row>
                    <xdr:rowOff>28575</xdr:rowOff>
                  </from>
                  <to>
                    <xdr:col>10</xdr:col>
                    <xdr:colOff>609600</xdr:colOff>
                    <xdr:row>21</xdr:row>
                    <xdr:rowOff>190500</xdr:rowOff>
                  </to>
                </anchor>
              </controlPr>
            </control>
          </mc:Choice>
        </mc:AlternateContent>
        <mc:AlternateContent xmlns:mc="http://schemas.openxmlformats.org/markup-compatibility/2006">
          <mc:Choice Requires="x14">
            <control shapeId="39946" r:id="rId13" name="Button 10">
              <controlPr defaultSize="0" print="0" autoFill="0" autoPict="0" macro="[0]!sabtabuabvabwabxabyabzababbbbb">
                <anchor moveWithCells="1" sizeWithCells="1">
                  <from>
                    <xdr:col>10</xdr:col>
                    <xdr:colOff>38100</xdr:colOff>
                    <xdr:row>19</xdr:row>
                    <xdr:rowOff>38100</xdr:rowOff>
                  </from>
                  <to>
                    <xdr:col>10</xdr:col>
                    <xdr:colOff>609600</xdr:colOff>
                    <xdr:row>20</xdr:row>
                    <xdr:rowOff>0</xdr:rowOff>
                  </to>
                </anchor>
              </controlPr>
            </control>
          </mc:Choice>
        </mc:AlternateContent>
        <mc:AlternateContent xmlns:mc="http://schemas.openxmlformats.org/markup-compatibility/2006">
          <mc:Choice Requires="x14">
            <control shapeId="39947" r:id="rId14" name="Button 11">
              <controlPr defaultSize="0" print="0" autoFill="0" autoPict="0" macro="[0]!y4zyybzyaajkknzkkjjewsshkhfdhzb">
                <anchor moveWithCells="1" sizeWithCells="1">
                  <from>
                    <xdr:col>10</xdr:col>
                    <xdr:colOff>28575</xdr:colOff>
                    <xdr:row>4</xdr:row>
                    <xdr:rowOff>66675</xdr:rowOff>
                  </from>
                  <to>
                    <xdr:col>10</xdr:col>
                    <xdr:colOff>600075</xdr:colOff>
                    <xdr:row>4</xdr:row>
                    <xdr:rowOff>247650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61AB95EC-175D-449F-8941-D1922C3D4D68}">
            <x14:dataBar minLength="0" maxLength="100" border="1" negativeBarBorderColorSameAsPositive="0">
              <x14:cfvo type="autoMin"/>
              <x14:cfvo type="autoMax"/>
              <x14:borderColor rgb="FFFFB628"/>
              <x14:negativeFillColor rgb="FFFF0000"/>
              <x14:negativeBorderColor rgb="FFFF0000"/>
              <x14:axisColor rgb="FF000000"/>
            </x14:dataBar>
          </x14:cfRule>
          <xm:sqref>K15</xm:sqref>
        </x14:conditionalFormatting>
        <x14:conditionalFormatting xmlns:xm="http://schemas.microsoft.com/office/excel/2006/main">
          <x14:cfRule type="dataBar" id="{D7078133-5FE1-45F9-B9D3-8C0E99AF2ECC}">
            <x14:dataBar minLength="0" maxLength="100" border="1" negativeBarBorderColorSameAsPositive="0">
              <x14:cfvo type="autoMin"/>
              <x14:cfvo type="autoMax"/>
              <x14:borderColor rgb="FFFFB628"/>
              <x14:negativeFillColor rgb="FFFF0000"/>
              <x14:negativeBorderColor rgb="FFFF0000"/>
              <x14:axisColor rgb="FF000000"/>
            </x14:dataBar>
          </x14:cfRule>
          <xm:sqref>K7:K14</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R754"/>
  <sheetViews>
    <sheetView showGridLines="0" view="pageBreakPreview" zoomScaleNormal="100" zoomScaleSheetLayoutView="100" workbookViewId="0">
      <selection activeCell="B2" sqref="B2"/>
    </sheetView>
  </sheetViews>
  <sheetFormatPr defaultRowHeight="12.75"/>
  <cols>
    <col min="1" max="1" width="2" bestFit="1" customWidth="1"/>
    <col min="2" max="2" width="2.5703125" bestFit="1" customWidth="1"/>
    <col min="3" max="3" width="9.85546875" bestFit="1" customWidth="1"/>
    <col min="4" max="4" width="50.7109375" customWidth="1"/>
    <col min="5" max="5" width="7.7109375" customWidth="1"/>
    <col min="6" max="6" width="8.42578125" style="29" bestFit="1" customWidth="1"/>
    <col min="7" max="7" width="26.7109375" style="3" customWidth="1"/>
    <col min="8" max="8" width="26.7109375" style="32" customWidth="1"/>
    <col min="9" max="9" width="5.28515625" bestFit="1" customWidth="1"/>
    <col min="10" max="11" width="2.7109375" customWidth="1"/>
    <col min="12" max="12" width="7.7109375" customWidth="1"/>
    <col min="13" max="13" width="24.7109375" customWidth="1"/>
    <col min="14" max="14" width="6.140625" bestFit="1" customWidth="1"/>
    <col min="24" max="24" width="5.85546875" bestFit="1" customWidth="1"/>
    <col min="44" max="44" width="10" bestFit="1" customWidth="1"/>
    <col min="45" max="46" width="2" bestFit="1" customWidth="1"/>
  </cols>
  <sheetData>
    <row r="1" spans="1:44" ht="43.5" customHeight="1">
      <c r="A1" s="29"/>
      <c r="B1" s="29"/>
      <c r="D1" s="29"/>
      <c r="E1" s="29"/>
      <c r="G1" s="30"/>
      <c r="H1" s="31"/>
      <c r="N1" s="16" t="e">
        <f ca="1" xml:space="preserve"> "İhale konusu işin "&amp;tk&amp;" her bir iş kalemi için teklif ettiğimiz birim fiyatlar üzerinden Katma Değer Vergisi hariç "&amp;TEXT(TeklifCetveli!#REF!,"#.##0,00")&amp;" USD  ("&amp;NTW(TeklifCetveli!#REF!,2)&amp;") "&amp;"bedel karşılığında yerine getireceğimizi kabul ve taahhüt ediyoruz."</f>
        <v>#REF!</v>
      </c>
      <c r="AR1" s="29"/>
    </row>
    <row r="2" spans="1:44" ht="3.75" hidden="1" customHeight="1">
      <c r="B2" s="94">
        <v>5</v>
      </c>
      <c r="C2" s="95"/>
      <c r="D2" s="95"/>
      <c r="E2" s="94"/>
      <c r="F2" s="94"/>
      <c r="G2" s="96"/>
      <c r="H2" s="97"/>
      <c r="I2" s="95"/>
      <c r="N2" s="29"/>
      <c r="X2" s="29"/>
    </row>
    <row r="3" spans="1:44" ht="69" customHeight="1">
      <c r="B3" s="94"/>
      <c r="C3" s="94"/>
      <c r="D3" s="94"/>
      <c r="E3" s="94"/>
      <c r="F3" s="94"/>
      <c r="G3" s="101"/>
      <c r="H3" s="105"/>
      <c r="I3" s="94"/>
      <c r="M3" s="29"/>
      <c r="X3" s="29"/>
    </row>
    <row r="4" spans="1:44" ht="22.5" customHeight="1">
      <c r="B4" s="94"/>
      <c r="C4" s="488" t="s">
        <v>83</v>
      </c>
      <c r="D4" s="489"/>
      <c r="E4" s="489"/>
      <c r="F4" s="489"/>
      <c r="G4" s="489"/>
      <c r="H4" s="489"/>
      <c r="I4" s="94"/>
      <c r="M4" s="29"/>
      <c r="N4" s="29"/>
      <c r="X4" s="29"/>
    </row>
    <row r="5" spans="1:44" ht="21.75" customHeight="1">
      <c r="B5" s="94"/>
      <c r="C5" s="490"/>
      <c r="D5" s="490"/>
      <c r="E5" s="490"/>
      <c r="F5" s="490"/>
      <c r="G5" s="490"/>
      <c r="H5" s="490"/>
      <c r="I5" s="94"/>
      <c r="L5" s="29"/>
      <c r="M5" s="29"/>
      <c r="N5" s="29"/>
      <c r="X5" s="29"/>
    </row>
    <row r="6" spans="1:44" ht="13.5" customHeight="1">
      <c r="B6" s="94"/>
      <c r="C6" s="106"/>
      <c r="D6" s="491" t="s">
        <v>72</v>
      </c>
      <c r="E6" s="491"/>
      <c r="F6" s="491"/>
      <c r="G6" s="491" t="s">
        <v>73</v>
      </c>
      <c r="H6" s="491"/>
      <c r="I6" s="94"/>
      <c r="N6" s="29"/>
      <c r="X6" s="29"/>
    </row>
    <row r="7" spans="1:44" ht="42.75" customHeight="1">
      <c r="B7" s="94"/>
      <c r="C7" s="98" t="s">
        <v>26</v>
      </c>
      <c r="D7" s="99" t="s">
        <v>25</v>
      </c>
      <c r="E7" s="99" t="s">
        <v>16</v>
      </c>
      <c r="F7" s="98" t="s">
        <v>17</v>
      </c>
      <c r="G7" s="98" t="str">
        <f>"Teklif edilen Birim Fiyat ("&amp;Degiskenler!AF61&amp;")"</f>
        <v>Teklif edilen Birim Fiyat (TL)</v>
      </c>
      <c r="H7" s="99" t="str">
        <f>"Tutarı ("&amp;Degiskenler!AF61&amp;")"</f>
        <v>Tutarı (TL)</v>
      </c>
      <c r="I7" s="94"/>
      <c r="M7" s="29"/>
      <c r="X7" s="29"/>
    </row>
    <row r="8" spans="1:44" ht="15.75">
      <c r="B8" s="94"/>
      <c r="C8" s="492" t="s">
        <v>138</v>
      </c>
      <c r="D8" s="492"/>
      <c r="E8" s="492"/>
      <c r="F8" s="492"/>
      <c r="G8" s="492"/>
      <c r="H8" s="217" t="e">
        <f xml:space="preserve"> SUM(#REF!)</f>
        <v>#REF!</v>
      </c>
      <c r="I8" s="100"/>
      <c r="J8" s="29"/>
      <c r="L8" s="29"/>
      <c r="M8" s="29"/>
      <c r="N8" s="29"/>
      <c r="W8" s="29"/>
    </row>
    <row r="9" spans="1:44" ht="15" customHeight="1">
      <c r="B9" s="94"/>
      <c r="C9" s="168"/>
      <c r="D9" s="168"/>
      <c r="E9" s="167"/>
      <c r="F9" s="167"/>
      <c r="G9" s="167"/>
      <c r="H9" s="166"/>
      <c r="I9" s="94"/>
      <c r="J9" s="29"/>
      <c r="K9" s="29"/>
      <c r="N9" s="29"/>
      <c r="U9" s="29"/>
      <c r="AO9" s="34"/>
    </row>
    <row r="10" spans="1:44" ht="18">
      <c r="B10" s="94"/>
      <c r="C10" s="168"/>
      <c r="D10" s="168"/>
      <c r="E10" s="169"/>
      <c r="F10" s="167"/>
      <c r="G10" s="167"/>
      <c r="H10" s="166"/>
      <c r="I10" s="94"/>
      <c r="K10" s="29"/>
      <c r="M10" s="29"/>
      <c r="X10" s="29"/>
    </row>
    <row r="11" spans="1:44" ht="15">
      <c r="B11" s="94"/>
      <c r="C11" s="168"/>
      <c r="D11" s="167"/>
      <c r="E11" s="167"/>
      <c r="F11" s="167"/>
      <c r="G11" s="167"/>
      <c r="H11" s="166"/>
      <c r="I11" s="94"/>
      <c r="M11" s="29"/>
      <c r="N11" s="29"/>
    </row>
    <row r="12" spans="1:44" ht="15">
      <c r="B12" s="94"/>
      <c r="C12" s="168"/>
      <c r="D12" s="167"/>
      <c r="E12" s="167"/>
      <c r="F12" s="167"/>
      <c r="G12" s="167"/>
      <c r="H12" s="166"/>
      <c r="I12" s="94"/>
      <c r="K12" s="29"/>
      <c r="AR12" s="29"/>
    </row>
    <row r="13" spans="1:44" ht="15">
      <c r="A13" s="29"/>
      <c r="B13" s="94"/>
      <c r="C13" s="167"/>
      <c r="D13" s="167"/>
      <c r="E13" s="167"/>
      <c r="F13" s="167"/>
      <c r="G13" s="167"/>
      <c r="H13" s="167"/>
      <c r="I13" s="94"/>
      <c r="M13" s="29"/>
    </row>
    <row r="14" spans="1:44" ht="15">
      <c r="B14" s="94"/>
      <c r="C14" s="167"/>
      <c r="D14" s="167"/>
      <c r="E14" s="167"/>
      <c r="F14" s="167"/>
      <c r="G14" s="167"/>
      <c r="H14" s="167"/>
      <c r="I14" s="94"/>
    </row>
    <row r="15" spans="1:44">
      <c r="B15" s="29"/>
      <c r="C15" s="29"/>
      <c r="D15" s="29"/>
      <c r="E15" s="29"/>
      <c r="G15" s="30"/>
      <c r="H15" s="31"/>
      <c r="I15" s="29"/>
    </row>
    <row r="16" spans="1:44">
      <c r="B16" s="29"/>
      <c r="C16" s="29"/>
      <c r="D16" s="29"/>
      <c r="E16" s="29"/>
      <c r="G16" s="30"/>
      <c r="H16" s="31"/>
      <c r="I16" s="29"/>
      <c r="M16" s="29"/>
    </row>
    <row r="17" spans="2:14">
      <c r="B17" s="29"/>
      <c r="C17" s="29"/>
      <c r="D17" s="29"/>
      <c r="E17" s="29"/>
      <c r="G17" s="30"/>
      <c r="H17" s="31"/>
      <c r="I17" s="29"/>
    </row>
    <row r="18" spans="2:14">
      <c r="B18" s="29"/>
      <c r="C18" s="29"/>
      <c r="D18" s="29"/>
      <c r="E18" s="29"/>
      <c r="G18" s="30"/>
      <c r="H18" s="31"/>
      <c r="I18" s="29"/>
    </row>
    <row r="19" spans="2:14">
      <c r="B19" s="29"/>
      <c r="C19" s="29"/>
      <c r="D19" s="29"/>
      <c r="E19" s="29"/>
      <c r="G19" s="30"/>
      <c r="H19" s="31"/>
      <c r="I19" s="29"/>
    </row>
    <row r="20" spans="2:14">
      <c r="B20" s="29"/>
      <c r="C20" s="29"/>
      <c r="D20" s="29"/>
      <c r="E20" s="29"/>
      <c r="G20" s="30"/>
      <c r="H20" s="31"/>
      <c r="I20" s="29"/>
    </row>
    <row r="21" spans="2:14">
      <c r="B21" s="29"/>
      <c r="C21" s="29"/>
      <c r="D21" s="29"/>
      <c r="E21" s="29"/>
      <c r="G21" s="30"/>
      <c r="H21" s="31"/>
      <c r="I21" s="29"/>
    </row>
    <row r="22" spans="2:14">
      <c r="B22" s="29"/>
      <c r="C22" s="29"/>
      <c r="D22" s="29"/>
      <c r="E22" s="29"/>
      <c r="G22" s="30"/>
      <c r="H22" s="31"/>
      <c r="I22" s="29"/>
    </row>
    <row r="23" spans="2:14">
      <c r="B23" s="29"/>
      <c r="C23" s="29"/>
      <c r="D23" s="29"/>
      <c r="E23" s="29"/>
      <c r="G23" s="30"/>
      <c r="H23" s="31"/>
      <c r="I23" s="29"/>
    </row>
    <row r="24" spans="2:14">
      <c r="B24" s="29"/>
      <c r="C24" s="29"/>
      <c r="D24" s="29"/>
      <c r="E24" s="29"/>
      <c r="G24" s="30"/>
      <c r="H24" s="31"/>
      <c r="I24" s="29"/>
      <c r="N24" s="29"/>
    </row>
    <row r="26" spans="2:14">
      <c r="C26" s="29"/>
    </row>
    <row r="27" spans="2:14">
      <c r="H27" s="31"/>
    </row>
    <row r="31" spans="2:14">
      <c r="G31" s="30"/>
    </row>
    <row r="32" spans="2:14">
      <c r="I32" s="29"/>
    </row>
    <row r="33" spans="3:13">
      <c r="H33" s="31"/>
    </row>
    <row r="36" spans="3:13">
      <c r="H36" s="31"/>
    </row>
    <row r="37" spans="3:13">
      <c r="H37" s="31"/>
    </row>
    <row r="38" spans="3:13">
      <c r="D38" s="29"/>
      <c r="H38" s="31"/>
      <c r="M38" s="29"/>
    </row>
    <row r="39" spans="3:13">
      <c r="H39" s="31"/>
    </row>
    <row r="41" spans="3:13">
      <c r="C41" s="29"/>
      <c r="E41" s="29"/>
    </row>
    <row r="60" spans="6:7">
      <c r="F60"/>
      <c r="G60"/>
    </row>
    <row r="61" spans="6:7">
      <c r="F61"/>
      <c r="G61"/>
    </row>
    <row r="62" spans="6:7">
      <c r="F62"/>
      <c r="G62"/>
    </row>
    <row r="69" spans="6:7">
      <c r="F69"/>
      <c r="G69"/>
    </row>
    <row r="70" spans="6:7">
      <c r="F70"/>
      <c r="G70"/>
    </row>
    <row r="71" spans="6:7">
      <c r="F71"/>
      <c r="G71"/>
    </row>
    <row r="159" spans="6:7">
      <c r="F159"/>
      <c r="G159"/>
    </row>
    <row r="160" spans="6:7">
      <c r="F160"/>
      <c r="G160"/>
    </row>
    <row r="161" spans="6:7">
      <c r="F161"/>
      <c r="G161"/>
    </row>
    <row r="745" spans="1:8">
      <c r="A745">
        <v>9</v>
      </c>
      <c r="F745"/>
      <c r="G745"/>
      <c r="H745"/>
    </row>
    <row r="748" spans="1:8">
      <c r="A748">
        <v>5</v>
      </c>
      <c r="F748"/>
      <c r="G748"/>
      <c r="H748"/>
    </row>
    <row r="749" spans="1:8">
      <c r="A749">
        <v>5</v>
      </c>
      <c r="F749"/>
      <c r="G749"/>
      <c r="H749"/>
    </row>
    <row r="750" spans="1:8">
      <c r="A750">
        <v>4</v>
      </c>
      <c r="F750"/>
      <c r="G750"/>
      <c r="H750"/>
    </row>
    <row r="751" spans="1:8">
      <c r="A751">
        <v>3</v>
      </c>
      <c r="F751"/>
      <c r="G751"/>
      <c r="H751"/>
    </row>
    <row r="752" spans="1:8">
      <c r="A752">
        <v>2</v>
      </c>
      <c r="F752"/>
      <c r="G752"/>
      <c r="H752"/>
    </row>
    <row r="753" spans="1:8">
      <c r="A753">
        <v>0</v>
      </c>
      <c r="F753"/>
      <c r="G753"/>
      <c r="H753"/>
    </row>
    <row r="754" spans="1:8">
      <c r="A754">
        <v>0</v>
      </c>
      <c r="F754"/>
      <c r="G754"/>
      <c r="H754"/>
    </row>
  </sheetData>
  <sheetProtection selectLockedCells="1" selectUnlockedCells="1"/>
  <customSheetViews>
    <customSheetView guid="{9A2AE417-319A-45DC-B7BA-5FD1B08B2BEB}" scale="75" showPageBreaks="1" showGridLines="0" fitToPage="1" printArea="1" filter="1" showAutoFilter="1" view="pageBreakPreview">
      <pageMargins left="0.77" right="0.70866141732283472" top="3.27" bottom="0.74803149606299213" header="0.31496062992125984" footer="0.31496062992125984"/>
      <pageSetup paperSize="9" scale="65" orientation="portrait" r:id="rId1"/>
      <autoFilter ref="AD9:AD250">
        <filterColumn colId="0">
          <filters>
            <filter val="1"/>
          </filters>
        </filterColumn>
      </autoFilter>
    </customSheetView>
    <customSheetView guid="{B18342F2-8891-4EE0-BEFB-E5579426D0FA}" scale="75" showPageBreaks="1" showGridLines="0" fitToPage="1" printArea="1" filter="1" showAutoFilter="1" view="pageBreakPreview">
      <selection activeCell="C11" sqref="C11:G11"/>
      <pageMargins left="0.77" right="0.70866141732283472" top="3.27" bottom="0.74803149606299213" header="0.31496062992125984" footer="0.31496062992125984"/>
      <pageSetup paperSize="9" scale="65" orientation="portrait" r:id="rId2"/>
      <autoFilter ref="AD12:AD22">
        <filterColumn colId="0">
          <filters>
            <filter val="1"/>
          </filters>
        </filterColumn>
      </autoFilter>
    </customSheetView>
    <customSheetView guid="{0CC85591-CE47-471A-BEF0-40A97F215D51}" showPageBreaks="1" showGridLines="0" fitToPage="1" printArea="1" hiddenRows="1" state="veryHidden" view="pageBreakPreview">
      <selection activeCell="B2" sqref="B2"/>
      <pageMargins left="0.7" right="0.7" top="0.75" bottom="0.75" header="0.3" footer="0.3"/>
      <pageSetup paperSize="9" scale="63" fitToHeight="0" orientation="portrait" r:id="rId3"/>
    </customSheetView>
  </customSheetViews>
  <mergeCells count="5">
    <mergeCell ref="C4:H4"/>
    <mergeCell ref="C5:H5"/>
    <mergeCell ref="D6:F6"/>
    <mergeCell ref="G6:H6"/>
    <mergeCell ref="C8:G8"/>
  </mergeCells>
  <pageMargins left="0.7" right="0.7" top="0.75" bottom="0.75" header="0.3" footer="0.3"/>
  <pageSetup paperSize="9" scale="63" fitToHeight="0"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097" r:id="rId7" name="Button 1">
              <controlPr defaultSize="0" print="0" autoFill="0" autoPict="0" macro="[0]!w_bx_by_bz_ba0bb0bc0bd0be0bf0b">
                <anchor moveWithCells="1" sizeWithCells="1">
                  <from>
                    <xdr:col>3</xdr:col>
                    <xdr:colOff>2305050</xdr:colOff>
                    <xdr:row>0</xdr:row>
                    <xdr:rowOff>228600</xdr:rowOff>
                  </from>
                  <to>
                    <xdr:col>6</xdr:col>
                    <xdr:colOff>647700</xdr:colOff>
                    <xdr:row>0</xdr:row>
                    <xdr:rowOff>457200</xdr:rowOff>
                  </to>
                </anchor>
              </controlPr>
            </control>
          </mc:Choice>
        </mc:AlternateContent>
        <mc:AlternateContent xmlns:mc="http://schemas.openxmlformats.org/markup-compatibility/2006">
          <mc:Choice Requires="x14">
            <control shapeId="4099" r:id="rId8" name="Button 3">
              <controlPr defaultSize="0" print="0" autoFill="0" autoPict="0" macro="[0]!ipbjpbkpblpbmpbnpbopbppbqpbrpb">
                <anchor moveWithCells="1" sizeWithCells="1">
                  <from>
                    <xdr:col>9</xdr:col>
                    <xdr:colOff>114300</xdr:colOff>
                    <xdr:row>2</xdr:row>
                    <xdr:rowOff>323850</xdr:rowOff>
                  </from>
                  <to>
                    <xdr:col>13</xdr:col>
                    <xdr:colOff>0</xdr:colOff>
                    <xdr:row>2</xdr:row>
                    <xdr:rowOff>571500</xdr:rowOff>
                  </to>
                </anchor>
              </controlPr>
            </control>
          </mc:Choice>
        </mc:AlternateContent>
        <mc:AlternateContent xmlns:mc="http://schemas.openxmlformats.org/markup-compatibility/2006">
          <mc:Choice Requires="x14">
            <control shapeId="4100" r:id="rId9" name="Button 4">
              <controlPr defaultSize="0" print="0" autoFill="0" autoPict="0" macro="[0]!cqbdqbeqbfqbgqbhqbiqbjqbkqblqb">
                <anchor moveWithCells="1" sizeWithCells="1">
                  <from>
                    <xdr:col>9</xdr:col>
                    <xdr:colOff>114300</xdr:colOff>
                    <xdr:row>2</xdr:row>
                    <xdr:rowOff>666750</xdr:rowOff>
                  </from>
                  <to>
                    <xdr:col>13</xdr:col>
                    <xdr:colOff>0</xdr:colOff>
                    <xdr:row>3</xdr:row>
                    <xdr:rowOff>38100</xdr:rowOff>
                  </to>
                </anchor>
              </controlPr>
            </control>
          </mc:Choice>
        </mc:AlternateContent>
        <mc:AlternateContent xmlns:mc="http://schemas.openxmlformats.org/markup-compatibility/2006">
          <mc:Choice Requires="x14">
            <control shapeId="4101" r:id="rId10" name="Button 5">
              <controlPr defaultSize="0" print="0" autoFill="0" autoPict="0" macro="[0]!ksblsbmsbnsbosbpsbqsbrsbssbtsb">
                <anchor moveWithCells="1" sizeWithCells="1">
                  <from>
                    <xdr:col>9</xdr:col>
                    <xdr:colOff>114300</xdr:colOff>
                    <xdr:row>3</xdr:row>
                    <xdr:rowOff>133350</xdr:rowOff>
                  </from>
                  <to>
                    <xdr:col>13</xdr:col>
                    <xdr:colOff>0</xdr:colOff>
                    <xdr:row>4</xdr:row>
                    <xdr:rowOff>95250</xdr:rowOff>
                  </to>
                </anchor>
              </controlPr>
            </control>
          </mc:Choice>
        </mc:AlternateContent>
        <mc:AlternateContent xmlns:mc="http://schemas.openxmlformats.org/markup-compatibility/2006">
          <mc:Choice Requires="x14">
            <control shapeId="4102" r:id="rId11" name="Button 6">
              <controlPr defaultSize="0" print="0" autoFill="0" autoPict="0" macro="[0]!oobpobqobrobsobtobuobvobwobxob">
                <anchor moveWithCells="1" sizeWithCells="1">
                  <from>
                    <xdr:col>9</xdr:col>
                    <xdr:colOff>114300</xdr:colOff>
                    <xdr:row>1</xdr:row>
                    <xdr:rowOff>0</xdr:rowOff>
                  </from>
                  <to>
                    <xdr:col>13</xdr:col>
                    <xdr:colOff>0</xdr:colOff>
                    <xdr:row>2</xdr:row>
                    <xdr:rowOff>247650</xdr:rowOff>
                  </to>
                </anchor>
              </controlPr>
            </control>
          </mc:Choice>
        </mc:AlternateContent>
        <mc:AlternateContent xmlns:mc="http://schemas.openxmlformats.org/markup-compatibility/2006">
          <mc:Choice Requires="x14">
            <control shapeId="4104" r:id="rId12" name="Button 8">
              <controlPr defaultSize="0" print="0" autoFill="0" autoPict="0" macro="[0]!cbbdbbebbfbbgbbhbbibbjbbkbblbb">
                <anchor moveWithCells="1" sizeWithCells="1">
                  <from>
                    <xdr:col>9</xdr:col>
                    <xdr:colOff>114300</xdr:colOff>
                    <xdr:row>4</xdr:row>
                    <xdr:rowOff>200025</xdr:rowOff>
                  </from>
                  <to>
                    <xdr:col>13</xdr:col>
                    <xdr:colOff>0</xdr:colOff>
                    <xdr:row>6</xdr:row>
                    <xdr:rowOff>0</xdr:rowOff>
                  </to>
                </anchor>
              </controlPr>
            </control>
          </mc:Choice>
        </mc:AlternateContent>
        <mc:AlternateContent xmlns:mc="http://schemas.openxmlformats.org/markup-compatibility/2006">
          <mc:Choice Requires="x14">
            <control shapeId="4105" r:id="rId13" name="Button 9">
              <controlPr defaultSize="0" print="0" autoFill="0" autoPict="0" macro="[0]!eobfobgobhobiobjobkoblobmobnob">
                <anchor moveWithCells="1" sizeWithCells="1">
                  <from>
                    <xdr:col>9</xdr:col>
                    <xdr:colOff>114300</xdr:colOff>
                    <xdr:row>6</xdr:row>
                    <xdr:rowOff>114300</xdr:rowOff>
                  </from>
                  <to>
                    <xdr:col>13</xdr:col>
                    <xdr:colOff>0</xdr:colOff>
                    <xdr:row>6</xdr:row>
                    <xdr:rowOff>361950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BB83"/>
  <sheetViews>
    <sheetView showGridLines="0" view="pageBreakPreview" zoomScaleNormal="100" zoomScaleSheetLayoutView="100" workbookViewId="0">
      <selection activeCell="B68" sqref="B68"/>
    </sheetView>
  </sheetViews>
  <sheetFormatPr defaultRowHeight="12.75"/>
  <cols>
    <col min="17" max="17" width="11.7109375" bestFit="1" customWidth="1"/>
    <col min="21" max="21" width="11.7109375" bestFit="1" customWidth="1"/>
    <col min="27" max="27" width="9.42578125" bestFit="1" customWidth="1"/>
    <col min="54" max="54" width="11.7109375" bestFit="1" customWidth="1"/>
  </cols>
  <sheetData>
    <row r="1" spans="2:27" ht="13.5" thickBot="1"/>
    <row r="2" spans="2:27">
      <c r="B2" s="497"/>
      <c r="C2" s="498"/>
      <c r="D2" s="498"/>
      <c r="E2" s="498"/>
      <c r="F2" s="498"/>
      <c r="G2" s="498"/>
      <c r="H2" s="498"/>
      <c r="I2" s="498"/>
      <c r="J2" s="498"/>
      <c r="K2" s="498"/>
      <c r="L2" s="498"/>
      <c r="M2" s="498"/>
      <c r="N2" s="499"/>
    </row>
    <row r="3" spans="2:27">
      <c r="B3" s="500"/>
      <c r="C3" s="501"/>
      <c r="D3" s="501"/>
      <c r="E3" s="501"/>
      <c r="F3" s="501"/>
      <c r="G3" s="501"/>
      <c r="H3" s="501"/>
      <c r="I3" s="501"/>
      <c r="J3" s="501"/>
      <c r="K3" s="501"/>
      <c r="L3" s="501"/>
      <c r="M3" s="501"/>
      <c r="N3" s="502"/>
    </row>
    <row r="4" spans="2:27">
      <c r="B4" s="503"/>
      <c r="C4" s="504"/>
      <c r="D4" s="504"/>
      <c r="E4" s="504"/>
      <c r="F4" s="504"/>
      <c r="G4" s="504"/>
      <c r="H4" s="504"/>
      <c r="I4" s="504"/>
      <c r="J4" s="504"/>
      <c r="K4" s="504"/>
      <c r="L4" s="504"/>
      <c r="M4" s="504"/>
      <c r="N4" s="505"/>
    </row>
    <row r="5" spans="2:27">
      <c r="B5" s="506"/>
      <c r="C5" s="507"/>
      <c r="D5" s="507"/>
      <c r="E5" s="507"/>
      <c r="F5" s="507"/>
      <c r="G5" s="507"/>
      <c r="H5" s="507"/>
      <c r="I5" s="507"/>
      <c r="J5" s="507"/>
      <c r="K5" s="507"/>
      <c r="L5" s="507"/>
      <c r="M5" s="507"/>
      <c r="N5" s="508"/>
    </row>
    <row r="6" spans="2:27">
      <c r="B6" s="506"/>
      <c r="C6" s="507"/>
      <c r="D6" s="507"/>
      <c r="E6" s="507"/>
      <c r="F6" s="507"/>
      <c r="G6" s="507"/>
      <c r="H6" s="507"/>
      <c r="I6" s="507"/>
      <c r="J6" s="507"/>
      <c r="K6" s="507"/>
      <c r="L6" s="507"/>
      <c r="M6" s="507"/>
      <c r="N6" s="508"/>
    </row>
    <row r="7" spans="2:27">
      <c r="B7" s="173"/>
      <c r="C7" s="170"/>
      <c r="D7" s="170"/>
      <c r="E7" s="170"/>
      <c r="F7" s="170"/>
      <c r="G7" s="170"/>
      <c r="H7" s="170"/>
      <c r="I7" s="170"/>
      <c r="J7" s="170"/>
      <c r="K7" s="170"/>
      <c r="L7" s="509"/>
      <c r="M7" s="510"/>
      <c r="N7" s="511"/>
    </row>
    <row r="8" spans="2:27">
      <c r="B8" s="181"/>
      <c r="C8" s="182"/>
      <c r="D8" s="182"/>
      <c r="E8" s="182"/>
      <c r="F8" s="182"/>
      <c r="G8" s="182"/>
      <c r="H8" s="182"/>
      <c r="I8" s="182"/>
      <c r="J8" s="182"/>
      <c r="K8" s="182"/>
      <c r="L8" s="512"/>
      <c r="M8" s="512"/>
      <c r="N8" s="513"/>
    </row>
    <row r="9" spans="2:27">
      <c r="B9" s="514"/>
      <c r="C9" s="515"/>
      <c r="D9" s="515"/>
      <c r="E9" s="515"/>
      <c r="F9" s="515"/>
      <c r="G9" s="516"/>
      <c r="H9" s="516"/>
      <c r="I9" s="516"/>
      <c r="J9" s="516"/>
      <c r="K9" s="516"/>
      <c r="L9" s="516"/>
      <c r="M9" s="516"/>
      <c r="N9" s="517"/>
    </row>
    <row r="10" spans="2:27">
      <c r="B10" s="493"/>
      <c r="C10" s="494"/>
      <c r="D10" s="494"/>
      <c r="E10" s="494"/>
      <c r="F10" s="494"/>
      <c r="G10" s="495"/>
      <c r="H10" s="495"/>
      <c r="I10" s="495"/>
      <c r="J10" s="495"/>
      <c r="K10" s="495"/>
      <c r="L10" s="495"/>
      <c r="M10" s="495"/>
      <c r="N10" s="496"/>
    </row>
    <row r="11" spans="2:27">
      <c r="B11" s="493"/>
      <c r="C11" s="494"/>
      <c r="D11" s="494"/>
      <c r="E11" s="494"/>
      <c r="F11" s="494"/>
      <c r="G11" s="495"/>
      <c r="H11" s="495"/>
      <c r="I11" s="495"/>
      <c r="J11" s="495"/>
      <c r="K11" s="495"/>
      <c r="L11" s="495"/>
      <c r="M11" s="495"/>
      <c r="N11" s="496"/>
    </row>
    <row r="12" spans="2:27">
      <c r="B12" s="493"/>
      <c r="C12" s="494"/>
      <c r="D12" s="494"/>
      <c r="E12" s="494"/>
      <c r="F12" s="494"/>
      <c r="G12" s="495"/>
      <c r="H12" s="495"/>
      <c r="I12" s="495"/>
      <c r="J12" s="495"/>
      <c r="K12" s="495"/>
      <c r="L12" s="495"/>
      <c r="M12" s="495"/>
      <c r="N12" s="496"/>
    </row>
    <row r="13" spans="2:27" ht="14.25">
      <c r="B13" s="493"/>
      <c r="C13" s="494"/>
      <c r="D13" s="494"/>
      <c r="E13" s="494"/>
      <c r="F13" s="494"/>
      <c r="G13" s="495"/>
      <c r="H13" s="495"/>
      <c r="I13" s="495"/>
      <c r="J13" s="495"/>
      <c r="K13" s="495"/>
      <c r="L13" s="495"/>
      <c r="M13" s="495"/>
      <c r="N13" s="496"/>
      <c r="AA13" s="4"/>
    </row>
    <row r="14" spans="2:27" ht="14.25">
      <c r="B14" s="493"/>
      <c r="C14" s="494"/>
      <c r="D14" s="494"/>
      <c r="E14" s="494"/>
      <c r="F14" s="494"/>
      <c r="G14" s="495"/>
      <c r="H14" s="495"/>
      <c r="I14" s="495"/>
      <c r="J14" s="495"/>
      <c r="K14" s="495"/>
      <c r="L14" s="495"/>
      <c r="M14" s="495"/>
      <c r="N14" s="496"/>
      <c r="AA14" s="4"/>
    </row>
    <row r="15" spans="2:27" ht="14.25">
      <c r="B15" s="493"/>
      <c r="C15" s="494"/>
      <c r="D15" s="494"/>
      <c r="E15" s="494"/>
      <c r="F15" s="494"/>
      <c r="G15" s="495"/>
      <c r="H15" s="495"/>
      <c r="I15" s="495"/>
      <c r="J15" s="495"/>
      <c r="K15" s="495"/>
      <c r="L15" s="495"/>
      <c r="M15" s="495"/>
      <c r="N15" s="496"/>
      <c r="AA15" s="4"/>
    </row>
    <row r="16" spans="2:27" ht="14.25">
      <c r="B16" s="493"/>
      <c r="C16" s="494"/>
      <c r="D16" s="494"/>
      <c r="E16" s="494"/>
      <c r="F16" s="494"/>
      <c r="G16" s="495"/>
      <c r="H16" s="495"/>
      <c r="I16" s="495"/>
      <c r="J16" s="495"/>
      <c r="K16" s="495"/>
      <c r="L16" s="495"/>
      <c r="M16" s="495"/>
      <c r="N16" s="496"/>
      <c r="AA16" s="2"/>
    </row>
    <row r="17" spans="2:54" ht="14.25">
      <c r="B17" s="493"/>
      <c r="C17" s="494"/>
      <c r="D17" s="494"/>
      <c r="E17" s="494"/>
      <c r="F17" s="494"/>
      <c r="G17" s="495"/>
      <c r="H17" s="495"/>
      <c r="I17" s="495"/>
      <c r="J17" s="495"/>
      <c r="K17" s="495"/>
      <c r="L17" s="495"/>
      <c r="M17" s="495"/>
      <c r="N17" s="496"/>
      <c r="AA17" s="4"/>
    </row>
    <row r="18" spans="2:54" ht="14.25">
      <c r="B18" s="493"/>
      <c r="C18" s="494"/>
      <c r="D18" s="494"/>
      <c r="E18" s="494"/>
      <c r="F18" s="494"/>
      <c r="G18" s="495"/>
      <c r="H18" s="495"/>
      <c r="I18" s="495"/>
      <c r="J18" s="495"/>
      <c r="K18" s="495"/>
      <c r="L18" s="495"/>
      <c r="M18" s="495"/>
      <c r="N18" s="496"/>
      <c r="AA18" s="4" t="str">
        <f xml:space="preserve">       "1) Yukarıda ihale kayıt numarası ve adı yer alan ihaleye ilişkin ihale dokümanını oluşturan tüm belgeler tarafımızdan okunmuş, anlaşılmış ve kabul edilmiştir. "&amp;"Teklif fiyata dahil olduğu belirtilen tüm masraflar ve teklif geçerlilik süresi de dahil olmak üzere ihale dokümanında yer alan tüm düzenlemeleri dikkate alarak teklif verdiğimizi,"&amp;" dokümanda yer alan yükümlülükleri yerine getirmememiz durumunda uygulanacak yaptırımları kabul ettiğimizi beyan ediyoruz."</f>
        <v>1) Yukarıda ihale kayıt numarası ve adı yer alan ihaleye ilişkin ihale dokümanını oluşturan tüm belgeler tarafımızdan okunmuş, anlaşılmış ve kabul edilmiştir. Teklif fiyata dahil olduğu belirtilen tüm masraflar ve teklif geçerlilik süresi de dahil olmak üzere ihale dokümanında yer alan tüm düzenlemeleri dikkate alarak teklif verdiğimizi, dokümanda yer alan yükümlülükleri yerine getirmememiz durumunda uygulanacak yaptırımları kabul ettiğimizi beyan ediyoruz.</v>
      </c>
    </row>
    <row r="19" spans="2:54" ht="14.25">
      <c r="B19" s="493"/>
      <c r="C19" s="494"/>
      <c r="D19" s="494"/>
      <c r="E19" s="494"/>
      <c r="F19" s="494"/>
      <c r="G19" s="495"/>
      <c r="H19" s="495"/>
      <c r="I19" s="495"/>
      <c r="J19" s="495"/>
      <c r="K19" s="495"/>
      <c r="L19" s="495"/>
      <c r="M19" s="495"/>
      <c r="N19" s="496"/>
      <c r="AA19" s="4" t="str">
        <f>"ait ihale dokümanını oluşturan bütün belgeler tarafımızdan incelenmiş, okunmuş ve herhangi bir ayrım ve sınırlama yapmadan bütün koşullarıyla kabul edilmiştir. İhaleye ilişkin olarak aşağıdaki hususları içeren teklifimizin kabulünü arz ederiz."</f>
        <v>ait ihale dokümanını oluşturan bütün belgeler tarafımızdan incelenmiş, okunmuş ve herhangi bir ayrım ve sınırlama yapmadan bütün koşullarıyla kabul edilmiştir. İhaleye ilişkin olarak aşağıdaki hususları içeren teklifimizin kabulünü arz ederiz.</v>
      </c>
    </row>
    <row r="20" spans="2:54" ht="14.25">
      <c r="B20" s="493"/>
      <c r="C20" s="494"/>
      <c r="D20" s="494"/>
      <c r="E20" s="494"/>
      <c r="F20" s="494"/>
      <c r="G20" s="495"/>
      <c r="H20" s="495"/>
      <c r="I20" s="495"/>
      <c r="J20" s="495"/>
      <c r="K20" s="495"/>
      <c r="L20" s="495"/>
      <c r="M20" s="495"/>
      <c r="N20" s="496"/>
      <c r="AA20" s="48" t="str">
        <f>"2) İhale tarihinde, 4734 sayılı Kanunun 10 uncu maddesinin dördüncü fıkrasının (a), (b), (c), (d), (e), (g) ve (i) bentlerinde belirtilen durumlarda olmadığımızı ve olmayacağımızı, anılan maddenin dördüncü fıkrasının (c) ve (d)  bentleri hariç, " &amp; "bu hususlara ilişkin olarak durumumuzda değişiklik olması halinde buna ilişkin belgeleri derhal vereceğimizi; ihalenin üzerimizde kalması halinde ise sözleşme imzalanmadan önce ihale tarihinde anılan maddenin dördüncü fıkrasının"&amp;" (a), (b), (c), (d), (e) ve (g) bentlerinde belirtilen durumlarda olmadığımıza ilişkin belgeleri anılan Kanun ve ilgili mevzuat ile ihale dokümanında yer alan düzenlemelere uygun olarak İdarenize sunacağımızı taahhüt ediyoruz. "</f>
        <v xml:space="preserve">2) İhale tarihinde, 4734 sayılı Kanunun 10 uncu maddesinin dördüncü fıkrasının (a), (b), (c), (d), (e), (g) ve (i) bentlerinde belirtilen durumlarda olmadığımızı ve olmayacağımızı, anılan maddenin dördüncü fıkrasının (c) ve (d)  bentleri hariç, bu hususlara ilişkin olarak durumumuzda değişiklik olması halinde buna ilişkin belgeleri derhal vereceğimizi; ihalenin üzerimizde kalması halinde ise sözleşme imzalanmadan önce ihale tarihinde anılan maddenin dördüncü fıkrasının (a), (b), (c), (d), (e) ve (g) bentlerinde belirtilen durumlarda olmadığımıza ilişkin belgeleri anılan Kanun ve ilgili mevzuat ile ihale dokümanında yer alan düzenlemelere uygun olarak İdarenize sunacağımızı taahhüt ediyoruz. </v>
      </c>
    </row>
    <row r="21" spans="2:54" ht="14.25">
      <c r="B21" s="493"/>
      <c r="C21" s="494"/>
      <c r="D21" s="494"/>
      <c r="E21" s="494"/>
      <c r="F21" s="494"/>
      <c r="G21" s="495"/>
      <c r="H21" s="495"/>
      <c r="I21" s="495"/>
      <c r="J21" s="495"/>
      <c r="K21" s="495"/>
      <c r="L21" s="495"/>
      <c r="M21" s="495"/>
      <c r="N21" s="496"/>
      <c r="AA21" s="48" t="str">
        <f>"3) İdari şartnamede alternatif teklif verilmesine izin verilmesi halleri dışında, 4734 sayılı Kanunun 17 nci maddesinin (d) bendi gereğince ihale konusu" &amp; " işe kendimiz veya başkaları adına doğrudan veya dolaylı olarak, asaleten ya da vekaleten birden fazla teklif vermediğimizi beyan ediyoruz."</f>
        <v>3) İdari şartnamede alternatif teklif verilmesine izin verilmesi halleri dışında, 4734 sayılı Kanunun 17 nci maddesinin (d) bendi gereğince ihale konusu işe kendimiz veya başkaları adına doğrudan veya dolaylı olarak, asaleten ya da vekaleten birden fazla teklif vermediğimizi beyan ediyoruz.</v>
      </c>
    </row>
    <row r="22" spans="2:54" ht="14.25">
      <c r="B22" s="493"/>
      <c r="C22" s="494"/>
      <c r="D22" s="494"/>
      <c r="E22" s="494"/>
      <c r="F22" s="494"/>
      <c r="G22" s="495"/>
      <c r="H22" s="495"/>
      <c r="I22" s="495"/>
      <c r="J22" s="495"/>
      <c r="K22" s="495"/>
      <c r="L22" s="495"/>
      <c r="M22" s="495"/>
      <c r="N22" s="496"/>
      <c r="AA22" s="48"/>
    </row>
    <row r="23" spans="2:54" ht="14.25">
      <c r="B23" s="493"/>
      <c r="C23" s="494"/>
      <c r="D23" s="494"/>
      <c r="E23" s="494"/>
      <c r="F23" s="494"/>
      <c r="G23" s="495"/>
      <c r="H23" s="495"/>
      <c r="I23" s="495"/>
      <c r="J23" s="495"/>
      <c r="K23" s="495"/>
      <c r="L23" s="495"/>
      <c r="M23" s="495"/>
      <c r="N23" s="496"/>
      <c r="AA23" s="48" t="str">
        <f>"4) 4734 sayılı Kanunun 4 üncü maddesindeki “yerli istekli” tanımı gereğince yerli istekli durumundayız. "</f>
        <v xml:space="preserve">4) 4734 sayılı Kanunun 4 üncü maddesindeki “yerli istekli” tanımı gereğince yerli istekli durumundayız. </v>
      </c>
    </row>
    <row r="24" spans="2:54" ht="14.25">
      <c r="B24" s="528"/>
      <c r="C24" s="529"/>
      <c r="D24" s="529"/>
      <c r="E24" s="529"/>
      <c r="F24" s="529"/>
      <c r="G24" s="529"/>
      <c r="H24" s="529"/>
      <c r="I24" s="529"/>
      <c r="J24" s="529"/>
      <c r="K24" s="529"/>
      <c r="L24" s="529"/>
      <c r="M24" s="529"/>
      <c r="N24" s="530"/>
      <c r="AA24" s="48" t="str">
        <f xml:space="preserve">     "5) Yukarıda yer alan  elektronik posta adresimize ve faks numaramıza tebligat yapılmasını kabul etmiyorum."</f>
        <v>5) Yukarıda yer alan  elektronik posta adresimize ve faks numaramıza tebligat yapılmasını kabul etmiyorum.</v>
      </c>
    </row>
    <row r="25" spans="2:54" ht="14.25" customHeight="1">
      <c r="B25" s="522"/>
      <c r="C25" s="523"/>
      <c r="D25" s="523"/>
      <c r="E25" s="523"/>
      <c r="F25" s="523"/>
      <c r="G25" s="523"/>
      <c r="H25" s="523"/>
      <c r="I25" s="523"/>
      <c r="J25" s="523"/>
      <c r="K25" s="523"/>
      <c r="L25" s="523"/>
      <c r="M25" s="523"/>
      <c r="N25" s="524"/>
      <c r="U25" s="34"/>
      <c r="AA25" s="48" t="e">
        <f>"5) İhale konusu işin "&amp;tk&amp;" her bir iş kalemi için teklif ettiğimiz birim fiyatlar üzerinden Katma Değer Vergisi hariç "&amp;TEXT(TeklifCetveli!H8,"#.##0,00")&amp;" "&amp;Degiskenler!AF61&amp;"  ("&amp;mbbnbbobbpbbqbbrbbsbbtbbubbvbb(TeklifCetveli!H8,Degiskenler!AF60)&amp;") "&amp;"bedel karşılığında yerine getireceğimizi kabul ve taahhüt ediyoruz."</f>
        <v>#REF!</v>
      </c>
    </row>
    <row r="26" spans="2:54" ht="12.75" customHeight="1">
      <c r="B26" s="525"/>
      <c r="C26" s="526"/>
      <c r="D26" s="526"/>
      <c r="E26" s="526"/>
      <c r="F26" s="526"/>
      <c r="G26" s="526"/>
      <c r="H26" s="526"/>
      <c r="I26" s="526"/>
      <c r="J26" s="526"/>
      <c r="K26" s="526"/>
      <c r="L26" s="526"/>
      <c r="M26" s="526"/>
      <c r="N26" s="527"/>
      <c r="AA26" s="16"/>
    </row>
    <row r="27" spans="2:54" ht="12.75" customHeight="1">
      <c r="B27" s="525"/>
      <c r="C27" s="526"/>
      <c r="D27" s="526"/>
      <c r="E27" s="526"/>
      <c r="F27" s="526"/>
      <c r="G27" s="526"/>
      <c r="H27" s="526"/>
      <c r="I27" s="526"/>
      <c r="J27" s="526"/>
      <c r="K27" s="526"/>
      <c r="L27" s="526"/>
      <c r="M27" s="526"/>
      <c r="N27" s="527"/>
      <c r="BB27" s="34"/>
    </row>
    <row r="28" spans="2:54" ht="14.25" customHeight="1">
      <c r="B28" s="525"/>
      <c r="C28" s="526"/>
      <c r="D28" s="526"/>
      <c r="E28" s="526"/>
      <c r="F28" s="526"/>
      <c r="G28" s="526"/>
      <c r="H28" s="526"/>
      <c r="I28" s="526"/>
      <c r="J28" s="526"/>
      <c r="K28" s="526"/>
      <c r="L28" s="526"/>
      <c r="M28" s="526"/>
      <c r="N28" s="527"/>
      <c r="AA28" s="48" t="str">
        <f>tk</f>
        <v>tamamını</v>
      </c>
      <c r="BB28" s="34"/>
    </row>
    <row r="29" spans="2:54" ht="12.75" customHeight="1">
      <c r="B29" s="525"/>
      <c r="C29" s="526"/>
      <c r="D29" s="526"/>
      <c r="E29" s="526"/>
      <c r="F29" s="526"/>
      <c r="G29" s="526"/>
      <c r="H29" s="526"/>
      <c r="I29" s="526"/>
      <c r="J29" s="526"/>
      <c r="K29" s="526"/>
      <c r="L29" s="526"/>
      <c r="M29" s="526"/>
      <c r="N29" s="527"/>
    </row>
    <row r="30" spans="2:54" ht="12.75" customHeight="1">
      <c r="B30" s="525"/>
      <c r="C30" s="526"/>
      <c r="D30" s="526"/>
      <c r="E30" s="526"/>
      <c r="F30" s="526"/>
      <c r="G30" s="526"/>
      <c r="H30" s="526"/>
      <c r="I30" s="526"/>
      <c r="J30" s="526"/>
      <c r="K30" s="526"/>
      <c r="L30" s="526"/>
      <c r="M30" s="526"/>
      <c r="N30" s="527"/>
    </row>
    <row r="31" spans="2:54" ht="12.75" customHeight="1">
      <c r="B31" s="525"/>
      <c r="C31" s="526"/>
      <c r="D31" s="526"/>
      <c r="E31" s="526"/>
      <c r="F31" s="526"/>
      <c r="G31" s="526"/>
      <c r="H31" s="526"/>
      <c r="I31" s="526"/>
      <c r="J31" s="526"/>
      <c r="K31" s="526"/>
      <c r="L31" s="526"/>
      <c r="M31" s="526"/>
      <c r="N31" s="527"/>
    </row>
    <row r="32" spans="2:54" ht="12.75" customHeight="1">
      <c r="B32" s="531"/>
      <c r="C32" s="532"/>
      <c r="D32" s="532"/>
      <c r="E32" s="532"/>
      <c r="F32" s="532"/>
      <c r="G32" s="532"/>
      <c r="H32" s="532"/>
      <c r="I32" s="532"/>
      <c r="J32" s="532"/>
      <c r="K32" s="532"/>
      <c r="L32" s="532"/>
      <c r="M32" s="532"/>
      <c r="N32" s="533"/>
    </row>
    <row r="33" spans="2:17" ht="12.75" customHeight="1">
      <c r="B33" s="531"/>
      <c r="C33" s="532"/>
      <c r="D33" s="532"/>
      <c r="E33" s="532"/>
      <c r="F33" s="532"/>
      <c r="G33" s="532"/>
      <c r="H33" s="532"/>
      <c r="I33" s="532"/>
      <c r="J33" s="532"/>
      <c r="K33" s="532"/>
      <c r="L33" s="532"/>
      <c r="M33" s="532"/>
      <c r="N33" s="533"/>
    </row>
    <row r="34" spans="2:17" ht="12.75" customHeight="1">
      <c r="B34" s="531"/>
      <c r="C34" s="532"/>
      <c r="D34" s="532"/>
      <c r="E34" s="532"/>
      <c r="F34" s="532"/>
      <c r="G34" s="532"/>
      <c r="H34" s="532"/>
      <c r="I34" s="532"/>
      <c r="J34" s="532"/>
      <c r="K34" s="532"/>
      <c r="L34" s="532"/>
      <c r="M34" s="532"/>
      <c r="N34" s="533"/>
    </row>
    <row r="35" spans="2:17" ht="12.75" customHeight="1">
      <c r="B35" s="531"/>
      <c r="C35" s="532"/>
      <c r="D35" s="532"/>
      <c r="E35" s="532"/>
      <c r="F35" s="532"/>
      <c r="G35" s="532"/>
      <c r="H35" s="532"/>
      <c r="I35" s="532"/>
      <c r="J35" s="532"/>
      <c r="K35" s="532"/>
      <c r="L35" s="532"/>
      <c r="M35" s="532"/>
      <c r="N35" s="533"/>
    </row>
    <row r="36" spans="2:17" ht="12.75" customHeight="1">
      <c r="B36" s="531"/>
      <c r="C36" s="532"/>
      <c r="D36" s="532"/>
      <c r="E36" s="532"/>
      <c r="F36" s="532"/>
      <c r="G36" s="532"/>
      <c r="H36" s="532"/>
      <c r="I36" s="532"/>
      <c r="J36" s="532"/>
      <c r="K36" s="532"/>
      <c r="L36" s="532"/>
      <c r="M36" s="532"/>
      <c r="N36" s="533"/>
    </row>
    <row r="37" spans="2:17" ht="12.75" customHeight="1">
      <c r="B37" s="531"/>
      <c r="C37" s="532"/>
      <c r="D37" s="532"/>
      <c r="E37" s="532"/>
      <c r="F37" s="532"/>
      <c r="G37" s="532"/>
      <c r="H37" s="532"/>
      <c r="I37" s="532"/>
      <c r="J37" s="532"/>
      <c r="K37" s="532"/>
      <c r="L37" s="532"/>
      <c r="M37" s="532"/>
      <c r="N37" s="533"/>
    </row>
    <row r="38" spans="2:17" ht="12.75" customHeight="1">
      <c r="B38" s="531"/>
      <c r="C38" s="532"/>
      <c r="D38" s="532"/>
      <c r="E38" s="532"/>
      <c r="F38" s="532"/>
      <c r="G38" s="532"/>
      <c r="H38" s="532"/>
      <c r="I38" s="532"/>
      <c r="J38" s="532"/>
      <c r="K38" s="532"/>
      <c r="L38" s="532"/>
      <c r="M38" s="532"/>
      <c r="N38" s="533"/>
    </row>
    <row r="39" spans="2:17" ht="12.75" customHeight="1">
      <c r="B39" s="531"/>
      <c r="C39" s="532"/>
      <c r="D39" s="532"/>
      <c r="E39" s="532"/>
      <c r="F39" s="532"/>
      <c r="G39" s="532"/>
      <c r="H39" s="532"/>
      <c r="I39" s="532"/>
      <c r="J39" s="532"/>
      <c r="K39" s="532"/>
      <c r="L39" s="532"/>
      <c r="M39" s="532"/>
      <c r="N39" s="533"/>
    </row>
    <row r="40" spans="2:17" ht="12.75" customHeight="1">
      <c r="B40" s="531"/>
      <c r="C40" s="532"/>
      <c r="D40" s="532"/>
      <c r="E40" s="532"/>
      <c r="F40" s="532"/>
      <c r="G40" s="532"/>
      <c r="H40" s="532"/>
      <c r="I40" s="532"/>
      <c r="J40" s="532"/>
      <c r="K40" s="532"/>
      <c r="L40" s="532"/>
      <c r="M40" s="532"/>
      <c r="N40" s="533"/>
    </row>
    <row r="41" spans="2:17" ht="12.75" customHeight="1">
      <c r="B41" s="531"/>
      <c r="C41" s="532"/>
      <c r="D41" s="532"/>
      <c r="E41" s="532"/>
      <c r="F41" s="532"/>
      <c r="G41" s="532"/>
      <c r="H41" s="532"/>
      <c r="I41" s="532"/>
      <c r="J41" s="532"/>
      <c r="K41" s="532"/>
      <c r="L41" s="532"/>
      <c r="M41" s="532"/>
      <c r="N41" s="533"/>
    </row>
    <row r="42" spans="2:17" ht="12.75" customHeight="1">
      <c r="B42" s="531"/>
      <c r="C42" s="532"/>
      <c r="D42" s="532"/>
      <c r="E42" s="532"/>
      <c r="F42" s="532"/>
      <c r="G42" s="532"/>
      <c r="H42" s="532"/>
      <c r="I42" s="532"/>
      <c r="J42" s="532"/>
      <c r="K42" s="532"/>
      <c r="L42" s="532"/>
      <c r="M42" s="532"/>
      <c r="N42" s="533"/>
    </row>
    <row r="43" spans="2:17" ht="12.75" customHeight="1">
      <c r="B43" s="531"/>
      <c r="C43" s="532"/>
      <c r="D43" s="532"/>
      <c r="E43" s="532"/>
      <c r="F43" s="532"/>
      <c r="G43" s="532"/>
      <c r="H43" s="532"/>
      <c r="I43" s="532"/>
      <c r="J43" s="532"/>
      <c r="K43" s="532"/>
      <c r="L43" s="532"/>
      <c r="M43" s="532"/>
      <c r="N43" s="533"/>
    </row>
    <row r="44" spans="2:17" ht="12.75" customHeight="1">
      <c r="B44" s="531"/>
      <c r="C44" s="532"/>
      <c r="D44" s="532"/>
      <c r="E44" s="532"/>
      <c r="F44" s="532"/>
      <c r="G44" s="532"/>
      <c r="H44" s="532"/>
      <c r="I44" s="532"/>
      <c r="J44" s="532"/>
      <c r="K44" s="532"/>
      <c r="L44" s="532"/>
      <c r="M44" s="532"/>
      <c r="N44" s="533"/>
    </row>
    <row r="45" spans="2:17" ht="12.75" customHeight="1">
      <c r="B45" s="531"/>
      <c r="C45" s="532"/>
      <c r="D45" s="532"/>
      <c r="E45" s="532"/>
      <c r="F45" s="532"/>
      <c r="G45" s="532"/>
      <c r="H45" s="532"/>
      <c r="I45" s="532"/>
      <c r="J45" s="532"/>
      <c r="K45" s="532"/>
      <c r="L45" s="532"/>
      <c r="M45" s="532"/>
      <c r="N45" s="533"/>
    </row>
    <row r="46" spans="2:17" ht="12.75" customHeight="1">
      <c r="B46" s="531"/>
      <c r="C46" s="532"/>
      <c r="D46" s="532"/>
      <c r="E46" s="532"/>
      <c r="F46" s="532"/>
      <c r="G46" s="532"/>
      <c r="H46" s="532"/>
      <c r="I46" s="532"/>
      <c r="J46" s="532"/>
      <c r="K46" s="532"/>
      <c r="L46" s="532"/>
      <c r="M46" s="532"/>
      <c r="N46" s="533"/>
    </row>
    <row r="47" spans="2:17" ht="12.75" customHeight="1">
      <c r="B47" s="531"/>
      <c r="C47" s="532"/>
      <c r="D47" s="532"/>
      <c r="E47" s="532"/>
      <c r="F47" s="532"/>
      <c r="G47" s="532"/>
      <c r="H47" s="532"/>
      <c r="I47" s="532"/>
      <c r="J47" s="532"/>
      <c r="K47" s="532"/>
      <c r="L47" s="532"/>
      <c r="M47" s="532"/>
      <c r="N47" s="533"/>
    </row>
    <row r="48" spans="2:17" ht="12.75" customHeight="1">
      <c r="B48" s="531"/>
      <c r="C48" s="532"/>
      <c r="D48" s="532"/>
      <c r="E48" s="532"/>
      <c r="F48" s="532"/>
      <c r="G48" s="532"/>
      <c r="H48" s="532"/>
      <c r="I48" s="532"/>
      <c r="J48" s="532"/>
      <c r="K48" s="532"/>
      <c r="L48" s="532"/>
      <c r="M48" s="532"/>
      <c r="N48" s="533"/>
      <c r="Q48" s="216"/>
    </row>
    <row r="49" spans="2:17" ht="12.75" customHeight="1">
      <c r="B49" s="534"/>
      <c r="C49" s="535"/>
      <c r="D49" s="535"/>
      <c r="E49" s="535"/>
      <c r="F49" s="535"/>
      <c r="G49" s="535"/>
      <c r="H49" s="535"/>
      <c r="I49" s="535"/>
      <c r="J49" s="535"/>
      <c r="K49" s="535"/>
      <c r="L49" s="535"/>
      <c r="M49" s="535"/>
      <c r="N49" s="536"/>
      <c r="Q49" s="34"/>
    </row>
    <row r="50" spans="2:17" ht="12.75" customHeight="1">
      <c r="B50" s="534"/>
      <c r="C50" s="535"/>
      <c r="D50" s="535"/>
      <c r="E50" s="535"/>
      <c r="F50" s="535"/>
      <c r="G50" s="535"/>
      <c r="H50" s="535"/>
      <c r="I50" s="535"/>
      <c r="J50" s="535"/>
      <c r="K50" s="535"/>
      <c r="L50" s="535"/>
      <c r="M50" s="535"/>
      <c r="N50" s="536"/>
    </row>
    <row r="51" spans="2:17" ht="12.75" customHeight="1">
      <c r="B51" s="534"/>
      <c r="C51" s="535"/>
      <c r="D51" s="535"/>
      <c r="E51" s="535"/>
      <c r="F51" s="535"/>
      <c r="G51" s="535"/>
      <c r="H51" s="535"/>
      <c r="I51" s="535"/>
      <c r="J51" s="535"/>
      <c r="K51" s="535"/>
      <c r="L51" s="535"/>
      <c r="M51" s="535"/>
      <c r="N51" s="536"/>
    </row>
    <row r="52" spans="2:17" ht="12.75" customHeight="1">
      <c r="B52" s="534"/>
      <c r="C52" s="535"/>
      <c r="D52" s="535"/>
      <c r="E52" s="535"/>
      <c r="F52" s="535"/>
      <c r="G52" s="535"/>
      <c r="H52" s="535"/>
      <c r="I52" s="535"/>
      <c r="J52" s="535"/>
      <c r="K52" s="535"/>
      <c r="L52" s="535"/>
      <c r="M52" s="535"/>
      <c r="N52" s="536"/>
    </row>
    <row r="53" spans="2:17" ht="12.75" customHeight="1">
      <c r="B53" s="534"/>
      <c r="C53" s="535"/>
      <c r="D53" s="535"/>
      <c r="E53" s="535"/>
      <c r="F53" s="535"/>
      <c r="G53" s="535"/>
      <c r="H53" s="535"/>
      <c r="I53" s="535"/>
      <c r="J53" s="535"/>
      <c r="K53" s="535"/>
      <c r="L53" s="535"/>
      <c r="M53" s="535"/>
      <c r="N53" s="536"/>
    </row>
    <row r="54" spans="2:17" ht="12.75" customHeight="1">
      <c r="B54" s="534"/>
      <c r="C54" s="535"/>
      <c r="D54" s="535"/>
      <c r="E54" s="535"/>
      <c r="F54" s="535"/>
      <c r="G54" s="535"/>
      <c r="H54" s="535"/>
      <c r="I54" s="535"/>
      <c r="J54" s="535"/>
      <c r="K54" s="535"/>
      <c r="L54" s="535"/>
      <c r="M54" s="535"/>
      <c r="N54" s="536"/>
    </row>
    <row r="55" spans="2:17" ht="12.75" customHeight="1">
      <c r="B55" s="534"/>
      <c r="C55" s="535"/>
      <c r="D55" s="535"/>
      <c r="E55" s="535"/>
      <c r="F55" s="535"/>
      <c r="G55" s="535"/>
      <c r="H55" s="535"/>
      <c r="I55" s="535"/>
      <c r="J55" s="535"/>
      <c r="K55" s="535"/>
      <c r="L55" s="535"/>
      <c r="M55" s="535"/>
      <c r="N55" s="536"/>
    </row>
    <row r="56" spans="2:17" ht="15" customHeight="1">
      <c r="B56" s="534"/>
      <c r="C56" s="535"/>
      <c r="D56" s="535"/>
      <c r="E56" s="535"/>
      <c r="F56" s="535"/>
      <c r="G56" s="535"/>
      <c r="H56" s="535"/>
      <c r="I56" s="535"/>
      <c r="J56" s="535"/>
      <c r="K56" s="535"/>
      <c r="L56" s="535"/>
      <c r="M56" s="535"/>
      <c r="N56" s="536"/>
    </row>
    <row r="57" spans="2:17" ht="15" customHeight="1">
      <c r="B57" s="537"/>
      <c r="C57" s="538"/>
      <c r="D57" s="538"/>
      <c r="E57" s="538"/>
      <c r="F57" s="538"/>
      <c r="G57" s="538"/>
      <c r="H57" s="538"/>
      <c r="I57" s="538"/>
      <c r="J57" s="538"/>
      <c r="K57" s="538"/>
      <c r="L57" s="538"/>
      <c r="M57" s="538"/>
      <c r="N57" s="539"/>
    </row>
    <row r="58" spans="2:17" ht="15">
      <c r="B58" s="177"/>
      <c r="C58" s="178"/>
      <c r="D58" s="178"/>
      <c r="E58" s="178"/>
      <c r="F58" s="178"/>
      <c r="G58" s="178"/>
      <c r="H58" s="178"/>
      <c r="I58" s="178"/>
      <c r="J58" s="178"/>
      <c r="K58" s="179"/>
      <c r="L58" s="178"/>
      <c r="M58" s="179"/>
      <c r="N58" s="172"/>
    </row>
    <row r="59" spans="2:17" ht="15">
      <c r="B59" s="177"/>
      <c r="C59" s="178"/>
      <c r="D59" s="178"/>
      <c r="E59" s="178"/>
      <c r="F59" s="178"/>
      <c r="G59" s="178"/>
      <c r="H59" s="178"/>
      <c r="I59" s="178"/>
      <c r="J59" s="178"/>
      <c r="K59" s="178"/>
      <c r="L59" s="178"/>
      <c r="M59" s="178"/>
      <c r="N59" s="172"/>
    </row>
    <row r="60" spans="2:17" ht="12.75" customHeight="1">
      <c r="B60" s="518"/>
      <c r="C60" s="519"/>
      <c r="D60" s="519"/>
      <c r="E60" s="519"/>
      <c r="F60" s="519"/>
      <c r="G60" s="519"/>
      <c r="H60" s="519"/>
      <c r="I60" s="519"/>
      <c r="J60" s="519"/>
      <c r="K60" s="519"/>
      <c r="L60" s="519"/>
      <c r="M60" s="519"/>
      <c r="N60" s="520"/>
    </row>
    <row r="61" spans="2:17">
      <c r="B61" s="521"/>
      <c r="C61" s="519"/>
      <c r="D61" s="519"/>
      <c r="E61" s="519"/>
      <c r="F61" s="519"/>
      <c r="G61" s="519"/>
      <c r="H61" s="519"/>
      <c r="I61" s="519"/>
      <c r="J61" s="519"/>
      <c r="K61" s="519"/>
      <c r="L61" s="519"/>
      <c r="M61" s="519"/>
      <c r="N61" s="520"/>
    </row>
    <row r="62" spans="2:17" ht="15">
      <c r="B62" s="177"/>
      <c r="C62" s="180"/>
      <c r="D62" s="178"/>
      <c r="E62" s="178"/>
      <c r="F62" s="178"/>
      <c r="G62" s="178"/>
      <c r="H62" s="178"/>
      <c r="I62" s="178"/>
      <c r="J62" s="178"/>
      <c r="K62" s="178"/>
      <c r="L62" s="178"/>
      <c r="M62" s="179"/>
      <c r="N62" s="172"/>
    </row>
    <row r="63" spans="2:17" ht="15">
      <c r="B63" s="177"/>
      <c r="C63" s="180"/>
      <c r="D63" s="178"/>
      <c r="E63" s="178"/>
      <c r="F63" s="178"/>
      <c r="G63" s="178"/>
      <c r="H63" s="178"/>
      <c r="I63" s="178"/>
      <c r="J63" s="178"/>
      <c r="K63" s="178"/>
      <c r="L63" s="178"/>
      <c r="M63" s="179"/>
      <c r="N63" s="172"/>
    </row>
    <row r="64" spans="2:17">
      <c r="B64" s="171"/>
      <c r="C64" s="1"/>
      <c r="D64" s="1"/>
      <c r="E64" s="1"/>
      <c r="F64" s="1"/>
      <c r="G64" s="1"/>
      <c r="H64" s="1"/>
      <c r="I64" s="1"/>
      <c r="J64" s="1"/>
      <c r="K64" s="1"/>
      <c r="L64" s="1"/>
      <c r="M64" s="1"/>
      <c r="N64" s="172"/>
    </row>
    <row r="65" spans="2:14">
      <c r="B65" s="171"/>
      <c r="C65" s="1"/>
      <c r="D65" s="1"/>
      <c r="E65" s="1"/>
      <c r="F65" s="1"/>
      <c r="G65" s="1"/>
      <c r="H65" s="1"/>
      <c r="I65" s="1"/>
      <c r="J65" s="1"/>
      <c r="K65" s="1"/>
      <c r="L65" s="1"/>
      <c r="M65" s="1"/>
      <c r="N65" s="172"/>
    </row>
    <row r="66" spans="2:14">
      <c r="B66" s="171"/>
      <c r="C66" s="1"/>
      <c r="D66" s="1"/>
      <c r="E66" s="1"/>
      <c r="F66" s="1"/>
      <c r="G66" s="1"/>
      <c r="H66" s="1"/>
      <c r="I66" s="1"/>
      <c r="J66" s="1"/>
      <c r="K66" s="1"/>
      <c r="L66" s="1"/>
      <c r="M66" s="1"/>
      <c r="N66" s="172"/>
    </row>
    <row r="67" spans="2:14">
      <c r="B67" s="171"/>
      <c r="C67" s="1"/>
      <c r="D67" s="1"/>
      <c r="E67" s="1"/>
      <c r="F67" s="1"/>
      <c r="G67" s="1"/>
      <c r="H67" s="1"/>
      <c r="I67" s="1"/>
      <c r="J67" s="1"/>
      <c r="K67" s="1"/>
      <c r="L67" s="1"/>
      <c r="M67" s="1"/>
      <c r="N67" s="172"/>
    </row>
    <row r="68" spans="2:14">
      <c r="B68" s="171"/>
      <c r="C68" s="1"/>
      <c r="D68" s="1"/>
      <c r="E68" s="1"/>
      <c r="F68" s="1"/>
      <c r="G68" s="1"/>
      <c r="H68" s="1"/>
      <c r="I68" s="1"/>
      <c r="J68" s="1"/>
      <c r="K68" s="1"/>
      <c r="L68" s="1"/>
      <c r="M68" s="1"/>
      <c r="N68" s="172"/>
    </row>
    <row r="69" spans="2:14">
      <c r="B69" s="171"/>
      <c r="C69" s="1"/>
      <c r="D69" s="1"/>
      <c r="E69" s="1"/>
      <c r="F69" s="1"/>
      <c r="G69" s="1"/>
      <c r="H69" s="1"/>
      <c r="I69" s="1"/>
      <c r="J69" s="1"/>
      <c r="K69" s="1"/>
      <c r="L69" s="1"/>
      <c r="M69" s="1"/>
      <c r="N69" s="172"/>
    </row>
    <row r="70" spans="2:14">
      <c r="B70" s="171"/>
      <c r="C70" s="1"/>
      <c r="D70" s="1"/>
      <c r="E70" s="1"/>
      <c r="F70" s="1"/>
      <c r="G70" s="1"/>
      <c r="H70" s="1"/>
      <c r="I70" s="1"/>
      <c r="J70" s="1"/>
      <c r="K70" s="1"/>
      <c r="L70" s="1"/>
      <c r="M70" s="1"/>
      <c r="N70" s="172"/>
    </row>
    <row r="71" spans="2:14">
      <c r="B71" s="171"/>
      <c r="C71" s="1"/>
      <c r="D71" s="1"/>
      <c r="E71" s="1"/>
      <c r="F71" s="1"/>
      <c r="G71" s="1"/>
      <c r="H71" s="1"/>
      <c r="I71" s="1"/>
      <c r="J71" s="1"/>
      <c r="K71" s="1"/>
      <c r="L71" s="1"/>
      <c r="M71" s="1"/>
      <c r="N71" s="172"/>
    </row>
    <row r="72" spans="2:14">
      <c r="B72" s="171"/>
      <c r="C72" s="1"/>
      <c r="D72" s="1"/>
      <c r="E72" s="1"/>
      <c r="F72" s="1"/>
      <c r="G72" s="1"/>
      <c r="H72" s="1"/>
      <c r="I72" s="1"/>
      <c r="J72" s="1"/>
      <c r="K72" s="1"/>
      <c r="L72" s="1"/>
      <c r="M72" s="1"/>
      <c r="N72" s="172"/>
    </row>
    <row r="73" spans="2:14">
      <c r="B73" s="171"/>
      <c r="C73" s="1"/>
      <c r="D73" s="1"/>
      <c r="E73" s="1"/>
      <c r="F73" s="1"/>
      <c r="G73" s="1"/>
      <c r="H73" s="1"/>
      <c r="I73" s="1"/>
      <c r="J73" s="1"/>
      <c r="K73" s="1"/>
      <c r="L73" s="1"/>
      <c r="M73" s="1"/>
      <c r="N73" s="172"/>
    </row>
    <row r="74" spans="2:14">
      <c r="B74" s="171"/>
      <c r="C74" s="1"/>
      <c r="D74" s="1"/>
      <c r="E74" s="1"/>
      <c r="F74" s="1"/>
      <c r="G74" s="1"/>
      <c r="H74" s="1"/>
      <c r="I74" s="1"/>
      <c r="J74" s="1"/>
      <c r="K74" s="1"/>
      <c r="L74" s="1"/>
      <c r="M74" s="1"/>
      <c r="N74" s="172"/>
    </row>
    <row r="75" spans="2:14">
      <c r="B75" s="171"/>
      <c r="C75" s="1"/>
      <c r="D75" s="1"/>
      <c r="E75" s="1"/>
      <c r="F75" s="1"/>
      <c r="G75" s="1"/>
      <c r="H75" s="1"/>
      <c r="I75" s="1"/>
      <c r="J75" s="1"/>
      <c r="K75" s="1"/>
      <c r="L75" s="1"/>
      <c r="M75" s="1"/>
      <c r="N75" s="172"/>
    </row>
    <row r="76" spans="2:14">
      <c r="B76" s="171"/>
      <c r="C76" s="1"/>
      <c r="D76" s="1"/>
      <c r="E76" s="1"/>
      <c r="F76" s="1"/>
      <c r="G76" s="1"/>
      <c r="H76" s="1"/>
      <c r="I76" s="1"/>
      <c r="J76" s="1"/>
      <c r="K76" s="1"/>
      <c r="L76" s="1"/>
      <c r="M76" s="1"/>
      <c r="N76" s="172"/>
    </row>
    <row r="77" spans="2:14">
      <c r="B77" s="171"/>
      <c r="C77" s="1"/>
      <c r="D77" s="1"/>
      <c r="E77" s="1"/>
      <c r="F77" s="1"/>
      <c r="G77" s="1"/>
      <c r="H77" s="1"/>
      <c r="I77" s="1"/>
      <c r="J77" s="1"/>
      <c r="K77" s="1"/>
      <c r="L77" s="1"/>
      <c r="M77" s="1"/>
      <c r="N77" s="172"/>
    </row>
    <row r="78" spans="2:14">
      <c r="B78" s="171"/>
      <c r="C78" s="1"/>
      <c r="D78" s="1"/>
      <c r="E78" s="1"/>
      <c r="F78" s="1"/>
      <c r="G78" s="1"/>
      <c r="H78" s="1"/>
      <c r="I78" s="1"/>
      <c r="J78" s="1"/>
      <c r="K78" s="1"/>
      <c r="L78" s="1"/>
      <c r="M78" s="1"/>
      <c r="N78" s="172"/>
    </row>
    <row r="79" spans="2:14">
      <c r="B79" s="171"/>
      <c r="C79" s="1"/>
      <c r="D79" s="1"/>
      <c r="E79" s="1"/>
      <c r="F79" s="1"/>
      <c r="G79" s="1"/>
      <c r="H79" s="1"/>
      <c r="I79" s="1"/>
      <c r="J79" s="1"/>
      <c r="K79" s="1"/>
      <c r="L79" s="1"/>
      <c r="M79" s="1"/>
      <c r="N79" s="172"/>
    </row>
    <row r="80" spans="2:14">
      <c r="B80" s="171"/>
      <c r="C80" s="1"/>
      <c r="D80" s="1"/>
      <c r="E80" s="1"/>
      <c r="F80" s="1"/>
      <c r="G80" s="1"/>
      <c r="H80" s="1"/>
      <c r="I80" s="1"/>
      <c r="J80" s="1"/>
      <c r="K80" s="1"/>
      <c r="L80" s="1"/>
      <c r="M80" s="1"/>
      <c r="N80" s="172"/>
    </row>
    <row r="81" spans="2:14">
      <c r="B81" s="171"/>
      <c r="C81" s="1"/>
      <c r="D81" s="1"/>
      <c r="E81" s="1"/>
      <c r="F81" s="1"/>
      <c r="G81" s="1"/>
      <c r="H81" s="1"/>
      <c r="I81" s="1"/>
      <c r="J81" s="1"/>
      <c r="K81" s="1"/>
      <c r="L81" s="1"/>
      <c r="M81" s="1"/>
      <c r="N81" s="172"/>
    </row>
    <row r="82" spans="2:14">
      <c r="B82" s="171"/>
      <c r="C82" s="1"/>
      <c r="D82" s="1"/>
      <c r="E82" s="1"/>
      <c r="F82" s="1"/>
      <c r="G82" s="1"/>
      <c r="H82" s="1"/>
      <c r="I82" s="1"/>
      <c r="J82" s="1"/>
      <c r="K82" s="1"/>
      <c r="L82" s="1"/>
      <c r="M82" s="1"/>
      <c r="N82" s="172"/>
    </row>
    <row r="83" spans="2:14" ht="13.5" thickBot="1">
      <c r="B83" s="174"/>
      <c r="C83" s="175"/>
      <c r="D83" s="175"/>
      <c r="E83" s="175"/>
      <c r="F83" s="175"/>
      <c r="G83" s="175"/>
      <c r="H83" s="175"/>
      <c r="I83" s="175"/>
      <c r="J83" s="175"/>
      <c r="K83" s="175"/>
      <c r="L83" s="175"/>
      <c r="M83" s="175"/>
      <c r="N83" s="176"/>
    </row>
  </sheetData>
  <customSheetViews>
    <customSheetView guid="{0CC85591-CE47-471A-BEF0-40A97F215D51}" showPageBreaks="1" showGridLines="0" printArea="1" state="veryHidden" view="pageBreakPreview">
      <selection activeCell="B79" sqref="B79"/>
      <pageMargins left="0.7" right="0.7" top="0.75" bottom="0.75" header="0.3" footer="0.3"/>
      <pageSetup paperSize="9" scale="65" orientation="portrait" r:id="rId1"/>
    </customSheetView>
  </customSheetViews>
  <mergeCells count="26">
    <mergeCell ref="B60:N61"/>
    <mergeCell ref="B25:N31"/>
    <mergeCell ref="B23:E24"/>
    <mergeCell ref="F23:N24"/>
    <mergeCell ref="B17:E18"/>
    <mergeCell ref="F17:N18"/>
    <mergeCell ref="B19:E20"/>
    <mergeCell ref="F19:N20"/>
    <mergeCell ref="B21:E22"/>
    <mergeCell ref="F21:N22"/>
    <mergeCell ref="B32:N40"/>
    <mergeCell ref="B45:N46"/>
    <mergeCell ref="B41:N44"/>
    <mergeCell ref="B47:N48"/>
    <mergeCell ref="B49:N57"/>
    <mergeCell ref="B13:E14"/>
    <mergeCell ref="F13:N14"/>
    <mergeCell ref="B15:E16"/>
    <mergeCell ref="F15:N16"/>
    <mergeCell ref="B2:N3"/>
    <mergeCell ref="B4:N6"/>
    <mergeCell ref="L7:N8"/>
    <mergeCell ref="B9:E10"/>
    <mergeCell ref="F9:N10"/>
    <mergeCell ref="B11:E12"/>
    <mergeCell ref="F11:N12"/>
  </mergeCells>
  <pageMargins left="0.7" right="0.7" top="0.75" bottom="0.75" header="0.3" footer="0.3"/>
  <pageSetup paperSize="9" scale="65"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4817" r:id="rId5" name="Button 1">
              <controlPr defaultSize="0" print="0" autoFill="0" autoPict="0" macro="[0]!oobpobqobrobsobtobuobvobwobxob">
                <anchor moveWithCells="1" sizeWithCells="1">
                  <from>
                    <xdr:col>16</xdr:col>
                    <xdr:colOff>0</xdr:colOff>
                    <xdr:row>0</xdr:row>
                    <xdr:rowOff>66675</xdr:rowOff>
                  </from>
                  <to>
                    <xdr:col>19</xdr:col>
                    <xdr:colOff>247650</xdr:colOff>
                    <xdr:row>1</xdr:row>
                    <xdr:rowOff>142875</xdr:rowOff>
                  </to>
                </anchor>
              </controlPr>
            </control>
          </mc:Choice>
        </mc:AlternateContent>
        <mc:AlternateContent xmlns:mc="http://schemas.openxmlformats.org/markup-compatibility/2006">
          <mc:Choice Requires="x14">
            <control shapeId="34818" r:id="rId6" name="Button 2">
              <controlPr defaultSize="0" print="0" autoFill="0" autoPict="0" macro="[0]!ipbjpbkpblpbmpbnpbopbppbqpbrpb">
                <anchor moveWithCells="1" sizeWithCells="1">
                  <from>
                    <xdr:col>15</xdr:col>
                    <xdr:colOff>600075</xdr:colOff>
                    <xdr:row>2</xdr:row>
                    <xdr:rowOff>57150</xdr:rowOff>
                  </from>
                  <to>
                    <xdr:col>19</xdr:col>
                    <xdr:colOff>257175</xdr:colOff>
                    <xdr:row>4</xdr:row>
                    <xdr:rowOff>28575</xdr:rowOff>
                  </to>
                </anchor>
              </controlPr>
            </control>
          </mc:Choice>
        </mc:AlternateContent>
        <mc:AlternateContent xmlns:mc="http://schemas.openxmlformats.org/markup-compatibility/2006">
          <mc:Choice Requires="x14">
            <control shapeId="34819" r:id="rId7" name="Button 3">
              <controlPr defaultSize="0" print="0" autoFill="0" autoPict="0" macro="[0]!asbbsbcsbdsbesbfsbgsbhsbisbjsb">
                <anchor moveWithCells="1" sizeWithCells="1">
                  <from>
                    <xdr:col>15</xdr:col>
                    <xdr:colOff>600075</xdr:colOff>
                    <xdr:row>4</xdr:row>
                    <xdr:rowOff>114300</xdr:rowOff>
                  </from>
                  <to>
                    <xdr:col>19</xdr:col>
                    <xdr:colOff>266700</xdr:colOff>
                    <xdr:row>6</xdr:row>
                    <xdr:rowOff>104775</xdr:rowOff>
                  </to>
                </anchor>
              </controlPr>
            </control>
          </mc:Choice>
        </mc:AlternateContent>
        <mc:AlternateContent xmlns:mc="http://schemas.openxmlformats.org/markup-compatibility/2006">
          <mc:Choice Requires="x14">
            <control shapeId="34820" r:id="rId8" name="Button 4">
              <controlPr defaultSize="0" print="0" autoFill="0" autoPict="0" macro="[0]!eobfobgobhobiobjobkoblobmobnob">
                <anchor moveWithCells="1" sizeWithCells="1">
                  <from>
                    <xdr:col>15</xdr:col>
                    <xdr:colOff>600075</xdr:colOff>
                    <xdr:row>7</xdr:row>
                    <xdr:rowOff>28575</xdr:rowOff>
                  </from>
                  <to>
                    <xdr:col>19</xdr:col>
                    <xdr:colOff>266700</xdr:colOff>
                    <xdr:row>9</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1:AA83"/>
  <sheetViews>
    <sheetView showGridLines="0" view="pageBreakPreview" zoomScaleNormal="100" zoomScaleSheetLayoutView="100" workbookViewId="0"/>
  </sheetViews>
  <sheetFormatPr defaultRowHeight="12.75"/>
  <cols>
    <col min="1" max="1" width="9" style="21" customWidth="1"/>
    <col min="2" max="16384" width="9.140625" style="21"/>
  </cols>
  <sheetData>
    <row r="1" spans="2:14" ht="13.5" thickBot="1"/>
    <row r="2" spans="2:14">
      <c r="B2" s="544"/>
      <c r="C2" s="545"/>
      <c r="D2" s="545"/>
      <c r="E2" s="545"/>
      <c r="F2" s="545"/>
      <c r="G2" s="545"/>
      <c r="H2" s="545"/>
      <c r="I2" s="545"/>
      <c r="J2" s="545"/>
      <c r="K2" s="545"/>
      <c r="L2" s="545"/>
      <c r="M2" s="545"/>
      <c r="N2" s="546"/>
    </row>
    <row r="3" spans="2:14">
      <c r="B3" s="547"/>
      <c r="C3" s="548"/>
      <c r="D3" s="548"/>
      <c r="E3" s="548"/>
      <c r="F3" s="548"/>
      <c r="G3" s="548"/>
      <c r="H3" s="548"/>
      <c r="I3" s="548"/>
      <c r="J3" s="548"/>
      <c r="K3" s="548"/>
      <c r="L3" s="548"/>
      <c r="M3" s="548"/>
      <c r="N3" s="549"/>
    </row>
    <row r="4" spans="2:14">
      <c r="B4" s="550"/>
      <c r="C4" s="551"/>
      <c r="D4" s="551"/>
      <c r="E4" s="551"/>
      <c r="F4" s="551"/>
      <c r="G4" s="551"/>
      <c r="H4" s="551"/>
      <c r="I4" s="551"/>
      <c r="J4" s="551"/>
      <c r="K4" s="551"/>
      <c r="L4" s="551"/>
      <c r="M4" s="551"/>
      <c r="N4" s="552"/>
    </row>
    <row r="5" spans="2:14">
      <c r="B5" s="553"/>
      <c r="C5" s="554"/>
      <c r="D5" s="554"/>
      <c r="E5" s="554"/>
      <c r="F5" s="554"/>
      <c r="G5" s="554"/>
      <c r="H5" s="554"/>
      <c r="I5" s="554"/>
      <c r="J5" s="554"/>
      <c r="K5" s="554"/>
      <c r="L5" s="554"/>
      <c r="M5" s="554"/>
      <c r="N5" s="555"/>
    </row>
    <row r="6" spans="2:14">
      <c r="B6" s="553"/>
      <c r="C6" s="554"/>
      <c r="D6" s="554"/>
      <c r="E6" s="554"/>
      <c r="F6" s="554"/>
      <c r="G6" s="554"/>
      <c r="H6" s="554"/>
      <c r="I6" s="554"/>
      <c r="J6" s="554"/>
      <c r="K6" s="554"/>
      <c r="L6" s="554"/>
      <c r="M6" s="554"/>
      <c r="N6" s="555"/>
    </row>
    <row r="7" spans="2:14">
      <c r="B7" s="190"/>
      <c r="C7" s="191"/>
      <c r="D7" s="191"/>
      <c r="E7" s="191"/>
      <c r="F7" s="191"/>
      <c r="G7" s="191"/>
      <c r="H7" s="191"/>
      <c r="I7" s="191"/>
      <c r="J7" s="191"/>
      <c r="K7" s="191"/>
      <c r="L7" s="556"/>
      <c r="M7" s="557"/>
      <c r="N7" s="558"/>
    </row>
    <row r="8" spans="2:14">
      <c r="B8" s="192"/>
      <c r="C8" s="193"/>
      <c r="D8" s="193"/>
      <c r="E8" s="193"/>
      <c r="F8" s="193"/>
      <c r="G8" s="193"/>
      <c r="H8" s="193"/>
      <c r="I8" s="193"/>
      <c r="J8" s="193"/>
      <c r="K8" s="193"/>
      <c r="L8" s="559"/>
      <c r="M8" s="559"/>
      <c r="N8" s="560"/>
    </row>
    <row r="9" spans="2:14">
      <c r="B9" s="561"/>
      <c r="C9" s="562"/>
      <c r="D9" s="562"/>
      <c r="E9" s="562"/>
      <c r="F9" s="562"/>
      <c r="G9" s="563"/>
      <c r="H9" s="563"/>
      <c r="I9" s="563"/>
      <c r="J9" s="563"/>
      <c r="K9" s="563"/>
      <c r="L9" s="563"/>
      <c r="M9" s="563"/>
      <c r="N9" s="564"/>
    </row>
    <row r="10" spans="2:14">
      <c r="B10" s="540"/>
      <c r="C10" s="541"/>
      <c r="D10" s="541"/>
      <c r="E10" s="541"/>
      <c r="F10" s="541"/>
      <c r="G10" s="542"/>
      <c r="H10" s="542"/>
      <c r="I10" s="542"/>
      <c r="J10" s="542"/>
      <c r="K10" s="542"/>
      <c r="L10" s="542"/>
      <c r="M10" s="542"/>
      <c r="N10" s="543"/>
    </row>
    <row r="11" spans="2:14">
      <c r="B11" s="540"/>
      <c r="C11" s="541"/>
      <c r="D11" s="541"/>
      <c r="E11" s="541"/>
      <c r="F11" s="541"/>
      <c r="G11" s="542"/>
      <c r="H11" s="542"/>
      <c r="I11" s="542"/>
      <c r="J11" s="542"/>
      <c r="K11" s="542"/>
      <c r="L11" s="542"/>
      <c r="M11" s="542"/>
      <c r="N11" s="543"/>
    </row>
    <row r="12" spans="2:14">
      <c r="B12" s="540"/>
      <c r="C12" s="541"/>
      <c r="D12" s="541"/>
      <c r="E12" s="541"/>
      <c r="F12" s="541"/>
      <c r="G12" s="542"/>
      <c r="H12" s="542"/>
      <c r="I12" s="542"/>
      <c r="J12" s="542"/>
      <c r="K12" s="542"/>
      <c r="L12" s="542"/>
      <c r="M12" s="542"/>
      <c r="N12" s="543"/>
    </row>
    <row r="13" spans="2:14">
      <c r="B13" s="540"/>
      <c r="C13" s="541"/>
      <c r="D13" s="541"/>
      <c r="E13" s="541"/>
      <c r="F13" s="565"/>
      <c r="G13" s="565"/>
      <c r="H13" s="565"/>
      <c r="I13" s="565"/>
      <c r="J13" s="565"/>
      <c r="K13" s="565"/>
      <c r="L13" s="565"/>
      <c r="M13" s="565"/>
      <c r="N13" s="566"/>
    </row>
    <row r="14" spans="2:14">
      <c r="B14" s="540"/>
      <c r="C14" s="541"/>
      <c r="D14" s="541"/>
      <c r="E14" s="541"/>
      <c r="F14" s="565"/>
      <c r="G14" s="565"/>
      <c r="H14" s="565"/>
      <c r="I14" s="565"/>
      <c r="J14" s="565"/>
      <c r="K14" s="565"/>
      <c r="L14" s="565"/>
      <c r="M14" s="565"/>
      <c r="N14" s="566"/>
    </row>
    <row r="15" spans="2:14">
      <c r="B15" s="493"/>
      <c r="C15" s="494"/>
      <c r="D15" s="494"/>
      <c r="E15" s="494"/>
      <c r="F15" s="565"/>
      <c r="G15" s="565"/>
      <c r="H15" s="565"/>
      <c r="I15" s="565"/>
      <c r="J15" s="565"/>
      <c r="K15" s="565"/>
      <c r="L15" s="565"/>
      <c r="M15" s="565"/>
      <c r="N15" s="566"/>
    </row>
    <row r="16" spans="2:14">
      <c r="B16" s="493"/>
      <c r="C16" s="494"/>
      <c r="D16" s="494"/>
      <c r="E16" s="494"/>
      <c r="F16" s="565"/>
      <c r="G16" s="565"/>
      <c r="H16" s="565"/>
      <c r="I16" s="565"/>
      <c r="J16" s="565"/>
      <c r="K16" s="565"/>
      <c r="L16" s="565"/>
      <c r="M16" s="565"/>
      <c r="N16" s="566"/>
    </row>
    <row r="17" spans="2:27">
      <c r="B17" s="493"/>
      <c r="C17" s="494"/>
      <c r="D17" s="494"/>
      <c r="E17" s="494"/>
      <c r="F17" s="565"/>
      <c r="G17" s="565"/>
      <c r="H17" s="565"/>
      <c r="I17" s="565"/>
      <c r="J17" s="565"/>
      <c r="K17" s="565"/>
      <c r="L17" s="565"/>
      <c r="M17" s="565"/>
      <c r="N17" s="566"/>
    </row>
    <row r="18" spans="2:27">
      <c r="B18" s="493"/>
      <c r="C18" s="494"/>
      <c r="D18" s="494"/>
      <c r="E18" s="494"/>
      <c r="F18" s="565"/>
      <c r="G18" s="565"/>
      <c r="H18" s="565"/>
      <c r="I18" s="565"/>
      <c r="J18" s="565"/>
      <c r="K18" s="565"/>
      <c r="L18" s="565"/>
      <c r="M18" s="565"/>
      <c r="N18" s="566"/>
    </row>
    <row r="19" spans="2:27">
      <c r="B19" s="493"/>
      <c r="C19" s="494"/>
      <c r="D19" s="494"/>
      <c r="E19" s="494"/>
      <c r="F19" s="565"/>
      <c r="G19" s="565"/>
      <c r="H19" s="565"/>
      <c r="I19" s="565"/>
      <c r="J19" s="565"/>
      <c r="K19" s="565"/>
      <c r="L19" s="565"/>
      <c r="M19" s="565"/>
      <c r="N19" s="566"/>
    </row>
    <row r="20" spans="2:27">
      <c r="B20" s="493"/>
      <c r="C20" s="494"/>
      <c r="D20" s="494"/>
      <c r="E20" s="494"/>
      <c r="F20" s="565"/>
      <c r="G20" s="565"/>
      <c r="H20" s="565"/>
      <c r="I20" s="565"/>
      <c r="J20" s="565"/>
      <c r="K20" s="565"/>
      <c r="L20" s="565"/>
      <c r="M20" s="565"/>
      <c r="N20" s="566"/>
    </row>
    <row r="21" spans="2:27">
      <c r="B21" s="493"/>
      <c r="C21" s="494"/>
      <c r="D21" s="494"/>
      <c r="E21" s="494"/>
      <c r="F21" s="494"/>
      <c r="G21" s="494"/>
      <c r="H21" s="494"/>
      <c r="I21" s="494"/>
      <c r="J21" s="494"/>
      <c r="K21" s="494"/>
      <c r="L21" s="494"/>
      <c r="M21" s="494"/>
      <c r="N21" s="567"/>
    </row>
    <row r="22" spans="2:27">
      <c r="B22" s="493"/>
      <c r="C22" s="494"/>
      <c r="D22" s="494"/>
      <c r="E22" s="494"/>
      <c r="F22" s="494"/>
      <c r="G22" s="494"/>
      <c r="H22" s="494"/>
      <c r="I22" s="494"/>
      <c r="J22" s="494"/>
      <c r="K22" s="494"/>
      <c r="L22" s="494"/>
      <c r="M22" s="494"/>
      <c r="N22" s="567"/>
    </row>
    <row r="23" spans="2:27">
      <c r="B23" s="493"/>
      <c r="C23" s="494"/>
      <c r="D23" s="494"/>
      <c r="E23" s="494"/>
      <c r="F23" s="494"/>
      <c r="G23" s="494"/>
      <c r="H23" s="494"/>
      <c r="I23" s="494"/>
      <c r="J23" s="494"/>
      <c r="K23" s="494"/>
      <c r="L23" s="494"/>
      <c r="M23" s="494"/>
      <c r="N23" s="567"/>
    </row>
    <row r="24" spans="2:27">
      <c r="B24" s="493"/>
      <c r="C24" s="494"/>
      <c r="D24" s="494"/>
      <c r="E24" s="494"/>
      <c r="F24" s="494"/>
      <c r="G24" s="494"/>
      <c r="H24" s="494"/>
      <c r="I24" s="494"/>
      <c r="J24" s="494"/>
      <c r="K24" s="494"/>
      <c r="L24" s="494"/>
      <c r="M24" s="494"/>
      <c r="N24" s="567"/>
    </row>
    <row r="25" spans="2:27" ht="14.25" customHeight="1">
      <c r="B25" s="493"/>
      <c r="C25" s="494"/>
      <c r="D25" s="494"/>
      <c r="E25" s="494"/>
      <c r="F25" s="494"/>
      <c r="G25" s="494"/>
      <c r="H25" s="494"/>
      <c r="I25" s="494"/>
      <c r="J25" s="494"/>
      <c r="K25" s="494"/>
      <c r="L25" s="494"/>
      <c r="M25" s="494"/>
      <c r="N25" s="567"/>
      <c r="AA25" s="36" t="s">
        <v>113</v>
      </c>
    </row>
    <row r="26" spans="2:27" ht="12.75" customHeight="1">
      <c r="B26" s="578"/>
      <c r="C26" s="579"/>
      <c r="D26" s="579"/>
      <c r="E26" s="579"/>
      <c r="F26" s="579"/>
      <c r="G26" s="579"/>
      <c r="H26" s="579"/>
      <c r="I26" s="579"/>
      <c r="J26" s="579"/>
      <c r="K26" s="579"/>
      <c r="L26" s="579"/>
      <c r="M26" s="579"/>
      <c r="N26" s="580"/>
      <c r="AA26" s="4" t="str">
        <f>"1) Yukarıda ihale kayıt numarası ve adı yer alan ihaleye ilişkin ihale dokümanını oluşturan tüm belgeler tarafımızdan okunmuş, anlaşılmış ve kabul edilmiştir. Teklif fiyata dahil olduğu belirtilen tüm masraflar "</f>
        <v xml:space="preserve">1) Yukarıda ihale kayıt numarası ve adı yer alan ihaleye ilişkin ihale dokümanını oluşturan tüm belgeler tarafımızdan okunmuş, anlaşılmış ve kabul edilmiştir. Teklif fiyata dahil olduğu belirtilen tüm masraflar </v>
      </c>
    </row>
    <row r="27" spans="2:27" ht="12.75" customHeight="1">
      <c r="B27" s="522"/>
      <c r="C27" s="523"/>
      <c r="D27" s="523"/>
      <c r="E27" s="523"/>
      <c r="F27" s="523"/>
      <c r="G27" s="581"/>
      <c r="H27" s="581"/>
      <c r="I27" s="581"/>
      <c r="J27" s="581"/>
      <c r="K27" s="581"/>
      <c r="L27" s="581"/>
      <c r="M27" s="581"/>
      <c r="N27" s="582"/>
      <c r="AA27" s="4" t="str">
        <f>"ve teklif geçerlilik süresi de dahil olmak üzere ihale dokümanında yer alan tüm düzenlemeleri dikkate alarak teklif verdiğimizi, dokümanda yer alan yükümlülükleri yerine getirmememiz durumunda uygulanacak yaptırımları kabul ettiğimizi beyan ediyoruz."</f>
        <v>ve teklif geçerlilik süresi de dahil olmak üzere ihale dokümanında yer alan tüm düzenlemeleri dikkate alarak teklif verdiğimizi, dokümanda yer alan yükümlülükleri yerine getirmememiz durumunda uygulanacak yaptırımları kabul ettiğimizi beyan ediyoruz.</v>
      </c>
    </row>
    <row r="28" spans="2:27" ht="14.25" customHeight="1">
      <c r="B28" s="525"/>
      <c r="C28" s="526"/>
      <c r="D28" s="526"/>
      <c r="E28" s="526"/>
      <c r="F28" s="526"/>
      <c r="G28" s="583"/>
      <c r="H28" s="583"/>
      <c r="I28" s="583"/>
      <c r="J28" s="583"/>
      <c r="K28" s="583"/>
      <c r="L28" s="583"/>
      <c r="M28" s="583"/>
      <c r="N28" s="584"/>
      <c r="AA28" s="4" t="str">
        <f>"2) Son başvuru ve ihale tarihinde 4734 sayılı Kanunun 10 uncu maddesinin dördüncü fıkrasının (a),(b),(c),(d),(e), (g) ve (i) bentlerinde sayılan durumlarda olmadığımızı ve olmayacağımızı,  "&amp;"anılan maddenin dördüncü fıkrasının (c) ve (d) bentleri hariç, bu hususlara ilişkin olarak durumumuzda değişiklik olması "&amp;"halinde buna ilişkin belgeleri İdarenize derhal vereceğimizi; ihalenin üzerimizde kalması halinde ise sözleşme imzalanmadan önce anılan maddenin dördüncü fıkrasının (a),(b),(c),(d),(e) ve (g)"</f>
        <v>2) Son başvuru ve ihale tarihinde 4734 sayılı Kanunun 10 uncu maddesinin dördüncü fıkrasının (a),(b),(c),(d),(e), (g) ve (i) bentlerinde sayılan durumlarda olmadığımızı ve olmayacağımızı,  anılan maddenin dördüncü fıkrasının (c) ve (d) bentleri hariç, bu hususlara ilişkin olarak durumumuzda değişiklik olması halinde buna ilişkin belgeleri İdarenize derhal vereceğimizi; ihalenin üzerimizde kalması halinde ise sözleşme imzalanmadan önce anılan maddenin dördüncü fıkrasının (a),(b),(c),(d),(e) ve (g)</v>
      </c>
    </row>
    <row r="29" spans="2:27" ht="12.75" customHeight="1">
      <c r="B29" s="525"/>
      <c r="C29" s="526"/>
      <c r="D29" s="526"/>
      <c r="E29" s="526"/>
      <c r="F29" s="526"/>
      <c r="G29" s="583"/>
      <c r="H29" s="583"/>
      <c r="I29" s="583"/>
      <c r="J29" s="583"/>
      <c r="K29" s="583"/>
      <c r="L29" s="583"/>
      <c r="M29" s="583"/>
      <c r="N29" s="584"/>
      <c r="AA29" s="4" t="str">
        <f>"3) İdari şartnamede alternatif teklif verilmesine izin verilmesi halleri dışında, 4734 sayılı Kanunun 17 nci maddesinin (d) bendi gereğince ihale konusu işe "&amp;"kendimiz veya başkaları adına doğrudan veya dolaylı olarak, asaleten ya da vekaleten birden fazla teklif vermediğimizi beyan ediyoruz."</f>
        <v>3) İdari şartnamede alternatif teklif verilmesine izin verilmesi halleri dışında, 4734 sayılı Kanunun 17 nci maddesinin (d) bendi gereğince ihale konusu işe kendimiz veya başkaları adına doğrudan veya dolaylı olarak, asaleten ya da vekaleten birden fazla teklif vermediğimizi beyan ediyoruz.</v>
      </c>
    </row>
    <row r="30" spans="2:27" ht="12.75" customHeight="1">
      <c r="B30" s="525"/>
      <c r="C30" s="526"/>
      <c r="D30" s="526"/>
      <c r="E30" s="526"/>
      <c r="F30" s="526"/>
      <c r="G30" s="583"/>
      <c r="H30" s="583"/>
      <c r="I30" s="583"/>
      <c r="J30" s="583"/>
      <c r="K30" s="583"/>
      <c r="L30" s="583"/>
      <c r="M30" s="583"/>
      <c r="N30" s="584"/>
      <c r="AA30" s="4" t="str">
        <f>" bentlerinde belirtilen durumlarda olmadığımıza ilişkin belgeleri anılan Kanun"&amp;" ve ilgili mevzuat ile ön yeterlik ve ihale dokümanında yer alan düzenlemelere"&amp;" uygun olarak İdarenize sunacağımızı taahhüt ediyoruz."</f>
        <v xml:space="preserve"> bentlerinde belirtilen durumlarda olmadığımıza ilişkin belgeleri anılan Kanun ve ilgili mevzuat ile ön yeterlik ve ihale dokümanında yer alan düzenlemelere uygun olarak İdarenize sunacağımızı taahhüt ediyoruz.</v>
      </c>
    </row>
    <row r="31" spans="2:27" ht="12.75" customHeight="1">
      <c r="B31" s="525"/>
      <c r="C31" s="526"/>
      <c r="D31" s="526"/>
      <c r="E31" s="526"/>
      <c r="F31" s="526"/>
      <c r="G31" s="583"/>
      <c r="H31" s="583"/>
      <c r="I31" s="583"/>
      <c r="J31" s="583"/>
      <c r="K31" s="583"/>
      <c r="L31" s="583"/>
      <c r="M31" s="583"/>
      <c r="N31" s="584"/>
      <c r="AA31" s="4" t="str">
        <f>"3) 4734 sayılı Kanunun 4 üncü maddesindeki “yerli istekli” tanımı gereğince yerli istekli durumundayız.  "</f>
        <v xml:space="preserve">3) 4734 sayılı Kanunun 4 üncü maddesindeki “yerli istekli” tanımı gereğince yerli istekli durumundayız.  </v>
      </c>
    </row>
    <row r="32" spans="2:27" ht="12.75" customHeight="1">
      <c r="B32" s="525"/>
      <c r="C32" s="526"/>
      <c r="D32" s="526"/>
      <c r="E32" s="526"/>
      <c r="F32" s="526"/>
      <c r="G32" s="583"/>
      <c r="H32" s="583"/>
      <c r="I32" s="583"/>
      <c r="J32" s="583"/>
      <c r="K32" s="583"/>
      <c r="L32" s="583"/>
      <c r="M32" s="583"/>
      <c r="N32" s="584"/>
      <c r="AA32" s="4" t="str">
        <f xml:space="preserve">     "4) Yukarıda yer alan elektronik posta adresime ve faks numarama tebligat yapılmasını  kabul etmiyorum."</f>
        <v>4) Yukarıda yer alan elektronik posta adresime ve faks numarama tebligat yapılmasını  kabul etmiyorum.</v>
      </c>
    </row>
    <row r="33" spans="2:27" ht="12.75" customHeight="1">
      <c r="B33" s="525"/>
      <c r="C33" s="526"/>
      <c r="D33" s="526"/>
      <c r="E33" s="526"/>
      <c r="F33" s="526"/>
      <c r="G33" s="583"/>
      <c r="H33" s="583"/>
      <c r="I33" s="583"/>
      <c r="J33" s="583"/>
      <c r="K33" s="583"/>
      <c r="L33" s="583"/>
      <c r="M33" s="583"/>
      <c r="N33" s="584"/>
      <c r="AA33" s="4" t="e">
        <f>"5) İhale konusu işin tamamını götürü bedel Katma Değer Vergisi hariç "&amp;TEXT(TeklifCetveli!H8,"#.##0,00") &amp; Degiskenler!AF61&amp;" (" &amp;mbbnbbobbpbbqbbrbbsbbtbbubbvbb(TeklifCetveli!H8,Degiskenler!AF60)&amp; ") "&amp;" bedel karşılığında yapmayı kabul ve taahhüt ederiz. "</f>
        <v>#REF!</v>
      </c>
    </row>
    <row r="34" spans="2:27" ht="12.75" customHeight="1">
      <c r="B34" s="585"/>
      <c r="C34" s="586"/>
      <c r="D34" s="586"/>
      <c r="E34" s="586"/>
      <c r="F34" s="586"/>
      <c r="G34" s="586"/>
      <c r="H34" s="586"/>
      <c r="I34" s="586"/>
      <c r="J34" s="586"/>
      <c r="K34" s="586"/>
      <c r="L34" s="586"/>
      <c r="M34" s="586"/>
      <c r="N34" s="587"/>
      <c r="AA34" s="4"/>
    </row>
    <row r="35" spans="2:27" ht="12.75" customHeight="1">
      <c r="B35" s="585"/>
      <c r="C35" s="586"/>
      <c r="D35" s="586"/>
      <c r="E35" s="586"/>
      <c r="F35" s="586"/>
      <c r="G35" s="586"/>
      <c r="H35" s="586"/>
      <c r="I35" s="586"/>
      <c r="J35" s="586"/>
      <c r="K35" s="586"/>
      <c r="L35" s="586"/>
      <c r="M35" s="586"/>
      <c r="N35" s="587"/>
      <c r="AA35" s="4" t="s">
        <v>82</v>
      </c>
    </row>
    <row r="36" spans="2:27" ht="12.75" customHeight="1">
      <c r="B36" s="585"/>
      <c r="C36" s="586"/>
      <c r="D36" s="586"/>
      <c r="E36" s="586"/>
      <c r="F36" s="586"/>
      <c r="G36" s="586"/>
      <c r="H36" s="586"/>
      <c r="I36" s="586"/>
      <c r="J36" s="586"/>
      <c r="K36" s="586"/>
      <c r="L36" s="586"/>
      <c r="M36" s="586"/>
      <c r="N36" s="587"/>
      <c r="AA36" s="48" t="str">
        <f xml:space="preserve">     "5) Yukarıda yer alan  elektronik posta adresimize ve faks numaramıza tebligat yapılmasını kabul etmiyorum."</f>
        <v>5) Yukarıda yer alan  elektronik posta adresimize ve faks numaramıza tebligat yapılmasını kabul etmiyorum.</v>
      </c>
    </row>
    <row r="37" spans="2:27" ht="12.75" customHeight="1">
      <c r="B37" s="585"/>
      <c r="C37" s="586"/>
      <c r="D37" s="586"/>
      <c r="E37" s="586"/>
      <c r="F37" s="586"/>
      <c r="G37" s="586"/>
      <c r="H37" s="586"/>
      <c r="I37" s="586"/>
      <c r="J37" s="586"/>
      <c r="K37" s="586"/>
      <c r="L37" s="586"/>
      <c r="M37" s="586"/>
      <c r="N37" s="587"/>
      <c r="AA37" s="48" t="s">
        <v>114</v>
      </c>
    </row>
    <row r="38" spans="2:27" ht="12.75" customHeight="1">
      <c r="B38" s="585"/>
      <c r="C38" s="586"/>
      <c r="D38" s="586"/>
      <c r="E38" s="586"/>
      <c r="F38" s="586"/>
      <c r="G38" s="586"/>
      <c r="H38" s="586"/>
      <c r="I38" s="586"/>
      <c r="J38" s="586"/>
      <c r="K38" s="586"/>
      <c r="L38" s="586"/>
      <c r="M38" s="586"/>
      <c r="N38" s="587"/>
    </row>
    <row r="39" spans="2:27" ht="12.75" customHeight="1">
      <c r="B39" s="585"/>
      <c r="C39" s="586"/>
      <c r="D39" s="586"/>
      <c r="E39" s="586"/>
      <c r="F39" s="586"/>
      <c r="G39" s="586"/>
      <c r="H39" s="586"/>
      <c r="I39" s="586"/>
      <c r="J39" s="586"/>
      <c r="K39" s="586"/>
      <c r="L39" s="586"/>
      <c r="M39" s="586"/>
      <c r="N39" s="587"/>
    </row>
    <row r="40" spans="2:27" ht="12.75" customHeight="1">
      <c r="B40" s="585"/>
      <c r="C40" s="586"/>
      <c r="D40" s="586"/>
      <c r="E40" s="586"/>
      <c r="F40" s="586"/>
      <c r="G40" s="586"/>
      <c r="H40" s="586"/>
      <c r="I40" s="586"/>
      <c r="J40" s="586"/>
      <c r="K40" s="586"/>
      <c r="L40" s="586"/>
      <c r="M40" s="586"/>
      <c r="N40" s="587"/>
      <c r="AA40" s="48" t="s">
        <v>10</v>
      </c>
    </row>
    <row r="41" spans="2:27" ht="12.75" customHeight="1">
      <c r="B41" s="585"/>
      <c r="C41" s="586"/>
      <c r="D41" s="586"/>
      <c r="E41" s="586"/>
      <c r="F41" s="586"/>
      <c r="G41" s="586"/>
      <c r="H41" s="586"/>
      <c r="I41" s="586"/>
      <c r="J41" s="586"/>
      <c r="K41" s="586"/>
      <c r="L41" s="586"/>
      <c r="M41" s="586"/>
      <c r="N41" s="587"/>
    </row>
    <row r="42" spans="2:27" ht="12.75" customHeight="1">
      <c r="B42" s="585"/>
      <c r="C42" s="586"/>
      <c r="D42" s="586"/>
      <c r="E42" s="586"/>
      <c r="F42" s="586"/>
      <c r="G42" s="586"/>
      <c r="H42" s="586"/>
      <c r="I42" s="586"/>
      <c r="J42" s="586"/>
      <c r="K42" s="586"/>
      <c r="L42" s="586"/>
      <c r="M42" s="586"/>
      <c r="N42" s="587"/>
    </row>
    <row r="43" spans="2:27" ht="9.9499999999999993" customHeight="1">
      <c r="B43" s="585"/>
      <c r="C43" s="586"/>
      <c r="D43" s="586"/>
      <c r="E43" s="586"/>
      <c r="F43" s="586"/>
      <c r="G43" s="586"/>
      <c r="H43" s="586"/>
      <c r="I43" s="586"/>
      <c r="J43" s="586"/>
      <c r="K43" s="586"/>
      <c r="L43" s="586"/>
      <c r="M43" s="586"/>
      <c r="N43" s="587"/>
    </row>
    <row r="44" spans="2:27" ht="9.9499999999999993" customHeight="1">
      <c r="B44" s="585"/>
      <c r="C44" s="586"/>
      <c r="D44" s="586"/>
      <c r="E44" s="586"/>
      <c r="F44" s="586"/>
      <c r="G44" s="586"/>
      <c r="H44" s="586"/>
      <c r="I44" s="586"/>
      <c r="J44" s="586"/>
      <c r="K44" s="586"/>
      <c r="L44" s="586"/>
      <c r="M44" s="586"/>
      <c r="N44" s="587"/>
    </row>
    <row r="45" spans="2:27" ht="9.9499999999999993" customHeight="1">
      <c r="B45" s="585"/>
      <c r="C45" s="586"/>
      <c r="D45" s="586"/>
      <c r="E45" s="586"/>
      <c r="F45" s="586"/>
      <c r="G45" s="586"/>
      <c r="H45" s="586"/>
      <c r="I45" s="586"/>
      <c r="J45" s="586"/>
      <c r="K45" s="586"/>
      <c r="L45" s="586"/>
      <c r="M45" s="586"/>
      <c r="N45" s="587"/>
    </row>
    <row r="46" spans="2:27" ht="9.9499999999999993" customHeight="1">
      <c r="B46" s="585"/>
      <c r="C46" s="586"/>
      <c r="D46" s="586"/>
      <c r="E46" s="586"/>
      <c r="F46" s="586"/>
      <c r="G46" s="586"/>
      <c r="H46" s="586"/>
      <c r="I46" s="586"/>
      <c r="J46" s="586"/>
      <c r="K46" s="586"/>
      <c r="L46" s="586"/>
      <c r="M46" s="586"/>
      <c r="N46" s="587"/>
      <c r="AA46" s="219"/>
    </row>
    <row r="47" spans="2:27" ht="12.75" customHeight="1">
      <c r="B47" s="585"/>
      <c r="C47" s="586"/>
      <c r="D47" s="586"/>
      <c r="E47" s="586"/>
      <c r="F47" s="586"/>
      <c r="G47" s="586"/>
      <c r="H47" s="586"/>
      <c r="I47" s="586"/>
      <c r="J47" s="586"/>
      <c r="K47" s="586"/>
      <c r="L47" s="586"/>
      <c r="M47" s="586"/>
      <c r="N47" s="587"/>
    </row>
    <row r="48" spans="2:27" ht="12.75" customHeight="1">
      <c r="B48" s="585"/>
      <c r="C48" s="586"/>
      <c r="D48" s="586"/>
      <c r="E48" s="586"/>
      <c r="F48" s="586"/>
      <c r="G48" s="586"/>
      <c r="H48" s="586"/>
      <c r="I48" s="586"/>
      <c r="J48" s="586"/>
      <c r="K48" s="586"/>
      <c r="L48" s="586"/>
      <c r="M48" s="586"/>
      <c r="N48" s="587"/>
    </row>
    <row r="49" spans="2:14" ht="12.75" customHeight="1">
      <c r="B49" s="585"/>
      <c r="C49" s="586"/>
      <c r="D49" s="586"/>
      <c r="E49" s="586"/>
      <c r="F49" s="586"/>
      <c r="G49" s="586"/>
      <c r="H49" s="586"/>
      <c r="I49" s="586"/>
      <c r="J49" s="586"/>
      <c r="K49" s="586"/>
      <c r="L49" s="586"/>
      <c r="M49" s="586"/>
      <c r="N49" s="587"/>
    </row>
    <row r="50" spans="2:14" ht="12.75" customHeight="1">
      <c r="B50" s="568"/>
      <c r="C50" s="569"/>
      <c r="D50" s="569"/>
      <c r="E50" s="569"/>
      <c r="F50" s="569"/>
      <c r="G50" s="569"/>
      <c r="H50" s="569"/>
      <c r="I50" s="569"/>
      <c r="J50" s="569"/>
      <c r="K50" s="569"/>
      <c r="L50" s="569"/>
      <c r="M50" s="569"/>
      <c r="N50" s="570"/>
    </row>
    <row r="51" spans="2:14" ht="12.75" customHeight="1">
      <c r="B51" s="568"/>
      <c r="C51" s="569"/>
      <c r="D51" s="569"/>
      <c r="E51" s="569"/>
      <c r="F51" s="569"/>
      <c r="G51" s="569"/>
      <c r="H51" s="569"/>
      <c r="I51" s="569"/>
      <c r="J51" s="569"/>
      <c r="K51" s="569"/>
      <c r="L51" s="569"/>
      <c r="M51" s="569"/>
      <c r="N51" s="570"/>
    </row>
    <row r="52" spans="2:14" ht="12.75" customHeight="1">
      <c r="B52" s="568"/>
      <c r="C52" s="569"/>
      <c r="D52" s="569"/>
      <c r="E52" s="569"/>
      <c r="F52" s="569"/>
      <c r="G52" s="569"/>
      <c r="H52" s="569"/>
      <c r="I52" s="569"/>
      <c r="J52" s="569"/>
      <c r="K52" s="569"/>
      <c r="L52" s="569"/>
      <c r="M52" s="569"/>
      <c r="N52" s="570"/>
    </row>
    <row r="53" spans="2:14" ht="12.75" customHeight="1">
      <c r="B53" s="568"/>
      <c r="C53" s="569"/>
      <c r="D53" s="569"/>
      <c r="E53" s="569"/>
      <c r="F53" s="569"/>
      <c r="G53" s="569"/>
      <c r="H53" s="569"/>
      <c r="I53" s="569"/>
      <c r="J53" s="569"/>
      <c r="K53" s="569"/>
      <c r="L53" s="569"/>
      <c r="M53" s="569"/>
      <c r="N53" s="570"/>
    </row>
    <row r="54" spans="2:14" ht="12.75" customHeight="1">
      <c r="B54" s="568"/>
      <c r="C54" s="569"/>
      <c r="D54" s="569"/>
      <c r="E54" s="569"/>
      <c r="F54" s="569"/>
      <c r="G54" s="569"/>
      <c r="H54" s="569"/>
      <c r="I54" s="569"/>
      <c r="J54" s="569"/>
      <c r="K54" s="569"/>
      <c r="L54" s="569"/>
      <c r="M54" s="569"/>
      <c r="N54" s="570"/>
    </row>
    <row r="55" spans="2:14" ht="12.75" customHeight="1">
      <c r="B55" s="568"/>
      <c r="C55" s="569"/>
      <c r="D55" s="569"/>
      <c r="E55" s="569"/>
      <c r="F55" s="569"/>
      <c r="G55" s="569"/>
      <c r="H55" s="569"/>
      <c r="I55" s="569"/>
      <c r="J55" s="569"/>
      <c r="K55" s="569"/>
      <c r="L55" s="569"/>
      <c r="M55" s="569"/>
      <c r="N55" s="570"/>
    </row>
    <row r="56" spans="2:14" ht="15" customHeight="1">
      <c r="B56" s="568"/>
      <c r="C56" s="569"/>
      <c r="D56" s="569"/>
      <c r="E56" s="569"/>
      <c r="F56" s="569"/>
      <c r="G56" s="569"/>
      <c r="H56" s="569"/>
      <c r="I56" s="569"/>
      <c r="J56" s="569"/>
      <c r="K56" s="569"/>
      <c r="L56" s="569"/>
      <c r="M56" s="569"/>
      <c r="N56" s="570"/>
    </row>
    <row r="57" spans="2:14" ht="15" customHeight="1">
      <c r="B57" s="571"/>
      <c r="C57" s="572"/>
      <c r="D57" s="572"/>
      <c r="E57" s="572"/>
      <c r="F57" s="572"/>
      <c r="G57" s="572"/>
      <c r="H57" s="572"/>
      <c r="I57" s="572"/>
      <c r="J57" s="572"/>
      <c r="K57" s="572"/>
      <c r="L57" s="572"/>
      <c r="M57" s="572"/>
      <c r="N57" s="573"/>
    </row>
    <row r="58" spans="2:14" ht="15">
      <c r="B58" s="194"/>
      <c r="C58" s="195"/>
      <c r="D58" s="195"/>
      <c r="E58" s="195"/>
      <c r="F58" s="195"/>
      <c r="G58" s="195"/>
      <c r="H58" s="195"/>
      <c r="I58" s="195"/>
      <c r="J58" s="195"/>
      <c r="K58" s="196"/>
      <c r="L58" s="195"/>
      <c r="M58" s="196"/>
      <c r="N58" s="197"/>
    </row>
    <row r="59" spans="2:14" ht="15">
      <c r="B59" s="194"/>
      <c r="C59" s="195"/>
      <c r="D59" s="195"/>
      <c r="E59" s="195"/>
      <c r="F59" s="195"/>
      <c r="G59" s="195"/>
      <c r="H59" s="195"/>
      <c r="I59" s="195"/>
      <c r="J59" s="195"/>
      <c r="K59" s="195"/>
      <c r="L59" s="195"/>
      <c r="M59" s="195"/>
      <c r="N59" s="197"/>
    </row>
    <row r="60" spans="2:14" ht="12.75" customHeight="1">
      <c r="B60" s="574"/>
      <c r="C60" s="575"/>
      <c r="D60" s="575"/>
      <c r="E60" s="575"/>
      <c r="F60" s="575"/>
      <c r="G60" s="575"/>
      <c r="H60" s="575"/>
      <c r="I60" s="575"/>
      <c r="J60" s="575"/>
      <c r="K60" s="575"/>
      <c r="L60" s="575"/>
      <c r="M60" s="575"/>
      <c r="N60" s="576"/>
    </row>
    <row r="61" spans="2:14">
      <c r="B61" s="577"/>
      <c r="C61" s="575"/>
      <c r="D61" s="575"/>
      <c r="E61" s="575"/>
      <c r="F61" s="575"/>
      <c r="G61" s="575"/>
      <c r="H61" s="575"/>
      <c r="I61" s="575"/>
      <c r="J61" s="575"/>
      <c r="K61" s="575"/>
      <c r="L61" s="575"/>
      <c r="M61" s="575"/>
      <c r="N61" s="576"/>
    </row>
    <row r="62" spans="2:14" ht="15">
      <c r="B62" s="194"/>
      <c r="C62" s="198"/>
      <c r="D62" s="195"/>
      <c r="E62" s="195"/>
      <c r="F62" s="195"/>
      <c r="G62" s="195"/>
      <c r="H62" s="195"/>
      <c r="I62" s="195"/>
      <c r="J62" s="195"/>
      <c r="K62" s="195"/>
      <c r="L62" s="195"/>
      <c r="M62" s="196"/>
      <c r="N62" s="197"/>
    </row>
    <row r="63" spans="2:14" ht="15">
      <c r="B63" s="194"/>
      <c r="C63" s="198"/>
      <c r="D63" s="195"/>
      <c r="E63" s="195"/>
      <c r="F63" s="195"/>
      <c r="G63" s="195"/>
      <c r="H63" s="195"/>
      <c r="I63" s="195"/>
      <c r="J63" s="195"/>
      <c r="K63" s="195"/>
      <c r="L63" s="195"/>
      <c r="M63" s="196"/>
      <c r="N63" s="197"/>
    </row>
    <row r="64" spans="2:14">
      <c r="B64" s="199"/>
      <c r="C64" s="200"/>
      <c r="D64" s="200"/>
      <c r="E64" s="200"/>
      <c r="F64" s="200"/>
      <c r="G64" s="200"/>
      <c r="H64" s="200"/>
      <c r="I64" s="200"/>
      <c r="J64" s="200"/>
      <c r="K64" s="200"/>
      <c r="L64" s="200"/>
      <c r="M64" s="200"/>
      <c r="N64" s="197"/>
    </row>
    <row r="65" spans="2:14">
      <c r="B65" s="199"/>
      <c r="C65" s="200"/>
      <c r="D65" s="200"/>
      <c r="E65" s="200"/>
      <c r="F65" s="200"/>
      <c r="G65" s="200"/>
      <c r="H65" s="200"/>
      <c r="I65" s="200"/>
      <c r="J65" s="200"/>
      <c r="K65" s="200"/>
      <c r="L65" s="200"/>
      <c r="M65" s="200"/>
      <c r="N65" s="197"/>
    </row>
    <row r="66" spans="2:14">
      <c r="B66" s="199"/>
      <c r="C66" s="200"/>
      <c r="D66" s="200"/>
      <c r="E66" s="200"/>
      <c r="F66" s="200"/>
      <c r="G66" s="200"/>
      <c r="H66" s="200"/>
      <c r="I66" s="200"/>
      <c r="J66" s="200"/>
      <c r="K66" s="200"/>
      <c r="L66" s="200"/>
      <c r="M66" s="200"/>
      <c r="N66" s="197"/>
    </row>
    <row r="67" spans="2:14">
      <c r="B67" s="199"/>
      <c r="C67" s="200"/>
      <c r="D67" s="200"/>
      <c r="E67" s="200"/>
      <c r="F67" s="200"/>
      <c r="G67" s="200"/>
      <c r="H67" s="200"/>
      <c r="I67" s="200"/>
      <c r="J67" s="200"/>
      <c r="K67" s="200"/>
      <c r="L67" s="200"/>
      <c r="M67" s="200"/>
      <c r="N67" s="197"/>
    </row>
    <row r="68" spans="2:14">
      <c r="B68" s="199"/>
      <c r="C68" s="200"/>
      <c r="D68" s="200"/>
      <c r="E68" s="200"/>
      <c r="F68" s="200"/>
      <c r="G68" s="200"/>
      <c r="H68" s="200"/>
      <c r="I68" s="200"/>
      <c r="J68" s="200"/>
      <c r="K68" s="200"/>
      <c r="L68" s="200"/>
      <c r="M68" s="200"/>
      <c r="N68" s="197"/>
    </row>
    <row r="69" spans="2:14">
      <c r="B69" s="199"/>
      <c r="C69" s="200"/>
      <c r="D69" s="200"/>
      <c r="E69" s="200"/>
      <c r="F69" s="200"/>
      <c r="G69" s="200"/>
      <c r="H69" s="200"/>
      <c r="I69" s="200"/>
      <c r="J69" s="200"/>
      <c r="K69" s="200"/>
      <c r="L69" s="200"/>
      <c r="M69" s="200"/>
      <c r="N69" s="197"/>
    </row>
    <row r="70" spans="2:14">
      <c r="B70" s="199"/>
      <c r="C70" s="200"/>
      <c r="D70" s="200"/>
      <c r="E70" s="200"/>
      <c r="F70" s="200"/>
      <c r="G70" s="200"/>
      <c r="H70" s="200"/>
      <c r="I70" s="200"/>
      <c r="J70" s="200"/>
      <c r="K70" s="200"/>
      <c r="L70" s="200"/>
      <c r="M70" s="200"/>
      <c r="N70" s="197"/>
    </row>
    <row r="71" spans="2:14">
      <c r="B71" s="199"/>
      <c r="C71" s="200"/>
      <c r="D71" s="200"/>
      <c r="E71" s="200"/>
      <c r="F71" s="200"/>
      <c r="G71" s="200"/>
      <c r="H71" s="200"/>
      <c r="I71" s="200"/>
      <c r="J71" s="200"/>
      <c r="K71" s="200"/>
      <c r="L71" s="200"/>
      <c r="M71" s="200"/>
      <c r="N71" s="197"/>
    </row>
    <row r="72" spans="2:14">
      <c r="B72" s="199"/>
      <c r="C72" s="200"/>
      <c r="D72" s="200"/>
      <c r="E72" s="200"/>
      <c r="F72" s="200"/>
      <c r="G72" s="200"/>
      <c r="H72" s="200"/>
      <c r="I72" s="200"/>
      <c r="J72" s="200"/>
      <c r="K72" s="200"/>
      <c r="L72" s="200"/>
      <c r="M72" s="200"/>
      <c r="N72" s="197"/>
    </row>
    <row r="73" spans="2:14">
      <c r="B73" s="199"/>
      <c r="C73" s="200"/>
      <c r="D73" s="200"/>
      <c r="E73" s="200"/>
      <c r="F73" s="200"/>
      <c r="G73" s="200"/>
      <c r="H73" s="200"/>
      <c r="I73" s="200"/>
      <c r="J73" s="200"/>
      <c r="K73" s="200"/>
      <c r="L73" s="200"/>
      <c r="M73" s="200"/>
      <c r="N73" s="197"/>
    </row>
    <row r="74" spans="2:14">
      <c r="B74" s="199"/>
      <c r="C74" s="200"/>
      <c r="D74" s="200"/>
      <c r="E74" s="200"/>
      <c r="F74" s="200"/>
      <c r="G74" s="200"/>
      <c r="H74" s="200"/>
      <c r="I74" s="200"/>
      <c r="J74" s="200"/>
      <c r="K74" s="200"/>
      <c r="L74" s="200"/>
      <c r="M74" s="200"/>
      <c r="N74" s="197"/>
    </row>
    <row r="75" spans="2:14">
      <c r="B75" s="199"/>
      <c r="C75" s="200"/>
      <c r="D75" s="200"/>
      <c r="E75" s="200"/>
      <c r="F75" s="200"/>
      <c r="G75" s="200"/>
      <c r="H75" s="200"/>
      <c r="I75" s="200"/>
      <c r="J75" s="200"/>
      <c r="K75" s="200"/>
      <c r="L75" s="200"/>
      <c r="M75" s="200"/>
      <c r="N75" s="197"/>
    </row>
    <row r="76" spans="2:14">
      <c r="B76" s="199"/>
      <c r="C76" s="200"/>
      <c r="D76" s="200"/>
      <c r="E76" s="200"/>
      <c r="F76" s="200"/>
      <c r="G76" s="200"/>
      <c r="H76" s="200"/>
      <c r="I76" s="200"/>
      <c r="J76" s="200"/>
      <c r="K76" s="200"/>
      <c r="L76" s="200"/>
      <c r="M76" s="200"/>
      <c r="N76" s="197"/>
    </row>
    <row r="77" spans="2:14">
      <c r="B77" s="199"/>
      <c r="C77" s="200"/>
      <c r="D77" s="200"/>
      <c r="E77" s="200"/>
      <c r="F77" s="200"/>
      <c r="G77" s="200"/>
      <c r="H77" s="200"/>
      <c r="I77" s="200"/>
      <c r="J77" s="200"/>
      <c r="K77" s="200"/>
      <c r="L77" s="200"/>
      <c r="M77" s="200"/>
      <c r="N77" s="197"/>
    </row>
    <row r="78" spans="2:14">
      <c r="B78" s="199"/>
      <c r="C78" s="200"/>
      <c r="D78" s="200"/>
      <c r="E78" s="200"/>
      <c r="F78" s="200"/>
      <c r="G78" s="200"/>
      <c r="H78" s="200"/>
      <c r="I78" s="200"/>
      <c r="J78" s="200"/>
      <c r="K78" s="200"/>
      <c r="L78" s="200"/>
      <c r="M78" s="200"/>
      <c r="N78" s="197"/>
    </row>
    <row r="79" spans="2:14">
      <c r="B79" s="199"/>
      <c r="C79" s="200"/>
      <c r="D79" s="200"/>
      <c r="E79" s="200"/>
      <c r="F79" s="200"/>
      <c r="G79" s="200"/>
      <c r="H79" s="200"/>
      <c r="I79" s="200"/>
      <c r="J79" s="200"/>
      <c r="K79" s="200"/>
      <c r="L79" s="200"/>
      <c r="M79" s="200"/>
      <c r="N79" s="197"/>
    </row>
    <row r="80" spans="2:14">
      <c r="B80" s="199"/>
      <c r="C80" s="200"/>
      <c r="D80" s="200"/>
      <c r="E80" s="200"/>
      <c r="F80" s="200"/>
      <c r="G80" s="200"/>
      <c r="H80" s="200"/>
      <c r="I80" s="200"/>
      <c r="J80" s="200"/>
      <c r="K80" s="200"/>
      <c r="L80" s="200"/>
      <c r="M80" s="200"/>
      <c r="N80" s="197"/>
    </row>
    <row r="81" spans="2:14">
      <c r="B81" s="199"/>
      <c r="C81" s="200"/>
      <c r="D81" s="200"/>
      <c r="E81" s="200"/>
      <c r="F81" s="200"/>
      <c r="G81" s="200"/>
      <c r="H81" s="200"/>
      <c r="I81" s="200"/>
      <c r="J81" s="200"/>
      <c r="K81" s="200"/>
      <c r="L81" s="200"/>
      <c r="M81" s="200"/>
      <c r="N81" s="197"/>
    </row>
    <row r="82" spans="2:14">
      <c r="B82" s="199"/>
      <c r="C82" s="200"/>
      <c r="D82" s="200"/>
      <c r="E82" s="200"/>
      <c r="F82" s="200"/>
      <c r="G82" s="200"/>
      <c r="H82" s="200"/>
      <c r="I82" s="200"/>
      <c r="J82" s="200"/>
      <c r="K82" s="200"/>
      <c r="L82" s="200"/>
      <c r="M82" s="200"/>
      <c r="N82" s="197"/>
    </row>
    <row r="83" spans="2:14" ht="13.5" thickBot="1">
      <c r="B83" s="201"/>
      <c r="C83" s="202"/>
      <c r="D83" s="202"/>
      <c r="E83" s="202"/>
      <c r="F83" s="202"/>
      <c r="G83" s="202"/>
      <c r="H83" s="202"/>
      <c r="I83" s="202"/>
      <c r="J83" s="202"/>
      <c r="K83" s="202"/>
      <c r="L83" s="202"/>
      <c r="M83" s="202"/>
      <c r="N83" s="203"/>
    </row>
  </sheetData>
  <sheetProtection selectLockedCells="1" selectUnlockedCells="1"/>
  <customSheetViews>
    <customSheetView guid="{0CC85591-CE47-471A-BEF0-40A97F215D51}" showPageBreaks="1" showGridLines="0" printArea="1" state="veryHidden" view="pageBreakPreview">
      <selection activeCell="B27" sqref="B27:N33"/>
      <pageMargins left="0.7" right="0.7" top="0.75" bottom="0.75" header="0.3" footer="0.3"/>
      <pageSetup paperSize="9" scale="65" orientation="portrait" r:id="rId1"/>
    </customSheetView>
  </customSheetViews>
  <mergeCells count="27">
    <mergeCell ref="B50:N57"/>
    <mergeCell ref="B60:N61"/>
    <mergeCell ref="B25:E26"/>
    <mergeCell ref="F25:N26"/>
    <mergeCell ref="B27:N33"/>
    <mergeCell ref="B34:N42"/>
    <mergeCell ref="B43:N46"/>
    <mergeCell ref="B47:N49"/>
    <mergeCell ref="B19:E20"/>
    <mergeCell ref="F19:N20"/>
    <mergeCell ref="B21:E22"/>
    <mergeCell ref="F21:N22"/>
    <mergeCell ref="B23:E24"/>
    <mergeCell ref="F23:N24"/>
    <mergeCell ref="B13:E14"/>
    <mergeCell ref="F13:N14"/>
    <mergeCell ref="B15:E16"/>
    <mergeCell ref="F15:N16"/>
    <mergeCell ref="B17:E18"/>
    <mergeCell ref="F17:N18"/>
    <mergeCell ref="B11:E12"/>
    <mergeCell ref="F11:N12"/>
    <mergeCell ref="B2:N3"/>
    <mergeCell ref="B4:N6"/>
    <mergeCell ref="L7:N8"/>
    <mergeCell ref="B9:E10"/>
    <mergeCell ref="F9:N10"/>
  </mergeCells>
  <pageMargins left="0.7" right="0.7" top="0.75" bottom="0.75" header="0.3" footer="0.3"/>
  <pageSetup paperSize="9" scale="65"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7889" r:id="rId5" name="Button 1">
              <controlPr defaultSize="0" print="0" autoFill="0" autoPict="0" macro="[0]!oobpobqobrobsobtobuobvobwobxob">
                <anchor moveWithCells="1" sizeWithCells="1">
                  <from>
                    <xdr:col>15</xdr:col>
                    <xdr:colOff>600075</xdr:colOff>
                    <xdr:row>0</xdr:row>
                    <xdr:rowOff>66675</xdr:rowOff>
                  </from>
                  <to>
                    <xdr:col>19</xdr:col>
                    <xdr:colOff>142875</xdr:colOff>
                    <xdr:row>2</xdr:row>
                    <xdr:rowOff>57150</xdr:rowOff>
                  </to>
                </anchor>
              </controlPr>
            </control>
          </mc:Choice>
        </mc:AlternateContent>
        <mc:AlternateContent xmlns:mc="http://schemas.openxmlformats.org/markup-compatibility/2006">
          <mc:Choice Requires="x14">
            <control shapeId="37890" r:id="rId6" name="Button 2">
              <controlPr defaultSize="0" print="0" autoFill="0" autoPict="0" macro="[0]!ipbjpbkpblpbmpbnpbopbppbqpbrpb">
                <anchor moveWithCells="1" sizeWithCells="1">
                  <from>
                    <xdr:col>15</xdr:col>
                    <xdr:colOff>600075</xdr:colOff>
                    <xdr:row>2</xdr:row>
                    <xdr:rowOff>85725</xdr:rowOff>
                  </from>
                  <to>
                    <xdr:col>19</xdr:col>
                    <xdr:colOff>142875</xdr:colOff>
                    <xdr:row>4</xdr:row>
                    <xdr:rowOff>85725</xdr:rowOff>
                  </to>
                </anchor>
              </controlPr>
            </control>
          </mc:Choice>
        </mc:AlternateContent>
        <mc:AlternateContent xmlns:mc="http://schemas.openxmlformats.org/markup-compatibility/2006">
          <mc:Choice Requires="x14">
            <control shapeId="37891" r:id="rId7" name="Button 3">
              <controlPr defaultSize="0" print="0" autoFill="0" autoPict="0" macro="[0]!asbbsbcsbdsbesbfsbgsbhsbisbjsb">
                <anchor moveWithCells="1" sizeWithCells="1">
                  <from>
                    <xdr:col>15</xdr:col>
                    <xdr:colOff>600075</xdr:colOff>
                    <xdr:row>4</xdr:row>
                    <xdr:rowOff>114300</xdr:rowOff>
                  </from>
                  <to>
                    <xdr:col>19</xdr:col>
                    <xdr:colOff>142875</xdr:colOff>
                    <xdr:row>6</xdr:row>
                    <xdr:rowOff>114300</xdr:rowOff>
                  </to>
                </anchor>
              </controlPr>
            </control>
          </mc:Choice>
        </mc:AlternateContent>
        <mc:AlternateContent xmlns:mc="http://schemas.openxmlformats.org/markup-compatibility/2006">
          <mc:Choice Requires="x14">
            <control shapeId="37892" r:id="rId8" name="Button 4">
              <controlPr defaultSize="0" print="0" autoFill="0" autoPict="0" macro="[0]!eobfobgobhobiobjobkoblobmobnob">
                <anchor moveWithCells="1" sizeWithCells="1">
                  <from>
                    <xdr:col>15</xdr:col>
                    <xdr:colOff>600075</xdr:colOff>
                    <xdr:row>6</xdr:row>
                    <xdr:rowOff>142875</xdr:rowOff>
                  </from>
                  <to>
                    <xdr:col>19</xdr:col>
                    <xdr:colOff>142875</xdr:colOff>
                    <xdr:row>8</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BB695"/>
  <sheetViews>
    <sheetView showGridLines="0" view="pageBreakPreview" zoomScaleNormal="100" zoomScaleSheetLayoutView="100" workbookViewId="0">
      <selection activeCell="B2" sqref="B2"/>
    </sheetView>
  </sheetViews>
  <sheetFormatPr defaultRowHeight="12.75"/>
  <cols>
    <col min="1" max="1" width="2" bestFit="1" customWidth="1"/>
    <col min="2" max="2" width="2.42578125" bestFit="1" customWidth="1"/>
    <col min="3" max="3" width="5.7109375" style="53" customWidth="1"/>
    <col min="4" max="4" width="50.7109375" customWidth="1"/>
    <col min="5" max="5" width="7.7109375" customWidth="1"/>
    <col min="6" max="6" width="8.85546875" style="29" bestFit="1" customWidth="1"/>
    <col min="7" max="7" width="26.7109375" style="3" customWidth="1"/>
    <col min="8" max="8" width="26.7109375" style="32" customWidth="1"/>
    <col min="9" max="11" width="2.7109375" customWidth="1"/>
    <col min="12" max="12" width="24.7109375" customWidth="1"/>
    <col min="13" max="13" width="14.7109375" customWidth="1"/>
    <col min="14" max="14" width="24.7109375" customWidth="1"/>
    <col min="15" max="15" width="9.140625" customWidth="1"/>
    <col min="24" max="24" width="5.85546875" bestFit="1" customWidth="1"/>
    <col min="27" max="27" width="6.140625" bestFit="1" customWidth="1"/>
    <col min="43" max="43" width="5.85546875" bestFit="1" customWidth="1"/>
    <col min="44" max="44" width="11" bestFit="1" customWidth="1"/>
    <col min="45" max="45" width="7" bestFit="1" customWidth="1"/>
    <col min="54" max="54" width="11" bestFit="1" customWidth="1"/>
  </cols>
  <sheetData>
    <row r="1" spans="1:44" ht="33" customHeight="1">
      <c r="A1" s="29"/>
      <c r="B1" s="29"/>
      <c r="C1" s="54"/>
      <c r="G1" s="30"/>
      <c r="H1" s="31"/>
      <c r="AA1" s="33"/>
      <c r="AR1" s="29"/>
    </row>
    <row r="2" spans="1:44" ht="1.5" customHeight="1">
      <c r="B2" s="29"/>
      <c r="X2" s="29"/>
    </row>
    <row r="3" spans="1:44" ht="87" customHeight="1">
      <c r="B3" s="29"/>
      <c r="C3" s="54"/>
      <c r="X3" s="29"/>
    </row>
    <row r="4" spans="1:44" ht="18.75" customHeight="1">
      <c r="B4" s="29"/>
      <c r="C4" s="212" t="str">
        <f>ka</f>
        <v>İÇİŞLERİ BAKANLIĞI Emniyet Genel Müdürlüğü</v>
      </c>
      <c r="X4" s="29"/>
    </row>
    <row r="5" spans="1:44" ht="18.75" customHeight="1">
      <c r="B5" s="29"/>
      <c r="C5" s="63"/>
      <c r="H5" s="31"/>
      <c r="L5" s="29"/>
      <c r="X5" s="29"/>
    </row>
    <row r="6" spans="1:44" ht="18.75" customHeight="1">
      <c r="B6" s="29"/>
      <c r="C6" s="64" t="str">
        <f>kadres</f>
        <v>İkmal ve Bakım Dairesi Başkanlığı A.Ayrancı Mah. Dikmen Caddesi No:11 06540 - ÇANKAYA / ANKARA</v>
      </c>
      <c r="H6" s="50">
        <f>it</f>
        <v>41366</v>
      </c>
      <c r="X6" s="29"/>
    </row>
    <row r="7" spans="1:44" ht="36" customHeight="1">
      <c r="B7" s="29"/>
      <c r="X7" s="29"/>
    </row>
    <row r="8" spans="1:44" ht="18.75" customHeight="1">
      <c r="B8" s="29"/>
      <c r="C8" s="593" t="s">
        <v>46</v>
      </c>
      <c r="D8" s="593"/>
      <c r="E8" s="593"/>
      <c r="F8" s="593"/>
      <c r="G8" s="593"/>
      <c r="H8" s="593"/>
      <c r="I8" s="87"/>
      <c r="J8" s="87"/>
      <c r="K8" s="87"/>
      <c r="X8" s="29"/>
      <c r="AA8" s="16" t="e">
        <f ca="1">"Teklif konusu işin tamamını Katma Değer Vergisi hariç "&amp;TEXT(TeklifCetveli!#REF!,"#.##0,00") &amp; Degiskenler!AF61&amp;" (" &amp;NTW(TeklifCetveli!#REF!,Degiskenler!AF60)&amp; ") "&amp;" bedel karşılığında yapmayı kabul ve taahhüt ederiz. "</f>
        <v>#REF!</v>
      </c>
    </row>
    <row r="9" spans="1:44" s="55" customFormat="1" ht="36" customHeight="1">
      <c r="B9" s="56"/>
      <c r="C9" s="594" t="str">
        <f>"Kuruluşunuzun ihalesine çıkmış olduğu "&amp;ia&amp;" işine ait teklifimiz ekte değerlendirmenize sunulmuştur. "</f>
        <v xml:space="preserve">Kuruluşunuzun ihalesine çıkmış olduğu AFGANİSTAN GÖREV AĞI BİLGİ SİSTEM MALZEMESİ ALIMI  işine ait teklifimiz ekte değerlendirmenize sunulmuştur. </v>
      </c>
      <c r="D9" s="594"/>
      <c r="E9" s="594"/>
      <c r="F9" s="594"/>
      <c r="G9" s="594"/>
      <c r="H9" s="594"/>
      <c r="I9" s="59"/>
      <c r="J9" s="59"/>
      <c r="K9" s="59"/>
      <c r="X9" s="56"/>
    </row>
    <row r="10" spans="1:44" ht="18.75" customHeight="1">
      <c r="B10" s="29"/>
      <c r="C10" s="87"/>
      <c r="D10" s="87"/>
      <c r="E10" s="87"/>
      <c r="F10" s="87"/>
      <c r="G10" s="87"/>
      <c r="H10" s="87"/>
      <c r="I10" s="87"/>
      <c r="J10" s="87"/>
      <c r="K10" s="87"/>
      <c r="X10" s="29"/>
    </row>
    <row r="11" spans="1:44" ht="18.75" customHeight="1">
      <c r="B11" s="29"/>
      <c r="C11" s="88"/>
      <c r="D11" s="88"/>
      <c r="E11" s="88"/>
      <c r="F11" s="88"/>
      <c r="G11" s="88"/>
      <c r="H11" s="88"/>
      <c r="I11" s="88"/>
      <c r="J11" s="88"/>
      <c r="K11" s="88"/>
      <c r="X11" s="29"/>
    </row>
    <row r="12" spans="1:44" ht="18.75" customHeight="1">
      <c r="B12" s="29"/>
      <c r="C12" s="593" t="s">
        <v>45</v>
      </c>
      <c r="D12" s="593"/>
      <c r="E12" s="593"/>
      <c r="F12" s="593"/>
      <c r="G12" s="593"/>
      <c r="H12" s="593"/>
      <c r="I12" s="87"/>
      <c r="J12" s="87"/>
      <c r="K12" s="87"/>
      <c r="X12" s="29"/>
    </row>
    <row r="13" spans="1:44" ht="18.75" customHeight="1">
      <c r="B13" s="29"/>
      <c r="C13" s="221" t="str">
        <f>si</f>
        <v>Eks-pa Bilgisayar Pazarlama ve Ticaret Anonim Şirketi</v>
      </c>
      <c r="D13" s="222"/>
      <c r="E13" s="223"/>
      <c r="F13" s="222"/>
      <c r="G13" s="223"/>
      <c r="H13" s="223"/>
      <c r="I13" s="51"/>
      <c r="J13" s="51"/>
      <c r="K13" s="51"/>
      <c r="X13" s="29"/>
    </row>
    <row r="14" spans="1:44" ht="12" customHeight="1">
      <c r="B14" s="29"/>
      <c r="C14" s="51"/>
      <c r="D14" s="51"/>
      <c r="E14" s="51"/>
      <c r="F14" s="52"/>
      <c r="G14" s="51"/>
      <c r="H14" s="51"/>
      <c r="I14" s="51"/>
      <c r="J14" s="51"/>
      <c r="K14" s="51"/>
      <c r="X14" s="29"/>
    </row>
    <row r="15" spans="1:44" ht="14.25" customHeight="1">
      <c r="B15" s="29"/>
      <c r="C15" s="51"/>
      <c r="D15" s="52"/>
      <c r="E15" s="51"/>
      <c r="F15" s="52"/>
      <c r="G15" s="51"/>
      <c r="H15" s="51"/>
      <c r="I15" s="51"/>
      <c r="J15" s="51"/>
      <c r="K15" s="51"/>
      <c r="X15" s="29"/>
    </row>
    <row r="16" spans="1:44" ht="18.75" customHeight="1">
      <c r="B16" s="29"/>
      <c r="C16" s="51"/>
      <c r="D16" s="51"/>
      <c r="E16" s="51"/>
      <c r="F16" s="52"/>
      <c r="G16" s="51"/>
      <c r="H16" s="51"/>
      <c r="I16" s="51"/>
      <c r="J16" s="51"/>
      <c r="K16" s="51"/>
      <c r="X16" s="29"/>
    </row>
    <row r="17" spans="3:54" ht="18.75" customHeight="1">
      <c r="C17" s="51"/>
      <c r="D17" s="51"/>
      <c r="E17" s="51"/>
      <c r="F17" s="52"/>
      <c r="G17" s="51"/>
      <c r="H17" s="51"/>
      <c r="I17" s="51"/>
      <c r="J17" s="51"/>
      <c r="K17" s="51"/>
      <c r="X17" s="29"/>
    </row>
    <row r="18" spans="3:54" ht="22.5" customHeight="1">
      <c r="C18" s="595" t="s">
        <v>47</v>
      </c>
      <c r="D18" s="595"/>
      <c r="E18" s="595"/>
      <c r="F18" s="595"/>
      <c r="G18" s="595"/>
      <c r="H18" s="595"/>
      <c r="I18" s="51"/>
      <c r="J18" s="51"/>
      <c r="K18" s="51"/>
      <c r="X18" s="29"/>
    </row>
    <row r="19" spans="3:54" ht="6.75" customHeight="1">
      <c r="C19" s="596"/>
      <c r="D19" s="597"/>
      <c r="E19" s="597"/>
      <c r="F19" s="597"/>
      <c r="G19" s="597"/>
      <c r="H19" s="597"/>
      <c r="I19" s="51"/>
      <c r="J19" s="51"/>
      <c r="K19" s="51"/>
      <c r="X19" s="29"/>
    </row>
    <row r="20" spans="3:54" ht="13.5" customHeight="1">
      <c r="C20" s="57"/>
      <c r="D20" s="591"/>
      <c r="E20" s="591"/>
      <c r="F20" s="592"/>
      <c r="G20" s="591"/>
      <c r="H20" s="592"/>
      <c r="I20" s="51"/>
      <c r="J20" s="51"/>
      <c r="K20" s="51"/>
      <c r="N20" s="29"/>
      <c r="X20" s="29"/>
    </row>
    <row r="21" spans="3:54" ht="42.75" customHeight="1">
      <c r="C21" s="65" t="s">
        <v>26</v>
      </c>
      <c r="D21" s="60" t="s">
        <v>25</v>
      </c>
      <c r="E21" s="60" t="s">
        <v>16</v>
      </c>
      <c r="F21" s="58" t="s">
        <v>17</v>
      </c>
      <c r="G21" s="65" t="str">
        <f>"Teklif edilen Birim Fiyat ("&amp;Degiskenler!AF61&amp;")"</f>
        <v>Teklif edilen Birim Fiyat (TL)</v>
      </c>
      <c r="H21" s="218" t="str">
        <f>"Tutarı ("&amp;Degiskenler!AF61&amp;")"</f>
        <v>Tutarı (TL)</v>
      </c>
      <c r="I21" s="51"/>
      <c r="J21" s="51"/>
      <c r="K21" s="51"/>
      <c r="X21" s="29"/>
    </row>
    <row r="22" spans="3:54" ht="15">
      <c r="C22" s="590"/>
      <c r="D22" s="590"/>
      <c r="E22" s="590"/>
      <c r="F22" s="590"/>
      <c r="G22" s="590"/>
      <c r="H22" s="347">
        <f xml:space="preserve"> SUM($H$8:$H21)</f>
        <v>0</v>
      </c>
      <c r="I22" s="348"/>
      <c r="J22" s="118"/>
      <c r="K22" s="118"/>
      <c r="BB22">
        <v>3091030.96</v>
      </c>
    </row>
    <row r="23" spans="3:54">
      <c r="C23" s="588"/>
      <c r="D23" s="588"/>
      <c r="E23" s="588"/>
      <c r="F23" s="588"/>
      <c r="G23" s="588"/>
      <c r="H23" s="588"/>
      <c r="I23" s="204"/>
      <c r="J23" s="204"/>
      <c r="K23" s="204"/>
      <c r="BB23">
        <v>5637237.7300000004</v>
      </c>
    </row>
    <row r="24" spans="3:54">
      <c r="C24" s="589"/>
      <c r="D24" s="589"/>
      <c r="E24" s="589"/>
      <c r="F24" s="589"/>
      <c r="G24" s="589"/>
      <c r="H24" s="589"/>
      <c r="I24" s="61"/>
      <c r="J24" s="61"/>
      <c r="K24" s="61"/>
      <c r="BB24">
        <v>7857.82</v>
      </c>
    </row>
    <row r="25" spans="3:54">
      <c r="C25" s="589"/>
      <c r="D25" s="589"/>
      <c r="E25" s="589"/>
      <c r="F25" s="589"/>
      <c r="G25" s="589"/>
      <c r="H25" s="589"/>
      <c r="I25" s="61"/>
      <c r="J25" s="61"/>
      <c r="K25" s="61"/>
      <c r="BB25">
        <v>113.4</v>
      </c>
    </row>
    <row r="26" spans="3:54">
      <c r="C26" s="589"/>
      <c r="D26" s="589"/>
      <c r="E26" s="589"/>
      <c r="F26" s="589"/>
      <c r="G26" s="589"/>
      <c r="H26" s="589"/>
      <c r="I26" s="61"/>
      <c r="J26" s="61"/>
      <c r="K26" s="61"/>
    </row>
    <row r="27" spans="3:54" ht="18.75">
      <c r="C27" s="61"/>
      <c r="D27" s="220"/>
      <c r="E27" s="220"/>
      <c r="F27" s="61"/>
      <c r="G27" s="61"/>
      <c r="H27" s="205"/>
      <c r="I27" s="61"/>
      <c r="J27" s="61"/>
      <c r="K27" s="61"/>
    </row>
    <row r="28" spans="3:54" ht="15.75">
      <c r="C28" s="224"/>
      <c r="D28" s="225"/>
      <c r="E28" s="225"/>
      <c r="F28" s="225"/>
      <c r="G28" s="225"/>
      <c r="H28" s="226"/>
      <c r="I28" s="204"/>
      <c r="J28" s="204"/>
      <c r="K28" s="204"/>
    </row>
    <row r="29" spans="3:54" ht="15.75">
      <c r="C29" s="224"/>
      <c r="D29" s="227"/>
      <c r="E29" s="227"/>
      <c r="F29" s="227"/>
      <c r="G29" s="227"/>
      <c r="H29" s="228"/>
      <c r="I29" s="61"/>
      <c r="J29" s="61"/>
      <c r="K29" s="61"/>
    </row>
    <row r="30" spans="3:54">
      <c r="D30" s="61"/>
      <c r="E30" s="61"/>
      <c r="F30" s="61"/>
      <c r="G30" s="61"/>
      <c r="H30" s="61"/>
      <c r="I30" s="61"/>
      <c r="J30" s="61"/>
      <c r="K30" s="61"/>
    </row>
    <row r="31" spans="3:54">
      <c r="C31" s="204"/>
      <c r="D31" s="204"/>
      <c r="E31" s="204"/>
      <c r="F31" s="204"/>
      <c r="G31" s="204"/>
      <c r="H31" s="204"/>
      <c r="I31" s="204"/>
      <c r="J31" s="204"/>
      <c r="K31" s="204"/>
    </row>
    <row r="32" spans="3:54">
      <c r="C32" s="61"/>
      <c r="D32" s="61"/>
      <c r="E32" s="61"/>
      <c r="F32" s="61"/>
      <c r="G32" s="61"/>
      <c r="H32" s="205"/>
      <c r="I32" s="61"/>
      <c r="J32" s="61"/>
      <c r="K32" s="61"/>
    </row>
    <row r="33" spans="3:11">
      <c r="C33" s="61"/>
      <c r="D33" s="61"/>
      <c r="E33" s="61"/>
      <c r="F33" s="61"/>
      <c r="G33" s="68"/>
      <c r="H33" s="206"/>
      <c r="I33" s="61"/>
      <c r="J33" s="61"/>
      <c r="K33" s="61"/>
    </row>
    <row r="34" spans="3:11">
      <c r="H34" s="3"/>
    </row>
    <row r="35" spans="3:11">
      <c r="C35" s="62"/>
    </row>
    <row r="36" spans="3:11">
      <c r="C36" s="62"/>
    </row>
    <row r="37" spans="3:11">
      <c r="C37" s="62"/>
    </row>
    <row r="38" spans="3:11">
      <c r="C38" s="62"/>
    </row>
    <row r="39" spans="3:11">
      <c r="C39" s="61"/>
    </row>
    <row r="40" spans="3:11">
      <c r="C40" s="62"/>
    </row>
    <row r="41" spans="3:11">
      <c r="C41" s="61"/>
      <c r="H41" s="31"/>
    </row>
    <row r="42" spans="3:11">
      <c r="C42" s="68"/>
    </row>
    <row r="43" spans="3:11">
      <c r="C43" s="54"/>
    </row>
    <row r="46" spans="3:11">
      <c r="H46" s="31"/>
    </row>
    <row r="47" spans="3:11">
      <c r="C47" s="62" t="s">
        <v>49</v>
      </c>
      <c r="H47" s="31"/>
    </row>
    <row r="48" spans="3:11">
      <c r="C48" s="61" t="s">
        <v>51</v>
      </c>
      <c r="H48" s="31"/>
    </row>
    <row r="49" spans="3:7">
      <c r="C49" s="68" t="s">
        <v>50</v>
      </c>
    </row>
    <row r="51" spans="3:7">
      <c r="G51" s="30"/>
    </row>
    <row r="686" spans="1:1">
      <c r="A686">
        <v>9</v>
      </c>
    </row>
    <row r="689" spans="1:1">
      <c r="A689">
        <v>5</v>
      </c>
    </row>
    <row r="690" spans="1:1">
      <c r="A690">
        <v>5</v>
      </c>
    </row>
    <row r="691" spans="1:1">
      <c r="A691">
        <v>4</v>
      </c>
    </row>
    <row r="692" spans="1:1">
      <c r="A692">
        <v>3</v>
      </c>
    </row>
    <row r="693" spans="1:1">
      <c r="A693">
        <v>2</v>
      </c>
    </row>
    <row r="694" spans="1:1">
      <c r="A694">
        <v>0</v>
      </c>
    </row>
    <row r="695" spans="1:1">
      <c r="A695">
        <v>0</v>
      </c>
    </row>
  </sheetData>
  <sheetProtection selectLockedCells="1" selectUnlockedCells="1"/>
  <customSheetViews>
    <customSheetView guid="{B18342F2-8891-4EE0-BEFB-E5579426D0FA}" scale="75" showPageBreaks="1" showGridLines="0" fitToPage="1" printArea="1" filter="1" showAutoFilter="1" view="pageBreakPreview">
      <pageMargins left="0.7" right="0.7" top="0.75" bottom="0.75" header="0.3" footer="0.3"/>
      <pageSetup paperSize="9" scale="66" orientation="portrait" r:id="rId1"/>
      <autoFilter ref="AD23:AD29">
        <filterColumn colId="0">
          <filters>
            <filter val="1"/>
          </filters>
        </filterColumn>
      </autoFilter>
    </customSheetView>
    <customSheetView guid="{0CC85591-CE47-471A-BEF0-40A97F215D51}" showPageBreaks="1" showGridLines="0" fitToPage="1" printArea="1" state="veryHidden" view="pageBreakPreview">
      <selection activeCell="C25" sqref="C25:H28"/>
      <pageMargins left="0.7" right="0.7" top="0.75" bottom="0.75" header="0.3" footer="0.3"/>
      <pageSetup paperSize="9" scale="66" orientation="portrait" r:id="rId2"/>
    </customSheetView>
  </customSheetViews>
  <mergeCells count="9">
    <mergeCell ref="C23:H26"/>
    <mergeCell ref="C22:G22"/>
    <mergeCell ref="D20:F20"/>
    <mergeCell ref="G20:H20"/>
    <mergeCell ref="C8:H8"/>
    <mergeCell ref="C12:H12"/>
    <mergeCell ref="C9:H9"/>
    <mergeCell ref="C18:H18"/>
    <mergeCell ref="C19:H19"/>
  </mergeCells>
  <pageMargins left="0.70866141732283472" right="0.70866141732283472" top="0.74803149606299213" bottom="0.74803149606299213" header="0.31496062992125984" footer="0.31496062992125984"/>
  <pageSetup paperSize="9" scale="66" fitToHeight="0"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7170" r:id="rId6" name="Button 2">
              <controlPr defaultSize="0" print="0" autoFill="0" autoPict="0" macro="[0]!ipbjpbkpblpbmpbnpbopbppbqpbrpb">
                <anchor moveWithCells="1" sizeWithCells="1">
                  <from>
                    <xdr:col>10</xdr:col>
                    <xdr:colOff>171450</xdr:colOff>
                    <xdr:row>2</xdr:row>
                    <xdr:rowOff>400050</xdr:rowOff>
                  </from>
                  <to>
                    <xdr:col>12</xdr:col>
                    <xdr:colOff>323850</xdr:colOff>
                    <xdr:row>2</xdr:row>
                    <xdr:rowOff>723900</xdr:rowOff>
                  </to>
                </anchor>
              </controlPr>
            </control>
          </mc:Choice>
        </mc:AlternateContent>
        <mc:AlternateContent xmlns:mc="http://schemas.openxmlformats.org/markup-compatibility/2006">
          <mc:Choice Requires="x14">
            <control shapeId="7171" r:id="rId7" name="Button 3">
              <controlPr defaultSize="0" print="0" autoFill="0" autoPict="0" macro="[0]!cqbdqbeqbfqbgqbhqbiqbjqbkqblqb">
                <anchor moveWithCells="1" sizeWithCells="1">
                  <from>
                    <xdr:col>10</xdr:col>
                    <xdr:colOff>171450</xdr:colOff>
                    <xdr:row>2</xdr:row>
                    <xdr:rowOff>809625</xdr:rowOff>
                  </from>
                  <to>
                    <xdr:col>12</xdr:col>
                    <xdr:colOff>323850</xdr:colOff>
                    <xdr:row>3</xdr:row>
                    <xdr:rowOff>28575</xdr:rowOff>
                  </to>
                </anchor>
              </controlPr>
            </control>
          </mc:Choice>
        </mc:AlternateContent>
        <mc:AlternateContent xmlns:mc="http://schemas.openxmlformats.org/markup-compatibility/2006">
          <mc:Choice Requires="x14">
            <control shapeId="7172" r:id="rId8" name="Button 4">
              <controlPr defaultSize="0" print="0" autoFill="0" autoPict="0" macro="[0]!oobpobqobrobsobtobuobvobwobxob">
                <anchor moveWithCells="1" sizeWithCells="1">
                  <from>
                    <xdr:col>11</xdr:col>
                    <xdr:colOff>0</xdr:colOff>
                    <xdr:row>2</xdr:row>
                    <xdr:rowOff>0</xdr:rowOff>
                  </from>
                  <to>
                    <xdr:col>12</xdr:col>
                    <xdr:colOff>333375</xdr:colOff>
                    <xdr:row>2</xdr:row>
                    <xdr:rowOff>314325</xdr:rowOff>
                  </to>
                </anchor>
              </controlPr>
            </control>
          </mc:Choice>
        </mc:AlternateContent>
        <mc:AlternateContent xmlns:mc="http://schemas.openxmlformats.org/markup-compatibility/2006">
          <mc:Choice Requires="x14">
            <control shapeId="7173" r:id="rId9" name="Button 5">
              <controlPr defaultSize="0" print="0" autoFill="0" autoPict="0" macro="[0]!asbbsbcsbdsbesbfsbgsbhsbisbjsb">
                <anchor moveWithCells="1" sizeWithCells="1">
                  <from>
                    <xdr:col>10</xdr:col>
                    <xdr:colOff>171450</xdr:colOff>
                    <xdr:row>3</xdr:row>
                    <xdr:rowOff>123825</xdr:rowOff>
                  </from>
                  <to>
                    <xdr:col>12</xdr:col>
                    <xdr:colOff>323850</xdr:colOff>
                    <xdr:row>4</xdr:row>
                    <xdr:rowOff>209550</xdr:rowOff>
                  </to>
                </anchor>
              </controlPr>
            </control>
          </mc:Choice>
        </mc:AlternateContent>
        <mc:AlternateContent xmlns:mc="http://schemas.openxmlformats.org/markup-compatibility/2006">
          <mc:Choice Requires="x14">
            <control shapeId="7175" r:id="rId10" name="Button 7">
              <controlPr defaultSize="0" print="0" autoFill="0" autoPict="0" macro="[0]!eobfobgobhobiobjobkoblobmobnob">
                <anchor moveWithCells="1" sizeWithCells="1">
                  <from>
                    <xdr:col>10</xdr:col>
                    <xdr:colOff>171450</xdr:colOff>
                    <xdr:row>5</xdr:row>
                    <xdr:rowOff>66675</xdr:rowOff>
                  </from>
                  <to>
                    <xdr:col>12</xdr:col>
                    <xdr:colOff>323850</xdr:colOff>
                    <xdr:row>6</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97</vt:i4>
      </vt:variant>
    </vt:vector>
  </HeadingPairs>
  <TitlesOfParts>
    <vt:vector size="98" baseType="lpstr">
      <vt:lpstr>Maliyet</vt:lpstr>
      <vt:lpstr>altiek</vt:lpstr>
      <vt:lpstr>besek</vt:lpstr>
      <vt:lpstr>birek</vt:lpstr>
      <vt:lpstr>dortek</vt:lpstr>
      <vt:lpstr>ek</vt:lpstr>
      <vt:lpstr>Ek_1</vt:lpstr>
      <vt:lpstr>em</vt:lpstr>
      <vt:lpstr>'Götürü B. Mektup'!eur</vt:lpstr>
      <vt:lpstr>Maliyet!eur</vt:lpstr>
      <vt:lpstr>eur</vt:lpstr>
      <vt:lpstr>'Götürü B. Mektup'!eur_curr</vt:lpstr>
      <vt:lpstr>Maliyet!eur_curr</vt:lpstr>
      <vt:lpstr>eur_curr</vt:lpstr>
      <vt:lpstr>extra</vt:lpstr>
      <vt:lpstr>'Götürü B. Mektup'!fin</vt:lpstr>
      <vt:lpstr>Maliyet!fin</vt:lpstr>
      <vt:lpstr>fin</vt:lpstr>
      <vt:lpstr>'Götürü B. Mektup'!galtiek</vt:lpstr>
      <vt:lpstr>'Götürü B. Mektup'!garanti_p1</vt:lpstr>
      <vt:lpstr>Maliyet!garanti_p1</vt:lpstr>
      <vt:lpstr>garanti_p1</vt:lpstr>
      <vt:lpstr>'Götürü B. Mektup'!gbesek</vt:lpstr>
      <vt:lpstr>'Götürü B. Mektup'!gbireek</vt:lpstr>
      <vt:lpstr>'Götürü B. Mektup'!gbirek</vt:lpstr>
      <vt:lpstr>'Götürü B. Mektup'!gdortek</vt:lpstr>
      <vt:lpstr>gikieek</vt:lpstr>
      <vt:lpstr>'Götürü B. Mektup'!gikiek</vt:lpstr>
      <vt:lpstr>'Götürü B. Mektup'!gucek</vt:lpstr>
      <vt:lpstr>'Götürü B. Mektup'!ia</vt:lpstr>
      <vt:lpstr>Maliyet!ia</vt:lpstr>
      <vt:lpstr>ia</vt:lpstr>
      <vt:lpstr>'Götürü B. Mektup'!ict_nak_p1</vt:lpstr>
      <vt:lpstr>Maliyet!ict_nak_p1</vt:lpstr>
      <vt:lpstr>ict_nak_p1</vt:lpstr>
      <vt:lpstr>ikiek</vt:lpstr>
      <vt:lpstr>'Götürü B. Mektup'!ikn</vt:lpstr>
      <vt:lpstr>Maliyet!ikn</vt:lpstr>
      <vt:lpstr>ikn</vt:lpstr>
      <vt:lpstr>'Götürü B. Mektup'!im</vt:lpstr>
      <vt:lpstr>Maliyet!im</vt:lpstr>
      <vt:lpstr>im</vt:lpstr>
      <vt:lpstr>'Götürü B. Mektup'!it</vt:lpstr>
      <vt:lpstr>Maliyet!it</vt:lpstr>
      <vt:lpstr>it</vt:lpstr>
      <vt:lpstr>iy</vt:lpstr>
      <vt:lpstr>'Götürü B. Mektup'!ka</vt:lpstr>
      <vt:lpstr>Maliyet!ka</vt:lpstr>
      <vt:lpstr>ka</vt:lpstr>
      <vt:lpstr>'Götürü B. Mektup'!kadres</vt:lpstr>
      <vt:lpstr>Maliyet!kadres</vt:lpstr>
      <vt:lpstr>kadres</vt:lpstr>
      <vt:lpstr>'Götürü B. Mektup'!kurulum_p1</vt:lpstr>
      <vt:lpstr>Maliyet!kurulum_p1</vt:lpstr>
      <vt:lpstr>kurulum_p1</vt:lpstr>
      <vt:lpstr>'Götürü B. Mektup'!mob_nak_p1</vt:lpstr>
      <vt:lpstr>Maliyet!mob_nak_p1</vt:lpstr>
      <vt:lpstr>mob_nak_p1</vt:lpstr>
      <vt:lpstr>n22w</vt:lpstr>
      <vt:lpstr>Oaltiek</vt:lpstr>
      <vt:lpstr>'Götürü B. Mektup'!onek</vt:lpstr>
      <vt:lpstr>opsur</vt:lpstr>
      <vt:lpstr>p1_c</vt:lpstr>
      <vt:lpstr>pc_sayis</vt:lpstr>
      <vt:lpstr>Degiskenler!Print_Area</vt:lpstr>
      <vt:lpstr>'Götürü B. Mektup'!Print_Area</vt:lpstr>
      <vt:lpstr>Maliyet!Print_Area</vt:lpstr>
      <vt:lpstr>MalKalemi!Print_Area</vt:lpstr>
      <vt:lpstr>OzelTeklif!Print_Area</vt:lpstr>
      <vt:lpstr>TeklifCetveli!Print_Area</vt:lpstr>
      <vt:lpstr>TeklifMektubu!Print_Area</vt:lpstr>
      <vt:lpstr>'Götürü B. Mektup'!Proje_yonetim_p1</vt:lpstr>
      <vt:lpstr>Maliyet!Proje_yonetim_p1</vt:lpstr>
      <vt:lpstr>Proje_yonetim_p1</vt:lpstr>
      <vt:lpstr>'Götürü B. Mektup'!si</vt:lpstr>
      <vt:lpstr>Maliyet!si</vt:lpstr>
      <vt:lpstr>si</vt:lpstr>
      <vt:lpstr>'Götürü B. Mektup'!sig_p1</vt:lpstr>
      <vt:lpstr>Maliyet!sig_p1</vt:lpstr>
      <vt:lpstr>sig_p1</vt:lpstr>
      <vt:lpstr>sm</vt:lpstr>
      <vt:lpstr>'Götürü B. Mektup'!TesSur</vt:lpstr>
      <vt:lpstr>Maliyet!TesSur</vt:lpstr>
      <vt:lpstr>TesSur</vt:lpstr>
      <vt:lpstr>'Götürü B. Mektup'!tk</vt:lpstr>
      <vt:lpstr>Maliyet!tk</vt:lpstr>
      <vt:lpstr>tk</vt:lpstr>
      <vt:lpstr>Maliyet!try</vt:lpstr>
      <vt:lpstr>try</vt:lpstr>
      <vt:lpstr>Maliyet!try_curr</vt:lpstr>
      <vt:lpstr>try_curr</vt:lpstr>
      <vt:lpstr>ucek</vt:lpstr>
      <vt:lpstr>'Götürü B. Mektup'!usd</vt:lpstr>
      <vt:lpstr>Maliyet!usd</vt:lpstr>
      <vt:lpstr>usd</vt:lpstr>
      <vt:lpstr>'Götürü B. Mektup'!usd_curr</vt:lpstr>
      <vt:lpstr>Maliyet!usd_curr</vt:lpstr>
      <vt:lpstr>usd_curr</vt:lpstr>
    </vt:vector>
  </TitlesOfParts>
  <Company>Cuneyt Gurses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ATP</dc:title>
  <dc:subject>Analiz Teklif Programı</dc:subject>
  <dc:creator>cuneyt_gurses</dc:creator>
  <cp:keywords>Analiz Teklif Programı</cp:keywords>
  <dc:description>Analiz Teklif Programı   Version 9 by Cuneyt Gurses - 28.11.2013</dc:description>
  <cp:lastModifiedBy>OMER</cp:lastModifiedBy>
  <cp:lastPrinted>2014-08-24T17:03:22Z</cp:lastPrinted>
  <dcterms:created xsi:type="dcterms:W3CDTF">2009-03-21T18:05:48Z</dcterms:created>
  <dcterms:modified xsi:type="dcterms:W3CDTF">2014-08-24T17:19:15Z</dcterms:modified>
  <cp:category>Makro Enabled Programs</cp:category>
  <cp:contentStatus>Build.1669</cp:contentStatus>
</cp:coreProperties>
</file>